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hrraid003_myuct_ac_za/Documents/HONOURS/PROJECT/PROP/"/>
    </mc:Choice>
  </mc:AlternateContent>
  <xr:revisionPtr revIDLastSave="0" documentId="8_{96EABF58-851D-45F7-85F2-9B7018D97510}" xr6:coauthVersionLast="47" xr6:coauthVersionMax="47" xr10:uidLastSave="{00000000-0000-0000-0000-000000000000}"/>
  <bookViews>
    <workbookView xWindow="-120" yWindow="-120" windowWidth="29040" windowHeight="15840" activeTab="11" xr2:uid="{4D133A4A-6EBA-437A-8050-31852BBD3E11}"/>
  </bookViews>
  <sheets>
    <sheet name="Event 1" sheetId="1" r:id="rId1"/>
    <sheet name="Event 2" sheetId="3" r:id="rId2"/>
    <sheet name="Sheet4" sheetId="4" r:id="rId3"/>
    <sheet name="Event 3" sheetId="5" r:id="rId4"/>
    <sheet name="Event 4" sheetId="7" r:id="rId5"/>
    <sheet name="Event 5" sheetId="9" r:id="rId6"/>
    <sheet name="Event 6" sheetId="10" r:id="rId7"/>
    <sheet name="Event 7" sheetId="11" r:id="rId8"/>
    <sheet name="Event 8" sheetId="12" r:id="rId9"/>
    <sheet name="Event 9" sheetId="14" r:id="rId10"/>
    <sheet name="Event 10" sheetId="13" r:id="rId11"/>
    <sheet name="Event 11" sheetId="16" r:id="rId12"/>
  </sheets>
  <definedNames>
    <definedName name="solver_adj" localSheetId="0" hidden="1">'Event 1'!$F$2:$G$37</definedName>
    <definedName name="solver_adj" localSheetId="10" hidden="1">'Event 10'!$G$2:$H$37</definedName>
    <definedName name="solver_adj" localSheetId="11" hidden="1">'Event 11'!$G$2:$H$37</definedName>
    <definedName name="solver_adj" localSheetId="1" hidden="1">'Event 2'!$G$2:$H$37</definedName>
    <definedName name="solver_adj" localSheetId="3" hidden="1">'Event 3'!$G$2:$H$37</definedName>
    <definedName name="solver_adj" localSheetId="4" hidden="1">'Event 4'!$G$2:$H$37</definedName>
    <definedName name="solver_adj" localSheetId="5" hidden="1">'Event 5'!$G$2:$H$36</definedName>
    <definedName name="solver_adj" localSheetId="6" hidden="1">'Event 6'!$G$2:$H$37</definedName>
    <definedName name="solver_adj" localSheetId="7" hidden="1">'Event 7'!$G$2:$H$37</definedName>
    <definedName name="solver_adj" localSheetId="8" hidden="1">'Event 8'!$G$2:$H$37</definedName>
    <definedName name="solver_adj" localSheetId="9" hidden="1">'Event 9'!$G$2:$H$37</definedName>
    <definedName name="solver_cvg" localSheetId="0" hidden="1">0.0001</definedName>
    <definedName name="solver_cvg" localSheetId="10" hidden="1">0.0001</definedName>
    <definedName name="solver_cvg" localSheetId="11" hidden="1">0.0001</definedName>
    <definedName name="solver_cvg" localSheetId="1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drv" localSheetId="0" hidden="1">1</definedName>
    <definedName name="solver_drv" localSheetId="10" hidden="1">1</definedName>
    <definedName name="solver_drv" localSheetId="11" hidden="1">1</definedName>
    <definedName name="solver_drv" localSheetId="1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eng" localSheetId="0" hidden="1">2</definedName>
    <definedName name="solver_eng" localSheetId="10" hidden="1">2</definedName>
    <definedName name="solver_eng" localSheetId="11" hidden="1">2</definedName>
    <definedName name="solver_eng" localSheetId="1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7" hidden="1">2</definedName>
    <definedName name="solver_eng" localSheetId="8" hidden="1">2</definedName>
    <definedName name="solver_eng" localSheetId="9" hidden="1">2</definedName>
    <definedName name="solver_est" localSheetId="0" hidden="1">1</definedName>
    <definedName name="solver_est" localSheetId="10" hidden="1">1</definedName>
    <definedName name="solver_est" localSheetId="11" hidden="1">1</definedName>
    <definedName name="solver_est" localSheetId="1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itr" localSheetId="0" hidden="1">2147483647</definedName>
    <definedName name="solver_itr" localSheetId="10" hidden="1">2147483647</definedName>
    <definedName name="solver_itr" localSheetId="11" hidden="1">2147483647</definedName>
    <definedName name="solver_itr" localSheetId="1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lhs1" localSheetId="0" hidden="1">'Event 1'!$F$2:$G$37</definedName>
    <definedName name="solver_lhs1" localSheetId="10" hidden="1">'Event 10'!$G$2:$H$37</definedName>
    <definedName name="solver_lhs1" localSheetId="11" hidden="1">'Event 11'!$G$2:$H$37</definedName>
    <definedName name="solver_lhs1" localSheetId="1" hidden="1">'Event 2'!$G$2:$H$37</definedName>
    <definedName name="solver_lhs1" localSheetId="3" hidden="1">'Event 3'!$G$2:$H$37</definedName>
    <definedName name="solver_lhs1" localSheetId="4" hidden="1">'Event 4'!$G$2:$H$37</definedName>
    <definedName name="solver_lhs1" localSheetId="5" hidden="1">'Event 5'!$G$2:$H$36</definedName>
    <definedName name="solver_lhs1" localSheetId="6" hidden="1">'Event 6'!$G$2:$H$37</definedName>
    <definedName name="solver_lhs1" localSheetId="7" hidden="1">'Event 7'!$G$2:$H$37</definedName>
    <definedName name="solver_lhs1" localSheetId="8" hidden="1">'Event 8'!$G$2:$H$37</definedName>
    <definedName name="solver_lhs1" localSheetId="9" hidden="1">'Event 9'!$G$2:$H$37</definedName>
    <definedName name="solver_lhs2" localSheetId="0" hidden="1">'Event 1'!$G$2:$G$37</definedName>
    <definedName name="solver_lhs2" localSheetId="10" hidden="1">'Event 10'!$H$2:$H$37</definedName>
    <definedName name="solver_lhs2" localSheetId="11" hidden="1">'Event 11'!$H$2:$H$37</definedName>
    <definedName name="solver_lhs2" localSheetId="1" hidden="1">'Event 2'!$H$2:$H$37</definedName>
    <definedName name="solver_lhs2" localSheetId="3" hidden="1">'Event 3'!$H$2:$H$37</definedName>
    <definedName name="solver_lhs2" localSheetId="4" hidden="1">'Event 4'!$H$2:$H$37</definedName>
    <definedName name="solver_lhs2" localSheetId="5" hidden="1">'Event 5'!$H$2:$H$36</definedName>
    <definedName name="solver_lhs2" localSheetId="6" hidden="1">'Event 6'!$H$2:$H$37</definedName>
    <definedName name="solver_lhs2" localSheetId="7" hidden="1">'Event 7'!$H$2:$H$37</definedName>
    <definedName name="solver_lhs2" localSheetId="8" hidden="1">'Event 8'!$H$2:$H$37</definedName>
    <definedName name="solver_lhs2" localSheetId="9" hidden="1">'Event 9'!$H$2:$H$37</definedName>
    <definedName name="solver_lhs3" localSheetId="0" hidden="1">'Event 1'!$G$38</definedName>
    <definedName name="solver_lhs3" localSheetId="10" hidden="1">'Event 10'!$H$38</definedName>
    <definedName name="solver_lhs3" localSheetId="11" hidden="1">'Event 11'!$H$38</definedName>
    <definedName name="solver_lhs3" localSheetId="1" hidden="1">'Event 2'!$H$38</definedName>
    <definedName name="solver_lhs3" localSheetId="3" hidden="1">'Event 3'!$H$38</definedName>
    <definedName name="solver_lhs3" localSheetId="4" hidden="1">'Event 4'!$H$38</definedName>
    <definedName name="solver_lhs3" localSheetId="5" hidden="1">'Event 5'!$H$37</definedName>
    <definedName name="solver_lhs3" localSheetId="6" hidden="1">'Event 6'!$H$39</definedName>
    <definedName name="solver_lhs3" localSheetId="7" hidden="1">'Event 7'!$H$39</definedName>
    <definedName name="solver_lhs3" localSheetId="8" hidden="1">'Event 8'!$H$38</definedName>
    <definedName name="solver_lhs3" localSheetId="9" hidden="1">'Event 9'!$H$40</definedName>
    <definedName name="solver_lhs4" localSheetId="0" hidden="1">'Event 1'!$K$2</definedName>
    <definedName name="solver_lhs4" localSheetId="10" hidden="1">'Event 10'!$L$2</definedName>
    <definedName name="solver_lhs4" localSheetId="11" hidden="1">'Event 11'!$L$2</definedName>
    <definedName name="solver_lhs4" localSheetId="1" hidden="1">'Event 2'!$L$2</definedName>
    <definedName name="solver_lhs4" localSheetId="3" hidden="1">'Event 3'!$L$2</definedName>
    <definedName name="solver_lhs4" localSheetId="4" hidden="1">'Event 4'!$L$2</definedName>
    <definedName name="solver_lhs4" localSheetId="5" hidden="1">'Event 5'!$L$2</definedName>
    <definedName name="solver_lhs4" localSheetId="6" hidden="1">'Event 6'!$L$2</definedName>
    <definedName name="solver_lhs4" localSheetId="7" hidden="1">'Event 7'!$L$2</definedName>
    <definedName name="solver_lhs4" localSheetId="8" hidden="1">'Event 8'!$L$2</definedName>
    <definedName name="solver_lhs4" localSheetId="9" hidden="1">'Event 9'!$L$2</definedName>
    <definedName name="solver_lhs5" localSheetId="0" hidden="1">'Event 1'!$K$3</definedName>
    <definedName name="solver_lhs5" localSheetId="10" hidden="1">'Event 10'!$L$3</definedName>
    <definedName name="solver_lhs5" localSheetId="11" hidden="1">'Event 11'!$L$3</definedName>
    <definedName name="solver_lhs5" localSheetId="1" hidden="1">'Event 2'!$L$3</definedName>
    <definedName name="solver_lhs5" localSheetId="3" hidden="1">'Event 3'!$L$3</definedName>
    <definedName name="solver_lhs5" localSheetId="4" hidden="1">'Event 4'!$L$3</definedName>
    <definedName name="solver_lhs5" localSheetId="5" hidden="1">'Event 5'!$L$3</definedName>
    <definedName name="solver_lhs5" localSheetId="6" hidden="1">'Event 6'!$L$3</definedName>
    <definedName name="solver_lhs5" localSheetId="7" hidden="1">'Event 7'!$L$3</definedName>
    <definedName name="solver_lhs5" localSheetId="8" hidden="1">'Event 8'!$L$3</definedName>
    <definedName name="solver_lhs5" localSheetId="9" hidden="1">'Event 9'!$L$3</definedName>
    <definedName name="solver_lhs6" localSheetId="0" hidden="1">'Event 1'!$K$4</definedName>
    <definedName name="solver_lhs6" localSheetId="10" hidden="1">'Event 10'!$L$4</definedName>
    <definedName name="solver_lhs6" localSheetId="11" hidden="1">'Event 11'!$L$4</definedName>
    <definedName name="solver_lhs6" localSheetId="1" hidden="1">'Event 2'!$L$4</definedName>
    <definedName name="solver_lhs6" localSheetId="3" hidden="1">'Event 3'!$L$4</definedName>
    <definedName name="solver_lhs6" localSheetId="4" hidden="1">'Event 4'!$L$4</definedName>
    <definedName name="solver_lhs6" localSheetId="5" hidden="1">'Event 5'!$L$4</definedName>
    <definedName name="solver_lhs6" localSheetId="6" hidden="1">'Event 6'!$L$4</definedName>
    <definedName name="solver_lhs6" localSheetId="7" hidden="1">'Event 7'!$L$4</definedName>
    <definedName name="solver_lhs6" localSheetId="8" hidden="1">'Event 8'!$L$4</definedName>
    <definedName name="solver_lhs6" localSheetId="9" hidden="1">'Event 9'!$L$4</definedName>
    <definedName name="solver_lhs7" localSheetId="0" hidden="1">'Event 1'!$K$5</definedName>
    <definedName name="solver_lhs7" localSheetId="10" hidden="1">'Event 10'!$L$5</definedName>
    <definedName name="solver_lhs7" localSheetId="11" hidden="1">'Event 11'!$L$5</definedName>
    <definedName name="solver_lhs7" localSheetId="1" hidden="1">'Event 2'!$L$5</definedName>
    <definedName name="solver_lhs7" localSheetId="3" hidden="1">'Event 3'!$L$5</definedName>
    <definedName name="solver_lhs7" localSheetId="4" hidden="1">'Event 4'!$L$5</definedName>
    <definedName name="solver_lhs7" localSheetId="5" hidden="1">'Event 5'!$L$5</definedName>
    <definedName name="solver_lhs7" localSheetId="6" hidden="1">'Event 6'!$L$5</definedName>
    <definedName name="solver_lhs7" localSheetId="7" hidden="1">'Event 7'!$L$5</definedName>
    <definedName name="solver_lhs7" localSheetId="8" hidden="1">'Event 8'!$L$5</definedName>
    <definedName name="solver_lhs7" localSheetId="9" hidden="1">'Event 9'!$L$5</definedName>
    <definedName name="solver_lhs8" localSheetId="10" hidden="1">'Event 10'!$L$6</definedName>
    <definedName name="solver_lhs8" localSheetId="11" hidden="1">'Event 11'!$L$6</definedName>
    <definedName name="solver_lhs8" localSheetId="3" hidden="1">'Event 3'!$L$6</definedName>
    <definedName name="solver_lhs8" localSheetId="4" hidden="1">'Event 4'!$L$6</definedName>
    <definedName name="solver_lhs8" localSheetId="5" hidden="1">'Event 5'!$L$6</definedName>
    <definedName name="solver_lhs8" localSheetId="6" hidden="1">'Event 6'!$L$6</definedName>
    <definedName name="solver_lhs8" localSheetId="7" hidden="1">'Event 7'!$L$6</definedName>
    <definedName name="solver_lhs8" localSheetId="8" hidden="1">'Event 8'!$L$6</definedName>
    <definedName name="solver_lhs8" localSheetId="9" hidden="1">'Event 9'!$L$6</definedName>
    <definedName name="solver_mip" localSheetId="0" hidden="1">2147483647</definedName>
    <definedName name="solver_mip" localSheetId="10" hidden="1">2147483647</definedName>
    <definedName name="solver_mip" localSheetId="11" hidden="1">2147483647</definedName>
    <definedName name="solver_mip" localSheetId="1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ni" localSheetId="0" hidden="1">30</definedName>
    <definedName name="solver_mni" localSheetId="10" hidden="1">30</definedName>
    <definedName name="solver_mni" localSheetId="11" hidden="1">30</definedName>
    <definedName name="solver_mni" localSheetId="1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rt" localSheetId="0" hidden="1">0.075</definedName>
    <definedName name="solver_mrt" localSheetId="10" hidden="1">0.075</definedName>
    <definedName name="solver_mrt" localSheetId="11" hidden="1">0.075</definedName>
    <definedName name="solver_mrt" localSheetId="1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sl" localSheetId="0" hidden="1">2</definedName>
    <definedName name="solver_msl" localSheetId="10" hidden="1">2</definedName>
    <definedName name="solver_msl" localSheetId="11" hidden="1">2</definedName>
    <definedName name="solver_msl" localSheetId="1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neg" localSheetId="0" hidden="1">1</definedName>
    <definedName name="solver_neg" localSheetId="10" hidden="1">1</definedName>
    <definedName name="solver_neg" localSheetId="11" hidden="1">1</definedName>
    <definedName name="solver_neg" localSheetId="1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od" localSheetId="0" hidden="1">2147483647</definedName>
    <definedName name="solver_nod" localSheetId="10" hidden="1">2147483647</definedName>
    <definedName name="solver_nod" localSheetId="11" hidden="1">2147483647</definedName>
    <definedName name="solver_nod" localSheetId="1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um" localSheetId="0" hidden="1">7</definedName>
    <definedName name="solver_num" localSheetId="10" hidden="1">8</definedName>
    <definedName name="solver_num" localSheetId="11" hidden="1">8</definedName>
    <definedName name="solver_num" localSheetId="1" hidden="1">7</definedName>
    <definedName name="solver_num" localSheetId="3" hidden="1">8</definedName>
    <definedName name="solver_num" localSheetId="4" hidden="1">8</definedName>
    <definedName name="solver_num" localSheetId="5" hidden="1">8</definedName>
    <definedName name="solver_num" localSheetId="6" hidden="1">8</definedName>
    <definedName name="solver_num" localSheetId="7" hidden="1">8</definedName>
    <definedName name="solver_num" localSheetId="8" hidden="1">8</definedName>
    <definedName name="solver_num" localSheetId="9" hidden="1">8</definedName>
    <definedName name="solver_nwt" localSheetId="0" hidden="1">1</definedName>
    <definedName name="solver_nwt" localSheetId="10" hidden="1">1</definedName>
    <definedName name="solver_nwt" localSheetId="11" hidden="1">1</definedName>
    <definedName name="solver_nwt" localSheetId="1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opt" localSheetId="0" hidden="1">'Event 1'!$K$1</definedName>
    <definedName name="solver_opt" localSheetId="10" hidden="1">'Event 10'!$L$1</definedName>
    <definedName name="solver_opt" localSheetId="11" hidden="1">'Event 11'!$L$1</definedName>
    <definedName name="solver_opt" localSheetId="1" hidden="1">'Event 2'!$L$1</definedName>
    <definedName name="solver_opt" localSheetId="3" hidden="1">'Event 3'!$L$1</definedName>
    <definedName name="solver_opt" localSheetId="4" hidden="1">'Event 4'!$L$1</definedName>
    <definedName name="solver_opt" localSheetId="5" hidden="1">'Event 5'!$L$1</definedName>
    <definedName name="solver_opt" localSheetId="6" hidden="1">'Event 6'!$L$1</definedName>
    <definedName name="solver_opt" localSheetId="7" hidden="1">'Event 7'!$L$1</definedName>
    <definedName name="solver_opt" localSheetId="8" hidden="1">'Event 8'!$L$1</definedName>
    <definedName name="solver_opt" localSheetId="9" hidden="1">'Event 9'!$L$1</definedName>
    <definedName name="solver_pre" localSheetId="0" hidden="1">0.000001</definedName>
    <definedName name="solver_pre" localSheetId="10" hidden="1">0.000001</definedName>
    <definedName name="solver_pre" localSheetId="11" hidden="1">0.000001</definedName>
    <definedName name="solver_pre" localSheetId="1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rbv" localSheetId="0" hidden="1">1</definedName>
    <definedName name="solver_rbv" localSheetId="10" hidden="1">1</definedName>
    <definedName name="solver_rbv" localSheetId="11" hidden="1">1</definedName>
    <definedName name="solver_rbv" localSheetId="1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el1" localSheetId="0" hidden="1">5</definedName>
    <definedName name="solver_rel1" localSheetId="10" hidden="1">5</definedName>
    <definedName name="solver_rel1" localSheetId="11" hidden="1">5</definedName>
    <definedName name="solver_rel1" localSheetId="1" hidden="1">5</definedName>
    <definedName name="solver_rel1" localSheetId="3" hidden="1">5</definedName>
    <definedName name="solver_rel1" localSheetId="4" hidden="1">5</definedName>
    <definedName name="solver_rel1" localSheetId="5" hidden="1">5</definedName>
    <definedName name="solver_rel1" localSheetId="6" hidden="1">5</definedName>
    <definedName name="solver_rel1" localSheetId="7" hidden="1">5</definedName>
    <definedName name="solver_rel1" localSheetId="8" hidden="1">5</definedName>
    <definedName name="solver_rel1" localSheetId="9" hidden="1">5</definedName>
    <definedName name="solver_rel2" localSheetId="0" hidden="1">1</definedName>
    <definedName name="solver_rel2" localSheetId="10" hidden="1">1</definedName>
    <definedName name="solver_rel2" localSheetId="11" hidden="1">1</definedName>
    <definedName name="solver_rel2" localSheetId="1" hidden="1">1</definedName>
    <definedName name="solver_rel2" localSheetId="3" hidden="1">1</definedName>
    <definedName name="solver_rel2" localSheetId="4" hidden="1">1</definedName>
    <definedName name="solver_rel2" localSheetId="5" hidden="1">1</definedName>
    <definedName name="solver_rel2" localSheetId="6" hidden="1">1</definedName>
    <definedName name="solver_rel2" localSheetId="7" hidden="1">1</definedName>
    <definedName name="solver_rel2" localSheetId="8" hidden="1">1</definedName>
    <definedName name="solver_rel2" localSheetId="9" hidden="1">1</definedName>
    <definedName name="solver_rel3" localSheetId="0" hidden="1">2</definedName>
    <definedName name="solver_rel3" localSheetId="10" hidden="1">2</definedName>
    <definedName name="solver_rel3" localSheetId="11" hidden="1">2</definedName>
    <definedName name="solver_rel3" localSheetId="1" hidden="1">2</definedName>
    <definedName name="solver_rel3" localSheetId="3" hidden="1">2</definedName>
    <definedName name="solver_rel3" localSheetId="4" hidden="1">2</definedName>
    <definedName name="solver_rel3" localSheetId="5" hidden="1">2</definedName>
    <definedName name="solver_rel3" localSheetId="6" hidden="1">2</definedName>
    <definedName name="solver_rel3" localSheetId="7" hidden="1">2</definedName>
    <definedName name="solver_rel3" localSheetId="8" hidden="1">2</definedName>
    <definedName name="solver_rel3" localSheetId="9" hidden="1">2</definedName>
    <definedName name="solver_rel4" localSheetId="0" hidden="1">3</definedName>
    <definedName name="solver_rel4" localSheetId="10" hidden="1">3</definedName>
    <definedName name="solver_rel4" localSheetId="11" hidden="1">3</definedName>
    <definedName name="solver_rel4" localSheetId="1" hidden="1">3</definedName>
    <definedName name="solver_rel4" localSheetId="3" hidden="1">3</definedName>
    <definedName name="solver_rel4" localSheetId="4" hidden="1">3</definedName>
    <definedName name="solver_rel4" localSheetId="5" hidden="1">3</definedName>
    <definedName name="solver_rel4" localSheetId="6" hidden="1">3</definedName>
    <definedName name="solver_rel4" localSheetId="7" hidden="1">3</definedName>
    <definedName name="solver_rel4" localSheetId="8" hidden="1">3</definedName>
    <definedName name="solver_rel4" localSheetId="9" hidden="1">3</definedName>
    <definedName name="solver_rel5" localSheetId="0" hidden="1">2</definedName>
    <definedName name="solver_rel5" localSheetId="10" hidden="1">3</definedName>
    <definedName name="solver_rel5" localSheetId="11" hidden="1">3</definedName>
    <definedName name="solver_rel5" localSheetId="1" hidden="1">2</definedName>
    <definedName name="solver_rel5" localSheetId="3" hidden="1">3</definedName>
    <definedName name="solver_rel5" localSheetId="4" hidden="1">3</definedName>
    <definedName name="solver_rel5" localSheetId="5" hidden="1">3</definedName>
    <definedName name="solver_rel5" localSheetId="6" hidden="1">3</definedName>
    <definedName name="solver_rel5" localSheetId="7" hidden="1">3</definedName>
    <definedName name="solver_rel5" localSheetId="8" hidden="1">3</definedName>
    <definedName name="solver_rel5" localSheetId="9" hidden="1">3</definedName>
    <definedName name="solver_rel6" localSheetId="0" hidden="1">2</definedName>
    <definedName name="solver_rel6" localSheetId="10" hidden="1">2</definedName>
    <definedName name="solver_rel6" localSheetId="11" hidden="1">2</definedName>
    <definedName name="solver_rel6" localSheetId="1" hidden="1">2</definedName>
    <definedName name="solver_rel6" localSheetId="3" hidden="1">2</definedName>
    <definedName name="solver_rel6" localSheetId="4" hidden="1">2</definedName>
    <definedName name="solver_rel6" localSheetId="5" hidden="1">2</definedName>
    <definedName name="solver_rel6" localSheetId="6" hidden="1">2</definedName>
    <definedName name="solver_rel6" localSheetId="7" hidden="1">2</definedName>
    <definedName name="solver_rel6" localSheetId="8" hidden="1">2</definedName>
    <definedName name="solver_rel6" localSheetId="9" hidden="1">2</definedName>
    <definedName name="solver_rel7" localSheetId="0" hidden="1">2</definedName>
    <definedName name="solver_rel7" localSheetId="10" hidden="1">2</definedName>
    <definedName name="solver_rel7" localSheetId="11" hidden="1">2</definedName>
    <definedName name="solver_rel7" localSheetId="1" hidden="1">2</definedName>
    <definedName name="solver_rel7" localSheetId="3" hidden="1">2</definedName>
    <definedName name="solver_rel7" localSheetId="4" hidden="1">2</definedName>
    <definedName name="solver_rel7" localSheetId="5" hidden="1">2</definedName>
    <definedName name="solver_rel7" localSheetId="6" hidden="1">2</definedName>
    <definedName name="solver_rel7" localSheetId="7" hidden="1">2</definedName>
    <definedName name="solver_rel7" localSheetId="8" hidden="1">2</definedName>
    <definedName name="solver_rel7" localSheetId="9" hidden="1">2</definedName>
    <definedName name="solver_rel8" localSheetId="10" hidden="1">2</definedName>
    <definedName name="solver_rel8" localSheetId="11" hidden="1">2</definedName>
    <definedName name="solver_rel8" localSheetId="3" hidden="1">2</definedName>
    <definedName name="solver_rel8" localSheetId="4" hidden="1">2</definedName>
    <definedName name="solver_rel8" localSheetId="5" hidden="1">2</definedName>
    <definedName name="solver_rel8" localSheetId="6" hidden="1">2</definedName>
    <definedName name="solver_rel8" localSheetId="7" hidden="1">2</definedName>
    <definedName name="solver_rel8" localSheetId="8" hidden="1">2</definedName>
    <definedName name="solver_rel8" localSheetId="9" hidden="1">2</definedName>
    <definedName name="solver_rhs1" localSheetId="0" hidden="1">"binary"</definedName>
    <definedName name="solver_rhs1" localSheetId="10" hidden="1">"binary"</definedName>
    <definedName name="solver_rhs1" localSheetId="11" hidden="1">"binary"</definedName>
    <definedName name="solver_rhs1" localSheetId="1" hidden="1">"binary"</definedName>
    <definedName name="solver_rhs1" localSheetId="3" hidden="1">"binary"</definedName>
    <definedName name="solver_rhs1" localSheetId="4" hidden="1">"binary"</definedName>
    <definedName name="solver_rhs1" localSheetId="5" hidden="1">"binary"</definedName>
    <definedName name="solver_rhs1" localSheetId="6" hidden="1">"binary"</definedName>
    <definedName name="solver_rhs1" localSheetId="7" hidden="1">"binary"</definedName>
    <definedName name="solver_rhs1" localSheetId="8" hidden="1">"binary"</definedName>
    <definedName name="solver_rhs1" localSheetId="9" hidden="1">"binary"</definedName>
    <definedName name="solver_rhs2" localSheetId="0" hidden="1">'Event 1'!$F$2:$F$37</definedName>
    <definedName name="solver_rhs2" localSheetId="10" hidden="1">'Event 10'!$G$2:$G$37</definedName>
    <definedName name="solver_rhs2" localSheetId="11" hidden="1">'Event 11'!$G$2:$G$37</definedName>
    <definedName name="solver_rhs2" localSheetId="1" hidden="1">'Event 2'!$G$2:$G$37</definedName>
    <definedName name="solver_rhs2" localSheetId="3" hidden="1">'Event 3'!$G$2:$G$37</definedName>
    <definedName name="solver_rhs2" localSheetId="4" hidden="1">'Event 4'!$G$2:$G$37</definedName>
    <definedName name="solver_rhs2" localSheetId="5" hidden="1">'Event 5'!$G$2:$G$36</definedName>
    <definedName name="solver_rhs2" localSheetId="6" hidden="1">'Event 6'!$G$2:$G$37</definedName>
    <definedName name="solver_rhs2" localSheetId="7" hidden="1">'Event 7'!$G$2:$G$37</definedName>
    <definedName name="solver_rhs2" localSheetId="8" hidden="1">'Event 8'!$G$2:$G$37</definedName>
    <definedName name="solver_rhs2" localSheetId="9" hidden="1">'Event 9'!$G$2:$G$37</definedName>
    <definedName name="solver_rhs3" localSheetId="0" hidden="1">1</definedName>
    <definedName name="solver_rhs3" localSheetId="10" hidden="1">1</definedName>
    <definedName name="solver_rhs3" localSheetId="11" hidden="1">1</definedName>
    <definedName name="solver_rhs3" localSheetId="1" hidden="1">1</definedName>
    <definedName name="solver_rhs3" localSheetId="3" hidden="1">1</definedName>
    <definedName name="solver_rhs3" localSheetId="4" hidden="1">1</definedName>
    <definedName name="solver_rhs3" localSheetId="5" hidden="1">1</definedName>
    <definedName name="solver_rhs3" localSheetId="6" hidden="1">1</definedName>
    <definedName name="solver_rhs3" localSheetId="7" hidden="1">1</definedName>
    <definedName name="solver_rhs3" localSheetId="8" hidden="1">1</definedName>
    <definedName name="solver_rhs3" localSheetId="9" hidden="1">1</definedName>
    <definedName name="solver_rhs4" localSheetId="0" hidden="1">'Event 1'!$M$2</definedName>
    <definedName name="solver_rhs4" localSheetId="10" hidden="1">'Event 10'!$N$2</definedName>
    <definedName name="solver_rhs4" localSheetId="11" hidden="1">'Event 11'!$N$2</definedName>
    <definedName name="solver_rhs4" localSheetId="1" hidden="1">'Event 2'!$N$2</definedName>
    <definedName name="solver_rhs4" localSheetId="3" hidden="1">'Event 3'!$N$2</definedName>
    <definedName name="solver_rhs4" localSheetId="4" hidden="1">'Event 4'!$N$2</definedName>
    <definedName name="solver_rhs4" localSheetId="5" hidden="1">'Event 5'!$N$2</definedName>
    <definedName name="solver_rhs4" localSheetId="6" hidden="1">'Event 6'!$N$2</definedName>
    <definedName name="solver_rhs4" localSheetId="7" hidden="1">'Event 7'!$N$2</definedName>
    <definedName name="solver_rhs4" localSheetId="8" hidden="1">'Event 8'!$N$2</definedName>
    <definedName name="solver_rhs4" localSheetId="9" hidden="1">'Event 9'!$N$2</definedName>
    <definedName name="solver_rhs5" localSheetId="0" hidden="1">'Event 1'!$M$3</definedName>
    <definedName name="solver_rhs5" localSheetId="10" hidden="1">'Event 10'!$N$3</definedName>
    <definedName name="solver_rhs5" localSheetId="11" hidden="1">'Event 11'!$N$3</definedName>
    <definedName name="solver_rhs5" localSheetId="1" hidden="1">'Event 2'!$N$3</definedName>
    <definedName name="solver_rhs5" localSheetId="3" hidden="1">'Event 3'!$N$3</definedName>
    <definedName name="solver_rhs5" localSheetId="4" hidden="1">'Event 4'!$N$3</definedName>
    <definedName name="solver_rhs5" localSheetId="5" hidden="1">'Event 5'!$N$3</definedName>
    <definedName name="solver_rhs5" localSheetId="6" hidden="1">'Event 6'!$N$3</definedName>
    <definedName name="solver_rhs5" localSheetId="7" hidden="1">'Event 7'!$N$3</definedName>
    <definedName name="solver_rhs5" localSheetId="8" hidden="1">'Event 8'!$N$3</definedName>
    <definedName name="solver_rhs5" localSheetId="9" hidden="1">'Event 9'!$N$3</definedName>
    <definedName name="solver_rhs6" localSheetId="0" hidden="1">'Event 1'!$M$4</definedName>
    <definedName name="solver_rhs6" localSheetId="10" hidden="1">'Event 10'!$N$4</definedName>
    <definedName name="solver_rhs6" localSheetId="11" hidden="1">'Event 11'!$N$4</definedName>
    <definedName name="solver_rhs6" localSheetId="1" hidden="1">'Event 2'!$N$4</definedName>
    <definedName name="solver_rhs6" localSheetId="3" hidden="1">'Event 3'!$N$4</definedName>
    <definedName name="solver_rhs6" localSheetId="4" hidden="1">'Event 4'!$N$4</definedName>
    <definedName name="solver_rhs6" localSheetId="5" hidden="1">'Event 5'!$N$4</definedName>
    <definedName name="solver_rhs6" localSheetId="6" hidden="1">'Event 6'!$N$4</definedName>
    <definedName name="solver_rhs6" localSheetId="7" hidden="1">'Event 7'!$N$4</definedName>
    <definedName name="solver_rhs6" localSheetId="8" hidden="1">'Event 8'!$N$4</definedName>
    <definedName name="solver_rhs6" localSheetId="9" hidden="1">'Event 9'!$N$4</definedName>
    <definedName name="solver_rhs7" localSheetId="0" hidden="1">'Event 1'!$M$5</definedName>
    <definedName name="solver_rhs7" localSheetId="10" hidden="1">'Event 10'!$N$5</definedName>
    <definedName name="solver_rhs7" localSheetId="11" hidden="1">'Event 11'!$N$5</definedName>
    <definedName name="solver_rhs7" localSheetId="1" hidden="1">'Event 2'!$N$5</definedName>
    <definedName name="solver_rhs7" localSheetId="3" hidden="1">'Event 3'!$N$5</definedName>
    <definedName name="solver_rhs7" localSheetId="4" hidden="1">'Event 4'!$N$5</definedName>
    <definedName name="solver_rhs7" localSheetId="5" hidden="1">'Event 5'!$N$5</definedName>
    <definedName name="solver_rhs7" localSheetId="6" hidden="1">'Event 6'!$N$5</definedName>
    <definedName name="solver_rhs7" localSheetId="7" hidden="1">'Event 7'!$N$5</definedName>
    <definedName name="solver_rhs7" localSheetId="8" hidden="1">'Event 8'!$N$5</definedName>
    <definedName name="solver_rhs7" localSheetId="9" hidden="1">'Event 9'!$N$5</definedName>
    <definedName name="solver_rhs8" localSheetId="10" hidden="1">'Event 10'!$N$6</definedName>
    <definedName name="solver_rhs8" localSheetId="11" hidden="1">'Event 11'!$N$6</definedName>
    <definedName name="solver_rhs8" localSheetId="3" hidden="1">'Event 3'!$N$6</definedName>
    <definedName name="solver_rhs8" localSheetId="4" hidden="1">'Event 4'!$N$6</definedName>
    <definedName name="solver_rhs8" localSheetId="5" hidden="1">'Event 5'!$N$6</definedName>
    <definedName name="solver_rhs8" localSheetId="6" hidden="1">'Event 6'!$N$6</definedName>
    <definedName name="solver_rhs8" localSheetId="7" hidden="1">'Event 7'!$N$6</definedName>
    <definedName name="solver_rhs8" localSheetId="8" hidden="1">'Event 8'!$N$6</definedName>
    <definedName name="solver_rhs8" localSheetId="9" hidden="1">'Event 9'!$N$6</definedName>
    <definedName name="solver_rlx" localSheetId="0" hidden="1">2</definedName>
    <definedName name="solver_rlx" localSheetId="10" hidden="1">2</definedName>
    <definedName name="solver_rlx" localSheetId="11" hidden="1">2</definedName>
    <definedName name="solver_rlx" localSheetId="1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sd" localSheetId="0" hidden="1">0</definedName>
    <definedName name="solver_rsd" localSheetId="10" hidden="1">0</definedName>
    <definedName name="solver_rsd" localSheetId="11" hidden="1">0</definedName>
    <definedName name="solver_rsd" localSheetId="1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scl" localSheetId="0" hidden="1">1</definedName>
    <definedName name="solver_scl" localSheetId="10" hidden="1">1</definedName>
    <definedName name="solver_scl" localSheetId="11" hidden="1">1</definedName>
    <definedName name="solver_scl" localSheetId="1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ho" localSheetId="0" hidden="1">2</definedName>
    <definedName name="solver_sho" localSheetId="10" hidden="1">2</definedName>
    <definedName name="solver_sho" localSheetId="11" hidden="1">2</definedName>
    <definedName name="solver_sho" localSheetId="1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sz" localSheetId="0" hidden="1">100</definedName>
    <definedName name="solver_ssz" localSheetId="10" hidden="1">100</definedName>
    <definedName name="solver_ssz" localSheetId="11" hidden="1">100</definedName>
    <definedName name="solver_ssz" localSheetId="1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tim" localSheetId="0" hidden="1">2147483647</definedName>
    <definedName name="solver_tim" localSheetId="10" hidden="1">2147483647</definedName>
    <definedName name="solver_tim" localSheetId="11" hidden="1">2147483647</definedName>
    <definedName name="solver_tim" localSheetId="1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ol" localSheetId="0" hidden="1">0.01</definedName>
    <definedName name="solver_tol" localSheetId="10" hidden="1">0.01</definedName>
    <definedName name="solver_tol" localSheetId="11" hidden="1">0.01</definedName>
    <definedName name="solver_tol" localSheetId="1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yp" localSheetId="0" hidden="1">1</definedName>
    <definedName name="solver_typ" localSheetId="10" hidden="1">1</definedName>
    <definedName name="solver_typ" localSheetId="11" hidden="1">1</definedName>
    <definedName name="solver_typ" localSheetId="1" hidden="1">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typ" localSheetId="7" hidden="1">1</definedName>
    <definedName name="solver_typ" localSheetId="8" hidden="1">1</definedName>
    <definedName name="solver_typ" localSheetId="9" hidden="1">1</definedName>
    <definedName name="solver_val" localSheetId="0" hidden="1">0</definedName>
    <definedName name="solver_val" localSheetId="10" hidden="1">0</definedName>
    <definedName name="solver_val" localSheetId="11" hidden="1">0</definedName>
    <definedName name="solver_val" localSheetId="1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er" localSheetId="0" hidden="1">3</definedName>
    <definedName name="solver_ver" localSheetId="10" hidden="1">3</definedName>
    <definedName name="solver_ver" localSheetId="11" hidden="1">3</definedName>
    <definedName name="solver_ver" localSheetId="1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6" l="1"/>
  <c r="L6" i="16"/>
  <c r="L3" i="16"/>
  <c r="L2" i="16"/>
  <c r="L1" i="16"/>
  <c r="H38" i="7"/>
  <c r="H37" i="9"/>
  <c r="H39" i="10"/>
  <c r="H39" i="11"/>
  <c r="H38" i="12"/>
  <c r="H40" i="14"/>
  <c r="H38" i="13"/>
  <c r="H38" i="16"/>
  <c r="L5" i="16"/>
  <c r="L4" i="16"/>
  <c r="L7" i="14"/>
  <c r="L6" i="14"/>
  <c r="L5" i="14"/>
  <c r="L4" i="14"/>
  <c r="L3" i="14"/>
  <c r="L2" i="14"/>
  <c r="L1" i="14"/>
  <c r="L7" i="13"/>
  <c r="L6" i="13"/>
  <c r="L4" i="13"/>
  <c r="L3" i="13"/>
  <c r="L2" i="13"/>
  <c r="L1" i="13"/>
  <c r="L5" i="13"/>
  <c r="L7" i="12"/>
  <c r="L6" i="12"/>
  <c r="L5" i="12"/>
  <c r="L4" i="12"/>
  <c r="L3" i="12"/>
  <c r="L2" i="12"/>
  <c r="L1" i="12"/>
  <c r="L6" i="11"/>
  <c r="L5" i="11"/>
  <c r="L4" i="11"/>
  <c r="L7" i="11"/>
  <c r="L3" i="11"/>
  <c r="L2" i="11"/>
  <c r="L1" i="11"/>
  <c r="L6" i="10"/>
  <c r="L5" i="10"/>
  <c r="L4" i="10"/>
  <c r="L7" i="10"/>
  <c r="L2" i="10"/>
  <c r="L3" i="10"/>
  <c r="L1" i="10"/>
  <c r="L7" i="7"/>
  <c r="L6" i="9"/>
  <c r="L5" i="9"/>
  <c r="L4" i="9"/>
  <c r="L6" i="7"/>
  <c r="L5" i="7"/>
  <c r="L4" i="7"/>
  <c r="L3" i="7"/>
  <c r="L2" i="7"/>
  <c r="L1" i="7"/>
  <c r="L3" i="5"/>
  <c r="L6" i="5"/>
  <c r="L5" i="5"/>
  <c r="L4" i="5"/>
  <c r="L2" i="5"/>
  <c r="L1" i="5"/>
  <c r="H38" i="5"/>
  <c r="L7" i="5"/>
  <c r="L5" i="3"/>
  <c r="L4" i="3"/>
  <c r="L3" i="3"/>
  <c r="L7" i="3"/>
  <c r="L2" i="3"/>
  <c r="L1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" i="3"/>
  <c r="B2" i="3"/>
  <c r="H38" i="3"/>
  <c r="K1" i="1"/>
  <c r="K2" i="1"/>
  <c r="K7" i="1"/>
  <c r="G38" i="1"/>
  <c r="K5" i="1"/>
  <c r="K4" i="1"/>
  <c r="K3" i="1"/>
  <c r="L2" i="9" l="1"/>
  <c r="L3" i="9"/>
  <c r="L1" i="9"/>
  <c r="L7" i="9"/>
</calcChain>
</file>

<file path=xl/sharedStrings.xml><?xml version="1.0" encoding="utf-8"?>
<sst xmlns="http://schemas.openxmlformats.org/spreadsheetml/2006/main" count="609" uniqueCount="73">
  <si>
    <t>Event</t>
  </si>
  <si>
    <t>Surfer</t>
  </si>
  <si>
    <t>2016 Score</t>
  </si>
  <si>
    <t>Actual Points</t>
  </si>
  <si>
    <t>John John Florence</t>
  </si>
  <si>
    <t>Jordy Smith</t>
  </si>
  <si>
    <t>Gabriel Medina</t>
  </si>
  <si>
    <t>Kolohe Andino</t>
  </si>
  <si>
    <t>Matt Wilkinson</t>
  </si>
  <si>
    <t>Michel Bourez</t>
  </si>
  <si>
    <t>Kelly Slater</t>
  </si>
  <si>
    <t>Julian Wilson</t>
  </si>
  <si>
    <t>Joel Parkinson</t>
  </si>
  <si>
    <t>Filipe Toledo</t>
  </si>
  <si>
    <t>Adriano de Souza</t>
  </si>
  <si>
    <t>Sebastian Zietz</t>
  </si>
  <si>
    <t>Josh Kerr</t>
  </si>
  <si>
    <t>Adrian Buchan</t>
  </si>
  <si>
    <t>Italo Ferreira</t>
  </si>
  <si>
    <t>Caio Ibelli</t>
  </si>
  <si>
    <t>Mick Fanning</t>
  </si>
  <si>
    <t>Conner Coffin</t>
  </si>
  <si>
    <t>Stuart Kennedy</t>
  </si>
  <si>
    <t>Kanoa Igarashi</t>
  </si>
  <si>
    <t>Wiggolly Dantas</t>
  </si>
  <si>
    <t>Miguel Pupo</t>
  </si>
  <si>
    <t>Owen Wright</t>
  </si>
  <si>
    <t>Bede Durbidge</t>
  </si>
  <si>
    <t>Connor O'Leary</t>
  </si>
  <si>
    <t>Ethan Ewing</t>
  </si>
  <si>
    <t>Frederico Morais</t>
  </si>
  <si>
    <t>Joan Duru</t>
  </si>
  <si>
    <t>Leonardo Fioravanti</t>
  </si>
  <si>
    <t>Jeremy Flores</t>
  </si>
  <si>
    <t>Jadson Andre</t>
  </si>
  <si>
    <t>Ian Gouveia</t>
  </si>
  <si>
    <t>Jack Freestone</t>
  </si>
  <si>
    <t>Ezekiel Lau</t>
  </si>
  <si>
    <t>Nat Young</t>
  </si>
  <si>
    <t>Mikey Wright</t>
  </si>
  <si>
    <t>WC</t>
  </si>
  <si>
    <t>2016 POINTS</t>
  </si>
  <si>
    <t>Selected</t>
  </si>
  <si>
    <t>Power Surfer</t>
  </si>
  <si>
    <t>Maximise</t>
  </si>
  <si>
    <t>Subject to</t>
  </si>
  <si>
    <t>&gt;=</t>
  </si>
  <si>
    <t>=</t>
  </si>
  <si>
    <t>Jesse Mendes</t>
  </si>
  <si>
    <t>Jacob Willcox</t>
  </si>
  <si>
    <t>Tier</t>
  </si>
  <si>
    <t>29/03/2017</t>
  </si>
  <si>
    <t>Previous Points</t>
  </si>
  <si>
    <t>Event Average</t>
  </si>
  <si>
    <t>Glyndyn Ringrose</t>
  </si>
  <si>
    <t>Samuel Pupo</t>
  </si>
  <si>
    <t>Bino Lopes</t>
  </si>
  <si>
    <t>Yago Dora</t>
  </si>
  <si>
    <t>Prev Poits</t>
  </si>
  <si>
    <t>Prev Points</t>
  </si>
  <si>
    <t>Tevita Gukilau</t>
  </si>
  <si>
    <t>Michael February</t>
  </si>
  <si>
    <t>Dale Staples</t>
  </si>
  <si>
    <t>Aritz Aranburu</t>
  </si>
  <si>
    <t>Taumata Puhetini</t>
  </si>
  <si>
    <t>Hiroto Ohhara</t>
  </si>
  <si>
    <t>Evan Geiselman</t>
  </si>
  <si>
    <t>Keanu Asing</t>
  </si>
  <si>
    <t>Marc Lacomare</t>
  </si>
  <si>
    <t>Vasco Ribeiro</t>
  </si>
  <si>
    <t>Mason Ho</t>
  </si>
  <si>
    <t>Dusty Payne</t>
  </si>
  <si>
    <t>Benji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</si>
</sst>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1F1F1F"/>
      <name val="Arial"/>
      <family val="2"/>
    </font>
    <font>
      <sz val="9"/>
      <color theme="1"/>
      <name val="Google Sans Mono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EA72E"/>
        <bgColor indexed="64"/>
      </patternFill>
    </fill>
    <fill>
      <patternFill patternType="solid">
        <fgColor rgb="FF0F9ED5"/>
        <bgColor indexed="64"/>
      </patternFill>
    </fill>
    <fill>
      <patternFill patternType="solid">
        <fgColor rgb="FFA02B9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0" fillId="0" borderId="3" xfId="0" applyFill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right" wrapText="1"/>
    </xf>
    <xf numFmtId="0" fontId="3" fillId="6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199E-4290-42C9-ADC1-D2999E772737}">
  <dimension ref="A1:M38"/>
  <sheetViews>
    <sheetView workbookViewId="0">
      <selection activeCell="K2" sqref="K2"/>
    </sheetView>
  </sheetViews>
  <sheetFormatPr defaultRowHeight="15"/>
  <cols>
    <col min="10" max="10" width="12.5703125" bestFit="1" customWidth="1"/>
  </cols>
  <sheetData>
    <row r="1" spans="1:13" ht="30.75" thickBot="1">
      <c r="A1" s="2" t="s">
        <v>0</v>
      </c>
      <c r="B1" s="2" t="s">
        <v>1</v>
      </c>
      <c r="C1" s="2" t="s">
        <v>41</v>
      </c>
      <c r="D1" s="2" t="s">
        <v>2</v>
      </c>
      <c r="E1" s="3" t="s">
        <v>3</v>
      </c>
      <c r="F1" s="9" t="s">
        <v>42</v>
      </c>
      <c r="G1" s="9" t="s">
        <v>43</v>
      </c>
      <c r="J1" t="s">
        <v>44</v>
      </c>
      <c r="K1">
        <f>SUMPRODUCT(C2:C37,F2:F37)+SUMPRODUCT(C2:C37,G2:G37)</f>
        <v>317725</v>
      </c>
    </row>
    <row r="2" spans="1:13" ht="45.75" thickBot="1">
      <c r="A2" s="4">
        <v>1</v>
      </c>
      <c r="B2" s="5" t="s">
        <v>4</v>
      </c>
      <c r="C2" s="4">
        <v>46400</v>
      </c>
      <c r="D2" s="4">
        <v>69.72</v>
      </c>
      <c r="E2" s="7">
        <v>76.83</v>
      </c>
      <c r="F2">
        <v>1</v>
      </c>
      <c r="G2">
        <v>1</v>
      </c>
      <c r="J2" t="s">
        <v>45</v>
      </c>
      <c r="K2">
        <f>SUMPRODUCT(D2:D37,F2:F37)+SUMPRODUCT(D2:D37,G2:G37)</f>
        <v>552.45999999999992</v>
      </c>
      <c r="L2" t="s">
        <v>46</v>
      </c>
      <c r="M2">
        <v>550</v>
      </c>
    </row>
    <row r="3" spans="1:13" ht="30.75" thickBot="1">
      <c r="A3" s="4">
        <v>1</v>
      </c>
      <c r="B3" s="5" t="s">
        <v>5</v>
      </c>
      <c r="C3" s="4">
        <v>45450</v>
      </c>
      <c r="D3" s="4">
        <v>25.43</v>
      </c>
      <c r="E3" s="7">
        <v>52.3</v>
      </c>
      <c r="F3">
        <v>0</v>
      </c>
      <c r="G3">
        <v>0</v>
      </c>
      <c r="K3">
        <f>SUM(F2:F9)</f>
        <v>2</v>
      </c>
      <c r="L3" t="s">
        <v>47</v>
      </c>
      <c r="M3">
        <v>2</v>
      </c>
    </row>
    <row r="4" spans="1:13" ht="30.75" thickBot="1">
      <c r="A4" s="4">
        <v>1</v>
      </c>
      <c r="B4" s="5" t="s">
        <v>6</v>
      </c>
      <c r="C4" s="4">
        <v>44150</v>
      </c>
      <c r="D4" s="4">
        <v>32.700000000000003</v>
      </c>
      <c r="E4" s="7">
        <v>76.040000000000006</v>
      </c>
      <c r="F4">
        <v>1</v>
      </c>
      <c r="G4">
        <v>0</v>
      </c>
      <c r="K4">
        <f>SUM(F10:F25)</f>
        <v>4</v>
      </c>
      <c r="L4" t="s">
        <v>47</v>
      </c>
      <c r="M4">
        <v>4</v>
      </c>
    </row>
    <row r="5" spans="1:13" ht="30.75" thickBot="1">
      <c r="A5" s="4">
        <v>1</v>
      </c>
      <c r="B5" s="5" t="s">
        <v>7</v>
      </c>
      <c r="C5" s="4">
        <v>39500</v>
      </c>
      <c r="D5" s="4">
        <v>99.86</v>
      </c>
      <c r="E5" s="7">
        <v>44.26</v>
      </c>
      <c r="F5">
        <v>0</v>
      </c>
      <c r="G5">
        <v>0</v>
      </c>
      <c r="K5">
        <f>SUM(F26:F37)</f>
        <v>2</v>
      </c>
      <c r="L5" t="s">
        <v>47</v>
      </c>
      <c r="M5">
        <v>2</v>
      </c>
    </row>
    <row r="6" spans="1:13" ht="45.75" thickBot="1">
      <c r="A6" s="4">
        <v>1</v>
      </c>
      <c r="B6" s="5" t="s">
        <v>8</v>
      </c>
      <c r="C6" s="4">
        <v>38700</v>
      </c>
      <c r="D6" s="4">
        <v>85.29</v>
      </c>
      <c r="E6" s="7">
        <v>90.24</v>
      </c>
      <c r="F6">
        <v>0</v>
      </c>
      <c r="G6">
        <v>0</v>
      </c>
    </row>
    <row r="7" spans="1:13" ht="30.75" thickBot="1">
      <c r="A7" s="4">
        <v>1</v>
      </c>
      <c r="B7" s="5" t="s">
        <v>9</v>
      </c>
      <c r="C7" s="4">
        <v>37900</v>
      </c>
      <c r="D7" s="4">
        <v>23.34</v>
      </c>
      <c r="E7" s="7">
        <v>23.47</v>
      </c>
      <c r="F7">
        <v>0</v>
      </c>
      <c r="G7">
        <v>0</v>
      </c>
      <c r="J7" t="s">
        <v>3</v>
      </c>
      <c r="K7">
        <f>SUMPRODUCT(F2:F37,E2:E37)+SUMPRODUCT(G2:G37,E2:E37)</f>
        <v>520.63</v>
      </c>
    </row>
    <row r="8" spans="1:13" ht="30.75" thickBot="1">
      <c r="A8" s="4">
        <v>1</v>
      </c>
      <c r="B8" s="5" t="s">
        <v>10</v>
      </c>
      <c r="C8" s="4">
        <v>36850</v>
      </c>
      <c r="D8" s="4">
        <v>26.37</v>
      </c>
      <c r="E8" s="7">
        <v>80.73</v>
      </c>
      <c r="F8">
        <v>0</v>
      </c>
      <c r="G8">
        <v>0</v>
      </c>
    </row>
    <row r="9" spans="1:13" ht="30.75" thickBot="1">
      <c r="A9" s="4">
        <v>1</v>
      </c>
      <c r="B9" s="5" t="s">
        <v>11</v>
      </c>
      <c r="C9" s="4">
        <v>35700</v>
      </c>
      <c r="D9" s="4">
        <v>17.93</v>
      </c>
      <c r="E9" s="7">
        <v>31.5</v>
      </c>
      <c r="F9">
        <v>0</v>
      </c>
      <c r="G9">
        <v>0</v>
      </c>
    </row>
    <row r="10" spans="1:13" ht="45.75" thickBot="1">
      <c r="A10" s="4">
        <v>1</v>
      </c>
      <c r="B10" s="5" t="s">
        <v>12</v>
      </c>
      <c r="C10" s="4">
        <v>35400</v>
      </c>
      <c r="D10" s="4">
        <v>72.59</v>
      </c>
      <c r="E10" s="7">
        <v>73.430000000000007</v>
      </c>
      <c r="F10">
        <v>1</v>
      </c>
      <c r="G10">
        <v>0</v>
      </c>
    </row>
    <row r="11" spans="1:13" ht="30.75" thickBot="1">
      <c r="A11" s="4">
        <v>1</v>
      </c>
      <c r="B11" s="5" t="s">
        <v>13</v>
      </c>
      <c r="C11" s="4">
        <v>35350</v>
      </c>
      <c r="D11" s="4">
        <v>75.77</v>
      </c>
      <c r="E11" s="7">
        <v>26.87</v>
      </c>
      <c r="F11">
        <v>1</v>
      </c>
      <c r="G11">
        <v>0</v>
      </c>
    </row>
    <row r="12" spans="1:13" ht="30.75" thickBot="1">
      <c r="A12" s="4">
        <v>1</v>
      </c>
      <c r="B12" s="5" t="s">
        <v>14</v>
      </c>
      <c r="C12" s="4">
        <v>31950</v>
      </c>
      <c r="D12" s="4">
        <v>83.46</v>
      </c>
      <c r="E12" s="7">
        <v>58.5</v>
      </c>
      <c r="F12">
        <v>1</v>
      </c>
      <c r="G12">
        <v>0</v>
      </c>
    </row>
    <row r="13" spans="1:13" ht="30.75" thickBot="1">
      <c r="A13" s="4">
        <v>1</v>
      </c>
      <c r="B13" s="5" t="s">
        <v>15</v>
      </c>
      <c r="C13" s="4">
        <v>30650</v>
      </c>
      <c r="D13" s="4">
        <v>68.5</v>
      </c>
      <c r="E13" s="7">
        <v>42.8</v>
      </c>
      <c r="F13">
        <v>1</v>
      </c>
      <c r="G13">
        <v>0</v>
      </c>
    </row>
    <row r="14" spans="1:13" ht="15.75" thickBot="1">
      <c r="A14" s="4">
        <v>1</v>
      </c>
      <c r="B14" s="1" t="s">
        <v>16</v>
      </c>
      <c r="C14" s="4">
        <v>29700</v>
      </c>
      <c r="D14" s="4">
        <v>33.36</v>
      </c>
      <c r="E14" s="7">
        <v>21.43</v>
      </c>
      <c r="F14">
        <v>0</v>
      </c>
      <c r="G14">
        <v>0</v>
      </c>
    </row>
    <row r="15" spans="1:13" ht="30.75" thickBot="1">
      <c r="A15" s="4">
        <v>1</v>
      </c>
      <c r="B15" s="5" t="s">
        <v>17</v>
      </c>
      <c r="C15" s="4">
        <v>27500</v>
      </c>
      <c r="D15" s="4">
        <v>77.95</v>
      </c>
      <c r="E15" s="7">
        <v>29.4</v>
      </c>
      <c r="F15">
        <v>0</v>
      </c>
      <c r="G15">
        <v>0</v>
      </c>
    </row>
    <row r="16" spans="1:13" ht="30.75" thickBot="1">
      <c r="A16" s="4">
        <v>1</v>
      </c>
      <c r="B16" s="5" t="s">
        <v>18</v>
      </c>
      <c r="C16" s="4">
        <v>26950</v>
      </c>
      <c r="D16" s="4">
        <v>25.83</v>
      </c>
      <c r="E16" s="7">
        <v>82.32</v>
      </c>
      <c r="F16">
        <v>0</v>
      </c>
      <c r="G16">
        <v>0</v>
      </c>
    </row>
    <row r="17" spans="1:7" ht="30.75" thickBot="1">
      <c r="A17" s="4">
        <v>1</v>
      </c>
      <c r="B17" s="5" t="s">
        <v>19</v>
      </c>
      <c r="C17" s="4">
        <v>25200</v>
      </c>
      <c r="D17" s="4">
        <v>55.26</v>
      </c>
      <c r="E17" s="7">
        <v>40.97</v>
      </c>
      <c r="F17">
        <v>0</v>
      </c>
      <c r="G17">
        <v>0</v>
      </c>
    </row>
    <row r="18" spans="1:7" ht="30.75" thickBot="1">
      <c r="A18" s="4">
        <v>1</v>
      </c>
      <c r="B18" s="5" t="s">
        <v>20</v>
      </c>
      <c r="C18" s="4">
        <v>25200</v>
      </c>
      <c r="D18" s="4">
        <v>29.74</v>
      </c>
      <c r="E18" s="7">
        <v>28.27</v>
      </c>
      <c r="F18">
        <v>0</v>
      </c>
      <c r="G18">
        <v>0</v>
      </c>
    </row>
    <row r="19" spans="1:7" ht="30.75" thickBot="1">
      <c r="A19" s="4">
        <v>1</v>
      </c>
      <c r="B19" s="5" t="s">
        <v>21</v>
      </c>
      <c r="C19" s="4">
        <v>24700</v>
      </c>
      <c r="D19" s="4">
        <v>63.84</v>
      </c>
      <c r="E19" s="7">
        <v>63.3</v>
      </c>
      <c r="F19">
        <v>0</v>
      </c>
      <c r="G19">
        <v>0</v>
      </c>
    </row>
    <row r="20" spans="1:7" ht="30.75" thickBot="1">
      <c r="A20" s="4">
        <v>1</v>
      </c>
      <c r="B20" s="5" t="s">
        <v>22</v>
      </c>
      <c r="C20" s="4">
        <v>24250</v>
      </c>
      <c r="D20" s="4">
        <v>101.73</v>
      </c>
      <c r="E20" s="7">
        <v>37.17</v>
      </c>
      <c r="F20">
        <v>0</v>
      </c>
      <c r="G20">
        <v>0</v>
      </c>
    </row>
    <row r="21" spans="1:7" ht="30" thickBot="1">
      <c r="A21" s="4">
        <v>1</v>
      </c>
      <c r="B21" s="8" t="s">
        <v>23</v>
      </c>
      <c r="C21" s="4">
        <v>23650</v>
      </c>
      <c r="D21" s="4">
        <v>51.58</v>
      </c>
      <c r="E21" s="7">
        <v>16.77</v>
      </c>
      <c r="F21">
        <v>0</v>
      </c>
      <c r="G21">
        <v>0</v>
      </c>
    </row>
    <row r="22" spans="1:7" ht="30.75" thickBot="1">
      <c r="A22" s="4">
        <v>1</v>
      </c>
      <c r="B22" s="5" t="s">
        <v>24</v>
      </c>
      <c r="C22" s="4">
        <v>22650</v>
      </c>
      <c r="D22" s="4">
        <v>30.96</v>
      </c>
      <c r="E22" s="7">
        <v>24</v>
      </c>
      <c r="F22">
        <v>0</v>
      </c>
      <c r="G22">
        <v>0</v>
      </c>
    </row>
    <row r="23" spans="1:7" ht="30.75" thickBot="1">
      <c r="A23" s="4">
        <v>1</v>
      </c>
      <c r="B23" s="5" t="s">
        <v>25</v>
      </c>
      <c r="C23" s="4">
        <v>22400</v>
      </c>
      <c r="D23" s="4">
        <v>21.54</v>
      </c>
      <c r="E23" s="7">
        <v>41.08</v>
      </c>
      <c r="F23">
        <v>0</v>
      </c>
      <c r="G23">
        <v>0</v>
      </c>
    </row>
    <row r="24" spans="1:7" ht="30.75" thickBot="1">
      <c r="A24" s="4">
        <v>1</v>
      </c>
      <c r="B24" s="5" t="s">
        <v>26</v>
      </c>
      <c r="C24" s="1">
        <v>0</v>
      </c>
      <c r="D24" s="7">
        <v>40</v>
      </c>
      <c r="E24" s="7">
        <v>100.75</v>
      </c>
      <c r="F24">
        <v>0</v>
      </c>
      <c r="G24">
        <v>0</v>
      </c>
    </row>
    <row r="25" spans="1:7" ht="30.75" thickBot="1">
      <c r="A25" s="4">
        <v>1</v>
      </c>
      <c r="B25" s="5" t="s">
        <v>27</v>
      </c>
      <c r="C25" s="1">
        <v>0</v>
      </c>
      <c r="D25" s="7">
        <v>40</v>
      </c>
      <c r="E25" s="7">
        <v>28.17</v>
      </c>
      <c r="F25">
        <v>0</v>
      </c>
      <c r="G25">
        <v>0</v>
      </c>
    </row>
    <row r="26" spans="1:7" ht="30.75" thickBot="1">
      <c r="A26" s="4">
        <v>1</v>
      </c>
      <c r="B26" s="5" t="s">
        <v>28</v>
      </c>
      <c r="C26" s="4">
        <v>24025</v>
      </c>
      <c r="D26" s="7">
        <v>40</v>
      </c>
      <c r="E26" s="7">
        <v>60.69</v>
      </c>
      <c r="F26">
        <v>1</v>
      </c>
      <c r="G26">
        <v>0</v>
      </c>
    </row>
    <row r="27" spans="1:7" ht="30.75" thickBot="1">
      <c r="A27" s="4">
        <v>1</v>
      </c>
      <c r="B27" s="5" t="s">
        <v>29</v>
      </c>
      <c r="C27" s="4">
        <v>23400</v>
      </c>
      <c r="D27" s="7">
        <v>40</v>
      </c>
      <c r="E27" s="7">
        <v>28.64</v>
      </c>
      <c r="F27">
        <v>1</v>
      </c>
      <c r="G27">
        <v>0</v>
      </c>
    </row>
    <row r="28" spans="1:7" ht="30.75" thickBot="1">
      <c r="A28" s="4">
        <v>1</v>
      </c>
      <c r="B28" s="5" t="s">
        <v>30</v>
      </c>
      <c r="C28" s="4">
        <v>22910</v>
      </c>
      <c r="D28" s="7">
        <v>40</v>
      </c>
      <c r="E28" s="7">
        <v>28.87</v>
      </c>
      <c r="F28">
        <v>0</v>
      </c>
      <c r="G28">
        <v>0</v>
      </c>
    </row>
    <row r="29" spans="1:7" ht="30.75" thickBot="1">
      <c r="A29" s="4">
        <v>1</v>
      </c>
      <c r="B29" s="5" t="s">
        <v>31</v>
      </c>
      <c r="C29" s="4">
        <v>22500</v>
      </c>
      <c r="D29" s="7">
        <v>40</v>
      </c>
      <c r="E29" s="7">
        <v>26.93</v>
      </c>
      <c r="F29">
        <v>0</v>
      </c>
      <c r="G29">
        <v>0</v>
      </c>
    </row>
    <row r="30" spans="1:7" ht="28.5" customHeight="1" thickBot="1">
      <c r="A30" s="4">
        <v>1</v>
      </c>
      <c r="B30" s="8" t="s">
        <v>32</v>
      </c>
      <c r="C30" s="4">
        <v>20800</v>
      </c>
      <c r="D30" s="7">
        <v>40</v>
      </c>
      <c r="E30" s="7">
        <v>23.77</v>
      </c>
      <c r="F30">
        <v>0</v>
      </c>
      <c r="G30">
        <v>0</v>
      </c>
    </row>
    <row r="31" spans="1:7" ht="30.75" thickBot="1">
      <c r="A31" s="4">
        <v>1</v>
      </c>
      <c r="B31" s="5" t="s">
        <v>33</v>
      </c>
      <c r="C31" s="4">
        <v>20650</v>
      </c>
      <c r="D31" s="4">
        <v>28.73</v>
      </c>
      <c r="E31" s="7">
        <v>28.73</v>
      </c>
      <c r="F31">
        <v>0</v>
      </c>
      <c r="G31">
        <v>0</v>
      </c>
    </row>
    <row r="32" spans="1:7" ht="30.75" thickBot="1">
      <c r="A32" s="4">
        <v>1</v>
      </c>
      <c r="B32" s="5" t="s">
        <v>34</v>
      </c>
      <c r="C32" s="4">
        <v>19700</v>
      </c>
      <c r="D32" s="4">
        <v>38.39</v>
      </c>
      <c r="E32" s="7">
        <v>24.3</v>
      </c>
      <c r="F32">
        <v>0</v>
      </c>
      <c r="G32">
        <v>0</v>
      </c>
    </row>
    <row r="33" spans="1:7" ht="30.75" thickBot="1">
      <c r="A33" s="4">
        <v>1</v>
      </c>
      <c r="B33" s="5" t="s">
        <v>35</v>
      </c>
      <c r="C33" s="4">
        <v>19450</v>
      </c>
      <c r="D33" s="7">
        <v>40</v>
      </c>
      <c r="E33" s="7">
        <v>34.26</v>
      </c>
      <c r="F33">
        <v>0</v>
      </c>
      <c r="G33">
        <v>0</v>
      </c>
    </row>
    <row r="34" spans="1:7" ht="45.75" thickBot="1">
      <c r="A34" s="4">
        <v>1</v>
      </c>
      <c r="B34" s="5" t="s">
        <v>36</v>
      </c>
      <c r="C34" s="4">
        <v>18800</v>
      </c>
      <c r="D34" s="4">
        <v>24.12</v>
      </c>
      <c r="E34" s="7">
        <v>24.67</v>
      </c>
      <c r="F34">
        <v>0</v>
      </c>
      <c r="G34">
        <v>0</v>
      </c>
    </row>
    <row r="35" spans="1:7" ht="30.75" thickBot="1">
      <c r="A35" s="4">
        <v>1</v>
      </c>
      <c r="B35" s="5" t="s">
        <v>37</v>
      </c>
      <c r="C35" s="4">
        <v>18750</v>
      </c>
      <c r="D35" s="7">
        <v>40</v>
      </c>
      <c r="E35" s="7">
        <v>40.03</v>
      </c>
      <c r="F35">
        <v>0</v>
      </c>
      <c r="G35">
        <v>0</v>
      </c>
    </row>
    <row r="36" spans="1:7" ht="30.75" thickBot="1">
      <c r="A36" s="4">
        <v>1</v>
      </c>
      <c r="B36" s="5" t="s">
        <v>38</v>
      </c>
      <c r="C36" s="1">
        <v>0</v>
      </c>
      <c r="D36" s="4">
        <v>28.4</v>
      </c>
      <c r="E36" s="7">
        <v>23.6</v>
      </c>
      <c r="F36">
        <v>0</v>
      </c>
      <c r="G36">
        <v>0</v>
      </c>
    </row>
    <row r="37" spans="1:7" ht="30.75" thickBot="1">
      <c r="A37" s="4">
        <v>1</v>
      </c>
      <c r="B37" s="5" t="s">
        <v>39</v>
      </c>
      <c r="C37" s="1">
        <v>0</v>
      </c>
      <c r="D37" s="4">
        <v>27.78</v>
      </c>
      <c r="E37" s="7">
        <v>41.84</v>
      </c>
      <c r="F37">
        <v>0</v>
      </c>
      <c r="G37">
        <v>0</v>
      </c>
    </row>
    <row r="38" spans="1:7">
      <c r="G38">
        <f>SUM(G2:G37)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CF88-EB6D-4835-898F-9EEF7876C186}">
  <dimension ref="A1:N38"/>
  <sheetViews>
    <sheetView workbookViewId="0">
      <selection activeCell="L6" sqref="L6"/>
    </sheetView>
  </sheetViews>
  <sheetFormatPr defaultRowHeight="15"/>
  <cols>
    <col min="11" max="11" width="12.5703125" bestFit="1" customWidth="1"/>
  </cols>
  <sheetData>
    <row r="1" spans="1:14" ht="30.75" thickBot="1">
      <c r="A1" s="2" t="s">
        <v>0</v>
      </c>
      <c r="B1" s="2" t="s">
        <v>50</v>
      </c>
      <c r="C1" s="2" t="s">
        <v>1</v>
      </c>
      <c r="D1" s="2" t="s">
        <v>52</v>
      </c>
      <c r="E1" s="2" t="s">
        <v>2</v>
      </c>
      <c r="F1" s="3" t="s">
        <v>3</v>
      </c>
      <c r="G1" s="9" t="s">
        <v>42</v>
      </c>
      <c r="H1" s="9" t="s">
        <v>43</v>
      </c>
      <c r="K1" t="s">
        <v>44</v>
      </c>
      <c r="L1">
        <f>SUMPRODUCT(G2:G37,D2:D37)+SUMPRODUCT(H2:H37,D2:D37)</f>
        <v>539.4799999999999</v>
      </c>
    </row>
    <row r="2" spans="1:14" ht="45.75" thickBot="1">
      <c r="A2" s="4">
        <v>1</v>
      </c>
      <c r="B2" s="4">
        <f>_xlfn.XLOOKUP(C2,Sheet4!C:C,Sheet4!H:H)</f>
        <v>1</v>
      </c>
      <c r="C2" s="1" t="s">
        <v>4</v>
      </c>
      <c r="D2" s="7">
        <v>76.83</v>
      </c>
      <c r="E2" s="7">
        <v>34.409999999999997</v>
      </c>
      <c r="F2" s="7">
        <v>108.44</v>
      </c>
      <c r="G2">
        <v>0</v>
      </c>
      <c r="H2">
        <v>0</v>
      </c>
      <c r="K2" t="s">
        <v>45</v>
      </c>
      <c r="L2">
        <f>SUMPRODUCT(E2:E37,G2:G37)+SUMPRODUCT(E2:E37,H2:H37)</f>
        <v>550.11</v>
      </c>
      <c r="M2" t="s">
        <v>46</v>
      </c>
      <c r="N2">
        <v>550</v>
      </c>
    </row>
    <row r="3" spans="1:14" ht="30.75" thickBot="1">
      <c r="A3" s="4">
        <v>1</v>
      </c>
      <c r="B3" s="4">
        <f>_xlfn.XLOOKUP(C3,Sheet4!C:C,Sheet4!H:H)</f>
        <v>2</v>
      </c>
      <c r="C3" s="1" t="s">
        <v>5</v>
      </c>
      <c r="D3" s="7">
        <v>52.3</v>
      </c>
      <c r="E3" s="7">
        <v>71.349999999999994</v>
      </c>
      <c r="F3" s="7">
        <v>70.239999999999995</v>
      </c>
      <c r="G3">
        <v>1</v>
      </c>
      <c r="H3">
        <v>0</v>
      </c>
      <c r="L3">
        <f>SUM(G2,G4:G6,G8,G10,G23,G25)</f>
        <v>2</v>
      </c>
      <c r="M3" t="s">
        <v>47</v>
      </c>
      <c r="N3">
        <v>2</v>
      </c>
    </row>
    <row r="4" spans="1:14" ht="30.75" thickBot="1">
      <c r="A4" s="4">
        <v>1</v>
      </c>
      <c r="B4" s="4">
        <f>_xlfn.XLOOKUP(C4,Sheet4!C:C,Sheet4!H:H)</f>
        <v>1</v>
      </c>
      <c r="C4" s="1" t="s">
        <v>6</v>
      </c>
      <c r="D4" s="7">
        <v>76.040000000000006</v>
      </c>
      <c r="E4" s="7">
        <v>56.54</v>
      </c>
      <c r="F4" s="7">
        <v>16.260000000000002</v>
      </c>
      <c r="G4">
        <v>0</v>
      </c>
      <c r="H4">
        <v>0</v>
      </c>
      <c r="L4">
        <f>SUMIF(B2:B37,2,G2:G37)</f>
        <v>4</v>
      </c>
      <c r="M4" t="s">
        <v>47</v>
      </c>
      <c r="N4">
        <v>4</v>
      </c>
    </row>
    <row r="5" spans="1:14" ht="30.75" thickBot="1">
      <c r="A5" s="4">
        <v>1</v>
      </c>
      <c r="B5" s="4">
        <f>_xlfn.XLOOKUP(C5,Sheet4!C:C,Sheet4!H:H)</f>
        <v>1</v>
      </c>
      <c r="C5" s="1" t="s">
        <v>7</v>
      </c>
      <c r="D5" s="7">
        <v>44.06</v>
      </c>
      <c r="E5" s="7">
        <v>58.5</v>
      </c>
      <c r="F5" s="7">
        <v>84.08</v>
      </c>
      <c r="G5">
        <v>0</v>
      </c>
      <c r="H5">
        <v>0</v>
      </c>
      <c r="L5">
        <f>SUMIF(B2:B38,3,G2:G38)</f>
        <v>2</v>
      </c>
      <c r="M5" t="s">
        <v>47</v>
      </c>
      <c r="N5">
        <v>2</v>
      </c>
    </row>
    <row r="6" spans="1:14" ht="45.75" thickBot="1">
      <c r="A6" s="4">
        <v>1</v>
      </c>
      <c r="B6" s="4">
        <f>_xlfn.XLOOKUP(C6,Sheet4!C:C,Sheet4!H:H)</f>
        <v>1</v>
      </c>
      <c r="C6" s="1" t="s">
        <v>8</v>
      </c>
      <c r="D6" s="7">
        <v>90.24</v>
      </c>
      <c r="E6" s="7">
        <v>46.43</v>
      </c>
      <c r="F6" s="7">
        <v>14.94</v>
      </c>
      <c r="G6">
        <v>1</v>
      </c>
      <c r="H6">
        <v>0</v>
      </c>
    </row>
    <row r="7" spans="1:14" ht="30.75" thickBot="1">
      <c r="A7" s="4">
        <v>1</v>
      </c>
      <c r="B7" s="4">
        <f>_xlfn.XLOOKUP(C7,Sheet4!C:C,Sheet4!H:H)</f>
        <v>3</v>
      </c>
      <c r="C7" s="1" t="s">
        <v>9</v>
      </c>
      <c r="D7" s="7">
        <v>23.47</v>
      </c>
      <c r="E7" s="7">
        <v>25.77</v>
      </c>
      <c r="F7" s="7">
        <v>70.11</v>
      </c>
      <c r="G7">
        <v>0</v>
      </c>
      <c r="H7">
        <v>0</v>
      </c>
      <c r="K7" t="s">
        <v>3</v>
      </c>
      <c r="L7">
        <f>SUMPRODUCT(G2:G37,F2:F37)+SUMPRODUCT(H2:H37,F2:F37)</f>
        <v>406.89</v>
      </c>
    </row>
    <row r="8" spans="1:14" ht="30.75" thickBot="1">
      <c r="A8" s="4">
        <v>1</v>
      </c>
      <c r="B8" s="4">
        <f>_xlfn.XLOOKUP(C8,Sheet4!C:C,Sheet4!H:H)</f>
        <v>1</v>
      </c>
      <c r="C8" s="1" t="s">
        <v>10</v>
      </c>
      <c r="D8" s="7">
        <v>80.73</v>
      </c>
      <c r="E8" s="7">
        <v>25.59</v>
      </c>
      <c r="F8" s="7">
        <v>19.14</v>
      </c>
      <c r="G8">
        <v>0</v>
      </c>
      <c r="H8">
        <v>0</v>
      </c>
    </row>
    <row r="9" spans="1:14" ht="30.75" thickBot="1">
      <c r="A9" s="4">
        <v>1</v>
      </c>
      <c r="B9" s="4">
        <f>_xlfn.XLOOKUP(C9,Sheet4!C:C,Sheet4!H:H)</f>
        <v>2</v>
      </c>
      <c r="C9" s="1" t="s">
        <v>11</v>
      </c>
      <c r="D9" s="7">
        <v>31.5</v>
      </c>
      <c r="E9" s="7">
        <v>112.04</v>
      </c>
      <c r="F9" s="7">
        <v>47.4</v>
      </c>
      <c r="G9">
        <v>0</v>
      </c>
      <c r="H9">
        <v>0</v>
      </c>
    </row>
    <row r="10" spans="1:14" ht="45.75" thickBot="1">
      <c r="A10" s="4">
        <v>1</v>
      </c>
      <c r="B10" s="4">
        <f>_xlfn.XLOOKUP(C10,Sheet4!C:C,Sheet4!H:H)</f>
        <v>1</v>
      </c>
      <c r="C10" s="1" t="s">
        <v>12</v>
      </c>
      <c r="D10" s="7">
        <v>76.83</v>
      </c>
      <c r="E10" s="7">
        <v>74.67</v>
      </c>
      <c r="F10" s="7">
        <v>33.090000000000003</v>
      </c>
      <c r="G10">
        <v>0</v>
      </c>
      <c r="H10">
        <v>0</v>
      </c>
    </row>
    <row r="11" spans="1:14" ht="30.75" thickBot="1">
      <c r="A11" s="4">
        <v>1</v>
      </c>
      <c r="B11" s="4">
        <f>_xlfn.XLOOKUP(C11,Sheet4!C:C,Sheet4!H:H)</f>
        <v>2</v>
      </c>
      <c r="C11" s="1" t="s">
        <v>13</v>
      </c>
      <c r="D11" s="7">
        <v>26.87</v>
      </c>
      <c r="E11" s="7">
        <v>37.74</v>
      </c>
      <c r="F11" s="7">
        <v>85.42</v>
      </c>
      <c r="G11">
        <v>0</v>
      </c>
      <c r="H11">
        <v>0</v>
      </c>
    </row>
    <row r="12" spans="1:14" ht="30.75" thickBot="1">
      <c r="A12" s="4">
        <v>1</v>
      </c>
      <c r="B12" s="4">
        <f>_xlfn.XLOOKUP(C12,Sheet4!C:C,Sheet4!H:H)</f>
        <v>2</v>
      </c>
      <c r="C12" s="1" t="s">
        <v>14</v>
      </c>
      <c r="D12" s="7">
        <v>58.5</v>
      </c>
      <c r="E12" s="7">
        <v>28.6</v>
      </c>
      <c r="F12" s="7">
        <v>69.930000000000007</v>
      </c>
      <c r="G12">
        <v>1</v>
      </c>
      <c r="H12">
        <v>0</v>
      </c>
    </row>
    <row r="13" spans="1:14" ht="30.75" thickBot="1">
      <c r="A13" s="4">
        <v>1</v>
      </c>
      <c r="B13" s="4">
        <f>_xlfn.XLOOKUP(C13,Sheet4!C:C,Sheet4!H:H)</f>
        <v>2</v>
      </c>
      <c r="C13" s="1" t="s">
        <v>15</v>
      </c>
      <c r="D13" s="7">
        <v>42.8</v>
      </c>
      <c r="E13" s="7">
        <v>106.67</v>
      </c>
      <c r="F13" s="7">
        <v>57.9</v>
      </c>
      <c r="G13">
        <v>1</v>
      </c>
      <c r="H13">
        <v>0</v>
      </c>
    </row>
    <row r="14" spans="1:14" ht="15.75" thickBot="1">
      <c r="A14" s="4">
        <v>1</v>
      </c>
      <c r="B14" s="4">
        <f>_xlfn.XLOOKUP(C14,Sheet4!C:C,Sheet4!H:H)</f>
        <v>3</v>
      </c>
      <c r="C14" s="1" t="s">
        <v>16</v>
      </c>
      <c r="D14" s="7">
        <v>21.43</v>
      </c>
      <c r="E14" s="7">
        <v>27.83</v>
      </c>
      <c r="F14" s="7">
        <v>11.34</v>
      </c>
      <c r="G14">
        <v>0</v>
      </c>
      <c r="H14">
        <v>0</v>
      </c>
    </row>
    <row r="15" spans="1:14" ht="30.75" thickBot="1">
      <c r="A15" s="4">
        <v>1</v>
      </c>
      <c r="B15" s="4">
        <f>_xlfn.XLOOKUP(C15,Sheet4!C:C,Sheet4!H:H)</f>
        <v>3</v>
      </c>
      <c r="C15" s="1" t="s">
        <v>17</v>
      </c>
      <c r="D15" s="7">
        <v>29.4</v>
      </c>
      <c r="E15" s="7">
        <v>70.900000000000006</v>
      </c>
      <c r="F15" s="7">
        <v>34.17</v>
      </c>
      <c r="G15">
        <v>1</v>
      </c>
      <c r="H15">
        <v>0</v>
      </c>
    </row>
    <row r="16" spans="1:14" ht="30.75" thickBot="1">
      <c r="A16" s="4">
        <v>1</v>
      </c>
      <c r="B16" s="4">
        <f>_xlfn.XLOOKUP(C16,Sheet4!C:C,Sheet4!H:H)</f>
        <v>2</v>
      </c>
      <c r="C16" s="1" t="s">
        <v>19</v>
      </c>
      <c r="D16" s="7">
        <v>40.97</v>
      </c>
      <c r="E16" s="7">
        <v>81.14</v>
      </c>
      <c r="F16" s="7">
        <v>23.32</v>
      </c>
      <c r="G16">
        <v>1</v>
      </c>
      <c r="H16">
        <v>0</v>
      </c>
    </row>
    <row r="17" spans="1:8" ht="30.75" thickBot="1">
      <c r="A17" s="4">
        <v>1</v>
      </c>
      <c r="B17" s="4">
        <f>_xlfn.XLOOKUP(C17,Sheet4!C:C,Sheet4!H:H)</f>
        <v>2</v>
      </c>
      <c r="C17" s="1" t="s">
        <v>20</v>
      </c>
      <c r="D17" s="7">
        <v>28.27</v>
      </c>
      <c r="E17" s="7">
        <v>37.74</v>
      </c>
      <c r="F17" s="7">
        <v>19.43</v>
      </c>
      <c r="G17">
        <v>0</v>
      </c>
      <c r="H17">
        <v>0</v>
      </c>
    </row>
    <row r="18" spans="1:8" ht="30.75" thickBot="1">
      <c r="A18" s="4">
        <v>1</v>
      </c>
      <c r="B18" s="4">
        <f>_xlfn.XLOOKUP(C18,Sheet4!C:C,Sheet4!H:H)</f>
        <v>2</v>
      </c>
      <c r="C18" s="1" t="s">
        <v>21</v>
      </c>
      <c r="D18" s="7">
        <v>63.3</v>
      </c>
      <c r="E18" s="7">
        <v>23.89</v>
      </c>
      <c r="F18" s="7">
        <v>51.83</v>
      </c>
      <c r="G18">
        <v>0</v>
      </c>
      <c r="H18">
        <v>0</v>
      </c>
    </row>
    <row r="19" spans="1:8" ht="30.75" thickBot="1">
      <c r="A19" s="4">
        <v>1</v>
      </c>
      <c r="B19" s="4">
        <f>_xlfn.XLOOKUP(C19,Sheet4!C:C,Sheet4!H:H)</f>
        <v>2</v>
      </c>
      <c r="C19" s="1" t="s">
        <v>22</v>
      </c>
      <c r="D19" s="7">
        <v>37.17</v>
      </c>
      <c r="E19" s="7">
        <v>22.47</v>
      </c>
      <c r="F19" s="7">
        <v>10.37</v>
      </c>
      <c r="G19">
        <v>0</v>
      </c>
      <c r="H19">
        <v>0</v>
      </c>
    </row>
    <row r="20" spans="1:8" ht="30" thickBot="1">
      <c r="A20" s="4">
        <v>1</v>
      </c>
      <c r="B20" s="4">
        <f>_xlfn.XLOOKUP(C20,Sheet4!C:C,Sheet4!H:H)</f>
        <v>3</v>
      </c>
      <c r="C20" s="6" t="s">
        <v>23</v>
      </c>
      <c r="D20" s="7">
        <v>16.77</v>
      </c>
      <c r="E20" s="7">
        <v>42.93</v>
      </c>
      <c r="F20" s="7">
        <v>25.37</v>
      </c>
      <c r="G20">
        <v>0</v>
      </c>
      <c r="H20">
        <v>0</v>
      </c>
    </row>
    <row r="21" spans="1:8" ht="30.75" thickBot="1">
      <c r="A21" s="4">
        <v>1</v>
      </c>
      <c r="B21" s="4">
        <f>_xlfn.XLOOKUP(C21,Sheet4!C:C,Sheet4!H:H)</f>
        <v>3</v>
      </c>
      <c r="C21" s="1" t="s">
        <v>24</v>
      </c>
      <c r="D21" s="7">
        <v>24</v>
      </c>
      <c r="E21" s="7">
        <v>43.76</v>
      </c>
      <c r="F21" s="7">
        <v>14.24</v>
      </c>
      <c r="G21">
        <v>0</v>
      </c>
      <c r="H21">
        <v>0</v>
      </c>
    </row>
    <row r="22" spans="1:8" ht="30.75" thickBot="1">
      <c r="A22" s="4">
        <v>1</v>
      </c>
      <c r="B22" s="4">
        <f>_xlfn.XLOOKUP(C22,Sheet4!C:C,Sheet4!H:H)</f>
        <v>2</v>
      </c>
      <c r="C22" s="1" t="s">
        <v>25</v>
      </c>
      <c r="D22" s="7">
        <v>41.08</v>
      </c>
      <c r="E22" s="7">
        <v>29.4</v>
      </c>
      <c r="F22" s="7">
        <v>17.37</v>
      </c>
      <c r="G22">
        <v>0</v>
      </c>
      <c r="H22">
        <v>0</v>
      </c>
    </row>
    <row r="23" spans="1:8" ht="30.75" thickBot="1">
      <c r="A23" s="4">
        <v>1</v>
      </c>
      <c r="B23" s="4">
        <f>_xlfn.XLOOKUP(C23,Sheet4!C:C,Sheet4!H:H)</f>
        <v>1</v>
      </c>
      <c r="C23" s="1" t="s">
        <v>26</v>
      </c>
      <c r="D23" s="7">
        <v>100.75</v>
      </c>
      <c r="E23" s="7">
        <v>37.74</v>
      </c>
      <c r="F23" s="7">
        <v>60.28</v>
      </c>
      <c r="G23">
        <v>1</v>
      </c>
      <c r="H23">
        <v>1</v>
      </c>
    </row>
    <row r="24" spans="1:8" ht="30.75" thickBot="1">
      <c r="A24" s="4">
        <v>1</v>
      </c>
      <c r="B24" s="4">
        <f>_xlfn.XLOOKUP(C24,Sheet4!C:C,Sheet4!H:H)</f>
        <v>3</v>
      </c>
      <c r="C24" s="1" t="s">
        <v>27</v>
      </c>
      <c r="D24" s="7">
        <v>28.17</v>
      </c>
      <c r="E24" s="7">
        <v>37.74</v>
      </c>
      <c r="F24" s="7">
        <v>30.82</v>
      </c>
      <c r="G24">
        <v>0</v>
      </c>
      <c r="H24">
        <v>0</v>
      </c>
    </row>
    <row r="25" spans="1:8" ht="30.75" thickBot="1">
      <c r="A25" s="4">
        <v>1</v>
      </c>
      <c r="B25" s="4">
        <f>_xlfn.XLOOKUP(C25,Sheet4!C:C,Sheet4!H:H)</f>
        <v>1</v>
      </c>
      <c r="C25" s="1" t="s">
        <v>28</v>
      </c>
      <c r="D25" s="7">
        <v>60.69</v>
      </c>
      <c r="E25" s="7">
        <v>37.74</v>
      </c>
      <c r="F25" s="7">
        <v>35.67</v>
      </c>
      <c r="G25">
        <v>0</v>
      </c>
      <c r="H25">
        <v>0</v>
      </c>
    </row>
    <row r="26" spans="1:8" ht="30.75" thickBot="1">
      <c r="A26" s="4">
        <v>1</v>
      </c>
      <c r="B26" s="4">
        <f>_xlfn.XLOOKUP(C26,Sheet4!C:C,Sheet4!H:H)</f>
        <v>3</v>
      </c>
      <c r="C26" s="1" t="s">
        <v>29</v>
      </c>
      <c r="D26" s="7">
        <v>28.64</v>
      </c>
      <c r="E26" s="7">
        <v>37.74</v>
      </c>
      <c r="F26" s="7">
        <v>17.940000000000001</v>
      </c>
      <c r="G26">
        <v>0</v>
      </c>
      <c r="H26">
        <v>0</v>
      </c>
    </row>
    <row r="27" spans="1:8" ht="30.75" thickBot="1">
      <c r="A27" s="4">
        <v>1</v>
      </c>
      <c r="B27" s="4">
        <f>_xlfn.XLOOKUP(C27,Sheet4!C:C,Sheet4!H:H)</f>
        <v>2</v>
      </c>
      <c r="C27" s="1" t="s">
        <v>30</v>
      </c>
      <c r="D27" s="7">
        <v>26.87</v>
      </c>
      <c r="E27" s="7">
        <v>37.74</v>
      </c>
      <c r="F27" s="7">
        <v>18.899999999999999</v>
      </c>
      <c r="G27">
        <v>0</v>
      </c>
      <c r="H27">
        <v>0</v>
      </c>
    </row>
    <row r="28" spans="1:8" ht="30.75" thickBot="1">
      <c r="A28" s="4">
        <v>1</v>
      </c>
      <c r="B28" s="4">
        <f>_xlfn.XLOOKUP(C28,Sheet4!C:C,Sheet4!H:H)</f>
        <v>3</v>
      </c>
      <c r="C28" s="1" t="s">
        <v>31</v>
      </c>
      <c r="D28" s="7">
        <v>26.93</v>
      </c>
      <c r="E28" s="7">
        <v>37.74</v>
      </c>
      <c r="F28" s="7">
        <v>16.53</v>
      </c>
      <c r="G28">
        <v>0</v>
      </c>
      <c r="H28">
        <v>0</v>
      </c>
    </row>
    <row r="29" spans="1:8" ht="28.5" customHeight="1" thickBot="1">
      <c r="A29" s="4">
        <v>1</v>
      </c>
      <c r="B29" s="4">
        <f>_xlfn.XLOOKUP(C29,Sheet4!C:C,Sheet4!H:H)</f>
        <v>3</v>
      </c>
      <c r="C29" s="6" t="s">
        <v>32</v>
      </c>
      <c r="D29" s="7">
        <v>23.77</v>
      </c>
      <c r="E29" s="7">
        <v>69.540000000000006</v>
      </c>
      <c r="F29" s="7">
        <v>15.83</v>
      </c>
      <c r="G29">
        <v>1</v>
      </c>
      <c r="H29">
        <v>0</v>
      </c>
    </row>
    <row r="30" spans="1:8" ht="30.75" thickBot="1">
      <c r="A30" s="4">
        <v>1</v>
      </c>
      <c r="B30" s="4">
        <f>_xlfn.XLOOKUP(C30,Sheet4!C:C,Sheet4!H:H)</f>
        <v>2</v>
      </c>
      <c r="C30" s="1" t="s">
        <v>33</v>
      </c>
      <c r="D30" s="7">
        <v>43.73</v>
      </c>
      <c r="E30" s="7">
        <v>47.1</v>
      </c>
      <c r="F30" s="7">
        <v>57.06</v>
      </c>
      <c r="G30">
        <v>0</v>
      </c>
      <c r="H30">
        <v>0</v>
      </c>
    </row>
    <row r="31" spans="1:8" ht="30.75" thickBot="1">
      <c r="A31" s="4">
        <v>1</v>
      </c>
      <c r="B31" s="4">
        <f>_xlfn.XLOOKUP(C31,Sheet4!C:C,Sheet4!H:H)</f>
        <v>2</v>
      </c>
      <c r="C31" s="1" t="s">
        <v>34</v>
      </c>
      <c r="D31" s="7">
        <v>24.3</v>
      </c>
      <c r="E31" s="7">
        <v>37.74</v>
      </c>
      <c r="F31" s="7">
        <v>15.64</v>
      </c>
      <c r="G31">
        <v>0</v>
      </c>
      <c r="H31">
        <v>0</v>
      </c>
    </row>
    <row r="32" spans="1:8" ht="30.75" thickBot="1">
      <c r="A32" s="4">
        <v>1</v>
      </c>
      <c r="B32" s="4">
        <f>_xlfn.XLOOKUP(C32,Sheet4!C:C,Sheet4!H:H)</f>
        <v>2</v>
      </c>
      <c r="C32" s="1" t="s">
        <v>35</v>
      </c>
      <c r="D32" s="7">
        <v>34.26</v>
      </c>
      <c r="E32" s="7">
        <v>37.74</v>
      </c>
      <c r="F32" s="7">
        <v>24.17</v>
      </c>
      <c r="G32">
        <v>0</v>
      </c>
      <c r="H32">
        <v>0</v>
      </c>
    </row>
    <row r="33" spans="1:8" ht="45.75" thickBot="1">
      <c r="A33" s="4">
        <v>1</v>
      </c>
      <c r="B33" s="4">
        <f>_xlfn.XLOOKUP(C33,Sheet4!C:C,Sheet4!H:H)</f>
        <v>3</v>
      </c>
      <c r="C33" s="1" t="s">
        <v>36</v>
      </c>
      <c r="D33" s="7">
        <v>24.67</v>
      </c>
      <c r="E33" s="7">
        <v>37.74</v>
      </c>
      <c r="F33" s="7">
        <v>71.8</v>
      </c>
      <c r="G33">
        <v>0</v>
      </c>
      <c r="H33">
        <v>0</v>
      </c>
    </row>
    <row r="34" spans="1:8" ht="30.75" thickBot="1">
      <c r="A34" s="4">
        <v>1</v>
      </c>
      <c r="B34" s="4">
        <f>_xlfn.XLOOKUP(C34,Sheet4!C:C,Sheet4!H:H)</f>
        <v>2</v>
      </c>
      <c r="C34" s="1" t="s">
        <v>37</v>
      </c>
      <c r="D34" s="7">
        <v>40.03</v>
      </c>
      <c r="E34" s="7">
        <v>37.74</v>
      </c>
      <c r="F34" s="7">
        <v>20</v>
      </c>
      <c r="G34">
        <v>0</v>
      </c>
      <c r="H34">
        <v>0</v>
      </c>
    </row>
    <row r="35" spans="1:8" ht="30" thickBot="1">
      <c r="A35" s="4">
        <v>1</v>
      </c>
      <c r="B35" s="4">
        <f>_xlfn.XLOOKUP(C35,Sheet4!C:C,Sheet4!H:H)</f>
        <v>3</v>
      </c>
      <c r="C35" s="6" t="s">
        <v>48</v>
      </c>
      <c r="D35" s="7">
        <v>0</v>
      </c>
      <c r="E35" s="7">
        <v>37.74</v>
      </c>
      <c r="F35" s="7">
        <v>20.74</v>
      </c>
      <c r="G35">
        <v>0</v>
      </c>
      <c r="H35">
        <v>0</v>
      </c>
    </row>
    <row r="36" spans="1:8" ht="30" thickBot="1">
      <c r="A36" s="4">
        <v>1</v>
      </c>
      <c r="B36" s="4">
        <f>_xlfn.XLOOKUP(C36,Sheet4!C:C,Sheet4!H:H)</f>
        <v>3</v>
      </c>
      <c r="C36" s="6" t="s">
        <v>49</v>
      </c>
      <c r="D36" s="7">
        <v>0</v>
      </c>
      <c r="E36" s="7">
        <v>26.13</v>
      </c>
      <c r="F36" s="7">
        <v>29.87</v>
      </c>
      <c r="G36">
        <v>0</v>
      </c>
      <c r="H36">
        <v>0</v>
      </c>
    </row>
    <row r="37" spans="1:8" ht="30" thickBot="1">
      <c r="A37" s="14">
        <v>1</v>
      </c>
      <c r="B37" s="4">
        <f>_xlfn.XLOOKUP(C37,Sheet4!C:C,Sheet4!H:H)</f>
        <v>3</v>
      </c>
      <c r="C37" s="6" t="s">
        <v>38</v>
      </c>
      <c r="D37" s="7">
        <v>23.6</v>
      </c>
      <c r="E37" s="4">
        <v>65.69</v>
      </c>
      <c r="F37" s="7">
        <v>37.43</v>
      </c>
      <c r="G37">
        <v>0</v>
      </c>
      <c r="H37">
        <v>0</v>
      </c>
    </row>
    <row r="38" spans="1:8">
      <c r="H38">
        <f>SUM(H2:H37)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1E93-6425-4EEC-826A-778C6AC53A42}">
  <dimension ref="A1:H38"/>
  <sheetViews>
    <sheetView workbookViewId="0">
      <selection sqref="A1:H38"/>
    </sheetView>
  </sheetViews>
  <sheetFormatPr defaultRowHeight="15"/>
  <sheetData>
    <row r="1" spans="1:8" ht="30" thickBot="1">
      <c r="A1" s="4">
        <v>1</v>
      </c>
      <c r="B1" s="7">
        <v>2</v>
      </c>
      <c r="C1" s="6" t="s">
        <v>26</v>
      </c>
      <c r="D1" s="4">
        <v>10000</v>
      </c>
      <c r="E1" s="4">
        <v>1</v>
      </c>
      <c r="F1" s="4">
        <v>0</v>
      </c>
      <c r="G1" s="6" t="s">
        <v>51</v>
      </c>
      <c r="H1" s="7">
        <v>1</v>
      </c>
    </row>
    <row r="2" spans="1:8" ht="45.75" thickBot="1">
      <c r="A2" s="4">
        <v>2</v>
      </c>
      <c r="B2" s="7">
        <v>2</v>
      </c>
      <c r="C2" s="1" t="s">
        <v>8</v>
      </c>
      <c r="D2" s="4">
        <v>8000</v>
      </c>
      <c r="E2" s="4">
        <v>1</v>
      </c>
      <c r="F2" s="4">
        <v>0</v>
      </c>
      <c r="G2" s="1"/>
      <c r="H2" s="7">
        <v>1</v>
      </c>
    </row>
    <row r="3" spans="1:8" ht="30" thickBot="1">
      <c r="A3" s="4">
        <v>3</v>
      </c>
      <c r="B3" s="7">
        <v>2</v>
      </c>
      <c r="C3" s="6" t="s">
        <v>6</v>
      </c>
      <c r="D3" s="4">
        <v>6500</v>
      </c>
      <c r="E3" s="4">
        <v>1</v>
      </c>
      <c r="F3" s="4">
        <v>0</v>
      </c>
      <c r="G3" s="1"/>
      <c r="H3" s="7">
        <v>1</v>
      </c>
    </row>
    <row r="4" spans="1:8" ht="44.25" thickBot="1">
      <c r="A4" s="7">
        <v>3</v>
      </c>
      <c r="B4" s="7">
        <v>2</v>
      </c>
      <c r="C4" s="6" t="s">
        <v>4</v>
      </c>
      <c r="D4" s="4">
        <v>6500</v>
      </c>
      <c r="E4" s="4">
        <v>1</v>
      </c>
      <c r="F4" s="4">
        <v>0</v>
      </c>
      <c r="G4" s="1"/>
      <c r="H4" s="7">
        <v>1</v>
      </c>
    </row>
    <row r="5" spans="1:8" ht="30" thickBot="1">
      <c r="A5" s="11">
        <v>5</v>
      </c>
      <c r="B5" s="12">
        <v>2</v>
      </c>
      <c r="C5" s="13" t="s">
        <v>18</v>
      </c>
      <c r="D5" s="11">
        <v>5200</v>
      </c>
      <c r="E5" s="12">
        <v>0</v>
      </c>
      <c r="F5" s="12">
        <v>1</v>
      </c>
      <c r="G5" s="10"/>
      <c r="H5" s="10"/>
    </row>
    <row r="6" spans="1:8" ht="30" thickBot="1">
      <c r="A6" s="7">
        <v>5</v>
      </c>
      <c r="B6" s="7">
        <v>2</v>
      </c>
      <c r="C6" s="6" t="s">
        <v>28</v>
      </c>
      <c r="D6" s="4">
        <v>5200</v>
      </c>
      <c r="E6" s="4">
        <v>1</v>
      </c>
      <c r="F6" s="4">
        <v>0</v>
      </c>
      <c r="G6" s="1"/>
      <c r="H6" s="7">
        <v>1</v>
      </c>
    </row>
    <row r="7" spans="1:8" ht="30" thickBot="1">
      <c r="A7" s="7">
        <v>5</v>
      </c>
      <c r="B7" s="7">
        <v>2</v>
      </c>
      <c r="C7" s="6" t="s">
        <v>10</v>
      </c>
      <c r="D7" s="4">
        <v>5200</v>
      </c>
      <c r="E7" s="4">
        <v>1</v>
      </c>
      <c r="F7" s="4">
        <v>0</v>
      </c>
      <c r="G7" s="1"/>
      <c r="H7" s="7">
        <v>1</v>
      </c>
    </row>
    <row r="8" spans="1:8" ht="44.25" thickBot="1">
      <c r="A8" s="7">
        <v>5</v>
      </c>
      <c r="B8" s="7">
        <v>2</v>
      </c>
      <c r="C8" s="6" t="s">
        <v>12</v>
      </c>
      <c r="D8" s="4">
        <v>5200</v>
      </c>
      <c r="E8" s="4">
        <v>1</v>
      </c>
      <c r="F8" s="4">
        <v>0</v>
      </c>
      <c r="G8" s="1"/>
      <c r="H8" s="7">
        <v>1</v>
      </c>
    </row>
    <row r="9" spans="1:8" ht="30" thickBot="1">
      <c r="A9" s="4">
        <v>9</v>
      </c>
      <c r="B9" s="7">
        <v>2</v>
      </c>
      <c r="C9" s="6" t="s">
        <v>7</v>
      </c>
      <c r="D9" s="4">
        <v>4000</v>
      </c>
      <c r="E9" s="4">
        <v>1</v>
      </c>
      <c r="F9" s="4">
        <v>0</v>
      </c>
      <c r="G9" s="1"/>
      <c r="H9" s="7">
        <v>1</v>
      </c>
    </row>
    <row r="10" spans="1:8" ht="30" thickBot="1">
      <c r="A10" s="4">
        <v>9</v>
      </c>
      <c r="B10" s="7">
        <v>2</v>
      </c>
      <c r="C10" s="6" t="s">
        <v>21</v>
      </c>
      <c r="D10" s="4">
        <v>4000</v>
      </c>
      <c r="E10" s="4">
        <v>1</v>
      </c>
      <c r="F10" s="4">
        <v>0</v>
      </c>
      <c r="G10" s="1"/>
      <c r="H10" s="7">
        <v>2</v>
      </c>
    </row>
    <row r="11" spans="1:8" ht="44.25" thickBot="1">
      <c r="A11" s="4">
        <v>9</v>
      </c>
      <c r="B11" s="7">
        <v>2</v>
      </c>
      <c r="C11" s="6" t="s">
        <v>14</v>
      </c>
      <c r="D11" s="4">
        <v>4000</v>
      </c>
      <c r="E11" s="4">
        <v>1</v>
      </c>
      <c r="F11" s="4">
        <v>0</v>
      </c>
      <c r="G11" s="1"/>
      <c r="H11" s="7">
        <v>2</v>
      </c>
    </row>
    <row r="12" spans="1:8" ht="30" thickBot="1">
      <c r="A12" s="4">
        <v>9</v>
      </c>
      <c r="B12" s="7">
        <v>2</v>
      </c>
      <c r="C12" s="6" t="s">
        <v>5</v>
      </c>
      <c r="D12" s="4">
        <v>4000</v>
      </c>
      <c r="E12" s="4">
        <v>1</v>
      </c>
      <c r="F12" s="4">
        <v>0</v>
      </c>
      <c r="G12" s="1"/>
      <c r="H12" s="7">
        <v>2</v>
      </c>
    </row>
    <row r="13" spans="1:8" ht="30" thickBot="1">
      <c r="A13" s="4">
        <v>13</v>
      </c>
      <c r="B13" s="7">
        <v>2</v>
      </c>
      <c r="C13" s="6" t="s">
        <v>25</v>
      </c>
      <c r="D13" s="4">
        <v>1750</v>
      </c>
      <c r="E13" s="4">
        <v>1</v>
      </c>
      <c r="F13" s="4">
        <v>0</v>
      </c>
      <c r="G13" s="1"/>
      <c r="H13" s="7">
        <v>2</v>
      </c>
    </row>
    <row r="14" spans="1:8" ht="30" thickBot="1">
      <c r="A14" s="4">
        <v>13</v>
      </c>
      <c r="B14" s="7">
        <v>2</v>
      </c>
      <c r="C14" s="6" t="s">
        <v>11</v>
      </c>
      <c r="D14" s="4">
        <v>1750</v>
      </c>
      <c r="E14" s="4">
        <v>1</v>
      </c>
      <c r="F14" s="4">
        <v>0</v>
      </c>
      <c r="G14" s="1"/>
      <c r="H14" s="7">
        <v>2</v>
      </c>
    </row>
    <row r="15" spans="1:8" ht="30" thickBot="1">
      <c r="A15" s="4">
        <v>13</v>
      </c>
      <c r="B15" s="7">
        <v>2</v>
      </c>
      <c r="C15" s="6" t="s">
        <v>35</v>
      </c>
      <c r="D15" s="4">
        <v>1750</v>
      </c>
      <c r="E15" s="4">
        <v>1</v>
      </c>
      <c r="F15" s="4">
        <v>0</v>
      </c>
      <c r="G15" s="1"/>
      <c r="H15" s="7">
        <v>2</v>
      </c>
    </row>
    <row r="16" spans="1:8" ht="30" thickBot="1">
      <c r="A16" s="4">
        <v>13</v>
      </c>
      <c r="B16" s="7">
        <v>2</v>
      </c>
      <c r="C16" s="6" t="s">
        <v>19</v>
      </c>
      <c r="D16" s="4">
        <v>1750</v>
      </c>
      <c r="E16" s="4">
        <v>1</v>
      </c>
      <c r="F16" s="4">
        <v>0</v>
      </c>
      <c r="G16" s="1"/>
      <c r="H16" s="7">
        <v>2</v>
      </c>
    </row>
    <row r="17" spans="1:8" ht="30" thickBot="1">
      <c r="A17" s="4">
        <v>13</v>
      </c>
      <c r="B17" s="7">
        <v>2</v>
      </c>
      <c r="C17" s="6" t="s">
        <v>30</v>
      </c>
      <c r="D17" s="4">
        <v>1750</v>
      </c>
      <c r="E17" s="4">
        <v>1</v>
      </c>
      <c r="F17" s="4">
        <v>0</v>
      </c>
      <c r="G17" s="1"/>
      <c r="H17" s="7">
        <v>2</v>
      </c>
    </row>
    <row r="18" spans="1:8" ht="30" thickBot="1">
      <c r="A18" s="4">
        <v>13</v>
      </c>
      <c r="B18" s="7">
        <v>2</v>
      </c>
      <c r="C18" s="6" t="s">
        <v>37</v>
      </c>
      <c r="D18" s="4">
        <v>1750</v>
      </c>
      <c r="E18" s="4">
        <v>1</v>
      </c>
      <c r="F18" s="4">
        <v>0</v>
      </c>
      <c r="G18" s="1"/>
      <c r="H18" s="7">
        <v>2</v>
      </c>
    </row>
    <row r="19" spans="1:8" ht="30" thickBot="1">
      <c r="A19" s="12">
        <v>13</v>
      </c>
      <c r="B19" s="12">
        <v>2</v>
      </c>
      <c r="C19" s="13" t="s">
        <v>39</v>
      </c>
      <c r="D19" s="11">
        <v>1750</v>
      </c>
      <c r="E19" s="12">
        <v>0</v>
      </c>
      <c r="F19" s="11">
        <v>0</v>
      </c>
      <c r="G19" s="10"/>
      <c r="H19" s="10"/>
    </row>
    <row r="20" spans="1:8" ht="30" thickBot="1">
      <c r="A20" s="7">
        <v>13</v>
      </c>
      <c r="B20" s="7">
        <v>2</v>
      </c>
      <c r="C20" s="6" t="s">
        <v>15</v>
      </c>
      <c r="D20" s="4">
        <v>1750</v>
      </c>
      <c r="E20" s="4">
        <v>1</v>
      </c>
      <c r="F20" s="4">
        <v>0</v>
      </c>
      <c r="G20" s="1"/>
      <c r="H20" s="7">
        <v>2</v>
      </c>
    </row>
    <row r="21" spans="1:8" ht="30" thickBot="1">
      <c r="A21" s="7">
        <v>13</v>
      </c>
      <c r="B21" s="7">
        <v>2</v>
      </c>
      <c r="C21" s="6" t="s">
        <v>22</v>
      </c>
      <c r="D21" s="4">
        <v>1750</v>
      </c>
      <c r="E21" s="4">
        <v>1</v>
      </c>
      <c r="F21" s="4">
        <v>0</v>
      </c>
      <c r="G21" s="1"/>
      <c r="H21" s="7">
        <v>2</v>
      </c>
    </row>
    <row r="22" spans="1:8" ht="30.75" thickBot="1">
      <c r="A22" s="7">
        <v>13</v>
      </c>
      <c r="B22" s="7">
        <v>2</v>
      </c>
      <c r="C22" s="1" t="s">
        <v>34</v>
      </c>
      <c r="D22" s="4">
        <v>1750</v>
      </c>
      <c r="E22" s="7">
        <v>1</v>
      </c>
      <c r="F22" s="7">
        <v>1</v>
      </c>
      <c r="G22" s="1"/>
      <c r="H22" s="7">
        <v>2</v>
      </c>
    </row>
    <row r="23" spans="1:8" ht="30" thickBot="1">
      <c r="A23" s="7">
        <v>13</v>
      </c>
      <c r="B23" s="7">
        <v>2</v>
      </c>
      <c r="C23" s="6" t="s">
        <v>20</v>
      </c>
      <c r="D23" s="4">
        <v>1750</v>
      </c>
      <c r="E23" s="4">
        <v>1</v>
      </c>
      <c r="F23" s="4">
        <v>0</v>
      </c>
      <c r="G23" s="1"/>
      <c r="H23" s="7">
        <v>2</v>
      </c>
    </row>
    <row r="24" spans="1:8" ht="30" thickBot="1">
      <c r="A24" s="7">
        <v>13</v>
      </c>
      <c r="B24" s="7">
        <v>2</v>
      </c>
      <c r="C24" s="6" t="s">
        <v>33</v>
      </c>
      <c r="D24" s="4">
        <v>1750</v>
      </c>
      <c r="E24" s="4">
        <v>1</v>
      </c>
      <c r="F24" s="4">
        <v>0</v>
      </c>
      <c r="G24" s="1"/>
      <c r="H24" s="7">
        <v>2</v>
      </c>
    </row>
    <row r="25" spans="1:8" ht="30" thickBot="1">
      <c r="A25" s="4">
        <v>25</v>
      </c>
      <c r="B25" s="7">
        <v>2</v>
      </c>
      <c r="C25" s="6" t="s">
        <v>13</v>
      </c>
      <c r="D25" s="4">
        <v>500</v>
      </c>
      <c r="E25" s="4">
        <v>1</v>
      </c>
      <c r="F25" s="4">
        <v>0</v>
      </c>
      <c r="G25" s="1"/>
      <c r="H25" s="7">
        <v>2</v>
      </c>
    </row>
    <row r="26" spans="1:8" ht="30" thickBot="1">
      <c r="A26" s="4">
        <v>25</v>
      </c>
      <c r="B26" s="7">
        <v>2</v>
      </c>
      <c r="C26" s="6" t="s">
        <v>31</v>
      </c>
      <c r="D26" s="4">
        <v>500</v>
      </c>
      <c r="E26" s="4">
        <v>1</v>
      </c>
      <c r="F26" s="4">
        <v>0</v>
      </c>
      <c r="G26" s="1"/>
      <c r="H26" s="7">
        <v>3</v>
      </c>
    </row>
    <row r="27" spans="1:8" ht="44.25" thickBot="1">
      <c r="A27" s="4">
        <v>25</v>
      </c>
      <c r="B27" s="7">
        <v>2</v>
      </c>
      <c r="C27" s="6" t="s">
        <v>36</v>
      </c>
      <c r="D27" s="4">
        <v>500</v>
      </c>
      <c r="E27" s="4">
        <v>1</v>
      </c>
      <c r="F27" s="4">
        <v>0</v>
      </c>
      <c r="G27" s="1"/>
      <c r="H27" s="7">
        <v>3</v>
      </c>
    </row>
    <row r="28" spans="1:8" ht="58.5" thickBot="1">
      <c r="A28" s="4">
        <v>25</v>
      </c>
      <c r="B28" s="7">
        <v>2</v>
      </c>
      <c r="C28" s="6" t="s">
        <v>32</v>
      </c>
      <c r="D28" s="4">
        <v>500</v>
      </c>
      <c r="E28" s="4">
        <v>1</v>
      </c>
      <c r="F28" s="4">
        <v>0</v>
      </c>
      <c r="G28" s="1"/>
      <c r="H28" s="7">
        <v>3</v>
      </c>
    </row>
    <row r="29" spans="1:8" ht="30" thickBot="1">
      <c r="A29" s="4">
        <v>25</v>
      </c>
      <c r="B29" s="7">
        <v>2</v>
      </c>
      <c r="C29" s="6" t="s">
        <v>23</v>
      </c>
      <c r="D29" s="4">
        <v>500</v>
      </c>
      <c r="E29" s="4">
        <v>1</v>
      </c>
      <c r="F29" s="4">
        <v>0</v>
      </c>
      <c r="G29" s="1"/>
      <c r="H29" s="7">
        <v>3</v>
      </c>
    </row>
    <row r="30" spans="1:8" ht="30" thickBot="1">
      <c r="A30" s="4">
        <v>25</v>
      </c>
      <c r="B30" s="7">
        <v>2</v>
      </c>
      <c r="C30" s="6" t="s">
        <v>29</v>
      </c>
      <c r="D30" s="4">
        <v>500</v>
      </c>
      <c r="E30" s="4">
        <v>1</v>
      </c>
      <c r="F30" s="4">
        <v>0</v>
      </c>
      <c r="G30" s="1"/>
      <c r="H30" s="7">
        <v>3</v>
      </c>
    </row>
    <row r="31" spans="1:8" ht="30" thickBot="1">
      <c r="A31" s="4">
        <v>25</v>
      </c>
      <c r="B31" s="7">
        <v>2</v>
      </c>
      <c r="C31" s="6" t="s">
        <v>38</v>
      </c>
      <c r="D31" s="4">
        <v>500</v>
      </c>
      <c r="E31" s="4">
        <v>1</v>
      </c>
      <c r="F31" s="4">
        <v>0</v>
      </c>
      <c r="G31" s="1"/>
      <c r="H31" s="7">
        <v>3</v>
      </c>
    </row>
    <row r="32" spans="1:8" ht="30" thickBot="1">
      <c r="A32" s="4">
        <v>25</v>
      </c>
      <c r="B32" s="7">
        <v>2</v>
      </c>
      <c r="C32" s="6" t="s">
        <v>24</v>
      </c>
      <c r="D32" s="4">
        <v>500</v>
      </c>
      <c r="E32" s="4">
        <v>1</v>
      </c>
      <c r="F32" s="4">
        <v>0</v>
      </c>
      <c r="G32" s="1"/>
      <c r="H32" s="7">
        <v>3</v>
      </c>
    </row>
    <row r="33" spans="1:8" ht="44.25" thickBot="1">
      <c r="A33" s="4">
        <v>25</v>
      </c>
      <c r="B33" s="7">
        <v>2</v>
      </c>
      <c r="C33" s="6" t="s">
        <v>27</v>
      </c>
      <c r="D33" s="4">
        <v>500</v>
      </c>
      <c r="E33" s="4">
        <v>1</v>
      </c>
      <c r="F33" s="4">
        <v>0</v>
      </c>
      <c r="G33" s="1"/>
      <c r="H33" s="7">
        <v>3</v>
      </c>
    </row>
    <row r="34" spans="1:8" ht="30" thickBot="1">
      <c r="A34" s="4">
        <v>25</v>
      </c>
      <c r="B34" s="7">
        <v>2</v>
      </c>
      <c r="C34" s="6" t="s">
        <v>17</v>
      </c>
      <c r="D34" s="4">
        <v>500</v>
      </c>
      <c r="E34" s="4">
        <v>1</v>
      </c>
      <c r="F34" s="4">
        <v>0</v>
      </c>
      <c r="G34" s="1"/>
      <c r="H34" s="7">
        <v>3</v>
      </c>
    </row>
    <row r="35" spans="1:8" ht="30" thickBot="1">
      <c r="A35" s="4">
        <v>25</v>
      </c>
      <c r="B35" s="7">
        <v>2</v>
      </c>
      <c r="C35" s="6" t="s">
        <v>9</v>
      </c>
      <c r="D35" s="4">
        <v>500</v>
      </c>
      <c r="E35" s="4">
        <v>1</v>
      </c>
      <c r="F35" s="4">
        <v>0</v>
      </c>
      <c r="G35" s="1"/>
      <c r="H35" s="7">
        <v>3</v>
      </c>
    </row>
    <row r="36" spans="1:8" ht="30" thickBot="1">
      <c r="A36" s="4">
        <v>25</v>
      </c>
      <c r="B36" s="7">
        <v>2</v>
      </c>
      <c r="C36" s="6" t="s">
        <v>16</v>
      </c>
      <c r="D36" s="4">
        <v>500</v>
      </c>
      <c r="E36" s="4">
        <v>1</v>
      </c>
      <c r="F36" s="4">
        <v>0</v>
      </c>
      <c r="G36" s="1"/>
      <c r="H36" s="7">
        <v>3</v>
      </c>
    </row>
    <row r="37" spans="1:8" ht="30" thickBot="1">
      <c r="A37" s="7">
        <v>37</v>
      </c>
      <c r="B37" s="7">
        <v>2</v>
      </c>
      <c r="C37" s="6" t="s">
        <v>48</v>
      </c>
      <c r="D37" s="6" t="s">
        <v>40</v>
      </c>
      <c r="E37" s="4">
        <v>1</v>
      </c>
      <c r="F37" s="7">
        <v>0</v>
      </c>
      <c r="G37" s="1"/>
      <c r="H37" s="7">
        <v>3</v>
      </c>
    </row>
    <row r="38" spans="1:8" ht="30" thickBot="1">
      <c r="A38" s="7">
        <v>37</v>
      </c>
      <c r="B38" s="7">
        <v>2</v>
      </c>
      <c r="C38" s="6" t="s">
        <v>49</v>
      </c>
      <c r="D38" s="6" t="s">
        <v>40</v>
      </c>
      <c r="E38" s="4">
        <v>1</v>
      </c>
      <c r="F38" s="7">
        <v>0</v>
      </c>
      <c r="G38" s="1"/>
      <c r="H38" s="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3027-67A4-4F17-AA99-0697CE5005A1}">
  <dimension ref="A1:N38"/>
  <sheetViews>
    <sheetView topLeftCell="A28" workbookViewId="0">
      <selection activeCell="H38" sqref="H38"/>
    </sheetView>
  </sheetViews>
  <sheetFormatPr defaultRowHeight="15"/>
  <cols>
    <col min="11" max="11" width="12.5703125" bestFit="1" customWidth="1"/>
  </cols>
  <sheetData>
    <row r="1" spans="1:14" ht="30.75" thickBot="1">
      <c r="A1" s="2" t="s">
        <v>0</v>
      </c>
      <c r="B1" s="2" t="s">
        <v>1</v>
      </c>
      <c r="C1" s="2" t="s">
        <v>58</v>
      </c>
      <c r="D1" s="2" t="s">
        <v>2</v>
      </c>
      <c r="E1" s="2" t="s">
        <v>53</v>
      </c>
      <c r="F1" s="3" t="s">
        <v>3</v>
      </c>
      <c r="G1" s="9" t="s">
        <v>42</v>
      </c>
      <c r="H1" s="9" t="s">
        <v>43</v>
      </c>
      <c r="K1" t="s">
        <v>44</v>
      </c>
      <c r="L1">
        <f>SUMPRODUCT(C2:C37,G2:G37)+SUMPRODUCT(C2:C37,H2:H37)</f>
        <v>599.14</v>
      </c>
    </row>
    <row r="2" spans="1:14" ht="15.75" thickBot="1">
      <c r="A2" s="4">
        <v>1</v>
      </c>
      <c r="B2" s="15" t="s">
        <v>4</v>
      </c>
      <c r="C2" s="20">
        <v>108.44</v>
      </c>
      <c r="D2" s="7">
        <v>30</v>
      </c>
      <c r="E2" s="20">
        <v>92.64</v>
      </c>
      <c r="F2" s="7">
        <v>85.21</v>
      </c>
      <c r="G2">
        <v>1</v>
      </c>
      <c r="H2">
        <v>0</v>
      </c>
      <c r="K2" t="s">
        <v>45</v>
      </c>
      <c r="L2">
        <f>SUMPRODUCT(D2:D37,G2:G37)+SUMPRODUCT(D2:D37,H2:H37)</f>
        <v>565.22</v>
      </c>
      <c r="M2" t="s">
        <v>46</v>
      </c>
      <c r="N2">
        <v>500</v>
      </c>
    </row>
    <row r="3" spans="1:14" ht="30" thickBot="1">
      <c r="A3" s="4">
        <v>1</v>
      </c>
      <c r="B3" s="6" t="s">
        <v>26</v>
      </c>
      <c r="C3" s="20">
        <v>60.28</v>
      </c>
      <c r="D3" s="7">
        <v>45</v>
      </c>
      <c r="E3" s="20">
        <v>80.52</v>
      </c>
      <c r="F3" s="7">
        <v>61.24</v>
      </c>
      <c r="G3">
        <v>0</v>
      </c>
      <c r="H3">
        <v>0</v>
      </c>
      <c r="L3">
        <f>SUMPRODUCT(E2:E37,G2:G37)+SUMPRODUCT(E2:E37,H2:H37)</f>
        <v>478.00000000000006</v>
      </c>
      <c r="M3" t="s">
        <v>46</v>
      </c>
      <c r="N3">
        <v>450</v>
      </c>
    </row>
    <row r="4" spans="1:14" ht="30" thickBot="1">
      <c r="A4" s="4">
        <v>1</v>
      </c>
      <c r="B4" s="6" t="s">
        <v>7</v>
      </c>
      <c r="C4" s="20">
        <v>84.08</v>
      </c>
      <c r="D4" s="7">
        <v>26.14</v>
      </c>
      <c r="E4" s="20">
        <v>64.17</v>
      </c>
      <c r="F4" s="7">
        <v>29.5</v>
      </c>
      <c r="G4">
        <v>0</v>
      </c>
      <c r="H4">
        <v>0</v>
      </c>
      <c r="L4">
        <f>SUM(G2:G9)</f>
        <v>2</v>
      </c>
      <c r="M4" t="s">
        <v>47</v>
      </c>
      <c r="N4">
        <v>2</v>
      </c>
    </row>
    <row r="5" spans="1:14" ht="15.75" thickBot="1">
      <c r="A5" s="4">
        <v>1</v>
      </c>
      <c r="B5" s="15" t="s">
        <v>14</v>
      </c>
      <c r="C5" s="20">
        <v>69.930000000000007</v>
      </c>
      <c r="D5" s="7">
        <v>25.56</v>
      </c>
      <c r="E5" s="20">
        <v>64.22</v>
      </c>
      <c r="F5" s="7">
        <v>75.63</v>
      </c>
      <c r="G5">
        <v>0</v>
      </c>
      <c r="H5">
        <v>0</v>
      </c>
      <c r="L5">
        <f>SUM(G10:G25)</f>
        <v>4</v>
      </c>
      <c r="M5" t="s">
        <v>47</v>
      </c>
      <c r="N5">
        <v>4</v>
      </c>
    </row>
    <row r="6" spans="1:14" ht="30" thickBot="1">
      <c r="A6" s="4">
        <v>1</v>
      </c>
      <c r="B6" s="6" t="s">
        <v>5</v>
      </c>
      <c r="C6" s="20">
        <v>70.239999999999995</v>
      </c>
      <c r="D6" s="7">
        <v>123.5</v>
      </c>
      <c r="E6" s="20">
        <v>61.27</v>
      </c>
      <c r="F6" s="7">
        <v>116.96</v>
      </c>
      <c r="G6">
        <v>1</v>
      </c>
      <c r="H6">
        <v>1</v>
      </c>
      <c r="L6">
        <f>SUM(G26:G37)</f>
        <v>2</v>
      </c>
      <c r="M6" t="s">
        <v>47</v>
      </c>
      <c r="N6">
        <v>2</v>
      </c>
    </row>
    <row r="7" spans="1:14" ht="44.25" thickBot="1">
      <c r="A7" s="4">
        <v>1</v>
      </c>
      <c r="B7" s="6" t="s">
        <v>8</v>
      </c>
      <c r="C7" s="20">
        <v>14.94</v>
      </c>
      <c r="D7" s="7">
        <v>105.54</v>
      </c>
      <c r="E7" s="20">
        <v>52.59</v>
      </c>
      <c r="F7" s="7">
        <v>25.73</v>
      </c>
      <c r="G7">
        <v>0</v>
      </c>
      <c r="H7">
        <v>0</v>
      </c>
      <c r="K7" t="s">
        <v>3</v>
      </c>
      <c r="L7">
        <f>SUMPRODUCT(G2:G33,F2:F33)+SUMPRODUCT(H2:H33,F2:F33)</f>
        <v>612.97</v>
      </c>
    </row>
    <row r="8" spans="1:14" ht="30" thickBot="1">
      <c r="A8" s="4">
        <v>1</v>
      </c>
      <c r="B8" s="6" t="s">
        <v>21</v>
      </c>
      <c r="C8" s="20">
        <v>51.83</v>
      </c>
      <c r="D8" s="7">
        <v>75.2</v>
      </c>
      <c r="E8" s="20">
        <v>57.57</v>
      </c>
      <c r="F8" s="7">
        <v>30.8</v>
      </c>
      <c r="G8">
        <v>0</v>
      </c>
      <c r="H8">
        <v>0</v>
      </c>
    </row>
    <row r="9" spans="1:14" ht="15.75" thickBot="1">
      <c r="A9" s="4">
        <v>1</v>
      </c>
      <c r="B9" s="15" t="s">
        <v>6</v>
      </c>
      <c r="C9" s="20">
        <v>16.260000000000002</v>
      </c>
      <c r="D9" s="7">
        <v>25.91</v>
      </c>
      <c r="E9" s="20">
        <v>46.15</v>
      </c>
      <c r="F9" s="7">
        <v>28.61</v>
      </c>
      <c r="G9">
        <v>0</v>
      </c>
      <c r="H9">
        <v>0</v>
      </c>
    </row>
    <row r="10" spans="1:14" ht="30" thickBot="1">
      <c r="A10" s="4">
        <v>1</v>
      </c>
      <c r="B10" s="16" t="s">
        <v>13</v>
      </c>
      <c r="C10" s="20">
        <v>85.42</v>
      </c>
      <c r="D10" s="7">
        <v>45</v>
      </c>
      <c r="E10" s="20">
        <v>56.15</v>
      </c>
      <c r="F10" s="7">
        <v>87.06</v>
      </c>
      <c r="G10">
        <v>1</v>
      </c>
      <c r="H10">
        <v>0</v>
      </c>
    </row>
    <row r="11" spans="1:14" ht="15.75" thickBot="1">
      <c r="A11" s="4">
        <v>1</v>
      </c>
      <c r="B11" s="15" t="s">
        <v>36</v>
      </c>
      <c r="C11" s="20">
        <v>71.8</v>
      </c>
      <c r="D11" s="7">
        <v>45</v>
      </c>
      <c r="E11" s="20">
        <v>48.24</v>
      </c>
      <c r="F11" s="7">
        <v>28.14</v>
      </c>
      <c r="G11">
        <v>1</v>
      </c>
      <c r="H11">
        <v>0</v>
      </c>
    </row>
    <row r="12" spans="1:14" ht="30" thickBot="1">
      <c r="A12" s="4">
        <v>1</v>
      </c>
      <c r="B12" s="6" t="s">
        <v>10</v>
      </c>
      <c r="C12" s="20">
        <v>19.14</v>
      </c>
      <c r="D12" s="7">
        <v>33.770000000000003</v>
      </c>
      <c r="E12" s="20">
        <v>49.94</v>
      </c>
      <c r="F12" s="7">
        <v>27.03</v>
      </c>
      <c r="G12">
        <v>0</v>
      </c>
      <c r="H12">
        <v>0</v>
      </c>
    </row>
    <row r="13" spans="1:14" ht="44.25" thickBot="1">
      <c r="A13" s="4">
        <v>1</v>
      </c>
      <c r="B13" s="6" t="s">
        <v>12</v>
      </c>
      <c r="C13" s="20">
        <v>33.090000000000003</v>
      </c>
      <c r="D13" s="7">
        <v>29.89</v>
      </c>
      <c r="E13" s="20">
        <v>53.26</v>
      </c>
      <c r="F13" s="7">
        <v>74.430000000000007</v>
      </c>
      <c r="G13">
        <v>0</v>
      </c>
      <c r="H13">
        <v>0</v>
      </c>
    </row>
    <row r="14" spans="1:14" ht="30" thickBot="1">
      <c r="A14" s="4">
        <v>1</v>
      </c>
      <c r="B14" s="6" t="s">
        <v>11</v>
      </c>
      <c r="C14" s="20">
        <v>47.4</v>
      </c>
      <c r="D14" s="7">
        <v>51.45</v>
      </c>
      <c r="E14" s="20">
        <v>39.450000000000003</v>
      </c>
      <c r="F14" s="7">
        <v>33.6</v>
      </c>
      <c r="G14">
        <v>0</v>
      </c>
      <c r="H14">
        <v>0</v>
      </c>
    </row>
    <row r="15" spans="1:14" ht="15.75" thickBot="1">
      <c r="A15" s="4">
        <v>1</v>
      </c>
      <c r="B15" s="15" t="s">
        <v>15</v>
      </c>
      <c r="C15" s="20">
        <v>57.9</v>
      </c>
      <c r="D15" s="7">
        <v>43.64</v>
      </c>
      <c r="E15" s="20">
        <v>50.35</v>
      </c>
      <c r="F15" s="7">
        <v>72.040000000000006</v>
      </c>
      <c r="G15">
        <v>1</v>
      </c>
      <c r="H15">
        <v>0</v>
      </c>
    </row>
    <row r="16" spans="1:14" ht="30" thickBot="1">
      <c r="A16" s="4">
        <v>1</v>
      </c>
      <c r="B16" s="6" t="s">
        <v>33</v>
      </c>
      <c r="C16" s="20">
        <v>57.06</v>
      </c>
      <c r="D16" s="7">
        <v>23.4</v>
      </c>
      <c r="E16" s="20">
        <v>42.9</v>
      </c>
      <c r="F16" s="7">
        <v>46.07</v>
      </c>
      <c r="G16">
        <v>0</v>
      </c>
      <c r="H16">
        <v>0</v>
      </c>
    </row>
    <row r="17" spans="1:8" ht="30" thickBot="1">
      <c r="A17" s="4">
        <v>1</v>
      </c>
      <c r="B17" s="6" t="s">
        <v>9</v>
      </c>
      <c r="C17" s="20">
        <v>70.11</v>
      </c>
      <c r="D17" s="7">
        <v>71.22</v>
      </c>
      <c r="E17" s="20">
        <v>46.79</v>
      </c>
      <c r="F17" s="7">
        <v>31.3</v>
      </c>
      <c r="G17">
        <v>1</v>
      </c>
      <c r="H17">
        <v>0</v>
      </c>
    </row>
    <row r="18" spans="1:8" ht="15.75" thickBot="1">
      <c r="A18" s="4">
        <v>1</v>
      </c>
      <c r="B18" s="15" t="s">
        <v>28</v>
      </c>
      <c r="C18" s="20">
        <v>35.67</v>
      </c>
      <c r="D18" s="7">
        <v>45</v>
      </c>
      <c r="E18" s="20">
        <v>48.18</v>
      </c>
      <c r="F18" s="7">
        <v>33.24</v>
      </c>
      <c r="G18">
        <v>0</v>
      </c>
      <c r="H18">
        <v>0</v>
      </c>
    </row>
    <row r="19" spans="1:8" ht="30" thickBot="1">
      <c r="A19" s="4">
        <v>1</v>
      </c>
      <c r="B19" s="6" t="s">
        <v>25</v>
      </c>
      <c r="C19" s="20">
        <v>17.37</v>
      </c>
      <c r="D19" s="7">
        <v>37.01</v>
      </c>
      <c r="E19" s="20">
        <v>29.23</v>
      </c>
      <c r="F19" s="7">
        <v>28.2</v>
      </c>
      <c r="G19">
        <v>0</v>
      </c>
      <c r="H19">
        <v>0</v>
      </c>
    </row>
    <row r="20" spans="1:8" ht="30" thickBot="1">
      <c r="A20" s="4">
        <v>1</v>
      </c>
      <c r="B20" s="6" t="s">
        <v>35</v>
      </c>
      <c r="C20" s="20">
        <v>24.17</v>
      </c>
      <c r="D20" s="7">
        <v>45</v>
      </c>
      <c r="E20" s="20">
        <v>29.22</v>
      </c>
      <c r="F20" s="7">
        <v>24.67</v>
      </c>
      <c r="G20">
        <v>0</v>
      </c>
      <c r="H20">
        <v>0</v>
      </c>
    </row>
    <row r="21" spans="1:8" ht="30" thickBot="1">
      <c r="A21" s="4">
        <v>1</v>
      </c>
      <c r="B21" s="6" t="s">
        <v>19</v>
      </c>
      <c r="C21" s="20">
        <v>23.32</v>
      </c>
      <c r="D21" s="7">
        <v>66.7</v>
      </c>
      <c r="E21" s="20">
        <v>32.15</v>
      </c>
      <c r="F21" s="7">
        <v>112.44</v>
      </c>
      <c r="G21">
        <v>0</v>
      </c>
      <c r="H21">
        <v>0</v>
      </c>
    </row>
    <row r="22" spans="1:8" ht="15.75" thickBot="1">
      <c r="A22" s="4">
        <v>1</v>
      </c>
      <c r="B22" s="15" t="s">
        <v>30</v>
      </c>
      <c r="C22" s="20">
        <v>18.899999999999999</v>
      </c>
      <c r="D22" s="7">
        <v>45</v>
      </c>
      <c r="E22" s="20">
        <v>23.89</v>
      </c>
      <c r="F22" s="7">
        <v>91.51</v>
      </c>
      <c r="G22">
        <v>0</v>
      </c>
      <c r="H22">
        <v>0</v>
      </c>
    </row>
    <row r="23" spans="1:8" ht="30" thickBot="1">
      <c r="A23" s="4">
        <v>1</v>
      </c>
      <c r="B23" s="6" t="s">
        <v>37</v>
      </c>
      <c r="C23" s="20">
        <v>20</v>
      </c>
      <c r="D23" s="7">
        <v>45</v>
      </c>
      <c r="E23" s="20">
        <v>30.02</v>
      </c>
      <c r="F23" s="7">
        <v>92.67</v>
      </c>
      <c r="G23">
        <v>0</v>
      </c>
      <c r="H23">
        <v>0</v>
      </c>
    </row>
    <row r="24" spans="1:8" ht="15.75" thickBot="1">
      <c r="A24" s="4">
        <v>1</v>
      </c>
      <c r="B24" s="15" t="s">
        <v>22</v>
      </c>
      <c r="C24" s="20">
        <v>10.37</v>
      </c>
      <c r="D24" s="7">
        <v>32.270000000000003</v>
      </c>
      <c r="E24" s="20">
        <v>23.77</v>
      </c>
      <c r="F24" s="7">
        <v>25.77</v>
      </c>
      <c r="G24">
        <v>0</v>
      </c>
      <c r="H24">
        <v>0</v>
      </c>
    </row>
    <row r="25" spans="1:8" ht="30" thickBot="1">
      <c r="A25" s="4">
        <v>1</v>
      </c>
      <c r="B25" s="17" t="s">
        <v>20</v>
      </c>
      <c r="C25" s="20">
        <v>19.43</v>
      </c>
      <c r="D25" s="7">
        <v>94.27</v>
      </c>
      <c r="E25" s="20">
        <v>23.85</v>
      </c>
      <c r="F25" s="7">
        <v>97.36</v>
      </c>
      <c r="G25">
        <v>0</v>
      </c>
      <c r="H25">
        <v>0</v>
      </c>
    </row>
    <row r="26" spans="1:8" ht="30" thickBot="1">
      <c r="A26" s="4">
        <v>1</v>
      </c>
      <c r="B26" s="6" t="s">
        <v>34</v>
      </c>
      <c r="C26" s="20">
        <v>15.64</v>
      </c>
      <c r="D26" s="7">
        <v>23.3</v>
      </c>
      <c r="E26" s="20">
        <v>19.97</v>
      </c>
      <c r="F26" s="7">
        <v>18.03</v>
      </c>
      <c r="G26">
        <v>0</v>
      </c>
      <c r="H26">
        <v>0</v>
      </c>
    </row>
    <row r="27" spans="1:8" ht="15.75" thickBot="1">
      <c r="A27" s="4">
        <v>1</v>
      </c>
      <c r="B27" s="15" t="s">
        <v>23</v>
      </c>
      <c r="C27" s="20">
        <v>25.37</v>
      </c>
      <c r="D27" s="7">
        <v>22.41</v>
      </c>
      <c r="E27" s="20">
        <v>21.07</v>
      </c>
      <c r="F27" s="7">
        <v>30.23</v>
      </c>
      <c r="G27">
        <v>0</v>
      </c>
      <c r="H27">
        <v>0</v>
      </c>
    </row>
    <row r="28" spans="1:8" ht="30" thickBot="1">
      <c r="A28" s="4">
        <v>1</v>
      </c>
      <c r="B28" s="6" t="s">
        <v>38</v>
      </c>
      <c r="C28" s="20">
        <v>0</v>
      </c>
      <c r="D28" s="7">
        <v>65.69</v>
      </c>
      <c r="E28" s="20">
        <v>30.52</v>
      </c>
      <c r="F28" s="7">
        <v>28.09</v>
      </c>
      <c r="G28">
        <v>0</v>
      </c>
      <c r="H28">
        <v>0</v>
      </c>
    </row>
    <row r="29" spans="1:8" ht="28.5" customHeight="1" thickBot="1">
      <c r="A29" s="4">
        <v>1</v>
      </c>
      <c r="B29" s="6" t="s">
        <v>27</v>
      </c>
      <c r="C29" s="20">
        <v>30.82</v>
      </c>
      <c r="D29" s="7">
        <v>45</v>
      </c>
      <c r="E29" s="20">
        <v>29.5</v>
      </c>
      <c r="F29" s="7">
        <v>45.27</v>
      </c>
      <c r="G29">
        <v>1</v>
      </c>
      <c r="H29">
        <v>0</v>
      </c>
    </row>
    <row r="30" spans="1:8" ht="30" thickBot="1">
      <c r="A30" s="4">
        <v>1</v>
      </c>
      <c r="B30" s="6" t="s">
        <v>17</v>
      </c>
      <c r="C30" s="20">
        <v>34.17</v>
      </c>
      <c r="D30" s="7">
        <v>38.36</v>
      </c>
      <c r="E30" s="20">
        <v>31.79</v>
      </c>
      <c r="F30" s="7">
        <v>30.03</v>
      </c>
      <c r="G30">
        <v>1</v>
      </c>
      <c r="H30">
        <v>0</v>
      </c>
    </row>
    <row r="31" spans="1:8" ht="30" thickBot="1">
      <c r="A31" s="4">
        <v>1</v>
      </c>
      <c r="B31" s="6" t="s">
        <v>31</v>
      </c>
      <c r="C31" s="20">
        <v>16.53</v>
      </c>
      <c r="D31" s="7">
        <v>45</v>
      </c>
      <c r="E31" s="20">
        <v>21.73</v>
      </c>
      <c r="F31" s="7">
        <v>44.85</v>
      </c>
      <c r="G31">
        <v>0</v>
      </c>
      <c r="H31">
        <v>0</v>
      </c>
    </row>
    <row r="32" spans="1:8" ht="15.75" thickBot="1">
      <c r="A32" s="4">
        <v>1</v>
      </c>
      <c r="B32" s="15" t="s">
        <v>32</v>
      </c>
      <c r="C32" s="20">
        <v>15.83</v>
      </c>
      <c r="D32" s="7">
        <v>45</v>
      </c>
      <c r="E32" s="20">
        <v>19.8</v>
      </c>
      <c r="F32" s="7">
        <v>23.01</v>
      </c>
      <c r="G32">
        <v>0</v>
      </c>
      <c r="H32">
        <v>0</v>
      </c>
    </row>
    <row r="33" spans="1:8" ht="30" thickBot="1">
      <c r="A33" s="4">
        <v>1</v>
      </c>
      <c r="B33" s="6" t="s">
        <v>29</v>
      </c>
      <c r="C33" s="20">
        <v>17.940000000000001</v>
      </c>
      <c r="D33" s="7">
        <v>45</v>
      </c>
      <c r="E33" s="20">
        <v>23.29</v>
      </c>
      <c r="F33" s="7">
        <v>26.89</v>
      </c>
      <c r="G33">
        <v>0</v>
      </c>
      <c r="H33">
        <v>0</v>
      </c>
    </row>
    <row r="34" spans="1:8" ht="15.75" thickBot="1">
      <c r="B34" s="15" t="s">
        <v>24</v>
      </c>
      <c r="C34" s="20">
        <v>14.24</v>
      </c>
      <c r="D34" s="7">
        <v>52.74</v>
      </c>
      <c r="E34" s="20">
        <v>19.12</v>
      </c>
      <c r="F34" s="7">
        <v>77.13</v>
      </c>
      <c r="G34">
        <v>0</v>
      </c>
      <c r="H34">
        <v>0</v>
      </c>
    </row>
    <row r="35" spans="1:8" ht="30" thickBot="1">
      <c r="B35" s="6" t="s">
        <v>16</v>
      </c>
      <c r="C35" s="20">
        <v>11.34</v>
      </c>
      <c r="D35" s="7">
        <v>21.81</v>
      </c>
      <c r="E35" s="20">
        <v>16.39</v>
      </c>
      <c r="F35" s="7">
        <v>26.9</v>
      </c>
      <c r="G35">
        <v>0</v>
      </c>
      <c r="H35">
        <v>0</v>
      </c>
    </row>
    <row r="36" spans="1:8" ht="15.75" thickBot="1">
      <c r="B36" s="18" t="s">
        <v>54</v>
      </c>
      <c r="C36" s="20">
        <v>0</v>
      </c>
      <c r="D36" s="7">
        <v>45</v>
      </c>
      <c r="E36" s="20">
        <v>0</v>
      </c>
      <c r="F36" s="7">
        <v>20.07</v>
      </c>
      <c r="G36">
        <v>0</v>
      </c>
      <c r="H36">
        <v>0</v>
      </c>
    </row>
    <row r="37" spans="1:8" ht="30" thickBot="1">
      <c r="B37" s="19" t="s">
        <v>55</v>
      </c>
      <c r="C37" s="20">
        <v>0</v>
      </c>
      <c r="D37" s="7">
        <v>45</v>
      </c>
      <c r="E37" s="20">
        <v>0</v>
      </c>
      <c r="F37" s="7">
        <v>19.03</v>
      </c>
      <c r="G37">
        <v>0</v>
      </c>
      <c r="H37">
        <v>0</v>
      </c>
    </row>
    <row r="38" spans="1:8">
      <c r="H38">
        <f>SUM(H2:H37)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8CA5-C446-414B-A072-ABC9825071F8}">
  <dimension ref="A1:N38"/>
  <sheetViews>
    <sheetView workbookViewId="0">
      <selection activeCell="H39" sqref="H39"/>
    </sheetView>
  </sheetViews>
  <sheetFormatPr defaultRowHeight="15"/>
  <cols>
    <col min="11" max="11" width="12.5703125" bestFit="1" customWidth="1"/>
  </cols>
  <sheetData>
    <row r="1" spans="1:14" ht="30.75" thickBot="1">
      <c r="A1" s="2" t="s">
        <v>0</v>
      </c>
      <c r="B1" s="2" t="s">
        <v>1</v>
      </c>
      <c r="C1" s="2" t="s">
        <v>59</v>
      </c>
      <c r="D1" s="2" t="s">
        <v>2</v>
      </c>
      <c r="E1" s="2" t="s">
        <v>53</v>
      </c>
      <c r="F1" s="3" t="s">
        <v>3</v>
      </c>
      <c r="G1" s="9" t="s">
        <v>42</v>
      </c>
      <c r="H1" s="9" t="s">
        <v>43</v>
      </c>
      <c r="K1" t="s">
        <v>44</v>
      </c>
      <c r="L1">
        <f>SUMPRODUCT(C2:C37,G2:G37)+SUMPRODUCT(C2:C37,H2:H37)</f>
        <v>697.1400000000001</v>
      </c>
    </row>
    <row r="2" spans="1:14" ht="44.25" thickBot="1">
      <c r="A2" s="4">
        <v>1</v>
      </c>
      <c r="B2" s="6" t="s">
        <v>4</v>
      </c>
      <c r="C2" s="7">
        <v>85.21</v>
      </c>
      <c r="D2" s="7">
        <v>103.14</v>
      </c>
      <c r="E2" s="7">
        <v>90.16</v>
      </c>
      <c r="F2" s="21">
        <v>24.83</v>
      </c>
      <c r="G2">
        <v>1</v>
      </c>
      <c r="H2">
        <v>1</v>
      </c>
      <c r="K2" t="s">
        <v>45</v>
      </c>
      <c r="L2">
        <f>SUMPRODUCT(D2:D37,G2:G37)+SUMPRODUCT(D2:D37,H2:H37)</f>
        <v>501.78000000000003</v>
      </c>
      <c r="M2" t="s">
        <v>46</v>
      </c>
      <c r="N2">
        <v>500</v>
      </c>
    </row>
    <row r="3" spans="1:14" ht="30" thickBot="1">
      <c r="A3" s="4">
        <v>1</v>
      </c>
      <c r="B3" s="6" t="s">
        <v>5</v>
      </c>
      <c r="C3" s="7">
        <v>116.96</v>
      </c>
      <c r="D3" s="7">
        <v>26.14</v>
      </c>
      <c r="E3" s="7">
        <v>79.83</v>
      </c>
      <c r="F3" s="21">
        <v>70.510000000000005</v>
      </c>
      <c r="G3">
        <v>0</v>
      </c>
      <c r="H3">
        <v>0</v>
      </c>
      <c r="L3">
        <f>SUMPRODUCT(E2:E37,G2:G37)+SUMPRODUCT(E2:E37,H2:H37)</f>
        <v>488.07999999999993</v>
      </c>
      <c r="M3" t="s">
        <v>46</v>
      </c>
      <c r="N3">
        <v>450</v>
      </c>
    </row>
    <row r="4" spans="1:14" ht="30" thickBot="1">
      <c r="A4" s="4">
        <v>1</v>
      </c>
      <c r="B4" s="6" t="s">
        <v>26</v>
      </c>
      <c r="C4" s="7">
        <v>61.24</v>
      </c>
      <c r="D4" s="4">
        <v>47.36</v>
      </c>
      <c r="E4" s="7">
        <v>74.09</v>
      </c>
      <c r="F4" s="21">
        <v>78.900000000000006</v>
      </c>
      <c r="G4">
        <v>0</v>
      </c>
      <c r="H4">
        <v>0</v>
      </c>
      <c r="L4">
        <f>SUM(G2:G9)</f>
        <v>2</v>
      </c>
      <c r="M4" t="s">
        <v>47</v>
      </c>
      <c r="N4">
        <v>2</v>
      </c>
    </row>
    <row r="5" spans="1:14" ht="30.75" thickBot="1">
      <c r="A5" s="4">
        <v>1</v>
      </c>
      <c r="B5" s="1" t="s">
        <v>14</v>
      </c>
      <c r="C5" s="7">
        <v>75.63</v>
      </c>
      <c r="D5" s="7">
        <v>83.21</v>
      </c>
      <c r="E5" s="7">
        <v>68.02</v>
      </c>
      <c r="F5" s="21">
        <v>99.3</v>
      </c>
      <c r="G5">
        <v>0</v>
      </c>
      <c r="H5">
        <v>0</v>
      </c>
      <c r="L5">
        <f>SUM(G10:G26)</f>
        <v>4</v>
      </c>
      <c r="M5" t="s">
        <v>47</v>
      </c>
      <c r="N5">
        <v>4</v>
      </c>
    </row>
    <row r="6" spans="1:14" ht="30" thickBot="1">
      <c r="A6" s="4">
        <v>1</v>
      </c>
      <c r="B6" s="6" t="s">
        <v>7</v>
      </c>
      <c r="C6" s="7">
        <v>29.5</v>
      </c>
      <c r="D6" s="7">
        <v>22.33</v>
      </c>
      <c r="E6" s="7">
        <v>52.61</v>
      </c>
      <c r="F6" s="21">
        <v>25.07</v>
      </c>
      <c r="G6">
        <v>0</v>
      </c>
      <c r="H6">
        <v>0</v>
      </c>
      <c r="L6">
        <f>SUM(G27:G37)</f>
        <v>2</v>
      </c>
      <c r="M6" t="s">
        <v>47</v>
      </c>
      <c r="N6">
        <v>2</v>
      </c>
    </row>
    <row r="7" spans="1:14" ht="30" thickBot="1">
      <c r="A7" s="4">
        <v>1</v>
      </c>
      <c r="B7" s="6" t="s">
        <v>13</v>
      </c>
      <c r="C7" s="7">
        <v>87.06</v>
      </c>
      <c r="D7" s="7">
        <v>51.71</v>
      </c>
      <c r="E7" s="7">
        <v>66.45</v>
      </c>
      <c r="F7" s="21">
        <v>27.99</v>
      </c>
      <c r="G7">
        <v>0</v>
      </c>
      <c r="H7">
        <v>0</v>
      </c>
      <c r="K7" t="s">
        <v>3</v>
      </c>
      <c r="L7">
        <f>SUMPRODUCT(G2:G37,F2:F37)+SUMPRODUCT(H2:H37,F2:F37)</f>
        <v>352.07</v>
      </c>
    </row>
    <row r="8" spans="1:14" ht="30" thickBot="1">
      <c r="A8" s="4">
        <v>1</v>
      </c>
      <c r="B8" s="6" t="s">
        <v>19</v>
      </c>
      <c r="C8" s="7">
        <v>112.44</v>
      </c>
      <c r="D8" s="7">
        <v>51.38</v>
      </c>
      <c r="E8" s="7">
        <v>58.91</v>
      </c>
      <c r="F8" s="21">
        <v>31.2</v>
      </c>
      <c r="G8">
        <v>1</v>
      </c>
      <c r="H8">
        <v>0</v>
      </c>
    </row>
    <row r="9" spans="1:14" ht="44.25" thickBot="1">
      <c r="A9" s="4">
        <v>1</v>
      </c>
      <c r="B9" s="6" t="s">
        <v>12</v>
      </c>
      <c r="C9" s="7">
        <v>74.430000000000007</v>
      </c>
      <c r="D9" s="4">
        <v>47.36</v>
      </c>
      <c r="E9" s="7">
        <v>60.32</v>
      </c>
      <c r="F9" s="21">
        <v>71.17</v>
      </c>
      <c r="G9">
        <v>0</v>
      </c>
      <c r="H9">
        <v>0</v>
      </c>
    </row>
    <row r="10" spans="1:14" ht="45.75" thickBot="1">
      <c r="A10" s="4">
        <v>1</v>
      </c>
      <c r="B10" s="1" t="s">
        <v>8</v>
      </c>
      <c r="C10" s="7">
        <v>25.73</v>
      </c>
      <c r="D10" s="7">
        <v>23.23</v>
      </c>
      <c r="E10" s="7">
        <v>43.64</v>
      </c>
      <c r="F10" s="21">
        <v>86.05</v>
      </c>
      <c r="G10">
        <v>0</v>
      </c>
      <c r="H10">
        <v>0</v>
      </c>
    </row>
    <row r="11" spans="1:14" ht="30" thickBot="1">
      <c r="A11" s="4">
        <v>1</v>
      </c>
      <c r="B11" s="6" t="s">
        <v>15</v>
      </c>
      <c r="C11" s="7">
        <v>72.040000000000006</v>
      </c>
      <c r="D11" s="7">
        <v>37.43</v>
      </c>
      <c r="E11" s="7">
        <v>57.58</v>
      </c>
      <c r="F11" s="21">
        <v>33.89</v>
      </c>
      <c r="G11">
        <v>1</v>
      </c>
      <c r="H11">
        <v>0</v>
      </c>
    </row>
    <row r="12" spans="1:14" ht="30.75" thickBot="1">
      <c r="A12" s="4">
        <v>1</v>
      </c>
      <c r="B12" s="1" t="s">
        <v>6</v>
      </c>
      <c r="C12" s="7">
        <v>28.61</v>
      </c>
      <c r="D12" s="7">
        <v>95.41</v>
      </c>
      <c r="E12" s="7">
        <v>40.299999999999997</v>
      </c>
      <c r="F12" s="21">
        <v>72.959999999999994</v>
      </c>
      <c r="G12">
        <v>0</v>
      </c>
      <c r="H12">
        <v>0</v>
      </c>
    </row>
    <row r="13" spans="1:14" ht="30" thickBot="1">
      <c r="A13" s="4">
        <v>1</v>
      </c>
      <c r="B13" s="6" t="s">
        <v>37</v>
      </c>
      <c r="C13" s="7">
        <v>92.67</v>
      </c>
      <c r="D13" s="4">
        <v>47.36</v>
      </c>
      <c r="E13" s="7">
        <v>50.9</v>
      </c>
      <c r="F13" s="21">
        <v>25.86</v>
      </c>
      <c r="G13">
        <v>1</v>
      </c>
      <c r="H13">
        <v>0</v>
      </c>
    </row>
    <row r="14" spans="1:14" ht="30" thickBot="1">
      <c r="A14" s="4">
        <v>1</v>
      </c>
      <c r="B14" s="6" t="s">
        <v>28</v>
      </c>
      <c r="C14" s="7">
        <v>33.24</v>
      </c>
      <c r="D14" s="4">
        <v>47.36</v>
      </c>
      <c r="E14" s="7">
        <v>43.2</v>
      </c>
      <c r="F14" s="21">
        <v>37.1</v>
      </c>
      <c r="G14">
        <v>0</v>
      </c>
      <c r="H14">
        <v>0</v>
      </c>
    </row>
    <row r="15" spans="1:14" ht="30" thickBot="1">
      <c r="A15" s="4">
        <v>1</v>
      </c>
      <c r="B15" s="6" t="s">
        <v>21</v>
      </c>
      <c r="C15" s="7">
        <v>30.8</v>
      </c>
      <c r="D15" s="7">
        <v>22.57</v>
      </c>
      <c r="E15" s="7">
        <v>48.64</v>
      </c>
      <c r="F15" s="21">
        <v>23.76</v>
      </c>
      <c r="G15">
        <v>0</v>
      </c>
      <c r="H15">
        <v>0</v>
      </c>
    </row>
    <row r="16" spans="1:14" ht="30" thickBot="1">
      <c r="A16" s="4">
        <v>1</v>
      </c>
      <c r="B16" s="6" t="s">
        <v>11</v>
      </c>
      <c r="C16" s="7">
        <v>33.6</v>
      </c>
      <c r="D16" s="7">
        <v>20.58</v>
      </c>
      <c r="E16" s="7">
        <v>37.5</v>
      </c>
      <c r="F16" s="21">
        <v>53.68</v>
      </c>
      <c r="G16">
        <v>0</v>
      </c>
      <c r="H16">
        <v>0</v>
      </c>
    </row>
    <row r="17" spans="1:8" ht="30" thickBot="1">
      <c r="A17" s="4">
        <v>1</v>
      </c>
      <c r="B17" s="6" t="s">
        <v>33</v>
      </c>
      <c r="C17" s="7">
        <v>46.07</v>
      </c>
      <c r="D17" s="7">
        <v>26.9</v>
      </c>
      <c r="E17" s="7">
        <v>43.95</v>
      </c>
      <c r="F17" s="21">
        <v>25.88</v>
      </c>
      <c r="G17">
        <v>0</v>
      </c>
      <c r="H17">
        <v>0</v>
      </c>
    </row>
    <row r="18" spans="1:8" ht="45.75" thickBot="1">
      <c r="A18" s="4">
        <v>1</v>
      </c>
      <c r="B18" s="1" t="s">
        <v>36</v>
      </c>
      <c r="C18" s="7">
        <v>28.14</v>
      </c>
      <c r="D18" s="7">
        <v>110.67</v>
      </c>
      <c r="E18" s="7">
        <v>41.54</v>
      </c>
      <c r="F18" s="21">
        <v>21.69</v>
      </c>
      <c r="G18">
        <v>0</v>
      </c>
      <c r="H18">
        <v>0</v>
      </c>
    </row>
    <row r="19" spans="1:8" ht="30" thickBot="1">
      <c r="A19" s="4">
        <v>1</v>
      </c>
      <c r="B19" s="6" t="s">
        <v>9</v>
      </c>
      <c r="C19" s="7">
        <v>31.3</v>
      </c>
      <c r="D19" s="7">
        <v>57.04</v>
      </c>
      <c r="E19" s="7">
        <v>41.63</v>
      </c>
      <c r="F19" s="21">
        <v>19.399999999999999</v>
      </c>
      <c r="G19">
        <v>0</v>
      </c>
      <c r="H19">
        <v>0</v>
      </c>
    </row>
    <row r="20" spans="1:8" ht="30" thickBot="1">
      <c r="A20" s="4">
        <v>1</v>
      </c>
      <c r="B20" s="6" t="s">
        <v>20</v>
      </c>
      <c r="C20" s="7">
        <v>97.36</v>
      </c>
      <c r="D20" s="4">
        <v>47.36</v>
      </c>
      <c r="E20" s="7">
        <v>48.35</v>
      </c>
      <c r="F20" s="21">
        <v>57.68</v>
      </c>
      <c r="G20">
        <v>1</v>
      </c>
      <c r="H20">
        <v>0</v>
      </c>
    </row>
    <row r="21" spans="1:8" ht="30" thickBot="1">
      <c r="A21" s="4">
        <v>1</v>
      </c>
      <c r="B21" s="6" t="s">
        <v>30</v>
      </c>
      <c r="C21" s="7">
        <v>91.51</v>
      </c>
      <c r="D21" s="7">
        <v>9</v>
      </c>
      <c r="E21" s="7">
        <v>46.43</v>
      </c>
      <c r="F21" s="21">
        <v>38.229999999999997</v>
      </c>
      <c r="G21">
        <v>0</v>
      </c>
      <c r="H21">
        <v>0</v>
      </c>
    </row>
    <row r="22" spans="1:8" ht="30" thickBot="1">
      <c r="A22" s="4">
        <v>1</v>
      </c>
      <c r="B22" s="6" t="s">
        <v>24</v>
      </c>
      <c r="C22" s="7">
        <v>77.13</v>
      </c>
      <c r="D22" s="7">
        <v>24.88</v>
      </c>
      <c r="E22" s="7">
        <v>38.46</v>
      </c>
      <c r="F22" s="21">
        <v>73.540000000000006</v>
      </c>
      <c r="G22">
        <v>1</v>
      </c>
      <c r="H22">
        <v>0</v>
      </c>
    </row>
    <row r="23" spans="1:8" ht="30" thickBot="1">
      <c r="A23" s="4">
        <v>1</v>
      </c>
      <c r="B23" s="6" t="s">
        <v>17</v>
      </c>
      <c r="C23" s="7">
        <v>30.03</v>
      </c>
      <c r="D23" s="7">
        <v>25.19</v>
      </c>
      <c r="E23" s="7">
        <v>31.2</v>
      </c>
      <c r="F23" s="21">
        <v>105.95</v>
      </c>
      <c r="G23">
        <v>0</v>
      </c>
      <c r="H23">
        <v>0</v>
      </c>
    </row>
    <row r="24" spans="1:8" ht="30" thickBot="1">
      <c r="A24" s="4">
        <v>1</v>
      </c>
      <c r="B24" s="6" t="s">
        <v>25</v>
      </c>
      <c r="C24" s="7">
        <v>28.2</v>
      </c>
      <c r="D24" s="7">
        <v>61.89</v>
      </c>
      <c r="E24" s="7">
        <v>28.88</v>
      </c>
      <c r="F24" s="21">
        <v>26.07</v>
      </c>
      <c r="G24">
        <v>0</v>
      </c>
      <c r="H24">
        <v>0</v>
      </c>
    </row>
    <row r="25" spans="1:8" ht="44.25" thickBot="1">
      <c r="A25" s="4">
        <v>1</v>
      </c>
      <c r="B25" s="6" t="s">
        <v>27</v>
      </c>
      <c r="C25" s="7">
        <v>45.27</v>
      </c>
      <c r="D25" s="4">
        <v>47.36</v>
      </c>
      <c r="E25" s="7">
        <v>34.75</v>
      </c>
      <c r="F25" s="21">
        <v>41.06</v>
      </c>
      <c r="G25">
        <v>0</v>
      </c>
      <c r="H25">
        <v>0</v>
      </c>
    </row>
    <row r="26" spans="1:8" ht="30" thickBot="1">
      <c r="A26" s="4">
        <v>1</v>
      </c>
      <c r="B26" s="6" t="s">
        <v>35</v>
      </c>
      <c r="C26" s="7">
        <v>24.67</v>
      </c>
      <c r="D26" s="4">
        <v>47.36</v>
      </c>
      <c r="E26" s="7">
        <v>27.7</v>
      </c>
      <c r="F26" s="21">
        <v>26.73</v>
      </c>
      <c r="G26">
        <v>0</v>
      </c>
      <c r="H26">
        <v>0</v>
      </c>
    </row>
    <row r="27" spans="1:8" ht="28.5" customHeight="1" thickBot="1">
      <c r="A27" s="4">
        <v>1</v>
      </c>
      <c r="B27" s="6" t="s">
        <v>38</v>
      </c>
      <c r="C27" s="7">
        <v>28.09</v>
      </c>
      <c r="D27" s="7">
        <v>27.8</v>
      </c>
      <c r="E27" s="7">
        <v>29.71</v>
      </c>
      <c r="F27" s="21">
        <v>29.7</v>
      </c>
      <c r="G27">
        <v>0</v>
      </c>
      <c r="H27">
        <v>0</v>
      </c>
    </row>
    <row r="28" spans="1:8" ht="30" thickBot="1">
      <c r="A28" s="4">
        <v>1</v>
      </c>
      <c r="B28" s="6" t="s">
        <v>22</v>
      </c>
      <c r="C28" s="7">
        <v>25.77</v>
      </c>
      <c r="D28" s="7">
        <v>35.840000000000003</v>
      </c>
      <c r="E28" s="7">
        <v>24.44</v>
      </c>
      <c r="F28" s="21">
        <v>28.02</v>
      </c>
      <c r="G28">
        <v>0</v>
      </c>
      <c r="H28">
        <v>0</v>
      </c>
    </row>
    <row r="29" spans="1:8" ht="30" thickBot="1">
      <c r="A29" s="4">
        <v>1</v>
      </c>
      <c r="B29" s="6" t="s">
        <v>23</v>
      </c>
      <c r="C29" s="7">
        <v>30.23</v>
      </c>
      <c r="D29" s="7">
        <v>39.729999999999997</v>
      </c>
      <c r="E29" s="7">
        <v>24.12</v>
      </c>
      <c r="F29" s="21">
        <v>52.14</v>
      </c>
      <c r="G29">
        <v>1</v>
      </c>
      <c r="H29">
        <v>0</v>
      </c>
    </row>
    <row r="30" spans="1:8" ht="30" thickBot="1">
      <c r="A30" s="4">
        <v>1</v>
      </c>
      <c r="B30" s="6" t="s">
        <v>31</v>
      </c>
      <c r="C30" s="7">
        <v>44.85</v>
      </c>
      <c r="D30" s="4">
        <v>47.36</v>
      </c>
      <c r="E30" s="7">
        <v>29.44</v>
      </c>
      <c r="F30" s="21">
        <v>28.1</v>
      </c>
      <c r="G30">
        <v>1</v>
      </c>
      <c r="H30">
        <v>0</v>
      </c>
    </row>
    <row r="31" spans="1:8" ht="30" thickBot="1">
      <c r="A31" s="4">
        <v>1</v>
      </c>
      <c r="B31" s="6" t="s">
        <v>34</v>
      </c>
      <c r="C31" s="7">
        <v>18.03</v>
      </c>
      <c r="D31" s="7">
        <v>22.24</v>
      </c>
      <c r="E31" s="7">
        <v>19.32</v>
      </c>
      <c r="F31" s="21">
        <v>35.43</v>
      </c>
      <c r="G31">
        <v>0</v>
      </c>
      <c r="H31">
        <v>0</v>
      </c>
    </row>
    <row r="32" spans="1:8" ht="30" thickBot="1">
      <c r="B32" s="6" t="s">
        <v>48</v>
      </c>
      <c r="C32" s="7">
        <v>0</v>
      </c>
      <c r="D32" s="4">
        <v>47.36</v>
      </c>
      <c r="E32" s="7">
        <v>10.37</v>
      </c>
      <c r="F32" s="21">
        <v>23.29</v>
      </c>
      <c r="G32">
        <v>0</v>
      </c>
      <c r="H32">
        <v>0</v>
      </c>
    </row>
    <row r="33" spans="2:8" ht="30" thickBot="1">
      <c r="B33" s="6" t="s">
        <v>16</v>
      </c>
      <c r="C33" s="7">
        <v>26.9</v>
      </c>
      <c r="D33" s="7">
        <v>28.31</v>
      </c>
      <c r="E33" s="7">
        <v>19.89</v>
      </c>
      <c r="F33" s="21">
        <v>27</v>
      </c>
      <c r="G33">
        <v>0</v>
      </c>
      <c r="H33">
        <v>0</v>
      </c>
    </row>
    <row r="34" spans="2:8" ht="30" thickBot="1">
      <c r="B34" s="6" t="s">
        <v>29</v>
      </c>
      <c r="C34" s="7">
        <v>26.89</v>
      </c>
      <c r="D34" s="4">
        <v>47.36</v>
      </c>
      <c r="E34" s="7">
        <v>24.49</v>
      </c>
      <c r="F34" s="21">
        <v>15.91</v>
      </c>
      <c r="G34">
        <v>0</v>
      </c>
      <c r="H34">
        <v>0</v>
      </c>
    </row>
    <row r="35" spans="2:8" ht="58.5" thickBot="1">
      <c r="B35" s="6" t="s">
        <v>32</v>
      </c>
      <c r="C35" s="7">
        <v>23.01</v>
      </c>
      <c r="D35" s="7">
        <v>19.3</v>
      </c>
      <c r="E35" s="7">
        <v>20.87</v>
      </c>
      <c r="F35" s="21">
        <v>20.53</v>
      </c>
      <c r="G35">
        <v>0</v>
      </c>
      <c r="H35">
        <v>0</v>
      </c>
    </row>
    <row r="36" spans="2:8" ht="30" thickBot="1">
      <c r="B36" s="17" t="s">
        <v>56</v>
      </c>
      <c r="C36" s="7">
        <v>0</v>
      </c>
      <c r="D36" s="4">
        <v>47.36</v>
      </c>
      <c r="E36" s="7">
        <v>0</v>
      </c>
      <c r="F36" s="21">
        <v>20.03</v>
      </c>
      <c r="G36">
        <v>0</v>
      </c>
      <c r="H36">
        <v>0</v>
      </c>
    </row>
    <row r="37" spans="2:8" ht="30" thickBot="1">
      <c r="B37" s="17" t="s">
        <v>57</v>
      </c>
      <c r="C37" s="7">
        <v>0</v>
      </c>
      <c r="D37" s="4">
        <v>47.36</v>
      </c>
      <c r="E37" s="7">
        <v>0</v>
      </c>
      <c r="F37" s="21">
        <v>99.62</v>
      </c>
      <c r="G37">
        <v>0</v>
      </c>
      <c r="H37">
        <v>0</v>
      </c>
    </row>
    <row r="38" spans="2:8">
      <c r="H38">
        <f>SUM(H2:H37)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0FD4-39F9-460D-82DE-E432A3A21F64}">
  <dimension ref="A1:N37"/>
  <sheetViews>
    <sheetView workbookViewId="0">
      <selection activeCell="H38" sqref="H38"/>
    </sheetView>
  </sheetViews>
  <sheetFormatPr defaultRowHeight="15"/>
  <cols>
    <col min="11" max="11" width="12.5703125" bestFit="1" customWidth="1"/>
  </cols>
  <sheetData>
    <row r="1" spans="1:14" ht="30.75" thickBot="1">
      <c r="A1" s="2" t="s">
        <v>0</v>
      </c>
      <c r="B1" s="2" t="s">
        <v>1</v>
      </c>
      <c r="C1" s="2" t="s">
        <v>59</v>
      </c>
      <c r="D1" s="2" t="s">
        <v>2</v>
      </c>
      <c r="E1" s="2" t="s">
        <v>53</v>
      </c>
      <c r="F1" s="3" t="s">
        <v>3</v>
      </c>
      <c r="G1" s="9" t="s">
        <v>42</v>
      </c>
      <c r="H1" s="9" t="s">
        <v>43</v>
      </c>
      <c r="K1" t="s">
        <v>44</v>
      </c>
      <c r="L1">
        <f>SUMPRODUCT(C2:C37,G2:G37)+SUMPRODUCT(C2:C37,H2:H37)</f>
        <v>751.47</v>
      </c>
    </row>
    <row r="2" spans="1:14" ht="44.25" thickBot="1">
      <c r="A2" s="4">
        <v>1</v>
      </c>
      <c r="B2" s="6" t="s">
        <v>4</v>
      </c>
      <c r="C2" s="4">
        <v>24.83</v>
      </c>
      <c r="D2" s="4">
        <v>73.45</v>
      </c>
      <c r="E2" s="1">
        <v>72.83</v>
      </c>
      <c r="F2" s="7">
        <v>28.17</v>
      </c>
      <c r="G2">
        <v>0</v>
      </c>
      <c r="H2">
        <v>0</v>
      </c>
      <c r="K2" t="s">
        <v>45</v>
      </c>
      <c r="L2">
        <f>SUMPRODUCT(D2:D37,G2:G37)+SUMPRODUCT(D2:D37,H2:H37)</f>
        <v>564</v>
      </c>
      <c r="M2" t="s">
        <v>46</v>
      </c>
      <c r="N2">
        <v>500</v>
      </c>
    </row>
    <row r="3" spans="1:14" ht="30" thickBot="1">
      <c r="A3" s="4">
        <v>1</v>
      </c>
      <c r="B3" s="6" t="s">
        <v>5</v>
      </c>
      <c r="C3" s="4">
        <v>70.510000000000005</v>
      </c>
      <c r="D3" s="4">
        <v>28.33</v>
      </c>
      <c r="E3" s="1">
        <v>85.9</v>
      </c>
      <c r="F3" s="7">
        <v>23.89</v>
      </c>
      <c r="G3">
        <v>0</v>
      </c>
      <c r="H3">
        <v>0</v>
      </c>
      <c r="L3">
        <f>SUMPRODUCT(E2:E37,G2:G37)+SUMPRODUCT(E2:E37,H2:H37)</f>
        <v>571.42000000000007</v>
      </c>
      <c r="M3" t="s">
        <v>46</v>
      </c>
      <c r="N3">
        <v>450</v>
      </c>
    </row>
    <row r="4" spans="1:14" ht="30" thickBot="1">
      <c r="A4" s="4">
        <v>1</v>
      </c>
      <c r="B4" s="6" t="s">
        <v>26</v>
      </c>
      <c r="C4" s="4">
        <v>78.900000000000006</v>
      </c>
      <c r="D4" s="7">
        <v>92.84</v>
      </c>
      <c r="E4" s="1">
        <v>66.81</v>
      </c>
      <c r="F4" s="7">
        <v>29.26</v>
      </c>
      <c r="G4">
        <v>0</v>
      </c>
      <c r="H4">
        <v>0</v>
      </c>
      <c r="L4">
        <f>SUM(G2:G9)</f>
        <v>2</v>
      </c>
      <c r="M4" t="s">
        <v>47</v>
      </c>
      <c r="N4">
        <v>2</v>
      </c>
    </row>
    <row r="5" spans="1:14" ht="44.25" thickBot="1">
      <c r="A5" s="4">
        <v>1</v>
      </c>
      <c r="B5" s="6" t="s">
        <v>14</v>
      </c>
      <c r="C5" s="4">
        <v>99.3</v>
      </c>
      <c r="D5" s="4">
        <v>58.77</v>
      </c>
      <c r="E5" s="1">
        <v>81.62</v>
      </c>
      <c r="F5" s="7">
        <v>25.16</v>
      </c>
      <c r="G5">
        <v>1</v>
      </c>
      <c r="H5">
        <v>0</v>
      </c>
      <c r="L5">
        <f>SUM(G10:G24)</f>
        <v>4</v>
      </c>
      <c r="M5" t="s">
        <v>47</v>
      </c>
      <c r="N5">
        <v>4</v>
      </c>
    </row>
    <row r="6" spans="1:14" ht="44.25" thickBot="1">
      <c r="A6" s="4">
        <v>1</v>
      </c>
      <c r="B6" s="6" t="s">
        <v>8</v>
      </c>
      <c r="C6" s="4">
        <v>86.05</v>
      </c>
      <c r="D6" s="4">
        <v>90.45</v>
      </c>
      <c r="E6" s="1">
        <v>42.24</v>
      </c>
      <c r="F6" s="7">
        <v>91.44</v>
      </c>
      <c r="G6">
        <v>1</v>
      </c>
      <c r="H6">
        <v>0</v>
      </c>
      <c r="L6">
        <f>SUM(G25:G37)</f>
        <v>2</v>
      </c>
      <c r="M6" t="s">
        <v>47</v>
      </c>
      <c r="N6">
        <v>2</v>
      </c>
    </row>
    <row r="7" spans="1:14" ht="44.25" thickBot="1">
      <c r="A7" s="4">
        <v>1</v>
      </c>
      <c r="B7" s="6" t="s">
        <v>12</v>
      </c>
      <c r="C7" s="4">
        <v>71.17</v>
      </c>
      <c r="D7" s="7">
        <v>62.92</v>
      </c>
      <c r="E7" s="1">
        <v>59.56</v>
      </c>
      <c r="F7" s="7">
        <v>79.989999999999995</v>
      </c>
      <c r="G7">
        <v>0</v>
      </c>
      <c r="H7">
        <v>0</v>
      </c>
      <c r="K7" t="s">
        <v>3</v>
      </c>
      <c r="L7">
        <f>SUMPRODUCT(G2:G37,F2:F37)+SUMPRODUCT(H2:H37,F2:F37)</f>
        <v>346.84999999999997</v>
      </c>
    </row>
    <row r="8" spans="1:14" ht="30" thickBot="1">
      <c r="A8" s="4">
        <v>1</v>
      </c>
      <c r="B8" s="6" t="s">
        <v>7</v>
      </c>
      <c r="C8" s="4">
        <v>25.07</v>
      </c>
      <c r="D8" s="4">
        <v>30.64</v>
      </c>
      <c r="E8" s="1">
        <v>46.22</v>
      </c>
      <c r="F8" s="7">
        <v>36.4</v>
      </c>
      <c r="G8">
        <v>0</v>
      </c>
      <c r="H8">
        <v>0</v>
      </c>
    </row>
    <row r="9" spans="1:14" ht="30" thickBot="1">
      <c r="A9" s="4">
        <v>1</v>
      </c>
      <c r="B9" s="6" t="s">
        <v>6</v>
      </c>
      <c r="C9" s="4">
        <v>72.959999999999994</v>
      </c>
      <c r="D9" s="4">
        <v>98.43</v>
      </c>
      <c r="E9" s="1">
        <v>39.28</v>
      </c>
      <c r="F9" s="7">
        <v>27.47</v>
      </c>
      <c r="G9">
        <v>0</v>
      </c>
      <c r="H9">
        <v>0</v>
      </c>
    </row>
    <row r="10" spans="1:14" ht="30" thickBot="1">
      <c r="A10" s="4">
        <v>1</v>
      </c>
      <c r="B10" s="6" t="s">
        <v>20</v>
      </c>
      <c r="C10" s="4">
        <v>57.68</v>
      </c>
      <c r="D10" s="4">
        <v>72.87</v>
      </c>
      <c r="E10" s="1">
        <v>58.16</v>
      </c>
      <c r="F10" s="7">
        <v>25.13</v>
      </c>
      <c r="G10">
        <v>1</v>
      </c>
      <c r="H10">
        <v>0</v>
      </c>
    </row>
    <row r="11" spans="1:14" ht="30" thickBot="1">
      <c r="A11" s="4">
        <v>1</v>
      </c>
      <c r="B11" s="6" t="s">
        <v>17</v>
      </c>
      <c r="C11" s="4">
        <v>105.95</v>
      </c>
      <c r="D11" s="4">
        <v>101.25</v>
      </c>
      <c r="E11" s="1">
        <v>56.72</v>
      </c>
      <c r="F11" s="7">
        <v>24.2</v>
      </c>
      <c r="G11">
        <v>1</v>
      </c>
      <c r="H11">
        <v>1</v>
      </c>
    </row>
    <row r="12" spans="1:14" ht="30" thickBot="1">
      <c r="A12" s="4">
        <v>1</v>
      </c>
      <c r="B12" s="6" t="s">
        <v>15</v>
      </c>
      <c r="C12" s="4">
        <v>33.89</v>
      </c>
      <c r="D12" s="4">
        <v>23.13</v>
      </c>
      <c r="E12" s="1">
        <v>54.61</v>
      </c>
      <c r="F12" s="7">
        <v>56.87</v>
      </c>
      <c r="G12">
        <v>0</v>
      </c>
      <c r="H12">
        <v>0</v>
      </c>
    </row>
    <row r="13" spans="1:14" ht="30" thickBot="1">
      <c r="A13" s="4">
        <v>1</v>
      </c>
      <c r="B13" s="6" t="s">
        <v>11</v>
      </c>
      <c r="C13" s="4">
        <v>53.68</v>
      </c>
      <c r="D13" s="4">
        <v>20.329999999999998</v>
      </c>
      <c r="E13" s="1">
        <v>44.89</v>
      </c>
      <c r="F13" s="7">
        <v>74.94</v>
      </c>
      <c r="G13">
        <v>0</v>
      </c>
      <c r="H13">
        <v>0</v>
      </c>
    </row>
    <row r="14" spans="1:14" ht="30" thickBot="1">
      <c r="A14" s="4">
        <v>1</v>
      </c>
      <c r="B14" s="6" t="s">
        <v>28</v>
      </c>
      <c r="C14" s="4">
        <v>37.1</v>
      </c>
      <c r="D14" s="4">
        <v>20.18</v>
      </c>
      <c r="E14" s="1">
        <v>35.340000000000003</v>
      </c>
      <c r="F14" s="7">
        <v>77.66</v>
      </c>
      <c r="G14">
        <v>0</v>
      </c>
      <c r="H14">
        <v>0</v>
      </c>
    </row>
    <row r="15" spans="1:14" ht="30" thickBot="1">
      <c r="A15" s="4">
        <v>1</v>
      </c>
      <c r="B15" s="6" t="s">
        <v>33</v>
      </c>
      <c r="C15" s="4">
        <v>25.88</v>
      </c>
      <c r="D15" s="4">
        <v>25.4</v>
      </c>
      <c r="E15" s="1">
        <v>43</v>
      </c>
      <c r="F15" s="7">
        <v>29.15</v>
      </c>
      <c r="G15">
        <v>0</v>
      </c>
      <c r="H15">
        <v>0</v>
      </c>
    </row>
    <row r="16" spans="1:14" ht="30" thickBot="1">
      <c r="A16" s="4">
        <v>1</v>
      </c>
      <c r="B16" s="6" t="s">
        <v>37</v>
      </c>
      <c r="C16" s="4">
        <v>25.86</v>
      </c>
      <c r="D16" s="4">
        <v>20.18</v>
      </c>
      <c r="E16" s="1">
        <v>46.18</v>
      </c>
      <c r="F16" s="7">
        <v>17.27</v>
      </c>
      <c r="G16">
        <v>0</v>
      </c>
      <c r="H16">
        <v>0</v>
      </c>
    </row>
    <row r="17" spans="1:8" ht="30" thickBot="1">
      <c r="A17" s="4">
        <v>1</v>
      </c>
      <c r="B17" s="6" t="s">
        <v>10</v>
      </c>
      <c r="C17" s="7">
        <v>23.09</v>
      </c>
      <c r="D17" s="4">
        <v>83.19</v>
      </c>
      <c r="E17" s="1">
        <v>23.09</v>
      </c>
      <c r="F17" s="7">
        <v>31.07</v>
      </c>
      <c r="G17">
        <v>0</v>
      </c>
      <c r="H17">
        <v>0</v>
      </c>
    </row>
    <row r="18" spans="1:8" ht="30" thickBot="1">
      <c r="A18" s="4">
        <v>1</v>
      </c>
      <c r="B18" s="6" t="s">
        <v>30</v>
      </c>
      <c r="C18" s="4">
        <v>38.229999999999997</v>
      </c>
      <c r="D18" s="4">
        <v>20.18</v>
      </c>
      <c r="E18" s="1">
        <v>49.55</v>
      </c>
      <c r="F18" s="7">
        <v>20.64</v>
      </c>
      <c r="G18">
        <v>0</v>
      </c>
      <c r="H18">
        <v>0</v>
      </c>
    </row>
    <row r="19" spans="1:8" ht="30" thickBot="1">
      <c r="A19" s="4">
        <v>1</v>
      </c>
      <c r="B19" s="6" t="s">
        <v>21</v>
      </c>
      <c r="C19" s="4">
        <v>23.76</v>
      </c>
      <c r="D19" s="4">
        <v>23.57</v>
      </c>
      <c r="E19" s="1">
        <v>35.46</v>
      </c>
      <c r="F19" s="7">
        <v>25.57</v>
      </c>
      <c r="G19">
        <v>0</v>
      </c>
      <c r="H19">
        <v>0</v>
      </c>
    </row>
    <row r="20" spans="1:8" ht="30" thickBot="1">
      <c r="A20" s="4">
        <v>1</v>
      </c>
      <c r="B20" s="6" t="s">
        <v>24</v>
      </c>
      <c r="C20" s="4">
        <v>73.540000000000006</v>
      </c>
      <c r="D20" s="4">
        <v>59.55</v>
      </c>
      <c r="E20" s="1">
        <v>54.97</v>
      </c>
      <c r="F20" s="7">
        <v>33.200000000000003</v>
      </c>
      <c r="G20">
        <v>1</v>
      </c>
      <c r="H20">
        <v>0</v>
      </c>
    </row>
    <row r="21" spans="1:8" ht="44.25" thickBot="1">
      <c r="A21" s="4">
        <v>1</v>
      </c>
      <c r="B21" s="6" t="s">
        <v>36</v>
      </c>
      <c r="C21" s="4">
        <v>21.69</v>
      </c>
      <c r="D21" s="4">
        <v>23.1</v>
      </c>
      <c r="E21" s="1">
        <v>40.54</v>
      </c>
      <c r="F21" s="7">
        <v>14.33</v>
      </c>
      <c r="G21">
        <v>0</v>
      </c>
      <c r="H21">
        <v>0</v>
      </c>
    </row>
    <row r="22" spans="1:8" ht="30" thickBot="1">
      <c r="A22" s="4">
        <v>1</v>
      </c>
      <c r="B22" s="6" t="s">
        <v>9</v>
      </c>
      <c r="C22" s="4">
        <v>19.399999999999999</v>
      </c>
      <c r="D22" s="4">
        <v>44.31</v>
      </c>
      <c r="E22" s="1">
        <v>40.270000000000003</v>
      </c>
      <c r="F22" s="7">
        <v>79.760000000000005</v>
      </c>
      <c r="G22">
        <v>0</v>
      </c>
      <c r="H22">
        <v>0</v>
      </c>
    </row>
    <row r="23" spans="1:8" ht="30" thickBot="1">
      <c r="A23" s="4">
        <v>1</v>
      </c>
      <c r="B23" s="6" t="s">
        <v>23</v>
      </c>
      <c r="C23" s="4">
        <v>52.14</v>
      </c>
      <c r="D23" s="4">
        <v>23.47</v>
      </c>
      <c r="E23" s="1">
        <v>35.909999999999997</v>
      </c>
      <c r="F23" s="7">
        <v>14.56</v>
      </c>
      <c r="G23">
        <v>0</v>
      </c>
      <c r="H23">
        <v>0</v>
      </c>
    </row>
    <row r="24" spans="1:8" ht="30.75" thickBot="1">
      <c r="A24" s="4">
        <v>1</v>
      </c>
      <c r="B24" s="1" t="s">
        <v>18</v>
      </c>
      <c r="C24" s="7">
        <v>82.32</v>
      </c>
      <c r="D24" s="4">
        <v>39.5</v>
      </c>
      <c r="E24" s="6">
        <v>82.32</v>
      </c>
      <c r="F24" s="7">
        <v>43.1</v>
      </c>
      <c r="G24">
        <v>1</v>
      </c>
      <c r="H24">
        <v>0</v>
      </c>
    </row>
    <row r="25" spans="1:8" ht="28.5" customHeight="1" thickBot="1">
      <c r="A25" s="4">
        <v>1</v>
      </c>
      <c r="B25" s="6" t="s">
        <v>57</v>
      </c>
      <c r="C25" s="4">
        <v>99.62</v>
      </c>
      <c r="D25" s="4">
        <v>20.18</v>
      </c>
      <c r="E25" s="1">
        <v>99.62</v>
      </c>
      <c r="F25" s="7">
        <v>19.760000000000002</v>
      </c>
      <c r="G25">
        <v>1</v>
      </c>
      <c r="H25">
        <v>0</v>
      </c>
    </row>
    <row r="26" spans="1:8" ht="44.25" thickBot="1">
      <c r="A26" s="4">
        <v>1</v>
      </c>
      <c r="B26" s="6" t="s">
        <v>27</v>
      </c>
      <c r="C26" s="4">
        <v>41.06</v>
      </c>
      <c r="D26" s="4">
        <v>20.18</v>
      </c>
      <c r="E26" s="1">
        <v>39.049999999999997</v>
      </c>
      <c r="F26" s="7">
        <v>60.66</v>
      </c>
      <c r="G26">
        <v>1</v>
      </c>
      <c r="H26">
        <v>0</v>
      </c>
    </row>
    <row r="27" spans="1:8" ht="30" thickBot="1">
      <c r="A27" s="4">
        <v>1</v>
      </c>
      <c r="B27" s="6" t="s">
        <v>35</v>
      </c>
      <c r="C27" s="4">
        <v>26.73</v>
      </c>
      <c r="D27" s="4">
        <v>20.18</v>
      </c>
      <c r="E27" s="1">
        <v>25.19</v>
      </c>
      <c r="F27" s="7">
        <v>61.66</v>
      </c>
      <c r="G27">
        <v>0</v>
      </c>
      <c r="H27">
        <v>0</v>
      </c>
    </row>
    <row r="28" spans="1:8" ht="30" thickBot="1">
      <c r="A28" s="4">
        <v>1</v>
      </c>
      <c r="B28" s="6" t="s">
        <v>38</v>
      </c>
      <c r="C28" s="4">
        <v>29.7</v>
      </c>
      <c r="D28" s="4">
        <v>24.37</v>
      </c>
      <c r="E28" s="1">
        <v>31.74</v>
      </c>
      <c r="F28" s="7">
        <v>18.53</v>
      </c>
      <c r="G28">
        <v>0</v>
      </c>
      <c r="H28">
        <v>0</v>
      </c>
    </row>
    <row r="29" spans="1:8" ht="30" thickBot="1">
      <c r="A29" s="4">
        <v>1</v>
      </c>
      <c r="B29" s="6" t="s">
        <v>25</v>
      </c>
      <c r="C29" s="4">
        <v>26.07</v>
      </c>
      <c r="D29" s="4">
        <v>25.16</v>
      </c>
      <c r="E29" s="1">
        <v>23.88</v>
      </c>
      <c r="F29" s="7">
        <v>35.17</v>
      </c>
      <c r="G29">
        <v>0</v>
      </c>
      <c r="H29">
        <v>0</v>
      </c>
    </row>
    <row r="30" spans="1:8" ht="30" thickBot="1">
      <c r="B30" s="6" t="s">
        <v>34</v>
      </c>
      <c r="C30" s="4">
        <v>35.43</v>
      </c>
      <c r="D30" s="4">
        <v>52.7</v>
      </c>
      <c r="E30" s="1">
        <v>23.03</v>
      </c>
      <c r="F30" s="7">
        <v>21.6</v>
      </c>
      <c r="G30">
        <v>0</v>
      </c>
      <c r="H30">
        <v>0</v>
      </c>
    </row>
    <row r="31" spans="1:8" ht="30" thickBot="1">
      <c r="B31" s="6" t="s">
        <v>22</v>
      </c>
      <c r="C31" s="4">
        <v>28.02</v>
      </c>
      <c r="D31" s="4">
        <v>21.5</v>
      </c>
      <c r="E31" s="1">
        <v>21.39</v>
      </c>
      <c r="F31" s="7">
        <v>52.37</v>
      </c>
      <c r="G31">
        <v>0</v>
      </c>
      <c r="H31">
        <v>0</v>
      </c>
    </row>
    <row r="32" spans="1:8" ht="30" thickBot="1">
      <c r="B32" s="6" t="s">
        <v>31</v>
      </c>
      <c r="C32" s="4">
        <v>28.1</v>
      </c>
      <c r="D32" s="4">
        <v>20.18</v>
      </c>
      <c r="E32" s="1">
        <v>29.83</v>
      </c>
      <c r="F32" s="7">
        <v>76.069999999999993</v>
      </c>
      <c r="G32">
        <v>0</v>
      </c>
      <c r="H32">
        <v>0</v>
      </c>
    </row>
    <row r="33" spans="2:8" ht="30" thickBot="1">
      <c r="B33" s="6" t="s">
        <v>16</v>
      </c>
      <c r="C33" s="4">
        <v>27</v>
      </c>
      <c r="D33" s="4">
        <v>65.25</v>
      </c>
      <c r="E33" s="1">
        <v>21.75</v>
      </c>
      <c r="F33" s="7">
        <v>18.23</v>
      </c>
      <c r="G33">
        <v>0</v>
      </c>
      <c r="H33">
        <v>0</v>
      </c>
    </row>
    <row r="34" spans="2:8" ht="30" thickBot="1">
      <c r="B34" s="6" t="s">
        <v>29</v>
      </c>
      <c r="C34" s="4">
        <v>15.91</v>
      </c>
      <c r="D34" s="4">
        <v>20.18</v>
      </c>
      <c r="E34" s="1">
        <v>20.25</v>
      </c>
      <c r="F34" s="7">
        <v>15.9</v>
      </c>
      <c r="G34">
        <v>0</v>
      </c>
      <c r="H34">
        <v>0</v>
      </c>
    </row>
    <row r="35" spans="2:8" ht="30" thickBot="1">
      <c r="B35" s="19" t="s">
        <v>56</v>
      </c>
      <c r="C35" s="4">
        <v>20.03</v>
      </c>
      <c r="D35" s="4">
        <v>20.18</v>
      </c>
      <c r="E35" s="1">
        <v>20.03</v>
      </c>
      <c r="F35" s="7">
        <v>12.83</v>
      </c>
      <c r="G35">
        <v>0</v>
      </c>
      <c r="H35">
        <v>0</v>
      </c>
    </row>
    <row r="36" spans="2:8" ht="30.75" thickBot="1">
      <c r="B36" s="1" t="s">
        <v>60</v>
      </c>
      <c r="C36" s="7">
        <v>0</v>
      </c>
      <c r="D36" s="4">
        <v>11.67</v>
      </c>
      <c r="E36" s="6">
        <v>0</v>
      </c>
      <c r="F36" s="7">
        <v>14.33</v>
      </c>
      <c r="G36">
        <v>0</v>
      </c>
      <c r="H36">
        <v>0</v>
      </c>
    </row>
    <row r="37" spans="2:8">
      <c r="H37">
        <f>SUM(H2:H36)</f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83CB-13B2-4B23-8056-C3D53E63AC4F}">
  <dimension ref="A1:N39"/>
  <sheetViews>
    <sheetView workbookViewId="0">
      <selection activeCell="H40" sqref="H40"/>
    </sheetView>
  </sheetViews>
  <sheetFormatPr defaultRowHeight="15"/>
  <cols>
    <col min="11" max="11" width="12.5703125" bestFit="1" customWidth="1"/>
  </cols>
  <sheetData>
    <row r="1" spans="1:14" ht="30.75" thickBot="1">
      <c r="A1" s="2" t="s">
        <v>0</v>
      </c>
      <c r="B1" s="2" t="s">
        <v>1</v>
      </c>
      <c r="C1" s="2" t="s">
        <v>59</v>
      </c>
      <c r="D1" s="2" t="s">
        <v>2</v>
      </c>
      <c r="E1" s="2" t="s">
        <v>53</v>
      </c>
      <c r="F1" s="3" t="s">
        <v>3</v>
      </c>
      <c r="G1" s="9" t="s">
        <v>42</v>
      </c>
      <c r="H1" s="9" t="s">
        <v>43</v>
      </c>
      <c r="K1" t="s">
        <v>44</v>
      </c>
      <c r="L1">
        <f>SUMPRODUCT(C2:C37,G2:G37)+SUMPRODUCT(C2:C37,H2:H37)</f>
        <v>624.61999999999989</v>
      </c>
    </row>
    <row r="2" spans="1:14" ht="44.25" thickBot="1">
      <c r="A2" s="4">
        <v>1</v>
      </c>
      <c r="B2" s="6" t="s">
        <v>8</v>
      </c>
      <c r="C2" s="4">
        <v>91.44</v>
      </c>
      <c r="D2" s="4">
        <v>29.07</v>
      </c>
      <c r="E2" s="4">
        <v>67.739999999999995</v>
      </c>
      <c r="F2" s="22">
        <v>74.61</v>
      </c>
      <c r="G2">
        <v>1</v>
      </c>
      <c r="H2">
        <v>1</v>
      </c>
      <c r="K2" t="s">
        <v>45</v>
      </c>
      <c r="L2">
        <f>SUMPRODUCT(D2:D37,G2:G37)+SUMPRODUCT(D2:D37,H2:H37)</f>
        <v>515.09</v>
      </c>
      <c r="M2" t="s">
        <v>46</v>
      </c>
      <c r="N2">
        <v>500</v>
      </c>
    </row>
    <row r="3" spans="1:14" ht="44.25" thickBot="1">
      <c r="A3" s="4">
        <v>1</v>
      </c>
      <c r="B3" s="6" t="s">
        <v>4</v>
      </c>
      <c r="C3" s="4">
        <v>28.17</v>
      </c>
      <c r="D3" s="4">
        <v>107.1</v>
      </c>
      <c r="E3" s="4">
        <v>46.07</v>
      </c>
      <c r="F3" s="22">
        <v>89.98</v>
      </c>
      <c r="G3">
        <v>0</v>
      </c>
      <c r="H3">
        <v>0</v>
      </c>
      <c r="L3">
        <f>SUMPRODUCT(E2:E37,G2:G37)+SUMPRODUCT(E2:E37,H2:H37)</f>
        <v>454.98000000000008</v>
      </c>
      <c r="M3" t="s">
        <v>46</v>
      </c>
      <c r="N3">
        <v>450</v>
      </c>
    </row>
    <row r="4" spans="1:14" ht="30" thickBot="1">
      <c r="A4" s="4">
        <v>1</v>
      </c>
      <c r="B4" s="6" t="s">
        <v>5</v>
      </c>
      <c r="C4" s="4">
        <v>23.89</v>
      </c>
      <c r="D4" s="4">
        <v>77.930000000000007</v>
      </c>
      <c r="E4" s="4">
        <v>70.45</v>
      </c>
      <c r="F4" s="22">
        <v>95.46</v>
      </c>
      <c r="G4">
        <v>0</v>
      </c>
      <c r="H4">
        <v>0</v>
      </c>
      <c r="L4">
        <f>SUM(G2:G6,G8:G9,G11)</f>
        <v>2</v>
      </c>
      <c r="M4" t="s">
        <v>47</v>
      </c>
      <c r="N4">
        <v>2</v>
      </c>
    </row>
    <row r="5" spans="1:14" ht="30" thickBot="1">
      <c r="A5" s="4">
        <v>1</v>
      </c>
      <c r="B5" s="6" t="s">
        <v>26</v>
      </c>
      <c r="C5" s="4">
        <v>29.26</v>
      </c>
      <c r="D5" s="7">
        <v>66.22</v>
      </c>
      <c r="E5" s="4">
        <v>56.47</v>
      </c>
      <c r="F5" s="22">
        <v>67.930000000000007</v>
      </c>
      <c r="G5">
        <v>0</v>
      </c>
      <c r="H5">
        <v>0</v>
      </c>
      <c r="L5">
        <f>SUM(G7,G10,G12:G17,G19:G23,G25:G27)</f>
        <v>4</v>
      </c>
      <c r="M5" t="s">
        <v>47</v>
      </c>
      <c r="N5">
        <v>4</v>
      </c>
    </row>
    <row r="6" spans="1:14" ht="44.25" thickBot="1">
      <c r="A6" s="4">
        <v>1</v>
      </c>
      <c r="B6" s="6" t="s">
        <v>14</v>
      </c>
      <c r="C6" s="4">
        <v>25.16</v>
      </c>
      <c r="D6" s="4">
        <v>57.16</v>
      </c>
      <c r="E6" s="4">
        <v>66.7</v>
      </c>
      <c r="F6" s="22">
        <v>28.23</v>
      </c>
      <c r="G6">
        <v>0</v>
      </c>
      <c r="H6">
        <v>0</v>
      </c>
      <c r="L6">
        <f>SUM(G18,G24,G28:G37)</f>
        <v>2</v>
      </c>
      <c r="M6" t="s">
        <v>47</v>
      </c>
      <c r="N6">
        <v>2</v>
      </c>
    </row>
    <row r="7" spans="1:14" ht="30" thickBot="1">
      <c r="A7" s="4">
        <v>1</v>
      </c>
      <c r="B7" s="6" t="s">
        <v>13</v>
      </c>
      <c r="C7" s="7">
        <v>38.35</v>
      </c>
      <c r="D7" s="4">
        <v>87.88</v>
      </c>
      <c r="E7" s="4">
        <v>38.35</v>
      </c>
      <c r="F7" s="23">
        <v>107.13</v>
      </c>
      <c r="G7">
        <v>1</v>
      </c>
      <c r="H7">
        <v>0</v>
      </c>
      <c r="K7" t="s">
        <v>3</v>
      </c>
      <c r="L7">
        <f>SUMPRODUCT(G2:G37,F2:F37)+SUMPRODUCT(H2:H37,F2:F37)</f>
        <v>500.92</v>
      </c>
    </row>
    <row r="8" spans="1:14" ht="44.25" thickBot="1">
      <c r="A8" s="4">
        <v>1</v>
      </c>
      <c r="B8" s="6" t="s">
        <v>12</v>
      </c>
      <c r="C8" s="4">
        <v>79.989999999999995</v>
      </c>
      <c r="D8" s="4">
        <v>42.44</v>
      </c>
      <c r="E8" s="4">
        <v>75.2</v>
      </c>
      <c r="F8" s="22">
        <v>30.13</v>
      </c>
      <c r="G8">
        <v>0</v>
      </c>
      <c r="H8">
        <v>0</v>
      </c>
    </row>
    <row r="9" spans="1:14" ht="30" thickBot="1">
      <c r="A9" s="4">
        <v>1</v>
      </c>
      <c r="B9" s="6" t="s">
        <v>11</v>
      </c>
      <c r="C9" s="4">
        <v>74.94</v>
      </c>
      <c r="D9" s="4">
        <v>77.5</v>
      </c>
      <c r="E9" s="4">
        <v>54.07</v>
      </c>
      <c r="F9" s="22">
        <v>105.22</v>
      </c>
      <c r="G9">
        <v>0</v>
      </c>
      <c r="H9">
        <v>0</v>
      </c>
    </row>
    <row r="10" spans="1:14" ht="30" thickBot="1">
      <c r="A10" s="4">
        <v>1</v>
      </c>
      <c r="B10" s="6" t="s">
        <v>6</v>
      </c>
      <c r="C10" s="4">
        <v>27.47</v>
      </c>
      <c r="D10" s="4">
        <v>74.06</v>
      </c>
      <c r="E10" s="4">
        <v>43.01</v>
      </c>
      <c r="F10" s="23">
        <v>85.5</v>
      </c>
      <c r="G10">
        <v>0</v>
      </c>
      <c r="H10">
        <v>0</v>
      </c>
    </row>
    <row r="11" spans="1:14" ht="30" thickBot="1">
      <c r="A11" s="4">
        <v>1</v>
      </c>
      <c r="B11" s="6" t="s">
        <v>28</v>
      </c>
      <c r="C11" s="4">
        <v>77.66</v>
      </c>
      <c r="D11" s="7">
        <v>107.7</v>
      </c>
      <c r="E11" s="4">
        <v>49.33</v>
      </c>
      <c r="F11" s="22">
        <v>36.56</v>
      </c>
      <c r="G11">
        <v>1</v>
      </c>
      <c r="H11">
        <v>0</v>
      </c>
    </row>
    <row r="12" spans="1:14" ht="30" thickBot="1">
      <c r="A12" s="4">
        <v>1</v>
      </c>
      <c r="B12" s="6" t="s">
        <v>20</v>
      </c>
      <c r="C12" s="4">
        <v>25.13</v>
      </c>
      <c r="D12" s="4">
        <v>101.91</v>
      </c>
      <c r="E12" s="4">
        <v>60.06</v>
      </c>
      <c r="F12" s="23">
        <v>74.5</v>
      </c>
      <c r="G12">
        <v>0</v>
      </c>
      <c r="H12">
        <v>0</v>
      </c>
    </row>
    <row r="13" spans="1:14" ht="30" thickBot="1">
      <c r="A13" s="4">
        <v>1</v>
      </c>
      <c r="B13" s="6" t="s">
        <v>30</v>
      </c>
      <c r="C13" s="4">
        <v>20.64</v>
      </c>
      <c r="D13" s="7">
        <v>22.93</v>
      </c>
      <c r="E13" s="4">
        <v>50.13</v>
      </c>
      <c r="F13" s="23">
        <v>116.47</v>
      </c>
      <c r="G13">
        <v>0</v>
      </c>
      <c r="H13">
        <v>0</v>
      </c>
    </row>
    <row r="14" spans="1:14" ht="30" thickBot="1">
      <c r="A14" s="4">
        <v>1</v>
      </c>
      <c r="B14" s="6" t="s">
        <v>9</v>
      </c>
      <c r="C14" s="4">
        <v>79.760000000000005</v>
      </c>
      <c r="D14" s="4">
        <v>73.239999999999995</v>
      </c>
      <c r="E14" s="4">
        <v>43.49</v>
      </c>
      <c r="F14" s="23">
        <v>57.56</v>
      </c>
      <c r="G14">
        <v>1</v>
      </c>
      <c r="H14">
        <v>0</v>
      </c>
    </row>
    <row r="15" spans="1:14" ht="30" thickBot="1">
      <c r="A15" s="4">
        <v>1</v>
      </c>
      <c r="B15" s="6" t="s">
        <v>7</v>
      </c>
      <c r="C15" s="4">
        <v>36.4</v>
      </c>
      <c r="D15" s="4">
        <v>24.26</v>
      </c>
      <c r="E15" s="4">
        <v>30.32</v>
      </c>
      <c r="F15" s="23">
        <v>21.03</v>
      </c>
      <c r="G15">
        <v>0</v>
      </c>
      <c r="H15">
        <v>0</v>
      </c>
    </row>
    <row r="16" spans="1:14" ht="30" thickBot="1">
      <c r="A16" s="4">
        <v>1</v>
      </c>
      <c r="B16" s="6" t="s">
        <v>15</v>
      </c>
      <c r="C16" s="4">
        <v>56.87</v>
      </c>
      <c r="D16" s="4">
        <v>29.16</v>
      </c>
      <c r="E16" s="4">
        <v>54.27</v>
      </c>
      <c r="F16" s="23">
        <v>25.59</v>
      </c>
      <c r="G16">
        <v>1</v>
      </c>
      <c r="H16">
        <v>0</v>
      </c>
    </row>
    <row r="17" spans="1:8" ht="30" thickBot="1">
      <c r="A17" s="4">
        <v>1</v>
      </c>
      <c r="B17" s="6" t="s">
        <v>19</v>
      </c>
      <c r="C17" s="7">
        <v>47.88</v>
      </c>
      <c r="D17" s="4">
        <v>25.92</v>
      </c>
      <c r="E17" s="4">
        <v>47.88</v>
      </c>
      <c r="F17" s="23">
        <v>38.270000000000003</v>
      </c>
      <c r="G17">
        <v>0</v>
      </c>
      <c r="H17">
        <v>0</v>
      </c>
    </row>
    <row r="18" spans="1:8" ht="30" thickBot="1">
      <c r="A18" s="4">
        <v>1</v>
      </c>
      <c r="B18" s="6" t="s">
        <v>21</v>
      </c>
      <c r="C18" s="4">
        <v>25.57</v>
      </c>
      <c r="D18" s="4">
        <v>24.64</v>
      </c>
      <c r="E18" s="4">
        <v>26.71</v>
      </c>
      <c r="F18" s="24">
        <v>68.650000000000006</v>
      </c>
      <c r="G18">
        <v>0</v>
      </c>
      <c r="H18">
        <v>0</v>
      </c>
    </row>
    <row r="19" spans="1:8" ht="30" thickBot="1">
      <c r="A19" s="4">
        <v>1</v>
      </c>
      <c r="B19" s="6" t="s">
        <v>17</v>
      </c>
      <c r="C19" s="4">
        <v>24.2</v>
      </c>
      <c r="D19" s="4">
        <v>28.2</v>
      </c>
      <c r="E19" s="4">
        <v>53.39</v>
      </c>
      <c r="F19" s="23">
        <v>27.66</v>
      </c>
      <c r="G19">
        <v>0</v>
      </c>
      <c r="H19">
        <v>0</v>
      </c>
    </row>
    <row r="20" spans="1:8" ht="30" thickBot="1">
      <c r="A20" s="4">
        <v>1</v>
      </c>
      <c r="B20" s="6" t="s">
        <v>33</v>
      </c>
      <c r="C20" s="4">
        <v>29.15</v>
      </c>
      <c r="D20" s="4">
        <v>26.34</v>
      </c>
      <c r="E20" s="4">
        <v>33.700000000000003</v>
      </c>
      <c r="F20" s="23">
        <v>32.299999999999997</v>
      </c>
      <c r="G20">
        <v>0</v>
      </c>
      <c r="H20">
        <v>0</v>
      </c>
    </row>
    <row r="21" spans="1:8" ht="30" thickBot="1">
      <c r="A21" s="4">
        <v>1</v>
      </c>
      <c r="B21" s="6" t="s">
        <v>10</v>
      </c>
      <c r="C21" s="4">
        <v>31.07</v>
      </c>
      <c r="D21" s="4">
        <v>54.03</v>
      </c>
      <c r="E21" s="4">
        <v>29.05</v>
      </c>
      <c r="F21" s="23">
        <v>16.27</v>
      </c>
      <c r="G21">
        <v>0</v>
      </c>
      <c r="H21">
        <v>0</v>
      </c>
    </row>
    <row r="22" spans="1:8" ht="44.25" thickBot="1">
      <c r="A22" s="4">
        <v>1</v>
      </c>
      <c r="B22" s="6" t="s">
        <v>27</v>
      </c>
      <c r="C22" s="4">
        <v>60.66</v>
      </c>
      <c r="D22" s="7">
        <v>27.85</v>
      </c>
      <c r="E22" s="4">
        <v>49</v>
      </c>
      <c r="F22" s="23">
        <v>26.41</v>
      </c>
      <c r="G22">
        <v>1</v>
      </c>
      <c r="H22">
        <v>0</v>
      </c>
    </row>
    <row r="23" spans="1:8" ht="30" thickBot="1">
      <c r="A23" s="4">
        <v>1</v>
      </c>
      <c r="B23" s="6" t="s">
        <v>18</v>
      </c>
      <c r="C23" s="4">
        <v>43.1</v>
      </c>
      <c r="D23" s="4">
        <v>27.53</v>
      </c>
      <c r="E23" s="4">
        <v>21.55</v>
      </c>
      <c r="F23" s="23">
        <v>31.34</v>
      </c>
      <c r="G23">
        <v>0</v>
      </c>
      <c r="H23">
        <v>0</v>
      </c>
    </row>
    <row r="24" spans="1:8" ht="30" thickBot="1">
      <c r="A24" s="4">
        <v>1</v>
      </c>
      <c r="B24" s="6" t="s">
        <v>31</v>
      </c>
      <c r="C24" s="4">
        <v>76.069999999999993</v>
      </c>
      <c r="D24" s="7">
        <v>109.94</v>
      </c>
      <c r="E24" s="4">
        <v>49.67</v>
      </c>
      <c r="F24" s="24">
        <v>68.88</v>
      </c>
      <c r="G24">
        <v>1</v>
      </c>
      <c r="H24">
        <v>0</v>
      </c>
    </row>
    <row r="25" spans="1:8" ht="28.5" customHeight="1" thickBot="1">
      <c r="A25" s="4">
        <v>1</v>
      </c>
      <c r="B25" s="6" t="s">
        <v>37</v>
      </c>
      <c r="C25" s="4">
        <v>17.27</v>
      </c>
      <c r="D25" s="7">
        <v>87.43</v>
      </c>
      <c r="E25" s="4">
        <v>45.27</v>
      </c>
      <c r="F25" s="23">
        <v>37.299999999999997</v>
      </c>
      <c r="G25">
        <v>0</v>
      </c>
      <c r="H25">
        <v>0</v>
      </c>
    </row>
    <row r="26" spans="1:8" ht="30" thickBot="1">
      <c r="A26" s="4">
        <v>1</v>
      </c>
      <c r="B26" s="6" t="s">
        <v>24</v>
      </c>
      <c r="C26" s="4">
        <v>33.200000000000003</v>
      </c>
      <c r="D26" s="4">
        <v>74.55</v>
      </c>
      <c r="E26" s="4">
        <v>61.29</v>
      </c>
      <c r="F26" s="23">
        <v>29.97</v>
      </c>
      <c r="G26">
        <v>0</v>
      </c>
      <c r="H26">
        <v>0</v>
      </c>
    </row>
    <row r="27" spans="1:8" ht="30" thickBot="1">
      <c r="A27" s="4">
        <v>1</v>
      </c>
      <c r="B27" s="6" t="s">
        <v>35</v>
      </c>
      <c r="C27" s="4">
        <v>61.66</v>
      </c>
      <c r="D27" s="7">
        <v>10.33</v>
      </c>
      <c r="E27" s="4">
        <v>37.69</v>
      </c>
      <c r="F27" s="23">
        <v>27.07</v>
      </c>
      <c r="G27">
        <v>0</v>
      </c>
      <c r="H27">
        <v>0</v>
      </c>
    </row>
    <row r="28" spans="1:8" ht="44.25" thickBot="1">
      <c r="A28" s="4">
        <v>1</v>
      </c>
      <c r="B28" s="6" t="s">
        <v>36</v>
      </c>
      <c r="C28" s="4">
        <v>14.33</v>
      </c>
      <c r="D28" s="4">
        <v>25.43</v>
      </c>
      <c r="E28" s="4">
        <v>21.39</v>
      </c>
      <c r="F28" s="24">
        <v>29.47</v>
      </c>
      <c r="G28">
        <v>0</v>
      </c>
      <c r="H28">
        <v>0</v>
      </c>
    </row>
    <row r="29" spans="1:8" ht="60.75" thickBot="1">
      <c r="A29" s="4">
        <v>1</v>
      </c>
      <c r="B29" s="1" t="s">
        <v>32</v>
      </c>
      <c r="C29" s="7">
        <v>14.51</v>
      </c>
      <c r="D29" s="7">
        <v>54.96</v>
      </c>
      <c r="E29" s="4">
        <v>14.51</v>
      </c>
      <c r="F29" s="24">
        <v>44.04</v>
      </c>
      <c r="G29">
        <v>0</v>
      </c>
      <c r="H29">
        <v>0</v>
      </c>
    </row>
    <row r="30" spans="1:8" ht="30" thickBot="1">
      <c r="B30" s="6" t="s">
        <v>23</v>
      </c>
      <c r="C30" s="4">
        <v>14.56</v>
      </c>
      <c r="D30" s="4">
        <v>30.24</v>
      </c>
      <c r="E30" s="4">
        <v>32.31</v>
      </c>
      <c r="F30" s="24">
        <v>21.6</v>
      </c>
      <c r="G30">
        <v>0</v>
      </c>
      <c r="H30">
        <v>0</v>
      </c>
    </row>
    <row r="31" spans="1:8" ht="30" thickBot="1">
      <c r="B31" s="6" t="s">
        <v>22</v>
      </c>
      <c r="C31" s="4">
        <v>52.37</v>
      </c>
      <c r="D31" s="4">
        <v>21.18</v>
      </c>
      <c r="E31" s="4">
        <v>35.39</v>
      </c>
      <c r="F31" s="24">
        <v>29.57</v>
      </c>
      <c r="G31">
        <v>1</v>
      </c>
      <c r="H31">
        <v>0</v>
      </c>
    </row>
    <row r="32" spans="1:8" ht="30" thickBot="1">
      <c r="B32" s="6" t="s">
        <v>25</v>
      </c>
      <c r="C32" s="4">
        <v>35.17</v>
      </c>
      <c r="D32" s="4">
        <v>33.770000000000003</v>
      </c>
      <c r="E32" s="4">
        <v>29.81</v>
      </c>
      <c r="F32" s="24">
        <v>23.43</v>
      </c>
      <c r="G32">
        <v>0</v>
      </c>
      <c r="H32">
        <v>0</v>
      </c>
    </row>
    <row r="33" spans="2:8" ht="30" thickBot="1">
      <c r="B33" s="6" t="s">
        <v>34</v>
      </c>
      <c r="C33" s="4">
        <v>21.6</v>
      </c>
      <c r="D33" s="4">
        <v>29.79</v>
      </c>
      <c r="E33" s="4">
        <v>25.02</v>
      </c>
      <c r="F33" s="24">
        <v>38.31</v>
      </c>
      <c r="G33">
        <v>0</v>
      </c>
      <c r="H33">
        <v>0</v>
      </c>
    </row>
    <row r="34" spans="2:8" ht="30" thickBot="1">
      <c r="B34" s="6" t="s">
        <v>16</v>
      </c>
      <c r="C34" s="4">
        <v>18.23</v>
      </c>
      <c r="D34" s="4">
        <v>95.9</v>
      </c>
      <c r="E34" s="4">
        <v>24.04</v>
      </c>
      <c r="F34" s="24">
        <v>21.53</v>
      </c>
      <c r="G34">
        <v>0</v>
      </c>
      <c r="H34">
        <v>0</v>
      </c>
    </row>
    <row r="35" spans="2:8" ht="30" thickBot="1">
      <c r="B35" s="6" t="s">
        <v>29</v>
      </c>
      <c r="C35" s="4">
        <v>15.9</v>
      </c>
      <c r="D35" s="7">
        <v>73.260000000000005</v>
      </c>
      <c r="E35" s="4">
        <v>19.57</v>
      </c>
      <c r="F35" s="24">
        <v>21.03</v>
      </c>
      <c r="G35">
        <v>0</v>
      </c>
      <c r="H35">
        <v>0</v>
      </c>
    </row>
    <row r="36" spans="2:8" ht="44.25" thickBot="1">
      <c r="B36" s="6" t="s">
        <v>61</v>
      </c>
      <c r="C36" s="7">
        <v>13.58</v>
      </c>
      <c r="D36" s="7">
        <v>19.329999999999998</v>
      </c>
      <c r="E36" s="7">
        <v>30.99</v>
      </c>
      <c r="F36" s="24">
        <v>24.07</v>
      </c>
      <c r="G36">
        <v>0</v>
      </c>
      <c r="H36">
        <v>0</v>
      </c>
    </row>
    <row r="37" spans="2:8" ht="30" thickBot="1">
      <c r="B37" s="6" t="s">
        <v>62</v>
      </c>
      <c r="C37" s="7">
        <v>13.58</v>
      </c>
      <c r="D37" s="7">
        <v>9.33</v>
      </c>
      <c r="E37" s="7">
        <v>30.99</v>
      </c>
      <c r="F37" s="24">
        <v>26.3</v>
      </c>
      <c r="G37">
        <v>0</v>
      </c>
      <c r="H37">
        <v>0</v>
      </c>
    </row>
    <row r="39" spans="2:8">
      <c r="H39">
        <f>SUM(H2:H37)</f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B710-E5F0-451F-9910-D9B2ABFFD193}">
  <dimension ref="A1:N39"/>
  <sheetViews>
    <sheetView zoomScaleNormal="100" workbookViewId="0">
      <selection activeCell="H40" sqref="H40"/>
    </sheetView>
  </sheetViews>
  <sheetFormatPr defaultRowHeight="15"/>
  <cols>
    <col min="11" max="11" width="12.5703125" bestFit="1" customWidth="1"/>
  </cols>
  <sheetData>
    <row r="1" spans="1:14" ht="30.75" thickBot="1">
      <c r="A1" s="2" t="s">
        <v>0</v>
      </c>
      <c r="B1" s="2" t="s">
        <v>1</v>
      </c>
      <c r="C1" s="2" t="s">
        <v>59</v>
      </c>
      <c r="D1" s="2" t="s">
        <v>2</v>
      </c>
      <c r="E1" s="2" t="s">
        <v>53</v>
      </c>
      <c r="F1" s="3" t="s">
        <v>3</v>
      </c>
      <c r="G1" s="9" t="s">
        <v>42</v>
      </c>
      <c r="H1" s="9" t="s">
        <v>43</v>
      </c>
      <c r="K1" t="s">
        <v>44</v>
      </c>
      <c r="L1">
        <f>SUMPRODUCT(C2:C37,G2:G37)+SUMPRODUCT(C2:C37,H2:H37)</f>
        <v>685.52</v>
      </c>
    </row>
    <row r="2" spans="1:14" ht="44.25" thickBot="1">
      <c r="A2" s="4">
        <v>1</v>
      </c>
      <c r="B2" s="6" t="s">
        <v>8</v>
      </c>
      <c r="C2" s="4">
        <v>74.61</v>
      </c>
      <c r="D2" s="4">
        <v>29.5</v>
      </c>
      <c r="E2" s="4">
        <v>84.03</v>
      </c>
      <c r="F2" s="4">
        <v>43.4</v>
      </c>
      <c r="G2">
        <v>0</v>
      </c>
      <c r="H2">
        <v>0</v>
      </c>
      <c r="K2" t="s">
        <v>45</v>
      </c>
      <c r="L2">
        <f>SUMPRODUCT(D2:D37,G2:G37)+SUMPRODUCT(D2:D37,H2:H37)</f>
        <v>506.21000000000004</v>
      </c>
      <c r="M2" t="s">
        <v>46</v>
      </c>
      <c r="N2">
        <v>500</v>
      </c>
    </row>
    <row r="3" spans="1:14" ht="44.25" thickBot="1">
      <c r="A3" s="4">
        <v>1</v>
      </c>
      <c r="B3" s="6" t="s">
        <v>4</v>
      </c>
      <c r="C3" s="4">
        <v>89.98</v>
      </c>
      <c r="D3" s="4">
        <v>105.22</v>
      </c>
      <c r="E3" s="4">
        <v>47.66</v>
      </c>
      <c r="F3" s="4">
        <v>62.46</v>
      </c>
      <c r="G3">
        <v>1</v>
      </c>
      <c r="H3">
        <v>0</v>
      </c>
      <c r="L3">
        <f>SUMPRODUCT(E2:E37,G2:G37)+SUMPRODUCT(E2:E37,H2:H37)</f>
        <v>457.87</v>
      </c>
      <c r="M3" t="s">
        <v>46</v>
      </c>
      <c r="N3">
        <v>450</v>
      </c>
    </row>
    <row r="4" spans="1:14" ht="30" thickBot="1">
      <c r="A4" s="4">
        <v>1</v>
      </c>
      <c r="B4" s="6" t="s">
        <v>5</v>
      </c>
      <c r="C4" s="4">
        <v>95.46</v>
      </c>
      <c r="D4" s="4">
        <v>40.229999999999997</v>
      </c>
      <c r="E4" s="4">
        <v>63.29</v>
      </c>
      <c r="F4" s="4">
        <v>76.819999999999993</v>
      </c>
      <c r="G4">
        <v>1</v>
      </c>
      <c r="H4">
        <v>0</v>
      </c>
      <c r="L4">
        <f>SUM(G2:G9)</f>
        <v>2</v>
      </c>
      <c r="M4" t="s">
        <v>47</v>
      </c>
      <c r="N4">
        <v>2</v>
      </c>
    </row>
    <row r="5" spans="1:14" ht="30" thickBot="1">
      <c r="A5" s="4">
        <v>1</v>
      </c>
      <c r="B5" s="6" t="s">
        <v>26</v>
      </c>
      <c r="C5" s="4">
        <v>67.930000000000007</v>
      </c>
      <c r="D5" s="7">
        <v>73.89</v>
      </c>
      <c r="E5" s="4">
        <v>58.7</v>
      </c>
      <c r="F5" s="4">
        <v>66.11</v>
      </c>
      <c r="G5">
        <v>0</v>
      </c>
      <c r="H5">
        <v>0</v>
      </c>
      <c r="L5">
        <f>SUM(G7:G25)</f>
        <v>4</v>
      </c>
      <c r="M5" t="s">
        <v>47</v>
      </c>
      <c r="N5">
        <v>4</v>
      </c>
    </row>
    <row r="6" spans="1:14" ht="44.25" thickBot="1">
      <c r="A6" s="4">
        <v>1</v>
      </c>
      <c r="B6" s="6" t="s">
        <v>14</v>
      </c>
      <c r="C6" s="4">
        <v>28.23</v>
      </c>
      <c r="D6" s="4">
        <v>11.03</v>
      </c>
      <c r="E6" s="4">
        <v>50.9</v>
      </c>
      <c r="F6" s="4">
        <v>18.34</v>
      </c>
      <c r="G6">
        <v>0</v>
      </c>
      <c r="H6">
        <v>0</v>
      </c>
      <c r="L6">
        <f>SUM(G26:G37)</f>
        <v>2</v>
      </c>
      <c r="M6" t="s">
        <v>47</v>
      </c>
      <c r="N6">
        <v>2</v>
      </c>
    </row>
    <row r="7" spans="1:14" ht="30" thickBot="1">
      <c r="A7" s="4">
        <v>1</v>
      </c>
      <c r="B7" s="6" t="s">
        <v>13</v>
      </c>
      <c r="C7" s="4">
        <v>107.13</v>
      </c>
      <c r="D7" s="4">
        <v>15.73</v>
      </c>
      <c r="E7" s="4">
        <v>45.04</v>
      </c>
      <c r="F7" s="4">
        <v>14.89</v>
      </c>
      <c r="G7">
        <v>0</v>
      </c>
      <c r="H7">
        <v>0</v>
      </c>
      <c r="K7" t="s">
        <v>3</v>
      </c>
      <c r="L7">
        <f>SUMPRODUCT(G2:G37,F2:F37)+SUMPRODUCT(H2:H37,F2:F37)</f>
        <v>495.94000000000005</v>
      </c>
    </row>
    <row r="8" spans="1:14" ht="44.25" thickBot="1">
      <c r="A8" s="4">
        <v>1</v>
      </c>
      <c r="B8" s="6" t="s">
        <v>12</v>
      </c>
      <c r="C8" s="4">
        <v>30.13</v>
      </c>
      <c r="D8" s="4">
        <v>64.34</v>
      </c>
      <c r="E8" s="4">
        <v>60.43</v>
      </c>
      <c r="F8" s="4">
        <v>24.4</v>
      </c>
      <c r="G8">
        <v>0</v>
      </c>
      <c r="H8">
        <v>0</v>
      </c>
    </row>
    <row r="9" spans="1:14" ht="30" thickBot="1">
      <c r="A9" s="4">
        <v>1</v>
      </c>
      <c r="B9" s="6" t="s">
        <v>11</v>
      </c>
      <c r="C9" s="4">
        <v>105.22</v>
      </c>
      <c r="D9" s="4">
        <v>72.64</v>
      </c>
      <c r="E9" s="4">
        <v>77.95</v>
      </c>
      <c r="F9" s="4">
        <v>96.48</v>
      </c>
      <c r="G9">
        <v>0</v>
      </c>
      <c r="H9">
        <v>0</v>
      </c>
    </row>
    <row r="10" spans="1:14" ht="30" thickBot="1">
      <c r="A10" s="4">
        <v>1</v>
      </c>
      <c r="B10" s="6" t="s">
        <v>6</v>
      </c>
      <c r="C10" s="4">
        <v>85.5</v>
      </c>
      <c r="D10" s="4">
        <v>92.42</v>
      </c>
      <c r="E10" s="4">
        <v>61.98</v>
      </c>
      <c r="F10" s="4">
        <v>100.29</v>
      </c>
      <c r="G10">
        <v>1</v>
      </c>
      <c r="H10">
        <v>1</v>
      </c>
    </row>
    <row r="11" spans="1:14" ht="30" thickBot="1">
      <c r="A11" s="4">
        <v>1</v>
      </c>
      <c r="B11" s="6" t="s">
        <v>28</v>
      </c>
      <c r="C11" s="4">
        <v>36.56</v>
      </c>
      <c r="D11" s="4">
        <v>16.7</v>
      </c>
      <c r="E11" s="4">
        <v>50.44</v>
      </c>
      <c r="F11" s="4">
        <v>52.49</v>
      </c>
      <c r="G11">
        <v>0</v>
      </c>
      <c r="H11">
        <v>0</v>
      </c>
    </row>
    <row r="12" spans="1:14" ht="30" thickBot="1">
      <c r="A12" s="4">
        <v>1</v>
      </c>
      <c r="B12" s="6" t="s">
        <v>20</v>
      </c>
      <c r="C12" s="4">
        <v>74.5</v>
      </c>
      <c r="D12" s="7">
        <v>21.47</v>
      </c>
      <c r="E12" s="4">
        <v>52.44</v>
      </c>
      <c r="F12" s="4">
        <v>42.33</v>
      </c>
      <c r="G12">
        <v>1</v>
      </c>
      <c r="H12">
        <v>0</v>
      </c>
    </row>
    <row r="13" spans="1:14" ht="30" thickBot="1">
      <c r="A13" s="4">
        <v>1</v>
      </c>
      <c r="B13" s="6" t="s">
        <v>30</v>
      </c>
      <c r="C13" s="4">
        <v>116.47</v>
      </c>
      <c r="D13" s="4">
        <v>16.7</v>
      </c>
      <c r="E13" s="4">
        <v>58.45</v>
      </c>
      <c r="F13" s="4">
        <v>18.489999999999998</v>
      </c>
      <c r="G13">
        <v>1</v>
      </c>
      <c r="H13">
        <v>0</v>
      </c>
    </row>
    <row r="14" spans="1:14" ht="30" thickBot="1">
      <c r="A14" s="4">
        <v>1</v>
      </c>
      <c r="B14" s="6" t="s">
        <v>9</v>
      </c>
      <c r="C14" s="4">
        <v>57.56</v>
      </c>
      <c r="D14" s="4">
        <v>23.4</v>
      </c>
      <c r="E14" s="4">
        <v>52.24</v>
      </c>
      <c r="F14" s="4">
        <v>38.54</v>
      </c>
      <c r="G14">
        <v>0</v>
      </c>
      <c r="H14">
        <v>0</v>
      </c>
    </row>
    <row r="15" spans="1:14" ht="30" thickBot="1">
      <c r="A15" s="4">
        <v>1</v>
      </c>
      <c r="B15" s="6" t="s">
        <v>7</v>
      </c>
      <c r="C15" s="4">
        <v>21.03</v>
      </c>
      <c r="D15" s="4">
        <v>59.83</v>
      </c>
      <c r="E15" s="4">
        <v>27.5</v>
      </c>
      <c r="F15" s="4">
        <v>67.84</v>
      </c>
      <c r="G15">
        <v>0</v>
      </c>
      <c r="H15">
        <v>0</v>
      </c>
    </row>
    <row r="16" spans="1:14" ht="30" thickBot="1">
      <c r="A16" s="4">
        <v>1</v>
      </c>
      <c r="B16" s="6" t="s">
        <v>15</v>
      </c>
      <c r="C16" s="4">
        <v>25.59</v>
      </c>
      <c r="D16" s="4">
        <v>25.64</v>
      </c>
      <c r="E16" s="4">
        <v>38.78</v>
      </c>
      <c r="F16" s="4">
        <v>34.409999999999997</v>
      </c>
      <c r="G16">
        <v>0</v>
      </c>
      <c r="H16">
        <v>0</v>
      </c>
    </row>
    <row r="17" spans="1:8" ht="30" thickBot="1">
      <c r="A17" s="4">
        <v>1</v>
      </c>
      <c r="B17" s="6" t="s">
        <v>19</v>
      </c>
      <c r="C17" s="4">
        <v>38.270000000000003</v>
      </c>
      <c r="D17" s="4">
        <v>17.03</v>
      </c>
      <c r="E17" s="4">
        <v>23.16</v>
      </c>
      <c r="F17" s="4">
        <v>12.1</v>
      </c>
      <c r="G17">
        <v>0</v>
      </c>
      <c r="H17">
        <v>0</v>
      </c>
    </row>
    <row r="18" spans="1:8" ht="30" thickBot="1">
      <c r="A18" s="4">
        <v>1</v>
      </c>
      <c r="B18" s="6" t="s">
        <v>21</v>
      </c>
      <c r="C18" s="4">
        <v>68.650000000000006</v>
      </c>
      <c r="D18" s="4">
        <v>19.34</v>
      </c>
      <c r="E18" s="4">
        <v>39.33</v>
      </c>
      <c r="F18" s="4">
        <v>58.03</v>
      </c>
      <c r="G18">
        <v>0</v>
      </c>
      <c r="H18">
        <v>0</v>
      </c>
    </row>
    <row r="19" spans="1:8" ht="30" thickBot="1">
      <c r="A19" s="4">
        <v>1</v>
      </c>
      <c r="B19" s="6" t="s">
        <v>17</v>
      </c>
      <c r="C19" s="4">
        <v>27.66</v>
      </c>
      <c r="D19" s="4">
        <v>86.86</v>
      </c>
      <c r="E19" s="4">
        <v>52.6</v>
      </c>
      <c r="F19" s="4">
        <v>53.06</v>
      </c>
      <c r="G19">
        <v>0</v>
      </c>
      <c r="H19">
        <v>0</v>
      </c>
    </row>
    <row r="20" spans="1:8" ht="30" thickBot="1">
      <c r="A20" s="4">
        <v>1</v>
      </c>
      <c r="B20" s="6" t="s">
        <v>33</v>
      </c>
      <c r="C20" s="4">
        <v>32.299999999999997</v>
      </c>
      <c r="D20" s="4">
        <v>26.2</v>
      </c>
      <c r="E20" s="4">
        <v>29.11</v>
      </c>
      <c r="F20" s="4">
        <v>39.54</v>
      </c>
      <c r="G20">
        <v>0</v>
      </c>
      <c r="H20">
        <v>0</v>
      </c>
    </row>
    <row r="21" spans="1:8" ht="44.25" thickBot="1">
      <c r="A21" s="4">
        <v>1</v>
      </c>
      <c r="B21" s="6" t="s">
        <v>27</v>
      </c>
      <c r="C21" s="4">
        <v>26.41</v>
      </c>
      <c r="D21" s="7">
        <v>55.55</v>
      </c>
      <c r="E21" s="4">
        <v>42.71</v>
      </c>
      <c r="F21" s="4">
        <v>27.36</v>
      </c>
      <c r="G21">
        <v>0</v>
      </c>
      <c r="H21">
        <v>0</v>
      </c>
    </row>
    <row r="22" spans="1:8" ht="30" thickBot="1">
      <c r="A22" s="4">
        <v>1</v>
      </c>
      <c r="B22" s="6" t="s">
        <v>18</v>
      </c>
      <c r="C22" s="4">
        <v>31.34</v>
      </c>
      <c r="D22" s="4">
        <v>25.93</v>
      </c>
      <c r="E22" s="4">
        <v>37.22</v>
      </c>
      <c r="F22" s="4">
        <v>29.04</v>
      </c>
      <c r="G22">
        <v>0</v>
      </c>
      <c r="H22">
        <v>0</v>
      </c>
    </row>
    <row r="23" spans="1:8" ht="30" thickBot="1">
      <c r="A23" s="4">
        <v>1</v>
      </c>
      <c r="B23" s="6" t="s">
        <v>31</v>
      </c>
      <c r="C23" s="4">
        <v>68.88</v>
      </c>
      <c r="D23" s="7">
        <v>28.85</v>
      </c>
      <c r="E23" s="4">
        <v>57.68</v>
      </c>
      <c r="F23" s="4">
        <v>49.99</v>
      </c>
      <c r="G23">
        <v>1</v>
      </c>
      <c r="H23">
        <v>0</v>
      </c>
    </row>
    <row r="24" spans="1:8" ht="28.5" customHeight="1" thickBot="1">
      <c r="A24" s="4">
        <v>1</v>
      </c>
      <c r="B24" s="6" t="s">
        <v>37</v>
      </c>
      <c r="C24" s="4">
        <v>37.299999999999997</v>
      </c>
      <c r="D24" s="4">
        <v>16.7</v>
      </c>
      <c r="E24" s="4">
        <v>26.81</v>
      </c>
      <c r="F24" s="4">
        <v>18.96</v>
      </c>
      <c r="G24">
        <v>0</v>
      </c>
      <c r="H24">
        <v>0</v>
      </c>
    </row>
    <row r="25" spans="1:8" ht="30" thickBot="1">
      <c r="A25" s="4">
        <v>1</v>
      </c>
      <c r="B25" s="6" t="s">
        <v>24</v>
      </c>
      <c r="C25" s="4">
        <v>29.97</v>
      </c>
      <c r="D25" s="4">
        <v>18.47</v>
      </c>
      <c r="E25" s="4">
        <v>45.57</v>
      </c>
      <c r="F25" s="4">
        <v>69.569999999999993</v>
      </c>
      <c r="G25">
        <v>0</v>
      </c>
      <c r="H25">
        <v>0</v>
      </c>
    </row>
    <row r="26" spans="1:8" ht="30" thickBot="1">
      <c r="A26" s="4">
        <v>1</v>
      </c>
      <c r="B26" s="6" t="s">
        <v>35</v>
      </c>
      <c r="C26" s="4">
        <v>27.07</v>
      </c>
      <c r="D26" s="4">
        <v>16.7</v>
      </c>
      <c r="E26" s="4">
        <v>38.49</v>
      </c>
      <c r="F26" s="4">
        <v>25.6</v>
      </c>
      <c r="G26">
        <v>0</v>
      </c>
      <c r="H26">
        <v>0</v>
      </c>
    </row>
    <row r="27" spans="1:8" ht="44.25" thickBot="1">
      <c r="A27" s="4">
        <v>1</v>
      </c>
      <c r="B27" s="6" t="s">
        <v>36</v>
      </c>
      <c r="C27" s="4">
        <v>29.47</v>
      </c>
      <c r="D27" s="4">
        <v>14.83</v>
      </c>
      <c r="E27" s="4">
        <v>21.83</v>
      </c>
      <c r="F27" s="4">
        <v>18.940000000000001</v>
      </c>
      <c r="G27">
        <v>0</v>
      </c>
      <c r="H27">
        <v>0</v>
      </c>
    </row>
    <row r="28" spans="1:8" ht="58.5" thickBot="1">
      <c r="A28" s="4">
        <v>1</v>
      </c>
      <c r="B28" s="6" t="s">
        <v>32</v>
      </c>
      <c r="C28" s="4">
        <v>44.04</v>
      </c>
      <c r="D28" s="4">
        <v>16.7</v>
      </c>
      <c r="E28" s="4">
        <v>21.52</v>
      </c>
      <c r="F28" s="4">
        <v>28.54</v>
      </c>
      <c r="G28">
        <v>1</v>
      </c>
      <c r="H28">
        <v>0</v>
      </c>
    </row>
    <row r="29" spans="1:8" ht="30" thickBot="1">
      <c r="B29" s="6" t="s">
        <v>23</v>
      </c>
      <c r="C29" s="4">
        <v>21.6</v>
      </c>
      <c r="D29" s="4">
        <v>24.88</v>
      </c>
      <c r="E29" s="4">
        <v>29.43</v>
      </c>
      <c r="F29" s="4">
        <v>23.02</v>
      </c>
      <c r="G29">
        <v>0</v>
      </c>
      <c r="H29">
        <v>0</v>
      </c>
    </row>
    <row r="30" spans="1:8" ht="30" thickBot="1">
      <c r="B30" s="6" t="s">
        <v>22</v>
      </c>
      <c r="C30" s="4">
        <v>29.57</v>
      </c>
      <c r="D30" s="4">
        <v>18.37</v>
      </c>
      <c r="E30" s="4">
        <v>36.65</v>
      </c>
      <c r="F30" s="4">
        <v>15.7</v>
      </c>
      <c r="G30">
        <v>0</v>
      </c>
      <c r="H30">
        <v>0</v>
      </c>
    </row>
    <row r="31" spans="1:8" ht="30" thickBot="1">
      <c r="B31" s="6" t="s">
        <v>25</v>
      </c>
      <c r="C31" s="4">
        <v>23.43</v>
      </c>
      <c r="D31" s="4">
        <v>16.989999999999998</v>
      </c>
      <c r="E31" s="4">
        <v>28.22</v>
      </c>
      <c r="F31" s="4">
        <v>7.94</v>
      </c>
      <c r="G31">
        <v>0</v>
      </c>
      <c r="H31">
        <v>0</v>
      </c>
    </row>
    <row r="32" spans="1:8" ht="30" thickBot="1">
      <c r="B32" s="6" t="s">
        <v>34</v>
      </c>
      <c r="C32" s="4">
        <v>38.31</v>
      </c>
      <c r="D32" s="4">
        <v>57.33</v>
      </c>
      <c r="E32" s="4">
        <v>31.78</v>
      </c>
      <c r="F32" s="4">
        <v>23.07</v>
      </c>
      <c r="G32">
        <v>0</v>
      </c>
      <c r="H32">
        <v>0</v>
      </c>
    </row>
    <row r="33" spans="2:8" ht="30" thickBot="1">
      <c r="B33" s="6" t="s">
        <v>38</v>
      </c>
      <c r="C33" s="7">
        <v>18.53</v>
      </c>
      <c r="D33" s="4">
        <v>29.23</v>
      </c>
      <c r="E33" s="4">
        <v>24.12</v>
      </c>
      <c r="F33" s="4">
        <v>32.24</v>
      </c>
      <c r="G33">
        <v>0</v>
      </c>
      <c r="H33">
        <v>0</v>
      </c>
    </row>
    <row r="34" spans="2:8" ht="30" thickBot="1">
      <c r="B34" s="6" t="s">
        <v>16</v>
      </c>
      <c r="C34" s="4">
        <v>21.53</v>
      </c>
      <c r="D34" s="4">
        <v>66.040000000000006</v>
      </c>
      <c r="E34" s="4">
        <v>22.25</v>
      </c>
      <c r="F34" s="4">
        <v>15.73</v>
      </c>
      <c r="G34">
        <v>0</v>
      </c>
      <c r="H34">
        <v>0</v>
      </c>
    </row>
    <row r="35" spans="2:8" ht="30" thickBot="1">
      <c r="B35" s="6" t="s">
        <v>29</v>
      </c>
      <c r="C35" s="4">
        <v>21.03</v>
      </c>
      <c r="D35" s="7">
        <v>23.05</v>
      </c>
      <c r="E35" s="4">
        <v>17.61</v>
      </c>
      <c r="F35" s="4">
        <v>25.9</v>
      </c>
      <c r="G35">
        <v>0</v>
      </c>
      <c r="H35">
        <v>0</v>
      </c>
    </row>
    <row r="36" spans="2:8" ht="44.25" thickBot="1">
      <c r="B36" s="6" t="s">
        <v>63</v>
      </c>
      <c r="C36" s="7">
        <v>25.19</v>
      </c>
      <c r="D36" s="4">
        <v>16.7</v>
      </c>
      <c r="E36" s="7">
        <v>32.869999999999997</v>
      </c>
      <c r="F36" s="4">
        <v>21.47</v>
      </c>
      <c r="G36">
        <v>0</v>
      </c>
      <c r="H36">
        <v>0</v>
      </c>
    </row>
    <row r="37" spans="2:8" ht="44.25" thickBot="1">
      <c r="B37" s="6" t="s">
        <v>64</v>
      </c>
      <c r="C37" s="7">
        <v>25.19</v>
      </c>
      <c r="D37" s="7">
        <v>92.2</v>
      </c>
      <c r="E37" s="7">
        <v>32.869999999999997</v>
      </c>
      <c r="F37" s="4">
        <v>16.73</v>
      </c>
      <c r="G37">
        <v>1</v>
      </c>
      <c r="H37">
        <v>0</v>
      </c>
    </row>
    <row r="39" spans="2:8">
      <c r="H39">
        <f>SUM(H2:H37)</f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DFF6-4B96-4A9C-BA61-19B1CEEC4FAB}">
  <dimension ref="A1:N38"/>
  <sheetViews>
    <sheetView zoomScaleNormal="100" workbookViewId="0">
      <selection activeCell="H39" sqref="H39"/>
    </sheetView>
  </sheetViews>
  <sheetFormatPr defaultRowHeight="15"/>
  <cols>
    <col min="11" max="11" width="12.5703125" bestFit="1" customWidth="1"/>
  </cols>
  <sheetData>
    <row r="1" spans="1:14" ht="30.75" thickBot="1">
      <c r="A1" s="2" t="s">
        <v>0</v>
      </c>
      <c r="B1" s="2" t="s">
        <v>1</v>
      </c>
      <c r="C1" s="2" t="s">
        <v>59</v>
      </c>
      <c r="D1" s="2" t="s">
        <v>2</v>
      </c>
      <c r="E1" s="2" t="s">
        <v>53</v>
      </c>
      <c r="F1" s="3" t="s">
        <v>3</v>
      </c>
      <c r="G1" s="9" t="s">
        <v>42</v>
      </c>
      <c r="H1" s="9" t="s">
        <v>43</v>
      </c>
      <c r="K1" t="s">
        <v>44</v>
      </c>
      <c r="L1">
        <f>SUMPRODUCT(C2:C37,G2:G37)+SUMPRODUCT(C2:C37,H2:H37)</f>
        <v>547.02</v>
      </c>
    </row>
    <row r="2" spans="1:14" ht="30" thickBot="1">
      <c r="A2" s="4">
        <v>1</v>
      </c>
      <c r="B2" s="6" t="s">
        <v>5</v>
      </c>
      <c r="C2" s="4">
        <v>76.819999999999993</v>
      </c>
      <c r="D2" s="4">
        <v>91.17</v>
      </c>
      <c r="E2" s="1">
        <v>65.39</v>
      </c>
      <c r="F2" s="4">
        <v>103.79</v>
      </c>
      <c r="G2">
        <v>1</v>
      </c>
      <c r="H2">
        <v>1</v>
      </c>
      <c r="K2" t="s">
        <v>45</v>
      </c>
      <c r="L2">
        <f>SUMPRODUCT(D2:D37,G2:G37)+SUMPRODUCT(D2:D37,H2:H37)</f>
        <v>524.64</v>
      </c>
      <c r="M2" t="s">
        <v>46</v>
      </c>
      <c r="N2">
        <v>500</v>
      </c>
    </row>
    <row r="3" spans="1:14" ht="44.25" thickBot="1">
      <c r="A3" s="4">
        <v>1</v>
      </c>
      <c r="B3" s="6" t="s">
        <v>4</v>
      </c>
      <c r="C3" s="4">
        <v>62.46</v>
      </c>
      <c r="D3" s="4">
        <v>22.91</v>
      </c>
      <c r="E3" s="1">
        <v>60.2</v>
      </c>
      <c r="F3" s="4">
        <v>96.27</v>
      </c>
      <c r="G3">
        <v>0</v>
      </c>
      <c r="H3">
        <v>0</v>
      </c>
      <c r="L3">
        <f>SUMPRODUCT(E2:E37,G2:G37)+SUMPRODUCT(E2:E37,H2:H37)</f>
        <v>463.91999999999996</v>
      </c>
      <c r="M3" t="s">
        <v>46</v>
      </c>
      <c r="N3">
        <v>450</v>
      </c>
    </row>
    <row r="4" spans="1:14" ht="44.25" thickBot="1">
      <c r="A4" s="4">
        <v>1</v>
      </c>
      <c r="B4" s="6" t="s">
        <v>8</v>
      </c>
      <c r="C4" s="4">
        <v>43.4</v>
      </c>
      <c r="D4" s="4">
        <v>23.66</v>
      </c>
      <c r="E4" s="1">
        <v>69.819999999999993</v>
      </c>
      <c r="F4" s="4">
        <v>23.16</v>
      </c>
      <c r="G4">
        <v>0</v>
      </c>
      <c r="H4">
        <v>0</v>
      </c>
      <c r="L4">
        <f>SUM(G2:G9)</f>
        <v>2</v>
      </c>
      <c r="M4" t="s">
        <v>47</v>
      </c>
      <c r="N4">
        <v>2</v>
      </c>
    </row>
    <row r="5" spans="1:14" ht="30" thickBot="1">
      <c r="A5" s="4">
        <v>1</v>
      </c>
      <c r="B5" s="6" t="s">
        <v>26</v>
      </c>
      <c r="C5" s="4">
        <v>66.11</v>
      </c>
      <c r="D5" s="4">
        <v>37.229999999999997</v>
      </c>
      <c r="E5" s="1">
        <v>54.43</v>
      </c>
      <c r="F5" s="4">
        <v>28.06</v>
      </c>
      <c r="G5">
        <v>0</v>
      </c>
      <c r="H5">
        <v>0</v>
      </c>
      <c r="L5">
        <f>SUM(G7:G25)</f>
        <v>4</v>
      </c>
      <c r="M5" t="s">
        <v>47</v>
      </c>
      <c r="N5">
        <v>4</v>
      </c>
    </row>
    <row r="6" spans="1:14" ht="30" thickBot="1">
      <c r="A6" s="4">
        <v>1</v>
      </c>
      <c r="B6" s="6" t="s">
        <v>11</v>
      </c>
      <c r="C6" s="4">
        <v>96.48</v>
      </c>
      <c r="D6" s="4">
        <v>27.87</v>
      </c>
      <c r="E6" s="1">
        <v>92.21</v>
      </c>
      <c r="F6" s="4">
        <v>60.61</v>
      </c>
      <c r="G6">
        <v>1</v>
      </c>
      <c r="H6">
        <v>0</v>
      </c>
      <c r="L6">
        <f>SUM(G26:G37)</f>
        <v>2</v>
      </c>
      <c r="M6" t="s">
        <v>47</v>
      </c>
      <c r="N6">
        <v>2</v>
      </c>
    </row>
    <row r="7" spans="1:14" ht="44.25" thickBot="1">
      <c r="A7" s="4">
        <v>1</v>
      </c>
      <c r="B7" s="6" t="s">
        <v>14</v>
      </c>
      <c r="C7" s="4">
        <v>18.34</v>
      </c>
      <c r="D7" s="4">
        <v>20.23</v>
      </c>
      <c r="E7" s="1">
        <v>23.91</v>
      </c>
      <c r="F7" s="4">
        <v>59.37</v>
      </c>
      <c r="G7">
        <v>0</v>
      </c>
      <c r="H7">
        <v>0</v>
      </c>
      <c r="K7" t="s">
        <v>3</v>
      </c>
      <c r="L7">
        <f>SUMPRODUCT(G2:G37,F2:F37)+SUMPRODUCT(H2:H37,F2:F37)</f>
        <v>474.69000000000005</v>
      </c>
    </row>
    <row r="8" spans="1:14" ht="30" thickBot="1">
      <c r="A8" s="4">
        <v>1</v>
      </c>
      <c r="B8" s="6" t="s">
        <v>6</v>
      </c>
      <c r="C8" s="4">
        <v>100.29</v>
      </c>
      <c r="D8" s="4">
        <v>28.79</v>
      </c>
      <c r="E8" s="1">
        <v>71.09</v>
      </c>
      <c r="F8" s="4">
        <v>28.47</v>
      </c>
      <c r="G8">
        <v>0</v>
      </c>
      <c r="H8">
        <v>0</v>
      </c>
    </row>
    <row r="9" spans="1:14" ht="44.25" thickBot="1">
      <c r="A9" s="4">
        <v>1</v>
      </c>
      <c r="B9" s="6" t="s">
        <v>12</v>
      </c>
      <c r="C9" s="4">
        <v>24.4</v>
      </c>
      <c r="D9" s="4">
        <v>104.13</v>
      </c>
      <c r="E9" s="1">
        <v>44.84</v>
      </c>
      <c r="F9" s="4">
        <v>13.73</v>
      </c>
      <c r="G9">
        <v>0</v>
      </c>
      <c r="H9">
        <v>0</v>
      </c>
    </row>
    <row r="10" spans="1:14" ht="30" thickBot="1">
      <c r="A10" s="4">
        <v>1</v>
      </c>
      <c r="B10" s="6" t="s">
        <v>13</v>
      </c>
      <c r="C10" s="4">
        <v>14.89</v>
      </c>
      <c r="D10" s="4">
        <v>87.44</v>
      </c>
      <c r="E10" s="1">
        <v>40.67</v>
      </c>
      <c r="F10" s="4">
        <v>96.49</v>
      </c>
      <c r="G10">
        <v>0</v>
      </c>
      <c r="H10">
        <v>0</v>
      </c>
    </row>
    <row r="11" spans="1:14" ht="30" thickBot="1">
      <c r="A11" s="4">
        <v>1</v>
      </c>
      <c r="B11" s="6" t="s">
        <v>28</v>
      </c>
      <c r="C11" s="4">
        <v>52.49</v>
      </c>
      <c r="D11" s="7">
        <v>11.13</v>
      </c>
      <c r="E11" s="1">
        <v>55.57</v>
      </c>
      <c r="F11" s="4">
        <v>22.26</v>
      </c>
      <c r="G11">
        <v>1</v>
      </c>
      <c r="H11">
        <v>0</v>
      </c>
    </row>
    <row r="12" spans="1:14" ht="30" thickBot="1">
      <c r="A12" s="4">
        <v>1</v>
      </c>
      <c r="B12" s="6" t="s">
        <v>7</v>
      </c>
      <c r="C12" s="4">
        <v>67.84</v>
      </c>
      <c r="D12" s="4">
        <v>65.37</v>
      </c>
      <c r="E12" s="1">
        <v>41.76</v>
      </c>
      <c r="F12" s="4">
        <v>20.63</v>
      </c>
      <c r="G12">
        <v>1</v>
      </c>
      <c r="H12">
        <v>0</v>
      </c>
    </row>
    <row r="13" spans="1:14" ht="30" thickBot="1">
      <c r="A13" s="4">
        <v>1</v>
      </c>
      <c r="B13" s="6" t="s">
        <v>20</v>
      </c>
      <c r="C13" s="4">
        <v>42.33</v>
      </c>
      <c r="D13" s="4">
        <v>46.5</v>
      </c>
      <c r="E13" s="1">
        <v>47.32</v>
      </c>
      <c r="F13" s="4">
        <v>20.83</v>
      </c>
      <c r="G13">
        <v>0</v>
      </c>
      <c r="H13">
        <v>0</v>
      </c>
    </row>
    <row r="14" spans="1:14" ht="30" thickBot="1">
      <c r="A14" s="4">
        <v>1</v>
      </c>
      <c r="B14" s="6" t="s">
        <v>9</v>
      </c>
      <c r="C14" s="4">
        <v>38.54</v>
      </c>
      <c r="D14" s="4">
        <v>48.82</v>
      </c>
      <c r="E14" s="1">
        <v>58.62</v>
      </c>
      <c r="F14" s="4">
        <v>26.67</v>
      </c>
      <c r="G14">
        <v>0</v>
      </c>
      <c r="H14">
        <v>0</v>
      </c>
    </row>
    <row r="15" spans="1:14" ht="30" thickBot="1">
      <c r="A15" s="4">
        <v>1</v>
      </c>
      <c r="B15" s="6" t="s">
        <v>30</v>
      </c>
      <c r="C15" s="4">
        <v>18.489999999999998</v>
      </c>
      <c r="D15" s="7">
        <v>10.83</v>
      </c>
      <c r="E15" s="1">
        <v>51.87</v>
      </c>
      <c r="F15" s="4">
        <v>65.430000000000007</v>
      </c>
      <c r="G15">
        <v>0</v>
      </c>
      <c r="H15">
        <v>0</v>
      </c>
    </row>
    <row r="16" spans="1:14" ht="30" thickBot="1">
      <c r="A16" s="4">
        <v>1</v>
      </c>
      <c r="B16" s="6" t="s">
        <v>15</v>
      </c>
      <c r="C16" s="4">
        <v>34.409999999999997</v>
      </c>
      <c r="D16" s="4">
        <v>24.9</v>
      </c>
      <c r="E16" s="1">
        <v>38.96</v>
      </c>
      <c r="F16" s="4">
        <v>51.8</v>
      </c>
      <c r="G16">
        <v>0</v>
      </c>
      <c r="H16">
        <v>0</v>
      </c>
    </row>
    <row r="17" spans="1:8" ht="30" thickBot="1">
      <c r="A17" s="4">
        <v>1</v>
      </c>
      <c r="B17" s="6" t="s">
        <v>31</v>
      </c>
      <c r="C17" s="4">
        <v>49.99</v>
      </c>
      <c r="D17" s="7">
        <v>21.43</v>
      </c>
      <c r="E17" s="1">
        <v>64.98</v>
      </c>
      <c r="F17" s="4">
        <v>43.4</v>
      </c>
      <c r="G17">
        <v>0</v>
      </c>
      <c r="H17">
        <v>0</v>
      </c>
    </row>
    <row r="18" spans="1:8" ht="30" thickBot="1">
      <c r="A18" s="4">
        <v>1</v>
      </c>
      <c r="B18" s="6" t="s">
        <v>21</v>
      </c>
      <c r="C18" s="4">
        <v>58.03</v>
      </c>
      <c r="D18" s="4">
        <v>35.33</v>
      </c>
      <c r="E18" s="1">
        <v>50.75</v>
      </c>
      <c r="F18" s="4">
        <v>30.27</v>
      </c>
      <c r="G18">
        <v>1</v>
      </c>
      <c r="H18">
        <v>0</v>
      </c>
    </row>
    <row r="19" spans="1:8" ht="30" thickBot="1">
      <c r="A19" s="4">
        <v>1</v>
      </c>
      <c r="B19" s="6" t="s">
        <v>17</v>
      </c>
      <c r="C19" s="4">
        <v>53.06</v>
      </c>
      <c r="D19" s="4">
        <v>29.8</v>
      </c>
      <c r="E19" s="1">
        <v>34.97</v>
      </c>
      <c r="F19" s="4">
        <v>97.51</v>
      </c>
      <c r="G19">
        <v>0</v>
      </c>
      <c r="H19">
        <v>0</v>
      </c>
    </row>
    <row r="20" spans="1:8" ht="30" thickBot="1">
      <c r="A20" s="4">
        <v>1</v>
      </c>
      <c r="B20" s="6" t="s">
        <v>24</v>
      </c>
      <c r="C20" s="4">
        <v>69.569999999999993</v>
      </c>
      <c r="D20" s="4">
        <v>28.47</v>
      </c>
      <c r="E20" s="1">
        <v>44.25</v>
      </c>
      <c r="F20" s="4">
        <v>32.67</v>
      </c>
      <c r="G20">
        <v>1</v>
      </c>
      <c r="H20">
        <v>0</v>
      </c>
    </row>
    <row r="21" spans="1:8" ht="30" thickBot="1">
      <c r="A21" s="4">
        <v>1</v>
      </c>
      <c r="B21" s="6" t="s">
        <v>19</v>
      </c>
      <c r="C21" s="4">
        <v>12.1</v>
      </c>
      <c r="D21" s="4">
        <v>37.39</v>
      </c>
      <c r="E21" s="1">
        <v>16.79</v>
      </c>
      <c r="F21" s="4">
        <v>22.2</v>
      </c>
      <c r="G21">
        <v>0</v>
      </c>
      <c r="H21">
        <v>0</v>
      </c>
    </row>
    <row r="22" spans="1:8" ht="30" thickBot="1">
      <c r="A22" s="4">
        <v>1</v>
      </c>
      <c r="B22" s="6" t="s">
        <v>33</v>
      </c>
      <c r="C22" s="4">
        <v>39.54</v>
      </c>
      <c r="D22" s="4">
        <v>26.91</v>
      </c>
      <c r="E22" s="1">
        <v>33.659999999999997</v>
      </c>
      <c r="F22" s="4">
        <v>60.61</v>
      </c>
      <c r="G22">
        <v>0</v>
      </c>
      <c r="H22">
        <v>0</v>
      </c>
    </row>
    <row r="23" spans="1:8" ht="44.25" thickBot="1">
      <c r="A23" s="4">
        <v>1</v>
      </c>
      <c r="B23" s="6" t="s">
        <v>27</v>
      </c>
      <c r="C23" s="4">
        <v>27.36</v>
      </c>
      <c r="D23" s="4">
        <v>37.229999999999997</v>
      </c>
      <c r="E23" s="1">
        <v>38.14</v>
      </c>
      <c r="F23" s="4">
        <v>59.56</v>
      </c>
      <c r="G23">
        <v>0</v>
      </c>
      <c r="H23">
        <v>0</v>
      </c>
    </row>
    <row r="24" spans="1:8" ht="28.5" customHeight="1" thickBot="1">
      <c r="A24" s="4">
        <v>1</v>
      </c>
      <c r="B24" s="6" t="s">
        <v>18</v>
      </c>
      <c r="C24" s="4">
        <v>29.04</v>
      </c>
      <c r="D24" s="4">
        <v>40.96</v>
      </c>
      <c r="E24" s="1">
        <v>34.49</v>
      </c>
      <c r="F24" s="4">
        <v>38.869999999999997</v>
      </c>
      <c r="G24">
        <v>0</v>
      </c>
      <c r="H24">
        <v>0</v>
      </c>
    </row>
    <row r="25" spans="1:8" ht="30" thickBot="1">
      <c r="A25" s="4">
        <v>1</v>
      </c>
      <c r="B25" s="6" t="s">
        <v>37</v>
      </c>
      <c r="C25" s="4">
        <v>18.96</v>
      </c>
      <c r="D25" s="4">
        <v>37.229999999999997</v>
      </c>
      <c r="E25" s="1">
        <v>24.51</v>
      </c>
      <c r="F25" s="4">
        <v>45.76</v>
      </c>
      <c r="G25">
        <v>0</v>
      </c>
      <c r="H25">
        <v>0</v>
      </c>
    </row>
    <row r="26" spans="1:8" ht="30" thickBot="1">
      <c r="A26" s="4">
        <v>1</v>
      </c>
      <c r="B26" s="6" t="s">
        <v>35</v>
      </c>
      <c r="C26" s="4">
        <v>25.6</v>
      </c>
      <c r="D26" s="7">
        <v>23.5</v>
      </c>
      <c r="E26" s="1">
        <v>38.11</v>
      </c>
      <c r="F26" s="4">
        <v>21.2</v>
      </c>
      <c r="G26">
        <v>0</v>
      </c>
      <c r="H26">
        <v>0</v>
      </c>
    </row>
    <row r="27" spans="1:8" ht="44.25" thickBot="1">
      <c r="A27" s="4">
        <v>1</v>
      </c>
      <c r="B27" s="6" t="s">
        <v>36</v>
      </c>
      <c r="C27" s="4">
        <v>18.940000000000001</v>
      </c>
      <c r="D27" s="4">
        <v>24.84</v>
      </c>
      <c r="E27" s="1">
        <v>20.91</v>
      </c>
      <c r="F27" s="4">
        <v>27.08</v>
      </c>
      <c r="G27">
        <v>0</v>
      </c>
      <c r="H27">
        <v>0</v>
      </c>
    </row>
    <row r="28" spans="1:8" ht="30" thickBot="1">
      <c r="B28" s="6" t="s">
        <v>23</v>
      </c>
      <c r="C28" s="4">
        <v>23.02</v>
      </c>
      <c r="D28" s="4">
        <v>24.34</v>
      </c>
      <c r="E28" s="1">
        <v>19.73</v>
      </c>
      <c r="F28" s="4">
        <v>74.39</v>
      </c>
      <c r="G28">
        <v>0</v>
      </c>
      <c r="H28">
        <v>0</v>
      </c>
    </row>
    <row r="29" spans="1:8" ht="58.5" thickBot="1">
      <c r="B29" s="6" t="s">
        <v>32</v>
      </c>
      <c r="C29" s="4">
        <v>28.54</v>
      </c>
      <c r="D29" s="7">
        <v>7.1</v>
      </c>
      <c r="E29" s="1">
        <v>24.19</v>
      </c>
      <c r="F29" s="4">
        <v>23.46</v>
      </c>
      <c r="G29">
        <v>0</v>
      </c>
      <c r="H29">
        <v>0</v>
      </c>
    </row>
    <row r="30" spans="1:8" ht="30" thickBot="1">
      <c r="B30" s="6" t="s">
        <v>22</v>
      </c>
      <c r="C30" s="4">
        <v>15.7</v>
      </c>
      <c r="D30" s="4">
        <v>65.95</v>
      </c>
      <c r="E30" s="1">
        <v>32.549999999999997</v>
      </c>
      <c r="F30" s="4">
        <v>20.37</v>
      </c>
      <c r="G30">
        <v>0</v>
      </c>
      <c r="H30">
        <v>0</v>
      </c>
    </row>
    <row r="31" spans="1:8" ht="30" thickBot="1">
      <c r="B31" s="6" t="s">
        <v>38</v>
      </c>
      <c r="C31" s="4">
        <v>32.24</v>
      </c>
      <c r="D31" s="4">
        <v>22.83</v>
      </c>
      <c r="E31" s="1">
        <v>25.39</v>
      </c>
      <c r="F31" s="4">
        <v>23.53</v>
      </c>
      <c r="G31">
        <v>0</v>
      </c>
      <c r="H31">
        <v>0</v>
      </c>
    </row>
    <row r="32" spans="1:8" ht="30" thickBot="1">
      <c r="B32" s="6" t="s">
        <v>25</v>
      </c>
      <c r="C32" s="4">
        <v>7.94</v>
      </c>
      <c r="D32" s="4">
        <v>41.27</v>
      </c>
      <c r="E32" s="1">
        <v>22.18</v>
      </c>
      <c r="F32" s="4">
        <v>36.130000000000003</v>
      </c>
      <c r="G32">
        <v>0</v>
      </c>
      <c r="H32">
        <v>0</v>
      </c>
    </row>
    <row r="33" spans="2:8" ht="30" thickBot="1">
      <c r="B33" s="6" t="s">
        <v>34</v>
      </c>
      <c r="C33" s="4">
        <v>23.07</v>
      </c>
      <c r="D33" s="4">
        <v>68.099999999999994</v>
      </c>
      <c r="E33" s="1">
        <v>27.66</v>
      </c>
      <c r="F33" s="4">
        <v>70.44</v>
      </c>
      <c r="G33">
        <v>1</v>
      </c>
      <c r="H33">
        <v>0</v>
      </c>
    </row>
    <row r="34" spans="2:8" ht="30" thickBot="1">
      <c r="B34" s="6" t="s">
        <v>16</v>
      </c>
      <c r="C34" s="4">
        <v>15.73</v>
      </c>
      <c r="D34" s="4">
        <v>57.9</v>
      </c>
      <c r="E34" s="1">
        <v>18.5</v>
      </c>
      <c r="F34" s="4">
        <v>39.700000000000003</v>
      </c>
      <c r="G34">
        <v>0</v>
      </c>
      <c r="H34">
        <v>0</v>
      </c>
    </row>
    <row r="35" spans="2:8" ht="30" thickBot="1">
      <c r="B35" s="6" t="s">
        <v>29</v>
      </c>
      <c r="C35" s="4">
        <v>25.9</v>
      </c>
      <c r="D35" s="7">
        <v>106.03</v>
      </c>
      <c r="E35" s="1">
        <v>20.94</v>
      </c>
      <c r="F35" s="4">
        <v>30.23</v>
      </c>
      <c r="G35">
        <v>1</v>
      </c>
      <c r="H35">
        <v>0</v>
      </c>
    </row>
    <row r="36" spans="2:8" ht="30" thickBot="1">
      <c r="B36" s="6" t="s">
        <v>65</v>
      </c>
      <c r="C36" s="7">
        <v>19.100000000000001</v>
      </c>
      <c r="D36" s="4">
        <v>37.229999999999997</v>
      </c>
      <c r="E36" s="6">
        <v>19.29</v>
      </c>
      <c r="F36" s="4">
        <v>41.46</v>
      </c>
      <c r="G36">
        <v>0</v>
      </c>
      <c r="H36">
        <v>0</v>
      </c>
    </row>
    <row r="37" spans="2:8" ht="44.25" thickBot="1">
      <c r="B37" s="6" t="s">
        <v>66</v>
      </c>
      <c r="C37" s="7">
        <v>19.100000000000001</v>
      </c>
      <c r="D37" s="7">
        <v>24.41</v>
      </c>
      <c r="E37" s="6">
        <v>19.29</v>
      </c>
      <c r="F37" s="4">
        <v>40.090000000000003</v>
      </c>
      <c r="G37">
        <v>0</v>
      </c>
      <c r="H37">
        <v>0</v>
      </c>
    </row>
    <row r="38" spans="2:8">
      <c r="H38">
        <f>SUM(H2:H37)</f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57A6-06EA-4FE4-9B34-F8FD8A4BDF2C}">
  <dimension ref="A1:N40"/>
  <sheetViews>
    <sheetView zoomScaleNormal="100" workbookViewId="0">
      <selection activeCell="H41" sqref="H41"/>
    </sheetView>
  </sheetViews>
  <sheetFormatPr defaultRowHeight="15"/>
  <cols>
    <col min="11" max="11" width="12.5703125" bestFit="1" customWidth="1"/>
  </cols>
  <sheetData>
    <row r="1" spans="1:14" ht="30.75" thickBot="1">
      <c r="A1" s="2" t="s">
        <v>0</v>
      </c>
      <c r="B1" s="2" t="s">
        <v>1</v>
      </c>
      <c r="C1" s="2" t="s">
        <v>59</v>
      </c>
      <c r="D1" s="2" t="s">
        <v>2</v>
      </c>
      <c r="E1" s="2" t="s">
        <v>53</v>
      </c>
      <c r="F1" s="3" t="s">
        <v>3</v>
      </c>
      <c r="G1" s="9" t="s">
        <v>42</v>
      </c>
      <c r="H1" s="9" t="s">
        <v>43</v>
      </c>
      <c r="K1" t="s">
        <v>44</v>
      </c>
      <c r="L1">
        <f>SUMPRODUCT(C2:C37,G2:G37)+SUMPRODUCT(C2:C37,H2:H37)</f>
        <v>653.5</v>
      </c>
    </row>
    <row r="2" spans="1:14" ht="30" thickBot="1">
      <c r="A2" s="4">
        <v>1</v>
      </c>
      <c r="B2" s="6" t="s">
        <v>5</v>
      </c>
      <c r="C2" s="4">
        <v>103.79</v>
      </c>
      <c r="D2" s="4">
        <v>20.66</v>
      </c>
      <c r="E2" s="1">
        <v>92.02</v>
      </c>
      <c r="F2" s="4">
        <v>29.1</v>
      </c>
      <c r="G2">
        <v>0</v>
      </c>
      <c r="H2">
        <v>0</v>
      </c>
      <c r="K2" t="s">
        <v>45</v>
      </c>
      <c r="L2">
        <f>SUMPRODUCT(D2:D37,G2:G37)+SUMPRODUCT(D2:D37,H2:H37)</f>
        <v>500.37</v>
      </c>
      <c r="M2" t="s">
        <v>46</v>
      </c>
      <c r="N2">
        <v>500</v>
      </c>
    </row>
    <row r="3" spans="1:14" ht="44.25" thickBot="1">
      <c r="A3" s="4">
        <v>1</v>
      </c>
      <c r="B3" s="6" t="s">
        <v>4</v>
      </c>
      <c r="C3" s="4">
        <v>96.27</v>
      </c>
      <c r="D3" s="4">
        <v>92.48</v>
      </c>
      <c r="E3" s="1">
        <v>82.9</v>
      </c>
      <c r="F3" s="4">
        <v>89.06</v>
      </c>
      <c r="G3">
        <v>1</v>
      </c>
      <c r="H3">
        <v>1</v>
      </c>
      <c r="L3">
        <f>SUMPRODUCT(E2:E37,G2:G37)+SUMPRODUCT(E2:E37,H2:H37)</f>
        <v>528.68999999999994</v>
      </c>
      <c r="M3" t="s">
        <v>46</v>
      </c>
      <c r="N3">
        <v>450</v>
      </c>
    </row>
    <row r="4" spans="1:14" ht="30" thickBot="1">
      <c r="A4" s="4">
        <v>1</v>
      </c>
      <c r="B4" s="6" t="s">
        <v>11</v>
      </c>
      <c r="C4" s="4">
        <v>60.61</v>
      </c>
      <c r="D4" s="4">
        <v>67.790000000000006</v>
      </c>
      <c r="E4" s="1">
        <v>87.44</v>
      </c>
      <c r="F4" s="4">
        <v>21.36</v>
      </c>
      <c r="G4">
        <v>1</v>
      </c>
      <c r="H4">
        <v>0</v>
      </c>
      <c r="L4">
        <f>SUM(G2:G9)</f>
        <v>2</v>
      </c>
      <c r="M4" t="s">
        <v>47</v>
      </c>
      <c r="N4">
        <v>2</v>
      </c>
    </row>
    <row r="5" spans="1:14" ht="44.25" thickBot="1">
      <c r="A5" s="4">
        <v>1</v>
      </c>
      <c r="B5" s="6" t="s">
        <v>8</v>
      </c>
      <c r="C5" s="4">
        <v>23.16</v>
      </c>
      <c r="D5" s="4">
        <v>33.229999999999997</v>
      </c>
      <c r="E5" s="1">
        <v>47.06</v>
      </c>
      <c r="F5" s="4">
        <v>28.2</v>
      </c>
      <c r="G5">
        <v>0</v>
      </c>
      <c r="H5">
        <v>0</v>
      </c>
      <c r="L5">
        <f>SUM(G7:G26)</f>
        <v>4</v>
      </c>
      <c r="M5" t="s">
        <v>47</v>
      </c>
      <c r="N5">
        <v>4</v>
      </c>
    </row>
    <row r="6" spans="1:14" ht="30" thickBot="1">
      <c r="A6" s="4">
        <v>1</v>
      </c>
      <c r="B6" s="6" t="s">
        <v>26</v>
      </c>
      <c r="C6" s="4">
        <v>28.06</v>
      </c>
      <c r="D6" s="4">
        <v>0</v>
      </c>
      <c r="E6" s="1">
        <v>54.03</v>
      </c>
      <c r="F6" s="4">
        <v>58.36</v>
      </c>
      <c r="G6">
        <v>0</v>
      </c>
      <c r="H6">
        <v>0</v>
      </c>
      <c r="L6">
        <f>SUM(G27:G37)</f>
        <v>2</v>
      </c>
      <c r="M6" t="s">
        <v>47</v>
      </c>
      <c r="N6">
        <v>2</v>
      </c>
    </row>
    <row r="7" spans="1:14" ht="30" thickBot="1">
      <c r="A7" s="4">
        <v>1</v>
      </c>
      <c r="B7" s="6" t="s">
        <v>13</v>
      </c>
      <c r="C7" s="4">
        <v>96.49</v>
      </c>
      <c r="D7" s="4">
        <v>69.97</v>
      </c>
      <c r="E7" s="1">
        <v>72.84</v>
      </c>
      <c r="F7" s="4">
        <v>19.93</v>
      </c>
      <c r="G7">
        <v>0</v>
      </c>
      <c r="H7">
        <v>0</v>
      </c>
      <c r="K7" t="s">
        <v>3</v>
      </c>
      <c r="L7">
        <f>SUMPRODUCT(G2:G37,F2:F37)+SUMPRODUCT(H2:H37,F2:F37)</f>
        <v>418.74</v>
      </c>
    </row>
    <row r="8" spans="1:14" ht="44.25" thickBot="1">
      <c r="A8" s="4">
        <v>1</v>
      </c>
      <c r="B8" s="6" t="s">
        <v>14</v>
      </c>
      <c r="C8" s="4">
        <v>59.37</v>
      </c>
      <c r="D8" s="4">
        <v>52.4</v>
      </c>
      <c r="E8" s="1">
        <v>35.31</v>
      </c>
      <c r="F8" s="4">
        <v>36.909999999999997</v>
      </c>
      <c r="G8">
        <v>0</v>
      </c>
      <c r="H8">
        <v>0</v>
      </c>
    </row>
    <row r="9" spans="1:14" ht="30" thickBot="1">
      <c r="A9" s="4">
        <v>1</v>
      </c>
      <c r="B9" s="6" t="s">
        <v>6</v>
      </c>
      <c r="C9" s="4">
        <v>28.47</v>
      </c>
      <c r="D9" s="4">
        <v>80.91</v>
      </c>
      <c r="E9" s="1">
        <v>71.42</v>
      </c>
      <c r="F9" s="4">
        <v>93.79</v>
      </c>
      <c r="G9">
        <v>0</v>
      </c>
      <c r="H9">
        <v>0</v>
      </c>
    </row>
    <row r="10" spans="1:14" ht="44.25" thickBot="1">
      <c r="A10" s="4">
        <v>1</v>
      </c>
      <c r="B10" s="6" t="s">
        <v>12</v>
      </c>
      <c r="C10" s="4">
        <v>13.73</v>
      </c>
      <c r="D10" s="4">
        <v>17.21</v>
      </c>
      <c r="E10" s="1">
        <v>22.75</v>
      </c>
      <c r="F10" s="4">
        <v>55.57</v>
      </c>
      <c r="G10">
        <v>0</v>
      </c>
      <c r="H10">
        <v>0</v>
      </c>
    </row>
    <row r="11" spans="1:14" ht="30" thickBot="1">
      <c r="A11" s="4">
        <v>1</v>
      </c>
      <c r="B11" s="6" t="s">
        <v>28</v>
      </c>
      <c r="C11" s="4">
        <v>22.26</v>
      </c>
      <c r="D11" s="7">
        <v>32.94</v>
      </c>
      <c r="E11" s="1">
        <v>37.1</v>
      </c>
      <c r="F11" s="4">
        <v>22.44</v>
      </c>
      <c r="G11">
        <v>0</v>
      </c>
      <c r="H11">
        <v>0</v>
      </c>
    </row>
    <row r="12" spans="1:14" ht="30" thickBot="1">
      <c r="A12" s="4">
        <v>1</v>
      </c>
      <c r="B12" s="6" t="s">
        <v>30</v>
      </c>
      <c r="C12" s="4">
        <v>65.430000000000007</v>
      </c>
      <c r="D12" s="7">
        <v>32.94</v>
      </c>
      <c r="E12" s="1">
        <v>66.8</v>
      </c>
      <c r="F12" s="4">
        <v>37.020000000000003</v>
      </c>
      <c r="G12">
        <v>1</v>
      </c>
      <c r="H12">
        <v>0</v>
      </c>
    </row>
    <row r="13" spans="1:14" ht="30" thickBot="1">
      <c r="A13" s="4">
        <v>1</v>
      </c>
      <c r="B13" s="6" t="s">
        <v>7</v>
      </c>
      <c r="C13" s="4">
        <v>20.63</v>
      </c>
      <c r="D13" s="4">
        <v>78.209999999999994</v>
      </c>
      <c r="E13" s="1">
        <v>36.5</v>
      </c>
      <c r="F13" s="4">
        <v>88.07</v>
      </c>
      <c r="G13">
        <v>0</v>
      </c>
      <c r="H13">
        <v>0</v>
      </c>
    </row>
    <row r="14" spans="1:14" ht="30" thickBot="1">
      <c r="A14" s="4">
        <v>1</v>
      </c>
      <c r="B14" s="6" t="s">
        <v>17</v>
      </c>
      <c r="C14" s="4">
        <v>97.51</v>
      </c>
      <c r="D14" s="4">
        <v>24.66</v>
      </c>
      <c r="E14" s="1">
        <v>59.41</v>
      </c>
      <c r="F14" s="4">
        <v>28.87</v>
      </c>
      <c r="G14">
        <v>1</v>
      </c>
      <c r="H14">
        <v>0</v>
      </c>
    </row>
    <row r="15" spans="1:14" ht="30" thickBot="1">
      <c r="A15" s="4">
        <v>1</v>
      </c>
      <c r="B15" s="6" t="s">
        <v>20</v>
      </c>
      <c r="C15" s="4">
        <v>20.83</v>
      </c>
      <c r="D15" s="7">
        <v>32.94</v>
      </c>
      <c r="E15" s="1">
        <v>45.89</v>
      </c>
      <c r="F15" s="4">
        <v>88.11</v>
      </c>
      <c r="G15">
        <v>0</v>
      </c>
      <c r="H15">
        <v>0</v>
      </c>
    </row>
    <row r="16" spans="1:14" ht="30" thickBot="1">
      <c r="A16" s="4">
        <v>1</v>
      </c>
      <c r="B16" s="6" t="s">
        <v>15</v>
      </c>
      <c r="C16" s="4">
        <v>51.8</v>
      </c>
      <c r="D16" s="4">
        <v>57.81</v>
      </c>
      <c r="E16" s="1">
        <v>37.270000000000003</v>
      </c>
      <c r="F16" s="4">
        <v>92.03</v>
      </c>
      <c r="G16">
        <v>1</v>
      </c>
      <c r="H16">
        <v>0</v>
      </c>
    </row>
    <row r="17" spans="1:8" ht="30" thickBot="1">
      <c r="A17" s="4">
        <v>1</v>
      </c>
      <c r="B17" s="6" t="s">
        <v>9</v>
      </c>
      <c r="C17" s="4">
        <v>26.67</v>
      </c>
      <c r="D17" s="4">
        <v>19.23</v>
      </c>
      <c r="E17" s="1">
        <v>40.92</v>
      </c>
      <c r="F17" s="4">
        <v>28.9</v>
      </c>
      <c r="G17">
        <v>0</v>
      </c>
      <c r="H17">
        <v>0</v>
      </c>
    </row>
    <row r="18" spans="1:8" ht="30" thickBot="1">
      <c r="A18" s="4">
        <v>1</v>
      </c>
      <c r="B18" s="6" t="s">
        <v>33</v>
      </c>
      <c r="C18" s="4">
        <v>60.61</v>
      </c>
      <c r="D18" s="4">
        <v>15.93</v>
      </c>
      <c r="E18" s="1">
        <v>44.15</v>
      </c>
      <c r="F18" s="4">
        <v>41.6</v>
      </c>
      <c r="G18">
        <v>0</v>
      </c>
      <c r="H18">
        <v>0</v>
      </c>
    </row>
    <row r="19" spans="1:8" ht="30" thickBot="1">
      <c r="A19" s="4">
        <v>1</v>
      </c>
      <c r="B19" s="6" t="s">
        <v>31</v>
      </c>
      <c r="C19" s="4">
        <v>43.4</v>
      </c>
      <c r="D19" s="4">
        <v>29.67</v>
      </c>
      <c r="E19" s="1">
        <v>54.09</v>
      </c>
      <c r="F19" s="4">
        <v>52.67</v>
      </c>
      <c r="G19">
        <v>0</v>
      </c>
      <c r="H19">
        <v>0</v>
      </c>
    </row>
    <row r="20" spans="1:8" ht="30" thickBot="1">
      <c r="A20" s="4">
        <v>1</v>
      </c>
      <c r="B20" s="6" t="s">
        <v>21</v>
      </c>
      <c r="C20" s="4">
        <v>30.27</v>
      </c>
      <c r="D20" s="4">
        <v>39.869999999999997</v>
      </c>
      <c r="E20" s="1">
        <v>52.32</v>
      </c>
      <c r="F20" s="4">
        <v>15.83</v>
      </c>
      <c r="G20">
        <v>0</v>
      </c>
      <c r="H20">
        <v>0</v>
      </c>
    </row>
    <row r="21" spans="1:8" ht="44.25" thickBot="1">
      <c r="A21" s="4">
        <v>1</v>
      </c>
      <c r="B21" s="6" t="s">
        <v>27</v>
      </c>
      <c r="C21" s="4">
        <v>59.56</v>
      </c>
      <c r="D21" s="7">
        <v>32.94</v>
      </c>
      <c r="E21" s="1">
        <v>37.78</v>
      </c>
      <c r="F21" s="4">
        <v>33.4</v>
      </c>
      <c r="G21">
        <v>0</v>
      </c>
      <c r="H21">
        <v>0</v>
      </c>
    </row>
    <row r="22" spans="1:8" ht="30" thickBot="1">
      <c r="A22" s="4">
        <v>1</v>
      </c>
      <c r="B22" s="6" t="s">
        <v>24</v>
      </c>
      <c r="C22" s="4">
        <v>32.67</v>
      </c>
      <c r="D22" s="4">
        <v>21.13</v>
      </c>
      <c r="E22" s="1">
        <v>44.07</v>
      </c>
      <c r="F22" s="4">
        <v>21.3</v>
      </c>
      <c r="G22">
        <v>0</v>
      </c>
      <c r="H22">
        <v>0</v>
      </c>
    </row>
    <row r="23" spans="1:8" ht="30" thickBot="1">
      <c r="A23" s="4">
        <v>1</v>
      </c>
      <c r="B23" s="6" t="s">
        <v>19</v>
      </c>
      <c r="C23" s="4">
        <v>22.2</v>
      </c>
      <c r="D23" s="4">
        <v>48.56</v>
      </c>
      <c r="E23" s="1">
        <v>24.19</v>
      </c>
      <c r="F23" s="4">
        <v>61.15</v>
      </c>
      <c r="G23">
        <v>0</v>
      </c>
      <c r="H23">
        <v>0</v>
      </c>
    </row>
    <row r="24" spans="1:8" ht="28.5" customHeight="1" thickBot="1">
      <c r="A24" s="4">
        <v>1</v>
      </c>
      <c r="B24" s="6" t="s">
        <v>18</v>
      </c>
      <c r="C24" s="4">
        <v>38.869999999999997</v>
      </c>
      <c r="D24" s="4">
        <v>21.26</v>
      </c>
      <c r="E24" s="1">
        <v>33.08</v>
      </c>
      <c r="F24" s="4">
        <v>21.2</v>
      </c>
      <c r="G24">
        <v>0</v>
      </c>
      <c r="H24">
        <v>0</v>
      </c>
    </row>
    <row r="25" spans="1:8" ht="30" thickBot="1">
      <c r="A25" s="4">
        <v>1</v>
      </c>
      <c r="B25" s="6" t="s">
        <v>23</v>
      </c>
      <c r="C25" s="4">
        <v>74.39</v>
      </c>
      <c r="D25" s="4">
        <v>24.83</v>
      </c>
      <c r="E25" s="1">
        <v>39.67</v>
      </c>
      <c r="F25" s="4">
        <v>21.73</v>
      </c>
      <c r="G25">
        <v>1</v>
      </c>
      <c r="H25">
        <v>0</v>
      </c>
    </row>
    <row r="26" spans="1:8" ht="30" thickBot="1">
      <c r="A26" s="4">
        <v>1</v>
      </c>
      <c r="B26" s="6" t="s">
        <v>37</v>
      </c>
      <c r="C26" s="4">
        <v>45.76</v>
      </c>
      <c r="D26" s="7">
        <v>32.94</v>
      </c>
      <c r="E26" s="1">
        <v>34.01</v>
      </c>
      <c r="F26" s="4">
        <v>23.44</v>
      </c>
      <c r="G26">
        <v>0</v>
      </c>
      <c r="H26">
        <v>0</v>
      </c>
    </row>
    <row r="27" spans="1:8" ht="30" thickBot="1">
      <c r="B27" s="6" t="s">
        <v>35</v>
      </c>
      <c r="C27" s="4">
        <v>21.2</v>
      </c>
      <c r="D27" s="7">
        <v>32.94</v>
      </c>
      <c r="E27" s="1">
        <v>24.62</v>
      </c>
      <c r="F27" s="4">
        <v>30.34</v>
      </c>
      <c r="G27">
        <v>0</v>
      </c>
      <c r="H27">
        <v>0</v>
      </c>
    </row>
    <row r="28" spans="1:8" ht="44.25" thickBot="1">
      <c r="B28" s="6" t="s">
        <v>36</v>
      </c>
      <c r="C28" s="4">
        <v>27.08</v>
      </c>
      <c r="D28" s="4">
        <v>31.99</v>
      </c>
      <c r="E28" s="1">
        <v>25.16</v>
      </c>
      <c r="F28" s="4">
        <v>23.33</v>
      </c>
      <c r="G28">
        <v>0</v>
      </c>
      <c r="H28">
        <v>0</v>
      </c>
    </row>
    <row r="29" spans="1:8" ht="30" thickBot="1">
      <c r="B29" s="6" t="s">
        <v>34</v>
      </c>
      <c r="C29" s="4">
        <v>70.44</v>
      </c>
      <c r="D29" s="4">
        <v>16.2</v>
      </c>
      <c r="E29" s="1">
        <v>43.94</v>
      </c>
      <c r="F29" s="4">
        <v>23.34</v>
      </c>
      <c r="G29">
        <v>1</v>
      </c>
      <c r="H29">
        <v>0</v>
      </c>
    </row>
    <row r="30" spans="1:8" ht="58.5" thickBot="1">
      <c r="B30" s="6" t="s">
        <v>32</v>
      </c>
      <c r="C30" s="4">
        <v>23.46</v>
      </c>
      <c r="D30" s="7">
        <v>32.94</v>
      </c>
      <c r="E30" s="1">
        <v>32.01</v>
      </c>
      <c r="F30" s="4">
        <v>36.39</v>
      </c>
      <c r="G30">
        <v>0</v>
      </c>
      <c r="H30">
        <v>0</v>
      </c>
    </row>
    <row r="31" spans="1:8" ht="30" thickBot="1">
      <c r="B31" s="6" t="s">
        <v>25</v>
      </c>
      <c r="C31" s="4">
        <v>36.130000000000003</v>
      </c>
      <c r="D31" s="4">
        <v>21.23</v>
      </c>
      <c r="E31" s="1">
        <v>22.5</v>
      </c>
      <c r="F31" s="4">
        <v>66.61</v>
      </c>
      <c r="G31">
        <v>0</v>
      </c>
      <c r="H31">
        <v>0</v>
      </c>
    </row>
    <row r="32" spans="1:8" ht="30" thickBot="1">
      <c r="B32" s="6" t="s">
        <v>22</v>
      </c>
      <c r="C32" s="4">
        <v>20.37</v>
      </c>
      <c r="D32" s="4">
        <v>53.95</v>
      </c>
      <c r="E32" s="1">
        <v>21.88</v>
      </c>
      <c r="F32" s="4">
        <v>20.6</v>
      </c>
      <c r="G32">
        <v>0</v>
      </c>
      <c r="H32">
        <v>0</v>
      </c>
    </row>
    <row r="33" spans="2:8" ht="30" thickBot="1">
      <c r="B33" s="6" t="s">
        <v>38</v>
      </c>
      <c r="C33" s="4">
        <v>23.53</v>
      </c>
      <c r="D33" s="4">
        <v>21.76</v>
      </c>
      <c r="E33" s="1">
        <v>27.89</v>
      </c>
      <c r="F33" s="4">
        <v>47.3</v>
      </c>
      <c r="G33">
        <v>0</v>
      </c>
      <c r="H33">
        <v>0</v>
      </c>
    </row>
    <row r="34" spans="2:8" ht="30" thickBot="1">
      <c r="B34" s="6" t="s">
        <v>16</v>
      </c>
      <c r="C34" s="4">
        <v>39.700000000000003</v>
      </c>
      <c r="D34" s="4">
        <v>17.13</v>
      </c>
      <c r="E34" s="1">
        <v>25.65</v>
      </c>
      <c r="F34" s="4">
        <v>23.76</v>
      </c>
      <c r="G34">
        <v>0</v>
      </c>
      <c r="H34">
        <v>0</v>
      </c>
    </row>
    <row r="35" spans="2:8" ht="30" thickBot="1">
      <c r="B35" s="6" t="s">
        <v>29</v>
      </c>
      <c r="C35" s="4">
        <v>30.23</v>
      </c>
      <c r="D35" s="7">
        <v>32.94</v>
      </c>
      <c r="E35" s="1">
        <v>25.72</v>
      </c>
      <c r="F35" s="4">
        <v>30.07</v>
      </c>
      <c r="G35">
        <v>0</v>
      </c>
      <c r="H35">
        <v>0</v>
      </c>
    </row>
    <row r="36" spans="2:8" ht="30" thickBot="1">
      <c r="B36" s="6" t="s">
        <v>67</v>
      </c>
      <c r="C36" s="7">
        <v>40.78</v>
      </c>
      <c r="D36" s="4">
        <v>91.18</v>
      </c>
      <c r="E36" s="6">
        <v>28.36</v>
      </c>
      <c r="F36" s="4">
        <v>16.27</v>
      </c>
      <c r="G36">
        <v>1</v>
      </c>
      <c r="H36">
        <v>0</v>
      </c>
    </row>
    <row r="37" spans="2:8" ht="44.25" thickBot="1">
      <c r="B37" s="6" t="s">
        <v>68</v>
      </c>
      <c r="C37" s="7">
        <v>40.78</v>
      </c>
      <c r="D37" s="7">
        <v>32.94</v>
      </c>
      <c r="E37" s="6">
        <v>28.36</v>
      </c>
      <c r="F37" s="4">
        <v>61.6</v>
      </c>
      <c r="G37">
        <v>0</v>
      </c>
      <c r="H37">
        <v>0</v>
      </c>
    </row>
    <row r="40" spans="2:8">
      <c r="H40">
        <f>SUM(H2:H37)</f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0219-65FB-483E-86CB-DC9CFAA688E8}">
  <dimension ref="A1:N38"/>
  <sheetViews>
    <sheetView zoomScaleNormal="100" workbookViewId="0">
      <selection activeCell="H39" sqref="H39"/>
    </sheetView>
  </sheetViews>
  <sheetFormatPr defaultRowHeight="15"/>
  <cols>
    <col min="11" max="11" width="12.5703125" bestFit="1" customWidth="1"/>
  </cols>
  <sheetData>
    <row r="1" spans="1:14" ht="30.75" thickBot="1">
      <c r="A1" s="2" t="s">
        <v>0</v>
      </c>
      <c r="B1" s="2" t="s">
        <v>1</v>
      </c>
      <c r="C1" s="2" t="s">
        <v>59</v>
      </c>
      <c r="D1" s="2" t="s">
        <v>2</v>
      </c>
      <c r="E1" s="2" t="s">
        <v>53</v>
      </c>
      <c r="F1" s="3" t="s">
        <v>3</v>
      </c>
      <c r="G1" s="9" t="s">
        <v>42</v>
      </c>
      <c r="H1" s="9" t="s">
        <v>43</v>
      </c>
      <c r="K1" t="s">
        <v>44</v>
      </c>
      <c r="L1">
        <f>SUMPRODUCT(C2:C37,G2:G37)+SUMPRODUCT(C2:C37,H2:H37)</f>
        <v>715.18000000000006</v>
      </c>
    </row>
    <row r="2" spans="1:14" ht="44.25" thickBot="1">
      <c r="A2" s="4">
        <v>1</v>
      </c>
      <c r="B2" s="6" t="s">
        <v>4</v>
      </c>
      <c r="C2" s="4">
        <v>89.06</v>
      </c>
      <c r="D2" s="4">
        <v>100.42</v>
      </c>
      <c r="E2" s="1">
        <v>82.6</v>
      </c>
      <c r="F2" s="4">
        <v>47.21</v>
      </c>
      <c r="G2">
        <v>1</v>
      </c>
      <c r="H2">
        <v>1</v>
      </c>
      <c r="I2" s="1"/>
      <c r="K2" t="s">
        <v>45</v>
      </c>
      <c r="L2">
        <f>SUMPRODUCT(D2:D37,G2:G37)+SUMPRODUCT(D2:D37,H2:H37)</f>
        <v>508.42000000000007</v>
      </c>
      <c r="M2" t="s">
        <v>46</v>
      </c>
      <c r="N2">
        <v>500</v>
      </c>
    </row>
    <row r="3" spans="1:14" ht="30" thickBot="1">
      <c r="A3" s="4">
        <v>1</v>
      </c>
      <c r="B3" s="6" t="s">
        <v>5</v>
      </c>
      <c r="C3" s="4">
        <v>29.1</v>
      </c>
      <c r="D3" s="4">
        <v>75.760000000000005</v>
      </c>
      <c r="E3" s="1">
        <v>69.900000000000006</v>
      </c>
      <c r="F3" s="4">
        <v>17.47</v>
      </c>
      <c r="G3">
        <v>0</v>
      </c>
      <c r="H3">
        <v>0</v>
      </c>
      <c r="I3" s="1"/>
      <c r="L3">
        <f>SUMPRODUCT(E2:E37,G2:G37)+SUMPRODUCT(E2:E37,H2:H37)</f>
        <v>511.13</v>
      </c>
      <c r="M3" t="s">
        <v>46</v>
      </c>
      <c r="N3">
        <v>450</v>
      </c>
    </row>
    <row r="4" spans="1:14" ht="30" thickBot="1">
      <c r="A4" s="4">
        <v>1</v>
      </c>
      <c r="B4" s="6" t="s">
        <v>6</v>
      </c>
      <c r="C4" s="4">
        <v>93.79</v>
      </c>
      <c r="D4" s="4">
        <v>33.770000000000003</v>
      </c>
      <c r="E4" s="1">
        <v>74.180000000000007</v>
      </c>
      <c r="F4" s="4">
        <v>90.03</v>
      </c>
      <c r="G4">
        <v>1</v>
      </c>
      <c r="H4">
        <v>0</v>
      </c>
      <c r="I4" s="1"/>
      <c r="L4">
        <f>SUM(G2:G9)</f>
        <v>2</v>
      </c>
      <c r="M4" t="s">
        <v>47</v>
      </c>
      <c r="N4">
        <v>2</v>
      </c>
    </row>
    <row r="5" spans="1:14" ht="30" thickBot="1">
      <c r="A5" s="4">
        <v>1</v>
      </c>
      <c r="B5" s="6" t="s">
        <v>26</v>
      </c>
      <c r="C5" s="4">
        <v>58.36</v>
      </c>
      <c r="D5" s="4">
        <v>0</v>
      </c>
      <c r="E5" s="1">
        <v>50.84</v>
      </c>
      <c r="F5" s="4">
        <v>19.5</v>
      </c>
      <c r="G5">
        <v>0</v>
      </c>
      <c r="H5">
        <v>0</v>
      </c>
      <c r="I5" s="1"/>
      <c r="L5">
        <f>SUM(G7:G26)</f>
        <v>4</v>
      </c>
      <c r="M5" t="s">
        <v>47</v>
      </c>
      <c r="N5">
        <v>4</v>
      </c>
    </row>
    <row r="6" spans="1:14" ht="44.25" thickBot="1">
      <c r="A6" s="4">
        <v>1</v>
      </c>
      <c r="B6" s="6" t="s">
        <v>8</v>
      </c>
      <c r="C6" s="4">
        <v>28.2</v>
      </c>
      <c r="D6" s="4">
        <v>17.63</v>
      </c>
      <c r="E6" s="1">
        <v>31.59</v>
      </c>
      <c r="F6" s="4">
        <v>15.47</v>
      </c>
      <c r="G6">
        <v>0</v>
      </c>
      <c r="H6">
        <v>0</v>
      </c>
      <c r="I6" s="1"/>
      <c r="L6">
        <f>SUM(G27:G37)</f>
        <v>2</v>
      </c>
      <c r="M6" t="s">
        <v>47</v>
      </c>
      <c r="N6">
        <v>2</v>
      </c>
    </row>
    <row r="7" spans="1:14" ht="30" thickBot="1">
      <c r="A7" s="4">
        <v>1</v>
      </c>
      <c r="B7" s="6" t="s">
        <v>11</v>
      </c>
      <c r="C7" s="4">
        <v>21.36</v>
      </c>
      <c r="D7" s="4">
        <v>74.03</v>
      </c>
      <c r="E7" s="1">
        <v>59.48</v>
      </c>
      <c r="F7" s="4">
        <v>65.34</v>
      </c>
      <c r="G7">
        <v>0</v>
      </c>
      <c r="H7">
        <v>0</v>
      </c>
      <c r="I7" s="1"/>
      <c r="K7" t="s">
        <v>3</v>
      </c>
      <c r="L7">
        <f>SUMPRODUCT(G2:G37,F2:F37)+SUMPRODUCT(H2:H37,F2:F37)</f>
        <v>471.49999999999994</v>
      </c>
    </row>
    <row r="8" spans="1:14" ht="44.25" thickBot="1">
      <c r="A8" s="4">
        <v>1</v>
      </c>
      <c r="B8" s="6" t="s">
        <v>14</v>
      </c>
      <c r="C8" s="4">
        <v>36.909999999999997</v>
      </c>
      <c r="D8" s="4">
        <v>51.73</v>
      </c>
      <c r="E8" s="1">
        <v>38.21</v>
      </c>
      <c r="F8" s="4">
        <v>38.18</v>
      </c>
      <c r="G8">
        <v>0</v>
      </c>
      <c r="H8">
        <v>0</v>
      </c>
      <c r="I8" s="1"/>
    </row>
    <row r="9" spans="1:14" ht="30" thickBot="1">
      <c r="A9" s="4">
        <v>1</v>
      </c>
      <c r="B9" s="6" t="s">
        <v>13</v>
      </c>
      <c r="C9" s="4">
        <v>19.93</v>
      </c>
      <c r="D9" s="4">
        <v>37.67</v>
      </c>
      <c r="E9" s="1">
        <v>43.77</v>
      </c>
      <c r="F9" s="4">
        <v>16.14</v>
      </c>
      <c r="G9">
        <v>0</v>
      </c>
      <c r="H9">
        <v>0</v>
      </c>
      <c r="I9" s="1"/>
    </row>
    <row r="10" spans="1:14" ht="44.25" thickBot="1">
      <c r="A10" s="4">
        <v>1</v>
      </c>
      <c r="B10" s="6" t="s">
        <v>12</v>
      </c>
      <c r="C10" s="4">
        <v>55.57</v>
      </c>
      <c r="D10" s="4">
        <v>51.6</v>
      </c>
      <c r="E10" s="1">
        <v>31.23</v>
      </c>
      <c r="F10" s="4">
        <v>18.77</v>
      </c>
      <c r="G10">
        <v>0</v>
      </c>
      <c r="H10">
        <v>0</v>
      </c>
      <c r="I10" s="1"/>
    </row>
    <row r="11" spans="1:14" ht="30" thickBot="1">
      <c r="A11" s="4">
        <v>1</v>
      </c>
      <c r="B11" s="6" t="s">
        <v>7</v>
      </c>
      <c r="C11" s="4">
        <v>88.07</v>
      </c>
      <c r="D11" s="4">
        <v>65.83</v>
      </c>
      <c r="E11" s="1">
        <v>58.85</v>
      </c>
      <c r="F11" s="4">
        <v>95.52</v>
      </c>
      <c r="G11">
        <v>1</v>
      </c>
      <c r="H11">
        <v>0</v>
      </c>
      <c r="I11" s="1"/>
    </row>
    <row r="12" spans="1:14" ht="30" thickBot="1">
      <c r="A12" s="4">
        <v>1</v>
      </c>
      <c r="B12" s="6" t="s">
        <v>15</v>
      </c>
      <c r="C12" s="4">
        <v>92.03</v>
      </c>
      <c r="D12" s="4">
        <v>72.099999999999994</v>
      </c>
      <c r="E12" s="1">
        <v>59.41</v>
      </c>
      <c r="F12" s="4">
        <v>49.47</v>
      </c>
      <c r="G12">
        <v>1</v>
      </c>
      <c r="H12">
        <v>0</v>
      </c>
      <c r="I12" s="1"/>
    </row>
    <row r="13" spans="1:14" ht="30" thickBot="1">
      <c r="A13" s="4">
        <v>1</v>
      </c>
      <c r="B13" s="6" t="s">
        <v>20</v>
      </c>
      <c r="C13" s="4">
        <v>88.11</v>
      </c>
      <c r="D13" s="4">
        <v>0</v>
      </c>
      <c r="E13" s="1">
        <v>50.42</v>
      </c>
      <c r="F13" s="4">
        <v>54.41</v>
      </c>
      <c r="G13">
        <v>1</v>
      </c>
      <c r="H13">
        <v>0</v>
      </c>
      <c r="I13" s="1"/>
    </row>
    <row r="14" spans="1:14" ht="30" thickBot="1">
      <c r="A14" s="4">
        <v>1</v>
      </c>
      <c r="B14" s="6" t="s">
        <v>30</v>
      </c>
      <c r="C14" s="4">
        <v>37.020000000000003</v>
      </c>
      <c r="D14" s="4">
        <v>24.67</v>
      </c>
      <c r="E14" s="1">
        <v>40.31</v>
      </c>
      <c r="F14" s="4">
        <v>46.47</v>
      </c>
      <c r="G14">
        <v>0</v>
      </c>
      <c r="H14">
        <v>0</v>
      </c>
      <c r="I14" s="1"/>
    </row>
    <row r="15" spans="1:14" ht="30" thickBot="1">
      <c r="A15" s="4">
        <v>1</v>
      </c>
      <c r="B15" s="6" t="s">
        <v>17</v>
      </c>
      <c r="C15" s="4">
        <v>28.87</v>
      </c>
      <c r="D15" s="4">
        <v>19.18</v>
      </c>
      <c r="E15" s="1">
        <v>59.81</v>
      </c>
      <c r="F15" s="4">
        <v>34.340000000000003</v>
      </c>
      <c r="G15">
        <v>0</v>
      </c>
      <c r="H15">
        <v>0</v>
      </c>
      <c r="I15" s="1"/>
    </row>
    <row r="16" spans="1:14" ht="30" thickBot="1">
      <c r="A16" s="4">
        <v>1</v>
      </c>
      <c r="B16" s="6" t="s">
        <v>28</v>
      </c>
      <c r="C16" s="4">
        <v>22.44</v>
      </c>
      <c r="D16" s="7">
        <v>54.43</v>
      </c>
      <c r="E16" s="1">
        <v>32.4</v>
      </c>
      <c r="F16" s="4">
        <v>57.17</v>
      </c>
      <c r="G16">
        <v>0</v>
      </c>
      <c r="H16">
        <v>0</v>
      </c>
      <c r="I16" s="1"/>
    </row>
    <row r="17" spans="1:9" ht="30" thickBot="1">
      <c r="A17" s="4">
        <v>1</v>
      </c>
      <c r="B17" s="6" t="s">
        <v>31</v>
      </c>
      <c r="C17" s="4">
        <v>52.67</v>
      </c>
      <c r="D17" s="7">
        <v>71.8</v>
      </c>
      <c r="E17" s="1">
        <v>48.69</v>
      </c>
      <c r="F17" s="4">
        <v>13.96</v>
      </c>
      <c r="G17">
        <v>0</v>
      </c>
      <c r="H17">
        <v>0</v>
      </c>
      <c r="I17" s="1"/>
    </row>
    <row r="18" spans="1:9" ht="30" thickBot="1">
      <c r="A18" s="4">
        <v>1</v>
      </c>
      <c r="B18" s="6" t="s">
        <v>9</v>
      </c>
      <c r="C18" s="4">
        <v>28.9</v>
      </c>
      <c r="D18" s="4">
        <v>57.81</v>
      </c>
      <c r="E18" s="1">
        <v>31.37</v>
      </c>
      <c r="F18" s="4">
        <v>20.74</v>
      </c>
      <c r="G18">
        <v>0</v>
      </c>
      <c r="H18">
        <v>0</v>
      </c>
      <c r="I18" s="1"/>
    </row>
    <row r="19" spans="1:9" ht="30" thickBot="1">
      <c r="A19" s="4">
        <v>1</v>
      </c>
      <c r="B19" s="6" t="s">
        <v>33</v>
      </c>
      <c r="C19" s="4">
        <v>41.6</v>
      </c>
      <c r="D19" s="4">
        <v>64.040000000000006</v>
      </c>
      <c r="E19" s="1">
        <v>47.25</v>
      </c>
      <c r="F19" s="4">
        <v>12.1</v>
      </c>
      <c r="G19">
        <v>0</v>
      </c>
      <c r="H19">
        <v>0</v>
      </c>
      <c r="I19" s="1"/>
    </row>
    <row r="20" spans="1:9" ht="30" thickBot="1">
      <c r="A20" s="4">
        <v>1</v>
      </c>
      <c r="B20" s="6" t="s">
        <v>19</v>
      </c>
      <c r="C20" s="4">
        <v>61.15</v>
      </c>
      <c r="D20" s="4">
        <v>38.54</v>
      </c>
      <c r="E20" s="1">
        <v>31.82</v>
      </c>
      <c r="F20" s="4">
        <v>24.76</v>
      </c>
      <c r="G20">
        <v>1</v>
      </c>
      <c r="H20">
        <v>0</v>
      </c>
      <c r="I20" s="1"/>
    </row>
    <row r="21" spans="1:9" ht="44.25" thickBot="1">
      <c r="A21" s="4">
        <v>1</v>
      </c>
      <c r="B21" s="6" t="s">
        <v>27</v>
      </c>
      <c r="C21" s="4">
        <v>33.4</v>
      </c>
      <c r="D21" s="4">
        <v>0</v>
      </c>
      <c r="E21" s="1">
        <v>40.11</v>
      </c>
      <c r="F21" s="4">
        <v>16.04</v>
      </c>
      <c r="G21">
        <v>0</v>
      </c>
      <c r="H21">
        <v>0</v>
      </c>
      <c r="I21" s="1"/>
    </row>
    <row r="22" spans="1:9" ht="30" thickBot="1">
      <c r="A22" s="4">
        <v>1</v>
      </c>
      <c r="B22" s="6" t="s">
        <v>21</v>
      </c>
      <c r="C22" s="4">
        <v>15.83</v>
      </c>
      <c r="D22" s="4">
        <v>91.99</v>
      </c>
      <c r="E22" s="1">
        <v>34.71</v>
      </c>
      <c r="F22" s="4">
        <v>25.21</v>
      </c>
      <c r="G22">
        <v>0</v>
      </c>
      <c r="H22">
        <v>0</v>
      </c>
      <c r="I22" s="1"/>
    </row>
    <row r="23" spans="1:9" ht="30" thickBot="1">
      <c r="A23" s="4">
        <v>1</v>
      </c>
      <c r="B23" s="6" t="s">
        <v>24</v>
      </c>
      <c r="C23" s="4">
        <v>21.3</v>
      </c>
      <c r="D23" s="4">
        <v>25.94</v>
      </c>
      <c r="E23" s="1">
        <v>41.18</v>
      </c>
      <c r="F23" s="4">
        <v>6.77</v>
      </c>
      <c r="G23">
        <v>0</v>
      </c>
      <c r="H23">
        <v>0</v>
      </c>
      <c r="I23" s="1"/>
    </row>
    <row r="24" spans="1:9" ht="28.5" customHeight="1" thickBot="1">
      <c r="A24" s="4">
        <v>1</v>
      </c>
      <c r="B24" s="6" t="s">
        <v>18</v>
      </c>
      <c r="C24" s="4">
        <v>21.2</v>
      </c>
      <c r="D24" s="4">
        <v>27.23</v>
      </c>
      <c r="E24" s="1">
        <v>29.7</v>
      </c>
      <c r="F24" s="4">
        <v>26.13</v>
      </c>
      <c r="G24">
        <v>0</v>
      </c>
      <c r="H24">
        <v>0</v>
      </c>
      <c r="I24" s="1"/>
    </row>
    <row r="25" spans="1:9" ht="30" thickBot="1">
      <c r="A25" s="4">
        <v>1</v>
      </c>
      <c r="B25" s="6" t="s">
        <v>23</v>
      </c>
      <c r="C25" s="4">
        <v>21.73</v>
      </c>
      <c r="D25" s="4">
        <v>33.33</v>
      </c>
      <c r="E25" s="1">
        <v>39.71</v>
      </c>
      <c r="F25" s="4">
        <v>63.76</v>
      </c>
      <c r="G25">
        <v>0</v>
      </c>
      <c r="H25">
        <v>0</v>
      </c>
      <c r="I25" s="1"/>
    </row>
    <row r="26" spans="1:9" ht="30" thickBot="1">
      <c r="A26" s="4">
        <v>1</v>
      </c>
      <c r="B26" s="6" t="s">
        <v>37</v>
      </c>
      <c r="C26" s="4">
        <v>23.44</v>
      </c>
      <c r="D26" s="7">
        <v>7.6</v>
      </c>
      <c r="E26" s="1">
        <v>29.39</v>
      </c>
      <c r="F26" s="4">
        <v>10.87</v>
      </c>
      <c r="G26">
        <v>0</v>
      </c>
      <c r="H26">
        <v>0</v>
      </c>
      <c r="I26" s="1"/>
    </row>
    <row r="27" spans="1:9" ht="30" thickBot="1">
      <c r="B27" s="6" t="s">
        <v>35</v>
      </c>
      <c r="C27" s="4">
        <v>30.34</v>
      </c>
      <c r="D27" s="7">
        <v>91.43</v>
      </c>
      <c r="E27" s="1">
        <v>25.71</v>
      </c>
      <c r="F27" s="4">
        <v>10.47</v>
      </c>
      <c r="G27">
        <v>0</v>
      </c>
      <c r="H27">
        <v>0</v>
      </c>
      <c r="I27" s="1"/>
    </row>
    <row r="28" spans="1:9" ht="30" thickBot="1">
      <c r="B28" s="6" t="s">
        <v>25</v>
      </c>
      <c r="C28" s="4">
        <v>66.61</v>
      </c>
      <c r="D28" s="4">
        <v>71.91</v>
      </c>
      <c r="E28" s="1">
        <v>36.89</v>
      </c>
      <c r="F28" s="4">
        <v>50.75</v>
      </c>
      <c r="G28">
        <v>1</v>
      </c>
      <c r="H28">
        <v>0</v>
      </c>
      <c r="I28" s="1"/>
    </row>
    <row r="29" spans="1:9" ht="30" thickBot="1">
      <c r="B29" s="6" t="s">
        <v>38</v>
      </c>
      <c r="C29" s="4">
        <v>47.3</v>
      </c>
      <c r="D29" s="4">
        <v>25.43</v>
      </c>
      <c r="E29" s="1">
        <v>34.36</v>
      </c>
      <c r="F29" s="4">
        <v>12.14</v>
      </c>
      <c r="G29">
        <v>1</v>
      </c>
      <c r="H29">
        <v>0</v>
      </c>
      <c r="I29" s="1"/>
    </row>
    <row r="30" spans="1:9" ht="44.25" thickBot="1">
      <c r="B30" s="6" t="s">
        <v>36</v>
      </c>
      <c r="C30" s="4">
        <v>23.33</v>
      </c>
      <c r="D30" s="4">
        <v>26.77</v>
      </c>
      <c r="E30" s="1">
        <v>23.12</v>
      </c>
      <c r="F30" s="4">
        <v>21.9</v>
      </c>
      <c r="G30">
        <v>0</v>
      </c>
      <c r="H30">
        <v>0</v>
      </c>
      <c r="I30" s="1"/>
    </row>
    <row r="31" spans="1:9" ht="30" thickBot="1">
      <c r="B31" s="6" t="s">
        <v>34</v>
      </c>
      <c r="C31" s="4">
        <v>23.34</v>
      </c>
      <c r="D31" s="4">
        <v>28.1</v>
      </c>
      <c r="E31" s="1">
        <v>38.950000000000003</v>
      </c>
      <c r="F31" s="4">
        <v>12.73</v>
      </c>
      <c r="G31">
        <v>0</v>
      </c>
      <c r="H31">
        <v>0</v>
      </c>
      <c r="I31" s="1"/>
    </row>
    <row r="32" spans="1:9" ht="58.5" thickBot="1">
      <c r="B32" s="6" t="s">
        <v>32</v>
      </c>
      <c r="C32" s="4">
        <v>36.39</v>
      </c>
      <c r="D32" s="7">
        <v>26.7</v>
      </c>
      <c r="E32" s="1">
        <v>29.46</v>
      </c>
      <c r="F32" s="4">
        <v>47.9</v>
      </c>
      <c r="G32">
        <v>0</v>
      </c>
      <c r="H32">
        <v>0</v>
      </c>
      <c r="I32" s="1"/>
    </row>
    <row r="33" spans="2:9" ht="30" thickBot="1">
      <c r="B33" s="6" t="s">
        <v>22</v>
      </c>
      <c r="C33" s="4">
        <v>20.6</v>
      </c>
      <c r="D33" s="4">
        <v>52.88</v>
      </c>
      <c r="E33" s="1">
        <v>18.89</v>
      </c>
      <c r="F33" s="4">
        <v>12.83</v>
      </c>
      <c r="G33">
        <v>0</v>
      </c>
      <c r="H33">
        <v>0</v>
      </c>
      <c r="I33" s="1"/>
    </row>
    <row r="34" spans="2:9" ht="30" thickBot="1">
      <c r="B34" s="6" t="s">
        <v>29</v>
      </c>
      <c r="C34" s="4">
        <v>30.07</v>
      </c>
      <c r="D34" s="7">
        <v>34.57</v>
      </c>
      <c r="E34" s="1">
        <v>28.73</v>
      </c>
      <c r="F34" s="4">
        <v>20.77</v>
      </c>
      <c r="G34">
        <v>0</v>
      </c>
      <c r="H34">
        <v>0</v>
      </c>
      <c r="I34" s="1"/>
    </row>
    <row r="35" spans="2:9" ht="30" thickBot="1">
      <c r="B35" s="6" t="s">
        <v>16</v>
      </c>
      <c r="C35" s="4">
        <v>23.76</v>
      </c>
      <c r="D35" s="4">
        <v>26.66</v>
      </c>
      <c r="E35" s="1">
        <v>26.4</v>
      </c>
      <c r="F35" s="4">
        <v>47.61</v>
      </c>
      <c r="G35">
        <v>0</v>
      </c>
      <c r="H35">
        <v>0</v>
      </c>
      <c r="I35" s="6"/>
    </row>
    <row r="36" spans="2:9" ht="30" thickBot="1">
      <c r="B36" s="6" t="s">
        <v>69</v>
      </c>
      <c r="C36" s="7">
        <v>38.94</v>
      </c>
      <c r="D36" s="7">
        <v>9.5</v>
      </c>
      <c r="E36" s="6">
        <v>32.93</v>
      </c>
      <c r="F36" s="4">
        <v>28.57</v>
      </c>
      <c r="G36">
        <v>0</v>
      </c>
      <c r="H36">
        <v>0</v>
      </c>
    </row>
    <row r="37" spans="2:9" ht="30" thickBot="1">
      <c r="B37" s="6" t="s">
        <v>70</v>
      </c>
      <c r="C37" s="7">
        <v>38.94</v>
      </c>
      <c r="D37" s="4">
        <v>0</v>
      </c>
      <c r="E37" s="6">
        <v>32.93</v>
      </c>
      <c r="F37" s="4">
        <v>10</v>
      </c>
      <c r="G37">
        <v>0</v>
      </c>
      <c r="H37">
        <v>0</v>
      </c>
    </row>
    <row r="38" spans="2:9">
      <c r="H38">
        <f>SUM(H2:H37)</f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5369-A6F3-4FD8-814D-C0B8442D5ACF}">
  <dimension ref="A1:N38"/>
  <sheetViews>
    <sheetView tabSelected="1" zoomScaleNormal="100" workbookViewId="0">
      <selection activeCell="L4" sqref="L4"/>
    </sheetView>
  </sheetViews>
  <sheetFormatPr defaultRowHeight="15"/>
  <cols>
    <col min="11" max="11" width="12.5703125" bestFit="1" customWidth="1"/>
  </cols>
  <sheetData>
    <row r="1" spans="1:14" ht="30.75" thickBot="1">
      <c r="A1" s="2" t="s">
        <v>0</v>
      </c>
      <c r="B1" s="2" t="s">
        <v>1</v>
      </c>
      <c r="C1" s="2" t="s">
        <v>59</v>
      </c>
      <c r="D1" s="2" t="s">
        <v>2</v>
      </c>
      <c r="E1" s="2" t="s">
        <v>53</v>
      </c>
      <c r="F1" s="3" t="s">
        <v>3</v>
      </c>
      <c r="G1" s="9" t="s">
        <v>42</v>
      </c>
      <c r="H1" s="9" t="s">
        <v>43</v>
      </c>
      <c r="K1" t="s">
        <v>44</v>
      </c>
      <c r="L1">
        <f>SUMPRODUCT(C2:C37,G2:G37)+SUMPRODUCT(C2:C37,H2:H37)</f>
        <v>449.6</v>
      </c>
    </row>
    <row r="2" spans="1:14" ht="44.25" thickBot="1">
      <c r="A2" s="4">
        <v>1</v>
      </c>
      <c r="B2" s="6" t="s">
        <v>4</v>
      </c>
      <c r="C2" s="4">
        <v>47.21</v>
      </c>
      <c r="D2" s="4">
        <v>56.93</v>
      </c>
      <c r="E2" s="1">
        <v>77.510000000000005</v>
      </c>
      <c r="F2" s="4">
        <v>83.86</v>
      </c>
      <c r="G2">
        <v>1</v>
      </c>
      <c r="H2">
        <v>0</v>
      </c>
      <c r="I2" s="1"/>
      <c r="K2" t="s">
        <v>45</v>
      </c>
      <c r="L2">
        <f>SUMPRODUCT(D2:D37,G2:G37)+SUMPRODUCT(D2:D37,H2:H37)</f>
        <v>508.18699999999995</v>
      </c>
      <c r="M2" t="s">
        <v>46</v>
      </c>
      <c r="N2">
        <v>500</v>
      </c>
    </row>
    <row r="3" spans="1:14" ht="30" thickBot="1">
      <c r="A3" s="4">
        <v>1</v>
      </c>
      <c r="B3" s="6" t="s">
        <v>6</v>
      </c>
      <c r="C3" s="4">
        <v>90.03</v>
      </c>
      <c r="D3" s="4">
        <v>26.53</v>
      </c>
      <c r="E3" s="1">
        <v>70.760000000000005</v>
      </c>
      <c r="F3" s="4">
        <v>73.87</v>
      </c>
      <c r="G3">
        <v>1</v>
      </c>
      <c r="H3">
        <v>0</v>
      </c>
      <c r="I3" s="1"/>
      <c r="L3">
        <f>SUMPRODUCT(E2:E37,G2:G37)+SUMPRODUCT(E2:E37,H2:H37)</f>
        <v>456.57000000000005</v>
      </c>
      <c r="M3" t="s">
        <v>46</v>
      </c>
      <c r="N3">
        <v>450</v>
      </c>
    </row>
    <row r="4" spans="1:14" ht="30" thickBot="1">
      <c r="A4" s="4">
        <v>1</v>
      </c>
      <c r="B4" s="6" t="s">
        <v>5</v>
      </c>
      <c r="C4" s="4">
        <v>17.47</v>
      </c>
      <c r="D4" s="4">
        <v>73.12</v>
      </c>
      <c r="E4" s="1">
        <v>50.12</v>
      </c>
      <c r="F4" s="4">
        <v>24.44</v>
      </c>
      <c r="G4">
        <v>0</v>
      </c>
      <c r="H4">
        <v>0</v>
      </c>
      <c r="I4" s="1"/>
      <c r="L4">
        <f>SUM(G2:G9)</f>
        <v>2</v>
      </c>
      <c r="M4" t="s">
        <v>47</v>
      </c>
      <c r="N4">
        <v>2</v>
      </c>
    </row>
    <row r="5" spans="1:14" ht="30" thickBot="1">
      <c r="A5" s="4">
        <v>1</v>
      </c>
      <c r="B5" s="6" t="s">
        <v>11</v>
      </c>
      <c r="C5" s="4">
        <v>65.34</v>
      </c>
      <c r="D5" s="4">
        <v>18.670000000000002</v>
      </c>
      <c r="E5" s="1">
        <v>49.1</v>
      </c>
      <c r="F5" s="4">
        <v>47.39</v>
      </c>
      <c r="G5">
        <v>0</v>
      </c>
      <c r="H5">
        <v>0</v>
      </c>
      <c r="I5" s="1"/>
      <c r="L5">
        <f>SUM(G7:G26)</f>
        <v>4</v>
      </c>
      <c r="M5" t="s">
        <v>47</v>
      </c>
      <c r="N5">
        <v>4</v>
      </c>
    </row>
    <row r="6" spans="1:14" ht="30" thickBot="1">
      <c r="A6" s="4">
        <v>1</v>
      </c>
      <c r="B6" s="6" t="s">
        <v>26</v>
      </c>
      <c r="C6" s="4">
        <v>19.5</v>
      </c>
      <c r="D6" s="4">
        <v>0</v>
      </c>
      <c r="E6" s="1">
        <v>35.31</v>
      </c>
      <c r="F6" s="4">
        <v>14.14</v>
      </c>
      <c r="G6">
        <v>0</v>
      </c>
      <c r="H6">
        <v>0</v>
      </c>
      <c r="I6" s="1"/>
      <c r="L6">
        <f>SUM(G27:G37)</f>
        <v>2</v>
      </c>
      <c r="M6" t="s">
        <v>47</v>
      </c>
      <c r="N6">
        <v>2</v>
      </c>
    </row>
    <row r="7" spans="1:14" ht="44.25" thickBot="1">
      <c r="A7" s="4">
        <v>1</v>
      </c>
      <c r="B7" s="6" t="s">
        <v>8</v>
      </c>
      <c r="C7" s="4">
        <v>15.47</v>
      </c>
      <c r="D7" s="4">
        <v>20.77</v>
      </c>
      <c r="E7" s="1">
        <v>22.28</v>
      </c>
      <c r="F7" s="4">
        <v>11.5</v>
      </c>
      <c r="G7">
        <v>0</v>
      </c>
      <c r="H7">
        <v>0</v>
      </c>
      <c r="I7" s="1"/>
      <c r="K7" t="s">
        <v>3</v>
      </c>
      <c r="L7">
        <f>SUMPRODUCT(G2:G37,F2:F37)+SUMPRODUCT(H2:H37,F2:F37)</f>
        <v>414.44</v>
      </c>
    </row>
    <row r="8" spans="1:14" ht="44.25" thickBot="1">
      <c r="A8" s="4">
        <v>1</v>
      </c>
      <c r="B8" s="6" t="s">
        <v>14</v>
      </c>
      <c r="C8" s="4">
        <v>38.18</v>
      </c>
      <c r="D8" s="4">
        <v>28.55</v>
      </c>
      <c r="E8" s="1">
        <v>44.82</v>
      </c>
      <c r="F8" s="4">
        <v>29.33</v>
      </c>
      <c r="G8">
        <v>0</v>
      </c>
      <c r="H8">
        <v>0</v>
      </c>
      <c r="I8" s="1"/>
    </row>
    <row r="9" spans="1:14" ht="30" thickBot="1">
      <c r="A9" s="4">
        <v>1</v>
      </c>
      <c r="B9" s="6" t="s">
        <v>7</v>
      </c>
      <c r="C9" s="4">
        <v>95.52</v>
      </c>
      <c r="D9" s="4">
        <v>75.12</v>
      </c>
      <c r="E9" s="1">
        <v>68.069999999999993</v>
      </c>
      <c r="F9" s="4">
        <v>28.87</v>
      </c>
      <c r="G9">
        <v>0</v>
      </c>
      <c r="H9">
        <v>0</v>
      </c>
      <c r="I9" s="1"/>
    </row>
    <row r="10" spans="1:14" ht="30" thickBot="1">
      <c r="A10" s="4">
        <v>1</v>
      </c>
      <c r="B10" s="6" t="s">
        <v>13</v>
      </c>
      <c r="C10" s="4">
        <v>16.14</v>
      </c>
      <c r="D10" s="4">
        <v>43.28</v>
      </c>
      <c r="E10" s="1">
        <v>44.19</v>
      </c>
      <c r="F10" s="4">
        <v>13.3</v>
      </c>
      <c r="G10">
        <v>0</v>
      </c>
      <c r="H10">
        <v>0</v>
      </c>
      <c r="I10" s="1"/>
    </row>
    <row r="11" spans="1:14" ht="30" thickBot="1">
      <c r="A11" s="4">
        <v>1</v>
      </c>
      <c r="B11" s="6" t="s">
        <v>15</v>
      </c>
      <c r="C11" s="4">
        <v>49.47</v>
      </c>
      <c r="D11" s="4">
        <v>25.9</v>
      </c>
      <c r="E11" s="1">
        <v>64.430000000000007</v>
      </c>
      <c r="F11" s="4">
        <v>20.6</v>
      </c>
      <c r="G11">
        <v>1</v>
      </c>
      <c r="H11">
        <v>0</v>
      </c>
      <c r="I11" s="1"/>
    </row>
    <row r="12" spans="1:14" ht="44.25" thickBot="1">
      <c r="A12" s="4">
        <v>1</v>
      </c>
      <c r="B12" s="6" t="s">
        <v>12</v>
      </c>
      <c r="C12" s="4">
        <v>18.77</v>
      </c>
      <c r="D12" s="4">
        <v>45.97</v>
      </c>
      <c r="E12" s="1">
        <v>29.36</v>
      </c>
      <c r="F12" s="4">
        <v>53.89</v>
      </c>
      <c r="G12">
        <v>0</v>
      </c>
      <c r="H12">
        <v>0</v>
      </c>
      <c r="I12" s="1"/>
    </row>
    <row r="13" spans="1:14" ht="30" thickBot="1">
      <c r="A13" s="4">
        <v>1</v>
      </c>
      <c r="B13" s="6" t="s">
        <v>20</v>
      </c>
      <c r="C13" s="4">
        <v>54.41</v>
      </c>
      <c r="D13" s="4">
        <v>0</v>
      </c>
      <c r="E13" s="1">
        <v>54.45</v>
      </c>
      <c r="F13" s="4">
        <v>32.299999999999997</v>
      </c>
      <c r="G13">
        <v>0</v>
      </c>
      <c r="H13">
        <v>0</v>
      </c>
      <c r="I13" s="1"/>
    </row>
    <row r="14" spans="1:14" ht="30" thickBot="1">
      <c r="A14" s="4">
        <v>1</v>
      </c>
      <c r="B14" s="6" t="s">
        <v>30</v>
      </c>
      <c r="C14" s="4">
        <v>46.47</v>
      </c>
      <c r="D14" s="4">
        <v>21.44</v>
      </c>
      <c r="E14" s="1">
        <v>49.64</v>
      </c>
      <c r="F14" s="4">
        <v>15.27</v>
      </c>
      <c r="G14">
        <v>0</v>
      </c>
      <c r="H14">
        <v>0</v>
      </c>
      <c r="I14" s="1"/>
    </row>
    <row r="15" spans="1:14" ht="30" thickBot="1">
      <c r="A15" s="4">
        <v>1</v>
      </c>
      <c r="B15" s="6" t="s">
        <v>28</v>
      </c>
      <c r="C15" s="4">
        <v>57.17</v>
      </c>
      <c r="D15" s="7">
        <v>12.87</v>
      </c>
      <c r="E15" s="1">
        <v>33.96</v>
      </c>
      <c r="F15" s="4">
        <v>21.77</v>
      </c>
      <c r="G15">
        <v>0</v>
      </c>
      <c r="H15">
        <v>0</v>
      </c>
      <c r="I15" s="1"/>
    </row>
    <row r="16" spans="1:14" ht="30" thickBot="1">
      <c r="A16" s="4">
        <v>1</v>
      </c>
      <c r="B16" s="6" t="s">
        <v>17</v>
      </c>
      <c r="C16" s="4">
        <v>34.340000000000003</v>
      </c>
      <c r="D16" s="4">
        <v>19.399999999999999</v>
      </c>
      <c r="E16" s="1">
        <v>53.57</v>
      </c>
      <c r="F16" s="4">
        <v>13.09</v>
      </c>
      <c r="G16">
        <v>0</v>
      </c>
      <c r="H16">
        <v>0</v>
      </c>
      <c r="I16" s="1"/>
    </row>
    <row r="17" spans="1:9" ht="30" thickBot="1">
      <c r="A17" s="4">
        <v>1</v>
      </c>
      <c r="B17" s="6" t="s">
        <v>9</v>
      </c>
      <c r="C17" s="4">
        <v>20.74</v>
      </c>
      <c r="D17" s="4">
        <v>92.47</v>
      </c>
      <c r="E17" s="1">
        <v>25.44</v>
      </c>
      <c r="F17" s="4">
        <v>24.97</v>
      </c>
      <c r="G17">
        <v>1</v>
      </c>
      <c r="H17">
        <v>0</v>
      </c>
      <c r="I17" s="1"/>
    </row>
    <row r="18" spans="1:9" ht="30" thickBot="1">
      <c r="A18" s="4">
        <v>1</v>
      </c>
      <c r="B18" s="6" t="s">
        <v>31</v>
      </c>
      <c r="C18" s="4">
        <v>13.96</v>
      </c>
      <c r="D18" s="7">
        <v>14.1</v>
      </c>
      <c r="E18" s="1">
        <v>36.68</v>
      </c>
      <c r="F18" s="4">
        <v>18.440000000000001</v>
      </c>
      <c r="G18">
        <v>0</v>
      </c>
      <c r="H18">
        <v>0</v>
      </c>
      <c r="I18" s="1"/>
    </row>
    <row r="19" spans="1:9" ht="30" thickBot="1">
      <c r="A19" s="4">
        <v>1</v>
      </c>
      <c r="B19" s="6" t="s">
        <v>19</v>
      </c>
      <c r="C19" s="4">
        <v>24.76</v>
      </c>
      <c r="D19" s="4">
        <v>15.93</v>
      </c>
      <c r="E19" s="1">
        <v>36.04</v>
      </c>
      <c r="F19" s="4">
        <v>43.73</v>
      </c>
      <c r="G19">
        <v>0</v>
      </c>
      <c r="H19">
        <v>0</v>
      </c>
      <c r="I19" s="1"/>
    </row>
    <row r="20" spans="1:9" ht="30" thickBot="1">
      <c r="A20" s="4">
        <v>1</v>
      </c>
      <c r="B20" s="6" t="s">
        <v>33</v>
      </c>
      <c r="C20" s="4">
        <v>12.1</v>
      </c>
      <c r="D20" s="4">
        <v>60.84</v>
      </c>
      <c r="E20" s="1">
        <v>38.1</v>
      </c>
      <c r="F20" s="4">
        <v>73.33</v>
      </c>
      <c r="G20">
        <v>0</v>
      </c>
      <c r="H20">
        <v>0</v>
      </c>
      <c r="I20" s="1"/>
    </row>
    <row r="21" spans="1:9" ht="30" thickBot="1">
      <c r="A21" s="4">
        <v>1</v>
      </c>
      <c r="B21" s="6" t="s">
        <v>23</v>
      </c>
      <c r="C21" s="4">
        <v>63.76</v>
      </c>
      <c r="D21" s="4">
        <v>80.94</v>
      </c>
      <c r="E21" s="1">
        <v>53.29</v>
      </c>
      <c r="F21" s="4">
        <v>65.45</v>
      </c>
      <c r="G21">
        <v>1</v>
      </c>
      <c r="H21">
        <v>1</v>
      </c>
      <c r="I21" s="1"/>
    </row>
    <row r="22" spans="1:9" ht="30" thickBot="1">
      <c r="A22" s="4">
        <v>1</v>
      </c>
      <c r="B22" s="6" t="s">
        <v>21</v>
      </c>
      <c r="C22" s="4">
        <v>25.21</v>
      </c>
      <c r="D22" s="4">
        <v>40.57</v>
      </c>
      <c r="E22" s="1">
        <v>23.77</v>
      </c>
      <c r="F22" s="4">
        <v>35.229999999999997</v>
      </c>
      <c r="G22">
        <v>0</v>
      </c>
      <c r="H22">
        <v>0</v>
      </c>
      <c r="I22" s="1"/>
    </row>
    <row r="23" spans="1:9" ht="44.25" thickBot="1">
      <c r="A23" s="4">
        <v>1</v>
      </c>
      <c r="B23" s="6" t="s">
        <v>27</v>
      </c>
      <c r="C23" s="4">
        <v>16.04</v>
      </c>
      <c r="D23" s="4">
        <v>23.54</v>
      </c>
      <c r="E23" s="1">
        <v>36.33</v>
      </c>
      <c r="F23" s="4">
        <v>20.3</v>
      </c>
      <c r="G23">
        <v>0</v>
      </c>
      <c r="H23">
        <v>0</v>
      </c>
      <c r="I23" s="1"/>
    </row>
    <row r="24" spans="1:9" ht="28.5" customHeight="1" thickBot="1">
      <c r="A24" s="4">
        <v>1</v>
      </c>
      <c r="B24" s="6" t="s">
        <v>24</v>
      </c>
      <c r="C24" s="4">
        <v>6.77</v>
      </c>
      <c r="D24" s="4">
        <v>18.66</v>
      </c>
      <c r="E24" s="1">
        <v>20.25</v>
      </c>
      <c r="F24" s="4">
        <v>10.76</v>
      </c>
      <c r="G24">
        <v>0</v>
      </c>
      <c r="H24">
        <v>0</v>
      </c>
      <c r="I24" s="1"/>
    </row>
    <row r="25" spans="1:9" ht="30" thickBot="1">
      <c r="A25" s="4">
        <v>1</v>
      </c>
      <c r="B25" s="6" t="s">
        <v>25</v>
      </c>
      <c r="C25" s="4">
        <v>50.75</v>
      </c>
      <c r="D25" s="4">
        <v>20.14</v>
      </c>
      <c r="E25" s="1">
        <v>51.16</v>
      </c>
      <c r="F25" s="4">
        <v>20.3</v>
      </c>
      <c r="G25">
        <v>1</v>
      </c>
      <c r="H25">
        <v>0</v>
      </c>
      <c r="I25" s="1"/>
    </row>
    <row r="26" spans="1:9" ht="30" thickBot="1">
      <c r="A26" s="4">
        <v>1</v>
      </c>
      <c r="B26" s="6" t="s">
        <v>18</v>
      </c>
      <c r="C26" s="4">
        <v>26.13</v>
      </c>
      <c r="D26" s="4">
        <v>20.84</v>
      </c>
      <c r="E26" s="1">
        <v>28.73</v>
      </c>
      <c r="F26" s="4">
        <v>45.83</v>
      </c>
      <c r="G26">
        <v>0</v>
      </c>
      <c r="H26">
        <v>0</v>
      </c>
      <c r="I26" s="1"/>
    </row>
    <row r="27" spans="1:9" ht="58.5" thickBot="1">
      <c r="B27" s="6" t="s">
        <v>32</v>
      </c>
      <c r="C27" s="4">
        <v>47.9</v>
      </c>
      <c r="D27" s="7">
        <v>8.8000000000000007</v>
      </c>
      <c r="E27" s="1">
        <v>35.92</v>
      </c>
      <c r="F27" s="4">
        <v>42.98</v>
      </c>
      <c r="G27">
        <v>0</v>
      </c>
      <c r="H27">
        <v>0</v>
      </c>
      <c r="I27" s="1"/>
    </row>
    <row r="28" spans="1:9" ht="30" thickBot="1">
      <c r="B28" s="6" t="s">
        <v>37</v>
      </c>
      <c r="C28" s="4">
        <v>10.87</v>
      </c>
      <c r="D28" s="7">
        <v>44.03</v>
      </c>
      <c r="E28" s="1">
        <v>26.69</v>
      </c>
      <c r="F28" s="4">
        <v>18.84</v>
      </c>
      <c r="G28">
        <v>0</v>
      </c>
      <c r="H28">
        <v>0</v>
      </c>
      <c r="I28" s="1"/>
    </row>
    <row r="29" spans="1:9" ht="30" thickBot="1">
      <c r="B29" s="6" t="s">
        <v>35</v>
      </c>
      <c r="C29" s="4">
        <v>10.47</v>
      </c>
      <c r="D29" s="7">
        <v>18.66</v>
      </c>
      <c r="E29" s="1">
        <v>20.67</v>
      </c>
      <c r="F29" s="4">
        <v>64.19</v>
      </c>
      <c r="G29">
        <v>0</v>
      </c>
      <c r="H29">
        <v>0</v>
      </c>
      <c r="I29" s="1"/>
    </row>
    <row r="30" spans="1:9" ht="30" thickBot="1">
      <c r="B30" s="6" t="s">
        <v>10</v>
      </c>
      <c r="C30" s="4">
        <v>16.27</v>
      </c>
      <c r="D30" s="4">
        <v>70.997</v>
      </c>
      <c r="E30" s="6">
        <v>23.67</v>
      </c>
      <c r="F30" s="4">
        <v>37.94</v>
      </c>
      <c r="G30">
        <v>1</v>
      </c>
      <c r="H30">
        <v>0</v>
      </c>
      <c r="I30" s="1"/>
    </row>
    <row r="31" spans="1:9" ht="44.25" thickBot="1">
      <c r="B31" s="6" t="s">
        <v>36</v>
      </c>
      <c r="C31" s="4">
        <v>21.9</v>
      </c>
      <c r="D31" s="4">
        <v>23</v>
      </c>
      <c r="E31" s="1">
        <v>24.1</v>
      </c>
      <c r="F31" s="4">
        <v>22</v>
      </c>
      <c r="G31">
        <v>0</v>
      </c>
      <c r="H31">
        <v>0</v>
      </c>
      <c r="I31" s="1"/>
    </row>
    <row r="32" spans="1:9" ht="30" thickBot="1">
      <c r="B32" s="6" t="s">
        <v>34</v>
      </c>
      <c r="C32" s="4">
        <v>12.73</v>
      </c>
      <c r="D32" s="4">
        <v>16.27</v>
      </c>
      <c r="E32" s="1">
        <v>35.5</v>
      </c>
      <c r="F32" s="4">
        <v>14.66</v>
      </c>
      <c r="G32">
        <v>0</v>
      </c>
      <c r="H32">
        <v>0</v>
      </c>
      <c r="I32" s="1"/>
    </row>
    <row r="33" spans="2:9" ht="30" thickBot="1">
      <c r="B33" s="6" t="s">
        <v>22</v>
      </c>
      <c r="C33" s="4">
        <v>12.83</v>
      </c>
      <c r="D33" s="4">
        <v>11.73</v>
      </c>
      <c r="E33" s="1">
        <v>17.93</v>
      </c>
      <c r="F33" s="4">
        <v>1.5</v>
      </c>
      <c r="G33">
        <v>0</v>
      </c>
      <c r="H33">
        <v>0</v>
      </c>
      <c r="I33" s="1"/>
    </row>
    <row r="34" spans="2:9" ht="30" thickBot="1">
      <c r="B34" s="6" t="s">
        <v>29</v>
      </c>
      <c r="C34" s="4">
        <v>20.77</v>
      </c>
      <c r="D34" s="7">
        <v>35.630000000000003</v>
      </c>
      <c r="E34" s="1">
        <v>27.02</v>
      </c>
      <c r="F34" s="4">
        <v>25.34</v>
      </c>
      <c r="G34">
        <v>0</v>
      </c>
      <c r="H34">
        <v>0</v>
      </c>
      <c r="I34" s="6"/>
    </row>
    <row r="35" spans="2:9" ht="30" thickBot="1">
      <c r="B35" s="6" t="s">
        <v>16</v>
      </c>
      <c r="C35" s="4">
        <v>47.61</v>
      </c>
      <c r="D35" s="4">
        <v>53.34</v>
      </c>
      <c r="E35" s="1">
        <v>37.020000000000003</v>
      </c>
      <c r="F35" s="4">
        <v>22</v>
      </c>
      <c r="G35">
        <v>1</v>
      </c>
      <c r="H35">
        <v>0</v>
      </c>
    </row>
    <row r="36" spans="2:9" ht="30" thickBot="1">
      <c r="B36" s="6" t="s">
        <v>71</v>
      </c>
      <c r="C36" s="7">
        <v>19.29</v>
      </c>
      <c r="D36" s="4">
        <v>0</v>
      </c>
      <c r="E36" s="6">
        <v>33</v>
      </c>
      <c r="F36" s="4">
        <v>15.33</v>
      </c>
      <c r="G36">
        <v>0</v>
      </c>
      <c r="H36">
        <v>0</v>
      </c>
    </row>
    <row r="37" spans="2:9" ht="30" thickBot="1">
      <c r="B37" s="6" t="s">
        <v>72</v>
      </c>
      <c r="C37" s="7">
        <v>19.29</v>
      </c>
      <c r="D37" s="4">
        <v>0</v>
      </c>
      <c r="E37" s="6">
        <v>33</v>
      </c>
      <c r="F37" s="4">
        <v>19.510000000000002</v>
      </c>
      <c r="G37">
        <v>0</v>
      </c>
      <c r="H37">
        <v>0</v>
      </c>
    </row>
    <row r="38" spans="2:9">
      <c r="H38">
        <f>SUM(H2:H37)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Event 1</vt:lpstr>
      <vt:lpstr>Event 2</vt:lpstr>
      <vt:lpstr>Sheet4</vt:lpstr>
      <vt:lpstr>Event 3</vt:lpstr>
      <vt:lpstr>Event 4</vt:lpstr>
      <vt:lpstr>Event 5</vt:lpstr>
      <vt:lpstr>Event 6</vt:lpstr>
      <vt:lpstr>Event 7</vt:lpstr>
      <vt:lpstr>Event 8</vt:lpstr>
      <vt:lpstr>Event 9</vt:lpstr>
      <vt:lpstr>Event 10</vt:lpstr>
      <vt:lpstr>Event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Harris</dc:creator>
  <cp:lastModifiedBy>Aiden Harris</cp:lastModifiedBy>
  <dcterms:created xsi:type="dcterms:W3CDTF">2024-09-29T19:45:08Z</dcterms:created>
  <dcterms:modified xsi:type="dcterms:W3CDTF">2024-09-29T21:20:47Z</dcterms:modified>
</cp:coreProperties>
</file>