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"/>
    </mc:Choice>
  </mc:AlternateContent>
  <xr:revisionPtr revIDLastSave="0" documentId="8_{19D96177-DB44-43CB-ACA5-04982531A2D4}" xr6:coauthVersionLast="47" xr6:coauthVersionMax="47" xr10:uidLastSave="{00000000-0000-0000-0000-000000000000}"/>
  <bookViews>
    <workbookView xWindow="-120" yWindow="-120" windowWidth="29040" windowHeight="15840" activeTab="14" xr2:uid="{0B3E8D10-9EB8-4610-BC39-7D138FA83D29}"/>
  </bookViews>
  <sheets>
    <sheet name="Sheet1" sheetId="1" r:id="rId1"/>
    <sheet name="Event1" sheetId="2" r:id="rId2"/>
    <sheet name="Event 2" sheetId="3" r:id="rId3"/>
    <sheet name="EA2" sheetId="4" r:id="rId4"/>
    <sheet name="Event3" sheetId="5" r:id="rId5"/>
    <sheet name="EA3" sheetId="6" r:id="rId6"/>
    <sheet name="Event4" sheetId="7" r:id="rId7"/>
    <sheet name="EA4" sheetId="8" r:id="rId8"/>
    <sheet name="Event5" sheetId="9" r:id="rId9"/>
    <sheet name="EA5" sheetId="10" r:id="rId10"/>
    <sheet name="Event6" sheetId="11" r:id="rId11"/>
    <sheet name="EA6" sheetId="12" r:id="rId12"/>
    <sheet name="Event7" sheetId="13" r:id="rId13"/>
    <sheet name="EA7" sheetId="14" r:id="rId14"/>
    <sheet name="Event8" sheetId="15" r:id="rId15"/>
    <sheet name="EA8" sheetId="16" r:id="rId16"/>
    <sheet name="Event9" sheetId="18" r:id="rId17"/>
    <sheet name="EA9" sheetId="19" r:id="rId18"/>
    <sheet name="Event10" sheetId="20" r:id="rId19"/>
    <sheet name="EA10" sheetId="21" r:id="rId20"/>
    <sheet name="Event11" sheetId="22" r:id="rId21"/>
    <sheet name="EA11" sheetId="23" r:id="rId22"/>
  </sheets>
  <externalReferences>
    <externalReference r:id="rId23"/>
  </externalReferences>
  <definedNames>
    <definedName name="solver_adj" localSheetId="2" hidden="1">'Event 2'!$D$2:$E$35</definedName>
    <definedName name="solver_adj" localSheetId="1" hidden="1">Event1!$D$2:$E$37</definedName>
    <definedName name="solver_adj" localSheetId="18" hidden="1">Event10!$D$2:$E$37</definedName>
    <definedName name="solver_adj" localSheetId="20" hidden="1">Event11!$D$2:$E$37</definedName>
    <definedName name="solver_adj" localSheetId="4" hidden="1">Event3!$D$2:$E$37</definedName>
    <definedName name="solver_adj" localSheetId="6" hidden="1">Event4!$D$2:$E$37</definedName>
    <definedName name="solver_adj" localSheetId="8" hidden="1">Event5!$D$2:$E$37</definedName>
    <definedName name="solver_adj" localSheetId="10" hidden="1">Event6!$D$2:$E$37</definedName>
    <definedName name="solver_adj" localSheetId="12" hidden="1">Event7!$D$2:$E$37</definedName>
    <definedName name="solver_adj" localSheetId="14" hidden="1">Event8!$D$2:$E$37</definedName>
    <definedName name="solver_adj" localSheetId="16" hidden="1">Event9!$D$2:$E$37</definedName>
    <definedName name="solver_cvg" localSheetId="2" hidden="1">0.0001</definedName>
    <definedName name="solver_cvg" localSheetId="1" hidden="1">0.0001</definedName>
    <definedName name="solver_cvg" localSheetId="18" hidden="1">0.0001</definedName>
    <definedName name="solver_cvg" localSheetId="20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cvg" localSheetId="10" hidden="1">0.0001</definedName>
    <definedName name="solver_cvg" localSheetId="12" hidden="1">0.0001</definedName>
    <definedName name="solver_cvg" localSheetId="14" hidden="1">0.0001</definedName>
    <definedName name="solver_cvg" localSheetId="16" hidden="1">0.0001</definedName>
    <definedName name="solver_drv" localSheetId="2" hidden="1">1</definedName>
    <definedName name="solver_drv" localSheetId="1" hidden="1">1</definedName>
    <definedName name="solver_drv" localSheetId="18" hidden="1">1</definedName>
    <definedName name="solver_drv" localSheetId="20" hidden="1">1</definedName>
    <definedName name="solver_drv" localSheetId="4" hidden="1">1</definedName>
    <definedName name="solver_drv" localSheetId="6" hidden="1">1</definedName>
    <definedName name="solver_drv" localSheetId="8" hidden="1">1</definedName>
    <definedName name="solver_drv" localSheetId="10" hidden="1">1</definedName>
    <definedName name="solver_drv" localSheetId="12" hidden="1">1</definedName>
    <definedName name="solver_drv" localSheetId="14" hidden="1">1</definedName>
    <definedName name="solver_drv" localSheetId="16" hidden="1">1</definedName>
    <definedName name="solver_eng" localSheetId="2" hidden="1">2</definedName>
    <definedName name="solver_eng" localSheetId="1" hidden="1">2</definedName>
    <definedName name="solver_eng" localSheetId="18" hidden="1">2</definedName>
    <definedName name="solver_eng" localSheetId="20" hidden="1">2</definedName>
    <definedName name="solver_eng" localSheetId="4" hidden="1">2</definedName>
    <definedName name="solver_eng" localSheetId="6" hidden="1">2</definedName>
    <definedName name="solver_eng" localSheetId="8" hidden="1">2</definedName>
    <definedName name="solver_eng" localSheetId="10" hidden="1">2</definedName>
    <definedName name="solver_eng" localSheetId="12" hidden="1">2</definedName>
    <definedName name="solver_eng" localSheetId="14" hidden="1">2</definedName>
    <definedName name="solver_eng" localSheetId="16" hidden="1">2</definedName>
    <definedName name="solver_est" localSheetId="2" hidden="1">1</definedName>
    <definedName name="solver_est" localSheetId="1" hidden="1">1</definedName>
    <definedName name="solver_est" localSheetId="18" hidden="1">1</definedName>
    <definedName name="solver_est" localSheetId="20" hidden="1">1</definedName>
    <definedName name="solver_est" localSheetId="4" hidden="1">1</definedName>
    <definedName name="solver_est" localSheetId="6" hidden="1">1</definedName>
    <definedName name="solver_est" localSheetId="8" hidden="1">1</definedName>
    <definedName name="solver_est" localSheetId="10" hidden="1">1</definedName>
    <definedName name="solver_est" localSheetId="12" hidden="1">1</definedName>
    <definedName name="solver_est" localSheetId="14" hidden="1">1</definedName>
    <definedName name="solver_est" localSheetId="16" hidden="1">1</definedName>
    <definedName name="solver_itr" localSheetId="2" hidden="1">2147483647</definedName>
    <definedName name="solver_itr" localSheetId="1" hidden="1">2147483647</definedName>
    <definedName name="solver_itr" localSheetId="18" hidden="1">2147483647</definedName>
    <definedName name="solver_itr" localSheetId="20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itr" localSheetId="10" hidden="1">2147483647</definedName>
    <definedName name="solver_itr" localSheetId="12" hidden="1">2147483647</definedName>
    <definedName name="solver_itr" localSheetId="14" hidden="1">2147483647</definedName>
    <definedName name="solver_itr" localSheetId="16" hidden="1">2147483647</definedName>
    <definedName name="solver_lhs0" localSheetId="18" hidden="1">Event10!$E$2:$E$37</definedName>
    <definedName name="solver_lhs0" localSheetId="20" hidden="1">Event11!$E$2:$E$35</definedName>
    <definedName name="solver_lhs0" localSheetId="14" hidden="1">Event8!$D$2:$E$37</definedName>
    <definedName name="solver_lhs0" localSheetId="16" hidden="1">Event9!$E$2:$E$37</definedName>
    <definedName name="solver_lhs1" localSheetId="2" hidden="1">'Event 2'!$D$2:$E$34</definedName>
    <definedName name="solver_lhs1" localSheetId="1" hidden="1">Event1!$D$2:$E$37</definedName>
    <definedName name="solver_lhs1" localSheetId="18" hidden="1">Event10!$J$6</definedName>
    <definedName name="solver_lhs1" localSheetId="20" hidden="1">Event11!$D$2:$E$37</definedName>
    <definedName name="solver_lhs1" localSheetId="4" hidden="1">Event3!$D$2:$E$37</definedName>
    <definedName name="solver_lhs1" localSheetId="6" hidden="1">Event4!$D$2:$E$37</definedName>
    <definedName name="solver_lhs1" localSheetId="8" hidden="1">Event5!$D$2:$E$37</definedName>
    <definedName name="solver_lhs1" localSheetId="10" hidden="1">Event6!$D$2:$E$37</definedName>
    <definedName name="solver_lhs1" localSheetId="12" hidden="1">Event7!$E$2:$E$37</definedName>
    <definedName name="solver_lhs1" localSheetId="14" hidden="1">Event8!$J$5</definedName>
    <definedName name="solver_lhs1" localSheetId="16" hidden="1">Event9!$D$2:$E$37</definedName>
    <definedName name="solver_lhs2" localSheetId="2" hidden="1">'Event 2'!$E$2:$E$35</definedName>
    <definedName name="solver_lhs2" localSheetId="1" hidden="1">Event1!$E$2:$E$37</definedName>
    <definedName name="solver_lhs2" localSheetId="18" hidden="1">Event10!$D$2:$E$37</definedName>
    <definedName name="solver_lhs2" localSheetId="20" hidden="1">Event11!$E$2:$E$37</definedName>
    <definedName name="solver_lhs2" localSheetId="4" hidden="1">Event3!$E$2:$E$37</definedName>
    <definedName name="solver_lhs2" localSheetId="6" hidden="1">Event4!$E$2:$E$37</definedName>
    <definedName name="solver_lhs2" localSheetId="8" hidden="1">Event5!$E$2:$E$37</definedName>
    <definedName name="solver_lhs2" localSheetId="10" hidden="1">Event6!$E$2:$E$37</definedName>
    <definedName name="solver_lhs2" localSheetId="12" hidden="1">Event7!$J$5</definedName>
    <definedName name="solver_lhs2" localSheetId="14" hidden="1">Event8!$E$40</definedName>
    <definedName name="solver_lhs2" localSheetId="16" hidden="1">Event9!$J$6</definedName>
    <definedName name="solver_lhs3" localSheetId="2" hidden="1">'Event 2'!$E$36</definedName>
    <definedName name="solver_lhs3" localSheetId="1" hidden="1">Event1!$E$39</definedName>
    <definedName name="solver_lhs3" localSheetId="18" hidden="1">Event10!$J$4</definedName>
    <definedName name="solver_lhs3" localSheetId="20" hidden="1">Event11!$E$40</definedName>
    <definedName name="solver_lhs3" localSheetId="4" hidden="1">Event3!$E$39</definedName>
    <definedName name="solver_lhs3" localSheetId="6" hidden="1">Event4!$E$38</definedName>
    <definedName name="solver_lhs3" localSheetId="8" hidden="1">Event5!$E$39</definedName>
    <definedName name="solver_lhs3" localSheetId="10" hidden="1">Event6!$E$38</definedName>
    <definedName name="solver_lhs3" localSheetId="12" hidden="1">Event7!$J$4</definedName>
    <definedName name="solver_lhs3" localSheetId="14" hidden="1">Event8!$E$2:$E$37</definedName>
    <definedName name="solver_lhs3" localSheetId="16" hidden="1">Event9!$J$5</definedName>
    <definedName name="solver_lhs4" localSheetId="2" hidden="1">'Event 2'!$J$4</definedName>
    <definedName name="solver_lhs4" localSheetId="1" hidden="1">Event1!$J$4</definedName>
    <definedName name="solver_lhs4" localSheetId="18" hidden="1">Event10!$E$2:$E$37</definedName>
    <definedName name="solver_lhs4" localSheetId="20" hidden="1">Event11!$J$4</definedName>
    <definedName name="solver_lhs4" localSheetId="4" hidden="1">Event3!$J$4</definedName>
    <definedName name="solver_lhs4" localSheetId="6" hidden="1">Event4!$J$4</definedName>
    <definedName name="solver_lhs4" localSheetId="8" hidden="1">Event5!$J$4</definedName>
    <definedName name="solver_lhs4" localSheetId="10" hidden="1">Event6!$J$4</definedName>
    <definedName name="solver_lhs4" localSheetId="12" hidden="1">Event7!$E$39</definedName>
    <definedName name="solver_lhs4" localSheetId="14" hidden="1">Event8!$J$4</definedName>
    <definedName name="solver_lhs4" localSheetId="16" hidden="1">Event9!$E$39</definedName>
    <definedName name="solver_lhs5" localSheetId="2" hidden="1">'Event 2'!$J$5</definedName>
    <definedName name="solver_lhs5" localSheetId="1" hidden="1">Event1!$J$5</definedName>
    <definedName name="solver_lhs5" localSheetId="18" hidden="1">Event10!$J$5</definedName>
    <definedName name="solver_lhs5" localSheetId="20" hidden="1">Event11!$J$5</definedName>
    <definedName name="solver_lhs5" localSheetId="4" hidden="1">Event3!$J$5</definedName>
    <definedName name="solver_lhs5" localSheetId="6" hidden="1">Event4!$J$5</definedName>
    <definedName name="solver_lhs5" localSheetId="8" hidden="1">Event5!$J$5</definedName>
    <definedName name="solver_lhs5" localSheetId="10" hidden="1">Event6!$J$5</definedName>
    <definedName name="solver_lhs5" localSheetId="12" hidden="1">Event7!$E$2:$E$37</definedName>
    <definedName name="solver_lhs5" localSheetId="14" hidden="1">Event8!$D$2:$E$37</definedName>
    <definedName name="solver_lhs5" localSheetId="16" hidden="1">Event9!$E$2:$E$37</definedName>
    <definedName name="solver_lhs6" localSheetId="2" hidden="1">'Event 2'!$J$6</definedName>
    <definedName name="solver_lhs6" localSheetId="1" hidden="1">Event1!$J$6</definedName>
    <definedName name="solver_lhs6" localSheetId="18" hidden="1">Event10!$E$39</definedName>
    <definedName name="solver_lhs6" localSheetId="20" hidden="1">Event11!$J$6</definedName>
    <definedName name="solver_lhs6" localSheetId="4" hidden="1">Event3!$J$6</definedName>
    <definedName name="solver_lhs6" localSheetId="6" hidden="1">Event4!$J$6</definedName>
    <definedName name="solver_lhs6" localSheetId="8" hidden="1">Event5!$J$6</definedName>
    <definedName name="solver_lhs6" localSheetId="10" hidden="1">Event6!$J$6</definedName>
    <definedName name="solver_lhs6" localSheetId="12" hidden="1">Event7!$D$2:$E$37</definedName>
    <definedName name="solver_lhs6" localSheetId="14" hidden="1">Event8!$J$6</definedName>
    <definedName name="solver_lhs6" localSheetId="16" hidden="1">Event9!$J$4</definedName>
    <definedName name="solver_lhs7" localSheetId="18" hidden="1">Event10!$E$2:$E$32</definedName>
    <definedName name="solver_lhs7" localSheetId="20" hidden="1">Event11!$E$2:$E$31</definedName>
    <definedName name="solver_lhs7" localSheetId="12" hidden="1">Event7!$J$6</definedName>
    <definedName name="solver_lhs7" localSheetId="14" hidden="1">Event8!$E$2:$E$35</definedName>
    <definedName name="solver_lhs7" localSheetId="16" hidden="1">Event9!$E$2:$E$33</definedName>
    <definedName name="solver_mip" localSheetId="2" hidden="1">2147483647</definedName>
    <definedName name="solver_mip" localSheetId="1" hidden="1">2147483647</definedName>
    <definedName name="solver_mip" localSheetId="18" hidden="1">2147483647</definedName>
    <definedName name="solver_mip" localSheetId="20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ip" localSheetId="10" hidden="1">2147483647</definedName>
    <definedName name="solver_mip" localSheetId="12" hidden="1">2147483647</definedName>
    <definedName name="solver_mip" localSheetId="14" hidden="1">2147483647</definedName>
    <definedName name="solver_mip" localSheetId="16" hidden="1">2147483647</definedName>
    <definedName name="solver_mni" localSheetId="2" hidden="1">30</definedName>
    <definedName name="solver_mni" localSheetId="1" hidden="1">30</definedName>
    <definedName name="solver_mni" localSheetId="18" hidden="1">30</definedName>
    <definedName name="solver_mni" localSheetId="20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ni" localSheetId="10" hidden="1">30</definedName>
    <definedName name="solver_mni" localSheetId="12" hidden="1">30</definedName>
    <definedName name="solver_mni" localSheetId="14" hidden="1">30</definedName>
    <definedName name="solver_mni" localSheetId="16" hidden="1">30</definedName>
    <definedName name="solver_mrt" localSheetId="2" hidden="1">0.075</definedName>
    <definedName name="solver_mrt" localSheetId="1" hidden="1">0.075</definedName>
    <definedName name="solver_mrt" localSheetId="18" hidden="1">0.075</definedName>
    <definedName name="solver_mrt" localSheetId="20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rt" localSheetId="10" hidden="1">0.075</definedName>
    <definedName name="solver_mrt" localSheetId="12" hidden="1">0.075</definedName>
    <definedName name="solver_mrt" localSheetId="14" hidden="1">0.075</definedName>
    <definedName name="solver_mrt" localSheetId="16" hidden="1">0.075</definedName>
    <definedName name="solver_msl" localSheetId="2" hidden="1">2</definedName>
    <definedName name="solver_msl" localSheetId="1" hidden="1">2</definedName>
    <definedName name="solver_msl" localSheetId="18" hidden="1">2</definedName>
    <definedName name="solver_msl" localSheetId="20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msl" localSheetId="10" hidden="1">2</definedName>
    <definedName name="solver_msl" localSheetId="12" hidden="1">2</definedName>
    <definedName name="solver_msl" localSheetId="14" hidden="1">2</definedName>
    <definedName name="solver_msl" localSheetId="16" hidden="1">2</definedName>
    <definedName name="solver_neg" localSheetId="2" hidden="1">1</definedName>
    <definedName name="solver_neg" localSheetId="1" hidden="1">1</definedName>
    <definedName name="solver_neg" localSheetId="18" hidden="1">1</definedName>
    <definedName name="solver_neg" localSheetId="20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eg" localSheetId="10" hidden="1">1</definedName>
    <definedName name="solver_neg" localSheetId="12" hidden="1">1</definedName>
    <definedName name="solver_neg" localSheetId="14" hidden="1">1</definedName>
    <definedName name="solver_neg" localSheetId="16" hidden="1">1</definedName>
    <definedName name="solver_nod" localSheetId="2" hidden="1">2147483647</definedName>
    <definedName name="solver_nod" localSheetId="1" hidden="1">2147483647</definedName>
    <definedName name="solver_nod" localSheetId="18" hidden="1">2147483647</definedName>
    <definedName name="solver_nod" localSheetId="20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od" localSheetId="10" hidden="1">2147483647</definedName>
    <definedName name="solver_nod" localSheetId="12" hidden="1">2147483647</definedName>
    <definedName name="solver_nod" localSheetId="14" hidden="1">2147483647</definedName>
    <definedName name="solver_nod" localSheetId="16" hidden="1">2147483647</definedName>
    <definedName name="solver_num" localSheetId="2" hidden="1">6</definedName>
    <definedName name="solver_num" localSheetId="1" hidden="1">6</definedName>
    <definedName name="solver_num" localSheetId="18" hidden="1">6</definedName>
    <definedName name="solver_num" localSheetId="20" hidden="1">6</definedName>
    <definedName name="solver_num" localSheetId="4" hidden="1">6</definedName>
    <definedName name="solver_num" localSheetId="6" hidden="1">6</definedName>
    <definedName name="solver_num" localSheetId="8" hidden="1">6</definedName>
    <definedName name="solver_num" localSheetId="10" hidden="1">6</definedName>
    <definedName name="solver_num" localSheetId="12" hidden="1">7</definedName>
    <definedName name="solver_num" localSheetId="14" hidden="1">6</definedName>
    <definedName name="solver_num" localSheetId="16" hidden="1">6</definedName>
    <definedName name="solver_nwt" localSheetId="2" hidden="1">1</definedName>
    <definedName name="solver_nwt" localSheetId="1" hidden="1">1</definedName>
    <definedName name="solver_nwt" localSheetId="18" hidden="1">1</definedName>
    <definedName name="solver_nwt" localSheetId="20" hidden="1">1</definedName>
    <definedName name="solver_nwt" localSheetId="4" hidden="1">1</definedName>
    <definedName name="solver_nwt" localSheetId="6" hidden="1">1</definedName>
    <definedName name="solver_nwt" localSheetId="8" hidden="1">1</definedName>
    <definedName name="solver_nwt" localSheetId="10" hidden="1">1</definedName>
    <definedName name="solver_nwt" localSheetId="12" hidden="1">1</definedName>
    <definedName name="solver_nwt" localSheetId="14" hidden="1">1</definedName>
    <definedName name="solver_nwt" localSheetId="16" hidden="1">1</definedName>
    <definedName name="solver_opt" localSheetId="2" hidden="1">'Event 2'!$J$2</definedName>
    <definedName name="solver_opt" localSheetId="1" hidden="1">Event1!$J$2</definedName>
    <definedName name="solver_opt" localSheetId="18" hidden="1">Event10!$J$2</definedName>
    <definedName name="solver_opt" localSheetId="20" hidden="1">Event11!$J$2</definedName>
    <definedName name="solver_opt" localSheetId="4" hidden="1">Event3!$J$2</definedName>
    <definedName name="solver_opt" localSheetId="6" hidden="1">Event4!$J$2</definedName>
    <definedName name="solver_opt" localSheetId="8" hidden="1">Event5!$J$2</definedName>
    <definedName name="solver_opt" localSheetId="10" hidden="1">Event6!$J$2</definedName>
    <definedName name="solver_opt" localSheetId="12" hidden="1">Event7!$J$2</definedName>
    <definedName name="solver_opt" localSheetId="14" hidden="1">Event8!$J$2</definedName>
    <definedName name="solver_opt" localSheetId="16" hidden="1">Event9!$J$2</definedName>
    <definedName name="solver_pre" localSheetId="2" hidden="1">0.000001</definedName>
    <definedName name="solver_pre" localSheetId="1" hidden="1">0.000001</definedName>
    <definedName name="solver_pre" localSheetId="18" hidden="1">0.000001</definedName>
    <definedName name="solver_pre" localSheetId="20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pre" localSheetId="10" hidden="1">0.000001</definedName>
    <definedName name="solver_pre" localSheetId="12" hidden="1">0.000001</definedName>
    <definedName name="solver_pre" localSheetId="14" hidden="1">0.000001</definedName>
    <definedName name="solver_pre" localSheetId="16" hidden="1">0.000001</definedName>
    <definedName name="solver_rbv" localSheetId="2" hidden="1">1</definedName>
    <definedName name="solver_rbv" localSheetId="1" hidden="1">1</definedName>
    <definedName name="solver_rbv" localSheetId="18" hidden="1">1</definedName>
    <definedName name="solver_rbv" localSheetId="20" hidden="1">1</definedName>
    <definedName name="solver_rbv" localSheetId="4" hidden="1">1</definedName>
    <definedName name="solver_rbv" localSheetId="6" hidden="1">1</definedName>
    <definedName name="solver_rbv" localSheetId="8" hidden="1">1</definedName>
    <definedName name="solver_rbv" localSheetId="10" hidden="1">1</definedName>
    <definedName name="solver_rbv" localSheetId="12" hidden="1">1</definedName>
    <definedName name="solver_rbv" localSheetId="14" hidden="1">1</definedName>
    <definedName name="solver_rbv" localSheetId="16" hidden="1">1</definedName>
    <definedName name="solver_rel0" localSheetId="18" hidden="1">1</definedName>
    <definedName name="solver_rel0" localSheetId="20" hidden="1">1</definedName>
    <definedName name="solver_rel0" localSheetId="14" hidden="1">5</definedName>
    <definedName name="solver_rel0" localSheetId="16" hidden="1">1</definedName>
    <definedName name="solver_rel1" localSheetId="2" hidden="1">5</definedName>
    <definedName name="solver_rel1" localSheetId="1" hidden="1">5</definedName>
    <definedName name="solver_rel1" localSheetId="18" hidden="1">2</definedName>
    <definedName name="solver_rel1" localSheetId="20" hidden="1">5</definedName>
    <definedName name="solver_rel1" localSheetId="4" hidden="1">5</definedName>
    <definedName name="solver_rel1" localSheetId="6" hidden="1">5</definedName>
    <definedName name="solver_rel1" localSheetId="8" hidden="1">5</definedName>
    <definedName name="solver_rel1" localSheetId="10" hidden="1">5</definedName>
    <definedName name="solver_rel1" localSheetId="12" hidden="1">1</definedName>
    <definedName name="solver_rel1" localSheetId="14" hidden="1">2</definedName>
    <definedName name="solver_rel1" localSheetId="16" hidden="1">5</definedName>
    <definedName name="solver_rel2" localSheetId="2" hidden="1">1</definedName>
    <definedName name="solver_rel2" localSheetId="1" hidden="1">1</definedName>
    <definedName name="solver_rel2" localSheetId="18" hidden="1">5</definedName>
    <definedName name="solver_rel2" localSheetId="20" hidden="1">1</definedName>
    <definedName name="solver_rel2" localSheetId="4" hidden="1">1</definedName>
    <definedName name="solver_rel2" localSheetId="6" hidden="1">1</definedName>
    <definedName name="solver_rel2" localSheetId="8" hidden="1">1</definedName>
    <definedName name="solver_rel2" localSheetId="10" hidden="1">1</definedName>
    <definedName name="solver_rel2" localSheetId="12" hidden="1">2</definedName>
    <definedName name="solver_rel2" localSheetId="14" hidden="1">2</definedName>
    <definedName name="solver_rel2" localSheetId="16" hidden="1">2</definedName>
    <definedName name="solver_rel3" localSheetId="2" hidden="1">2</definedName>
    <definedName name="solver_rel3" localSheetId="1" hidden="1">2</definedName>
    <definedName name="solver_rel3" localSheetId="18" hidden="1">2</definedName>
    <definedName name="solver_rel3" localSheetId="20" hidden="1">2</definedName>
    <definedName name="solver_rel3" localSheetId="4" hidden="1">2</definedName>
    <definedName name="solver_rel3" localSheetId="6" hidden="1">2</definedName>
    <definedName name="solver_rel3" localSheetId="8" hidden="1">2</definedName>
    <definedName name="solver_rel3" localSheetId="10" hidden="1">2</definedName>
    <definedName name="solver_rel3" localSheetId="12" hidden="1">2</definedName>
    <definedName name="solver_rel3" localSheetId="14" hidden="1">1</definedName>
    <definedName name="solver_rel3" localSheetId="16" hidden="1">2</definedName>
    <definedName name="solver_rel4" localSheetId="2" hidden="1">2</definedName>
    <definedName name="solver_rel4" localSheetId="1" hidden="1">2</definedName>
    <definedName name="solver_rel4" localSheetId="18" hidden="1">1</definedName>
    <definedName name="solver_rel4" localSheetId="20" hidden="1">2</definedName>
    <definedName name="solver_rel4" localSheetId="4" hidden="1">2</definedName>
    <definedName name="solver_rel4" localSheetId="6" hidden="1">2</definedName>
    <definedName name="solver_rel4" localSheetId="8" hidden="1">2</definedName>
    <definedName name="solver_rel4" localSheetId="10" hidden="1">2</definedName>
    <definedName name="solver_rel4" localSheetId="12" hidden="1">2</definedName>
    <definedName name="solver_rel4" localSheetId="14" hidden="1">2</definedName>
    <definedName name="solver_rel4" localSheetId="16" hidden="1">2</definedName>
    <definedName name="solver_rel5" localSheetId="2" hidden="1">2</definedName>
    <definedName name="solver_rel5" localSheetId="1" hidden="1">2</definedName>
    <definedName name="solver_rel5" localSheetId="18" hidden="1">2</definedName>
    <definedName name="solver_rel5" localSheetId="20" hidden="1">2</definedName>
    <definedName name="solver_rel5" localSheetId="4" hidden="1">2</definedName>
    <definedName name="solver_rel5" localSheetId="6" hidden="1">2</definedName>
    <definedName name="solver_rel5" localSheetId="8" hidden="1">2</definedName>
    <definedName name="solver_rel5" localSheetId="10" hidden="1">2</definedName>
    <definedName name="solver_rel5" localSheetId="12" hidden="1">1</definedName>
    <definedName name="solver_rel5" localSheetId="14" hidden="1">5</definedName>
    <definedName name="solver_rel5" localSheetId="16" hidden="1">1</definedName>
    <definedName name="solver_rel6" localSheetId="2" hidden="1">2</definedName>
    <definedName name="solver_rel6" localSheetId="1" hidden="1">2</definedName>
    <definedName name="solver_rel6" localSheetId="18" hidden="1">2</definedName>
    <definedName name="solver_rel6" localSheetId="20" hidden="1">2</definedName>
    <definedName name="solver_rel6" localSheetId="4" hidden="1">2</definedName>
    <definedName name="solver_rel6" localSheetId="6" hidden="1">2</definedName>
    <definedName name="solver_rel6" localSheetId="8" hidden="1">2</definedName>
    <definedName name="solver_rel6" localSheetId="10" hidden="1">2</definedName>
    <definedName name="solver_rel6" localSheetId="12" hidden="1">5</definedName>
    <definedName name="solver_rel6" localSheetId="14" hidden="1">2</definedName>
    <definedName name="solver_rel6" localSheetId="16" hidden="1">2</definedName>
    <definedName name="solver_rel7" localSheetId="18" hidden="1">1</definedName>
    <definedName name="solver_rel7" localSheetId="20" hidden="1">1</definedName>
    <definedName name="solver_rel7" localSheetId="12" hidden="1">2</definedName>
    <definedName name="solver_rel7" localSheetId="14" hidden="1">1</definedName>
    <definedName name="solver_rel7" localSheetId="16" hidden="1">1</definedName>
    <definedName name="solver_rhs0" localSheetId="18" hidden="1">Event10!$D$2:$D$37</definedName>
    <definedName name="solver_rhs0" localSheetId="20" hidden="1">Event11!$D$2:$D$35</definedName>
    <definedName name="solver_rhs0" localSheetId="14" hidden="1">"binary"</definedName>
    <definedName name="solver_rhs0" localSheetId="16" hidden="1">Event9!$D$2:$D$37</definedName>
    <definedName name="solver_rhs1" localSheetId="2" hidden="1">"binary"</definedName>
    <definedName name="solver_rhs1" localSheetId="1" hidden="1">"binary"</definedName>
    <definedName name="solver_rhs1" localSheetId="18" hidden="1">Event10!$L$6</definedName>
    <definedName name="solver_rhs1" localSheetId="20" hidden="1">"binary"</definedName>
    <definedName name="solver_rhs1" localSheetId="4" hidden="1">"binary"</definedName>
    <definedName name="solver_rhs1" localSheetId="6" hidden="1">"binary"</definedName>
    <definedName name="solver_rhs1" localSheetId="8" hidden="1">"binary"</definedName>
    <definedName name="solver_rhs1" localSheetId="10" hidden="1">"binary"</definedName>
    <definedName name="solver_rhs1" localSheetId="12" hidden="1">Event7!$D$2:$D$37</definedName>
    <definedName name="solver_rhs1" localSheetId="14" hidden="1">Event8!$L$5</definedName>
    <definedName name="solver_rhs1" localSheetId="16" hidden="1">"binary"</definedName>
    <definedName name="solver_rhs2" localSheetId="2" hidden="1">'Event 2'!$D$2:$D$35</definedName>
    <definedName name="solver_rhs2" localSheetId="1" hidden="1">Event1!$D$2:$D$37</definedName>
    <definedName name="solver_rhs2" localSheetId="18" hidden="1">"binary"</definedName>
    <definedName name="solver_rhs2" localSheetId="20" hidden="1">Event11!$D$2:$D$37</definedName>
    <definedName name="solver_rhs2" localSheetId="4" hidden="1">Event3!$D$2:$D$37</definedName>
    <definedName name="solver_rhs2" localSheetId="6" hidden="1">Event4!$D$2:$D$37</definedName>
    <definedName name="solver_rhs2" localSheetId="8" hidden="1">Event5!$D$2:$D$37</definedName>
    <definedName name="solver_rhs2" localSheetId="10" hidden="1">Event6!$D$2:$D$37</definedName>
    <definedName name="solver_rhs2" localSheetId="12" hidden="1">Event7!$L$5</definedName>
    <definedName name="solver_rhs2" localSheetId="14" hidden="1">1</definedName>
    <definedName name="solver_rhs2" localSheetId="16" hidden="1">Event9!$L$6</definedName>
    <definedName name="solver_rhs3" localSheetId="2" hidden="1">1</definedName>
    <definedName name="solver_rhs3" localSheetId="1" hidden="1">1</definedName>
    <definedName name="solver_rhs3" localSheetId="18" hidden="1">Event10!$L$4</definedName>
    <definedName name="solver_rhs3" localSheetId="20" hidden="1">1</definedName>
    <definedName name="solver_rhs3" localSheetId="4" hidden="1">1</definedName>
    <definedName name="solver_rhs3" localSheetId="6" hidden="1">1</definedName>
    <definedName name="solver_rhs3" localSheetId="8" hidden="1">1</definedName>
    <definedName name="solver_rhs3" localSheetId="10" hidden="1">1</definedName>
    <definedName name="solver_rhs3" localSheetId="12" hidden="1">Event7!$L$4</definedName>
    <definedName name="solver_rhs3" localSheetId="14" hidden="1">Event8!$D$2:$D$37</definedName>
    <definedName name="solver_rhs3" localSheetId="16" hidden="1">Event9!$L$5</definedName>
    <definedName name="solver_rhs4" localSheetId="2" hidden="1">'Event 2'!$L$4</definedName>
    <definedName name="solver_rhs4" localSheetId="1" hidden="1">Event1!$L$4</definedName>
    <definedName name="solver_rhs4" localSheetId="18" hidden="1">Event10!$D$2:$D$37</definedName>
    <definedName name="solver_rhs4" localSheetId="20" hidden="1">Event11!$L$4</definedName>
    <definedName name="solver_rhs4" localSheetId="4" hidden="1">Event3!$L$4</definedName>
    <definedName name="solver_rhs4" localSheetId="6" hidden="1">Event4!$L$4</definedName>
    <definedName name="solver_rhs4" localSheetId="8" hidden="1">Event5!$L$4</definedName>
    <definedName name="solver_rhs4" localSheetId="10" hidden="1">Event6!$L$4</definedName>
    <definedName name="solver_rhs4" localSheetId="12" hidden="1">1</definedName>
    <definedName name="solver_rhs4" localSheetId="14" hidden="1">Event8!$L$4</definedName>
    <definedName name="solver_rhs4" localSheetId="16" hidden="1">1</definedName>
    <definedName name="solver_rhs5" localSheetId="2" hidden="1">'Event 2'!$L$5</definedName>
    <definedName name="solver_rhs5" localSheetId="1" hidden="1">Event1!$L$5</definedName>
    <definedName name="solver_rhs5" localSheetId="18" hidden="1">Event10!$L$5</definedName>
    <definedName name="solver_rhs5" localSheetId="20" hidden="1">Event11!$L$5</definedName>
    <definedName name="solver_rhs5" localSheetId="4" hidden="1">Event3!$L$5</definedName>
    <definedName name="solver_rhs5" localSheetId="6" hidden="1">Event4!$L$5</definedName>
    <definedName name="solver_rhs5" localSheetId="8" hidden="1">Event5!$L$5</definedName>
    <definedName name="solver_rhs5" localSheetId="10" hidden="1">Event6!$L$5</definedName>
    <definedName name="solver_rhs5" localSheetId="12" hidden="1">Event7!$D$2:$D$37</definedName>
    <definedName name="solver_rhs5" localSheetId="14" hidden="1">"binary"</definedName>
    <definedName name="solver_rhs5" localSheetId="16" hidden="1">Event9!$D$2:$D$37</definedName>
    <definedName name="solver_rhs6" localSheetId="2" hidden="1">'Event 2'!$L$6</definedName>
    <definedName name="solver_rhs6" localSheetId="1" hidden="1">Event1!$L$6</definedName>
    <definedName name="solver_rhs6" localSheetId="18" hidden="1">1</definedName>
    <definedName name="solver_rhs6" localSheetId="20" hidden="1">Event11!$L$6</definedName>
    <definedName name="solver_rhs6" localSheetId="4" hidden="1">Event3!$L$6</definedName>
    <definedName name="solver_rhs6" localSheetId="6" hidden="1">Event4!$L$6</definedName>
    <definedName name="solver_rhs6" localSheetId="8" hidden="1">Event5!$L$6</definedName>
    <definedName name="solver_rhs6" localSheetId="10" hidden="1">Event6!$L$6</definedName>
    <definedName name="solver_rhs6" localSheetId="12" hidden="1">"binary"</definedName>
    <definedName name="solver_rhs6" localSheetId="14" hidden="1">Event8!$L$6</definedName>
    <definedName name="solver_rhs6" localSheetId="16" hidden="1">Event9!$L$4</definedName>
    <definedName name="solver_rhs7" localSheetId="18" hidden="1">Event10!$D$2:$D$32</definedName>
    <definedName name="solver_rhs7" localSheetId="20" hidden="1">Event11!$D$2:$D$31</definedName>
    <definedName name="solver_rhs7" localSheetId="12" hidden="1">Event7!$L$6</definedName>
    <definedName name="solver_rhs7" localSheetId="14" hidden="1">Event8!$D$2:$D$35</definedName>
    <definedName name="solver_rhs7" localSheetId="16" hidden="1">Event9!$D$2:$D$33</definedName>
    <definedName name="solver_rlx" localSheetId="2" hidden="1">2</definedName>
    <definedName name="solver_rlx" localSheetId="1" hidden="1">2</definedName>
    <definedName name="solver_rlx" localSheetId="18" hidden="1">2</definedName>
    <definedName name="solver_rlx" localSheetId="20" hidden="1">2</definedName>
    <definedName name="solver_rlx" localSheetId="4" hidden="1">2</definedName>
    <definedName name="solver_rlx" localSheetId="6" hidden="1">2</definedName>
    <definedName name="solver_rlx" localSheetId="8" hidden="1">2</definedName>
    <definedName name="solver_rlx" localSheetId="10" hidden="1">2</definedName>
    <definedName name="solver_rlx" localSheetId="12" hidden="1">2</definedName>
    <definedName name="solver_rlx" localSheetId="14" hidden="1">2</definedName>
    <definedName name="solver_rlx" localSheetId="16" hidden="1">2</definedName>
    <definedName name="solver_rsd" localSheetId="2" hidden="1">0</definedName>
    <definedName name="solver_rsd" localSheetId="1" hidden="1">0</definedName>
    <definedName name="solver_rsd" localSheetId="18" hidden="1">0</definedName>
    <definedName name="solver_rsd" localSheetId="20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rsd" localSheetId="10" hidden="1">0</definedName>
    <definedName name="solver_rsd" localSheetId="12" hidden="1">0</definedName>
    <definedName name="solver_rsd" localSheetId="14" hidden="1">0</definedName>
    <definedName name="solver_rsd" localSheetId="16" hidden="1">0</definedName>
    <definedName name="solver_scl" localSheetId="2" hidden="1">1</definedName>
    <definedName name="solver_scl" localSheetId="1" hidden="1">1</definedName>
    <definedName name="solver_scl" localSheetId="18" hidden="1">1</definedName>
    <definedName name="solver_scl" localSheetId="20" hidden="1">1</definedName>
    <definedName name="solver_scl" localSheetId="4" hidden="1">1</definedName>
    <definedName name="solver_scl" localSheetId="6" hidden="1">1</definedName>
    <definedName name="solver_scl" localSheetId="8" hidden="1">1</definedName>
    <definedName name="solver_scl" localSheetId="10" hidden="1">1</definedName>
    <definedName name="solver_scl" localSheetId="12" hidden="1">1</definedName>
    <definedName name="solver_scl" localSheetId="14" hidden="1">1</definedName>
    <definedName name="solver_scl" localSheetId="16" hidden="1">1</definedName>
    <definedName name="solver_sho" localSheetId="2" hidden="1">2</definedName>
    <definedName name="solver_sho" localSheetId="1" hidden="1">2</definedName>
    <definedName name="solver_sho" localSheetId="18" hidden="1">2</definedName>
    <definedName name="solver_sho" localSheetId="20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10" hidden="1">2</definedName>
    <definedName name="solver_sho" localSheetId="12" hidden="1">2</definedName>
    <definedName name="solver_sho" localSheetId="14" hidden="1">2</definedName>
    <definedName name="solver_sho" localSheetId="16" hidden="1">2</definedName>
    <definedName name="solver_ssz" localSheetId="2" hidden="1">100</definedName>
    <definedName name="solver_ssz" localSheetId="1" hidden="1">100</definedName>
    <definedName name="solver_ssz" localSheetId="18" hidden="1">100</definedName>
    <definedName name="solver_ssz" localSheetId="20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ssz" localSheetId="10" hidden="1">100</definedName>
    <definedName name="solver_ssz" localSheetId="12" hidden="1">100</definedName>
    <definedName name="solver_ssz" localSheetId="14" hidden="1">100</definedName>
    <definedName name="solver_ssz" localSheetId="16" hidden="1">100</definedName>
    <definedName name="solver_tim" localSheetId="2" hidden="1">2147483647</definedName>
    <definedName name="solver_tim" localSheetId="1" hidden="1">2147483647</definedName>
    <definedName name="solver_tim" localSheetId="18" hidden="1">2147483647</definedName>
    <definedName name="solver_tim" localSheetId="20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im" localSheetId="10" hidden="1">2147483647</definedName>
    <definedName name="solver_tim" localSheetId="12" hidden="1">2147483647</definedName>
    <definedName name="solver_tim" localSheetId="14" hidden="1">2147483647</definedName>
    <definedName name="solver_tim" localSheetId="16" hidden="1">2147483647</definedName>
    <definedName name="solver_tol" localSheetId="2" hidden="1">0.01</definedName>
    <definedName name="solver_tol" localSheetId="1" hidden="1">0.01</definedName>
    <definedName name="solver_tol" localSheetId="18" hidden="1">0.01</definedName>
    <definedName name="solver_tol" localSheetId="20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ol" localSheetId="10" hidden="1">0.01</definedName>
    <definedName name="solver_tol" localSheetId="12" hidden="1">0.01</definedName>
    <definedName name="solver_tol" localSheetId="14" hidden="1">0.01</definedName>
    <definedName name="solver_tol" localSheetId="16" hidden="1">0.01</definedName>
    <definedName name="solver_typ" localSheetId="2" hidden="1">1</definedName>
    <definedName name="solver_typ" localSheetId="1" hidden="1">1</definedName>
    <definedName name="solver_typ" localSheetId="18" hidden="1">1</definedName>
    <definedName name="solver_typ" localSheetId="20" hidden="1">1</definedName>
    <definedName name="solver_typ" localSheetId="4" hidden="1">1</definedName>
    <definedName name="solver_typ" localSheetId="6" hidden="1">1</definedName>
    <definedName name="solver_typ" localSheetId="8" hidden="1">1</definedName>
    <definedName name="solver_typ" localSheetId="10" hidden="1">1</definedName>
    <definedName name="solver_typ" localSheetId="12" hidden="1">1</definedName>
    <definedName name="solver_typ" localSheetId="14" hidden="1">1</definedName>
    <definedName name="solver_typ" localSheetId="16" hidden="1">1</definedName>
    <definedName name="solver_val" localSheetId="2" hidden="1">0</definedName>
    <definedName name="solver_val" localSheetId="1" hidden="1">0</definedName>
    <definedName name="solver_val" localSheetId="18" hidden="1">0</definedName>
    <definedName name="solver_val" localSheetId="20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al" localSheetId="10" hidden="1">0</definedName>
    <definedName name="solver_val" localSheetId="12" hidden="1">0</definedName>
    <definedName name="solver_val" localSheetId="14" hidden="1">0</definedName>
    <definedName name="solver_val" localSheetId="16" hidden="1">0</definedName>
    <definedName name="solver_ver" localSheetId="2" hidden="1">3</definedName>
    <definedName name="solver_ver" localSheetId="1" hidden="1">3</definedName>
    <definedName name="solver_ver" localSheetId="18" hidden="1">3</definedName>
    <definedName name="solver_ver" localSheetId="20" hidden="1">3</definedName>
    <definedName name="solver_ver" localSheetId="4" hidden="1">3</definedName>
    <definedName name="solver_ver" localSheetId="6" hidden="1">3</definedName>
    <definedName name="solver_ver" localSheetId="8" hidden="1">3</definedName>
    <definedName name="solver_ver" localSheetId="10" hidden="1">3</definedName>
    <definedName name="solver_ver" localSheetId="12" hidden="1">3</definedName>
    <definedName name="solver_ver" localSheetId="14" hidden="1">3</definedName>
    <definedName name="solver_ver" localSheetId="1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2" l="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2" i="22"/>
  <c r="E40" i="22"/>
  <c r="J9" i="22"/>
  <c r="J6" i="22"/>
  <c r="J5" i="22"/>
  <c r="J4" i="22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2" i="20"/>
  <c r="E39" i="20"/>
  <c r="J9" i="20"/>
  <c r="J6" i="20"/>
  <c r="J5" i="20"/>
  <c r="J4" i="20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2" i="18"/>
  <c r="J2" i="18" s="1"/>
  <c r="E39" i="18"/>
  <c r="J9" i="18"/>
  <c r="J6" i="18"/>
  <c r="J5" i="18"/>
  <c r="J4" i="18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2" i="15"/>
  <c r="J2" i="15" s="1"/>
  <c r="E40" i="15"/>
  <c r="J9" i="15"/>
  <c r="J6" i="15"/>
  <c r="J5" i="15"/>
  <c r="J4" i="15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2" i="13"/>
  <c r="J2" i="13" s="1"/>
  <c r="E39" i="13"/>
  <c r="J9" i="13"/>
  <c r="J6" i="13"/>
  <c r="J5" i="13"/>
  <c r="J4" i="13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2" i="11"/>
  <c r="E38" i="11"/>
  <c r="J9" i="11"/>
  <c r="J6" i="11"/>
  <c r="J5" i="11"/>
  <c r="J4" i="11"/>
  <c r="J9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2" i="9"/>
  <c r="E39" i="9"/>
  <c r="J6" i="9"/>
  <c r="J5" i="9"/>
  <c r="J4" i="9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2" i="7"/>
  <c r="E38" i="7"/>
  <c r="J11" i="7"/>
  <c r="J6" i="7"/>
  <c r="J5" i="7"/>
  <c r="J4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2" i="5"/>
  <c r="E39" i="5"/>
  <c r="J11" i="5"/>
  <c r="J6" i="5"/>
  <c r="J5" i="5"/>
  <c r="J4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5" i="3"/>
  <c r="C2" i="3"/>
  <c r="E36" i="3"/>
  <c r="B35" i="3"/>
  <c r="J6" i="3" s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J11" i="3"/>
  <c r="B11" i="3"/>
  <c r="B10" i="3"/>
  <c r="B9" i="3"/>
  <c r="B8" i="3"/>
  <c r="B7" i="3"/>
  <c r="B6" i="3"/>
  <c r="B5" i="3"/>
  <c r="B4" i="3"/>
  <c r="B3" i="3"/>
  <c r="B2" i="3"/>
  <c r="J4" i="3" s="1"/>
  <c r="E39" i="2"/>
  <c r="J11" i="2"/>
  <c r="J6" i="2"/>
  <c r="J5" i="2"/>
  <c r="J4" i="2"/>
  <c r="J2" i="2"/>
  <c r="J2" i="22" l="1"/>
  <c r="J2" i="20"/>
  <c r="J2" i="11"/>
  <c r="J2" i="9"/>
  <c r="J2" i="7"/>
  <c r="J2" i="5"/>
  <c r="J2" i="3"/>
  <c r="J5" i="3"/>
</calcChain>
</file>

<file path=xl/sharedStrings.xml><?xml version="1.0" encoding="utf-8"?>
<sst xmlns="http://schemas.openxmlformats.org/spreadsheetml/2006/main" count="1043" uniqueCount="71">
  <si>
    <t>John John Florence</t>
  </si>
  <si>
    <t>Jordy Smith</t>
  </si>
  <si>
    <t>Gabriel Medina</t>
  </si>
  <si>
    <t>Kolohe Andino</t>
  </si>
  <si>
    <t>Matt Wilkinson</t>
  </si>
  <si>
    <t>Michel Bourez</t>
  </si>
  <si>
    <t>Kelly Slater</t>
  </si>
  <si>
    <t>Julian Wilson</t>
  </si>
  <si>
    <t>Joel Parkinson</t>
  </si>
  <si>
    <t>Filipe Toledo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</si>
  <si>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</si>
  <si>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</si>
  <si>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</si>
  <si>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</si>
  <si>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</si>
  <si>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</si>
  <si>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</si>
  <si>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</si>
  <si>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</si>
  <si>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</si>
  <si>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</si>
  <si>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</si>
  <si>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Owen Wright</t>
  </si>
  <si>
    <t>Bede Durbidge</t>
  </si>
  <si>
    <t>Connor O'Leary</t>
  </si>
  <si>
    <t>Ethan Ewing</t>
  </si>
  <si>
    <t>Frederico Morais</t>
  </si>
  <si>
    <t>Joan Duru</t>
  </si>
  <si>
    <t>Leonardo Fioravanti</t>
  </si>
  <si>
    <t>Jeremy Flores</t>
  </si>
  <si>
    <t>Jadson Andre</t>
  </si>
  <si>
    <t>Ian Gouveia</t>
  </si>
  <si>
    <t>Jack Freestone</t>
  </si>
  <si>
    <t>Ezekiel Lau</t>
  </si>
  <si>
    <t>Nat Young</t>
  </si>
  <si>
    <t>WC</t>
  </si>
  <si>
    <t>Mikey Wright</t>
  </si>
  <si>
    <t>Surfer</t>
  </si>
  <si>
    <t>Points</t>
  </si>
  <si>
    <t>Tier</t>
  </si>
  <si>
    <t>Previous Event</t>
  </si>
  <si>
    <t>Selected</t>
  </si>
  <si>
    <t>Power</t>
  </si>
  <si>
    <t>Actual Points</t>
  </si>
  <si>
    <t>Minimise 2016 Placement</t>
  </si>
  <si>
    <t>Subject to</t>
  </si>
  <si>
    <t>Tier 1</t>
  </si>
  <si>
    <t>=</t>
  </si>
  <si>
    <t>Tier 2</t>
  </si>
  <si>
    <t>Tier 3</t>
  </si>
  <si>
    <t>2016 Placement</t>
  </si>
  <si>
    <t>Jesse Mendes</t>
  </si>
  <si>
    <t>Jacob Willcox</t>
  </si>
  <si>
    <t>Glyndyn Ringrose</t>
  </si>
  <si>
    <t>Samuel Pupo</t>
  </si>
  <si>
    <t>Jacob Wilcox</t>
  </si>
  <si>
    <t>Bino Lopes</t>
  </si>
  <si>
    <t>Yago Dora</t>
  </si>
  <si>
    <t>Tevita Gukilau</t>
  </si>
  <si>
    <t>Michael February</t>
  </si>
  <si>
    <t>Dale Staples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</si>
  <si>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</si>
  <si>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</si>
  <si>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</si>
  <si>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</si>
  <si>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</si>
  <si>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</si>
  <si>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</si>
  <si>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</si>
  <si>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Dusty Payne</t>
  </si>
  <si>
    <t>Benji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</si>
</sst>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1F1F1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EA72E"/>
        <bgColor indexed="64"/>
      </patternFill>
    </fill>
    <fill>
      <patternFill patternType="solid">
        <fgColor rgb="FF0F9ED5"/>
        <bgColor indexed="64"/>
      </patternFill>
    </fill>
    <fill>
      <patternFill patternType="solid">
        <fgColor rgb="FFA02B9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1" fillId="6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tcloud-my.sharepoint.com/personal/hrraid003_myuct_ac_za/Documents/Last%20year%20Event.xlsx" TargetMode="External"/><Relationship Id="rId1" Type="http://schemas.openxmlformats.org/officeDocument/2006/relationships/externalLinkPath" Target="Last%20year%20Ev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ent1"/>
      <sheetName val="Event 2"/>
      <sheetName val="Sheet4"/>
      <sheetName val="Event3"/>
      <sheetName val="Event4"/>
      <sheetName val="Event5"/>
      <sheetName val="Event6"/>
      <sheetName val="Event7"/>
      <sheetName val="Event8"/>
      <sheetName val="Event9"/>
      <sheetName val="Event10"/>
      <sheetName val="Event11"/>
    </sheetNames>
    <sheetDataSet>
      <sheetData sheetId="0"/>
      <sheetData sheetId="1"/>
      <sheetData sheetId="2">
        <row r="1">
          <cell r="A1" t="str">
            <v>Surfer</v>
          </cell>
          <cell r="F1" t="str">
            <v>Tier</v>
          </cell>
        </row>
        <row r="2">
          <cell r="A2" t="str">
            <v>Owen Wright</v>
          </cell>
          <cell r="F2">
            <v>1</v>
          </cell>
        </row>
        <row r="3">
          <cell r="A3" t="str">
            <v>Matt Wilkinson</v>
          </cell>
          <cell r="F3">
            <v>1</v>
          </cell>
        </row>
        <row r="4">
          <cell r="A4" t="str">
            <v>Gabriel Medina</v>
          </cell>
          <cell r="F4">
            <v>1</v>
          </cell>
        </row>
        <row r="5">
          <cell r="A5" t="str">
            <v>John John Florence</v>
          </cell>
          <cell r="F5">
            <v>1</v>
          </cell>
        </row>
        <row r="6">
          <cell r="A6" t="str">
            <v>Italo Ferreira</v>
          </cell>
        </row>
        <row r="7">
          <cell r="A7" t="str">
            <v>Connor O'Leary</v>
          </cell>
          <cell r="F7">
            <v>1</v>
          </cell>
        </row>
        <row r="8">
          <cell r="A8" t="str">
            <v>Kelly Slater</v>
          </cell>
          <cell r="F8">
            <v>1</v>
          </cell>
        </row>
        <row r="9">
          <cell r="A9" t="str">
            <v>Joel Parkinson</v>
          </cell>
          <cell r="F9">
            <v>1</v>
          </cell>
        </row>
        <row r="10">
          <cell r="A10" t="str">
            <v>Kolohe Andino</v>
          </cell>
          <cell r="F10">
            <v>1</v>
          </cell>
        </row>
        <row r="11">
          <cell r="A11" t="str">
            <v>Conner Coffin</v>
          </cell>
          <cell r="F11">
            <v>2</v>
          </cell>
        </row>
        <row r="12">
          <cell r="A12" t="str">
            <v>Adriano de Souza</v>
          </cell>
          <cell r="F12">
            <v>2</v>
          </cell>
        </row>
        <row r="13">
          <cell r="A13" t="str">
            <v>Jordy Smith</v>
          </cell>
          <cell r="F13">
            <v>2</v>
          </cell>
        </row>
        <row r="14">
          <cell r="A14" t="str">
            <v>Miguel Pupo</v>
          </cell>
          <cell r="F14">
            <v>2</v>
          </cell>
        </row>
        <row r="15">
          <cell r="A15" t="str">
            <v>Julian Wilson</v>
          </cell>
          <cell r="F15">
            <v>2</v>
          </cell>
        </row>
        <row r="16">
          <cell r="A16" t="str">
            <v>Ian Gouveia</v>
          </cell>
          <cell r="F16">
            <v>2</v>
          </cell>
        </row>
        <row r="17">
          <cell r="A17" t="str">
            <v>Caio Ibelli</v>
          </cell>
          <cell r="F17">
            <v>2</v>
          </cell>
        </row>
        <row r="18">
          <cell r="A18" t="str">
            <v>Frederico Morais</v>
          </cell>
          <cell r="F18">
            <v>2</v>
          </cell>
        </row>
        <row r="19">
          <cell r="A19" t="str">
            <v>Ezekiel Lau</v>
          </cell>
          <cell r="F19">
            <v>2</v>
          </cell>
        </row>
        <row r="20">
          <cell r="A20" t="str">
            <v>Mikey Wright</v>
          </cell>
        </row>
        <row r="21">
          <cell r="A21" t="str">
            <v>Sebastian Zietz</v>
          </cell>
          <cell r="F21">
            <v>2</v>
          </cell>
        </row>
        <row r="22">
          <cell r="A22" t="str">
            <v>Stuart Kennedy</v>
          </cell>
          <cell r="F22">
            <v>2</v>
          </cell>
        </row>
        <row r="23">
          <cell r="A23" t="str">
            <v>Jadson Andre</v>
          </cell>
          <cell r="F23">
            <v>2</v>
          </cell>
        </row>
        <row r="24">
          <cell r="A24" t="str">
            <v>Mick Fanning</v>
          </cell>
          <cell r="F24">
            <v>2</v>
          </cell>
        </row>
        <row r="25">
          <cell r="A25" t="str">
            <v>Jeremy Flores</v>
          </cell>
          <cell r="F25">
            <v>2</v>
          </cell>
        </row>
        <row r="26">
          <cell r="A26" t="str">
            <v>Filipe Toledo</v>
          </cell>
          <cell r="F26">
            <v>2</v>
          </cell>
        </row>
        <row r="27">
          <cell r="A27" t="str">
            <v>Joan Duru</v>
          </cell>
          <cell r="F27">
            <v>3</v>
          </cell>
        </row>
        <row r="28">
          <cell r="A28" t="str">
            <v>Jack Freestone</v>
          </cell>
          <cell r="F28">
            <v>3</v>
          </cell>
        </row>
        <row r="29">
          <cell r="A29" t="str">
            <v>Leonardo Fioravanti</v>
          </cell>
          <cell r="F29">
            <v>3</v>
          </cell>
        </row>
        <row r="30">
          <cell r="A30" t="str">
            <v>Kanoa Igarashi</v>
          </cell>
          <cell r="F30">
            <v>3</v>
          </cell>
        </row>
        <row r="31">
          <cell r="A31" t="str">
            <v>Ethan Ewing</v>
          </cell>
          <cell r="F31">
            <v>3</v>
          </cell>
        </row>
        <row r="32">
          <cell r="A32" t="str">
            <v>Nat Young</v>
          </cell>
          <cell r="F32">
            <v>3</v>
          </cell>
        </row>
        <row r="33">
          <cell r="A33" t="str">
            <v>Wiggolly Dantas</v>
          </cell>
          <cell r="F33">
            <v>3</v>
          </cell>
        </row>
        <row r="34">
          <cell r="A34" t="str">
            <v>Bede Durbidge</v>
          </cell>
          <cell r="F34">
            <v>3</v>
          </cell>
        </row>
        <row r="35">
          <cell r="A35" t="str">
            <v>Adrian Buchan</v>
          </cell>
          <cell r="F35">
            <v>3</v>
          </cell>
        </row>
        <row r="36">
          <cell r="A36" t="str">
            <v>Michel Bourez</v>
          </cell>
          <cell r="F36">
            <v>3</v>
          </cell>
        </row>
        <row r="37">
          <cell r="A37" t="str">
            <v>Josh Kerr</v>
          </cell>
          <cell r="F37">
            <v>3</v>
          </cell>
        </row>
        <row r="38">
          <cell r="A38" t="str">
            <v>Jesse Mendes</v>
          </cell>
          <cell r="F38">
            <v>3</v>
          </cell>
        </row>
        <row r="39">
          <cell r="A39" t="str">
            <v>Jacob Willcox</v>
          </cell>
          <cell r="F39">
            <v>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A6B9-9A01-4E02-B6A6-A78F8DB146DE}">
  <dimension ref="A1:B1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37</v>
      </c>
      <c r="B1" t="s"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7D54-D8DE-4A87-9DEB-2ABD850C6A79}">
  <dimension ref="A1:B43"/>
  <sheetViews>
    <sheetView topLeftCell="A26" workbookViewId="0">
      <selection activeCell="A38" sqref="A38"/>
    </sheetView>
  </sheetViews>
  <sheetFormatPr defaultRowHeight="15" x14ac:dyDescent="0.25"/>
  <sheetData>
    <row r="1" spans="1:2" ht="44.25" thickBot="1" x14ac:dyDescent="0.3">
      <c r="A1" s="8" t="s">
        <v>0</v>
      </c>
      <c r="B1" s="2">
        <v>24750</v>
      </c>
    </row>
    <row r="2" spans="1:2" ht="30" thickBot="1" x14ac:dyDescent="0.3">
      <c r="A2" s="8" t="s">
        <v>1</v>
      </c>
      <c r="B2" s="2">
        <v>24400</v>
      </c>
    </row>
    <row r="3" spans="1:2" ht="30" thickBot="1" x14ac:dyDescent="0.3">
      <c r="A3" s="8" t="s">
        <v>22</v>
      </c>
      <c r="B3" s="2">
        <v>24400</v>
      </c>
    </row>
    <row r="4" spans="1:2" ht="44.25" thickBot="1" x14ac:dyDescent="0.3">
      <c r="A4" s="8" t="s">
        <v>10</v>
      </c>
      <c r="B4" s="2">
        <v>24400</v>
      </c>
    </row>
    <row r="5" spans="1:2" ht="44.25" thickBot="1" x14ac:dyDescent="0.3">
      <c r="A5" s="8" t="s">
        <v>4</v>
      </c>
      <c r="B5" s="2">
        <v>16750</v>
      </c>
    </row>
    <row r="6" spans="1:2" ht="44.25" thickBot="1" x14ac:dyDescent="0.3">
      <c r="A6" s="8" t="s">
        <v>8</v>
      </c>
      <c r="B6" s="2">
        <v>16150</v>
      </c>
    </row>
    <row r="7" spans="1:2" ht="30" thickBot="1" x14ac:dyDescent="0.3">
      <c r="A7" s="8" t="s">
        <v>3</v>
      </c>
      <c r="B7" s="2">
        <v>14250</v>
      </c>
    </row>
    <row r="8" spans="1:2" ht="30" thickBot="1" x14ac:dyDescent="0.3">
      <c r="A8" s="10" t="s">
        <v>9</v>
      </c>
      <c r="B8" s="11">
        <v>13950</v>
      </c>
    </row>
    <row r="9" spans="1:2" ht="30" thickBot="1" x14ac:dyDescent="0.3">
      <c r="A9" s="10" t="s">
        <v>15</v>
      </c>
      <c r="B9" s="11">
        <v>13250</v>
      </c>
    </row>
    <row r="10" spans="1:2" ht="30" thickBot="1" x14ac:dyDescent="0.3">
      <c r="A10" s="8" t="s">
        <v>2</v>
      </c>
      <c r="B10" s="2">
        <v>12750</v>
      </c>
    </row>
    <row r="11" spans="1:2" ht="30" thickBot="1" x14ac:dyDescent="0.3">
      <c r="A11" s="8" t="s">
        <v>16</v>
      </c>
      <c r="B11" s="2">
        <v>12650</v>
      </c>
    </row>
    <row r="12" spans="1:2" ht="30" thickBot="1" x14ac:dyDescent="0.3">
      <c r="A12" s="8" t="s">
        <v>13</v>
      </c>
      <c r="B12" s="2">
        <v>12000</v>
      </c>
    </row>
    <row r="13" spans="1:2" ht="30" thickBot="1" x14ac:dyDescent="0.3">
      <c r="A13" s="8" t="s">
        <v>11</v>
      </c>
      <c r="B13" s="2">
        <v>11500</v>
      </c>
    </row>
    <row r="14" spans="1:2" ht="30" thickBot="1" x14ac:dyDescent="0.3">
      <c r="A14" s="8" t="s">
        <v>7</v>
      </c>
      <c r="B14" s="2">
        <v>11500</v>
      </c>
    </row>
    <row r="15" spans="1:2" ht="30" thickBot="1" x14ac:dyDescent="0.3">
      <c r="A15" s="8" t="s">
        <v>24</v>
      </c>
      <c r="B15" s="2">
        <v>10450</v>
      </c>
    </row>
    <row r="16" spans="1:2" ht="30" thickBot="1" x14ac:dyDescent="0.3">
      <c r="A16" s="8" t="s">
        <v>29</v>
      </c>
      <c r="B16" s="2">
        <v>9250</v>
      </c>
    </row>
    <row r="17" spans="1:2" ht="30" thickBot="1" x14ac:dyDescent="0.3">
      <c r="A17" s="8" t="s">
        <v>33</v>
      </c>
      <c r="B17" s="2">
        <v>9250</v>
      </c>
    </row>
    <row r="18" spans="1:2" ht="30" thickBot="1" x14ac:dyDescent="0.3">
      <c r="A18" s="8" t="s">
        <v>6</v>
      </c>
      <c r="B18" s="2">
        <v>9200</v>
      </c>
    </row>
    <row r="19" spans="1:2" ht="30" thickBot="1" x14ac:dyDescent="0.3">
      <c r="A19" s="8" t="s">
        <v>26</v>
      </c>
      <c r="B19" s="2">
        <v>9200</v>
      </c>
    </row>
    <row r="20" spans="1:2" ht="30" thickBot="1" x14ac:dyDescent="0.3">
      <c r="A20" s="8" t="s">
        <v>17</v>
      </c>
      <c r="B20" s="2">
        <v>9000</v>
      </c>
    </row>
    <row r="21" spans="1:2" ht="30" thickBot="1" x14ac:dyDescent="0.3">
      <c r="A21" s="8" t="s">
        <v>20</v>
      </c>
      <c r="B21" s="2">
        <v>9000</v>
      </c>
    </row>
    <row r="22" spans="1:2" ht="44.25" thickBot="1" x14ac:dyDescent="0.3">
      <c r="A22" s="8" t="s">
        <v>32</v>
      </c>
      <c r="B22" s="2">
        <v>8000</v>
      </c>
    </row>
    <row r="23" spans="1:2" ht="30" thickBot="1" x14ac:dyDescent="0.3">
      <c r="A23" s="8" t="s">
        <v>5</v>
      </c>
      <c r="B23" s="2">
        <v>7950</v>
      </c>
    </row>
    <row r="24" spans="1:2" ht="30" thickBot="1" x14ac:dyDescent="0.3">
      <c r="A24" s="8" t="s">
        <v>19</v>
      </c>
      <c r="B24" s="2">
        <v>6750</v>
      </c>
    </row>
    <row r="25" spans="1:2" ht="30.75" thickBot="1" x14ac:dyDescent="0.3">
      <c r="A25" s="1" t="s">
        <v>14</v>
      </c>
      <c r="B25" s="2">
        <v>6700</v>
      </c>
    </row>
    <row r="26" spans="1:2" ht="30" thickBot="1" x14ac:dyDescent="0.3">
      <c r="A26" s="8" t="s">
        <v>57</v>
      </c>
      <c r="B26" s="4">
        <v>6500</v>
      </c>
    </row>
    <row r="27" spans="1:2" ht="44.25" thickBot="1" x14ac:dyDescent="0.3">
      <c r="A27" s="8" t="s">
        <v>23</v>
      </c>
      <c r="B27" s="2">
        <v>5750</v>
      </c>
    </row>
    <row r="28" spans="1:2" ht="30" thickBot="1" x14ac:dyDescent="0.3">
      <c r="A28" s="8" t="s">
        <v>31</v>
      </c>
      <c r="B28" s="2">
        <v>5750</v>
      </c>
    </row>
    <row r="29" spans="1:2" ht="30" thickBot="1" x14ac:dyDescent="0.3">
      <c r="A29" s="8" t="s">
        <v>34</v>
      </c>
      <c r="B29" s="2">
        <v>5750</v>
      </c>
    </row>
    <row r="30" spans="1:2" ht="30" thickBot="1" x14ac:dyDescent="0.3">
      <c r="A30" s="8" t="s">
        <v>21</v>
      </c>
      <c r="B30" s="2">
        <v>4500</v>
      </c>
    </row>
    <row r="31" spans="1:2" ht="30" thickBot="1" x14ac:dyDescent="0.3">
      <c r="A31" s="8" t="s">
        <v>30</v>
      </c>
      <c r="B31" s="2">
        <v>4500</v>
      </c>
    </row>
    <row r="32" spans="1:2" ht="30" thickBot="1" x14ac:dyDescent="0.3">
      <c r="A32" s="8" t="s">
        <v>18</v>
      </c>
      <c r="B32" s="2">
        <v>3250</v>
      </c>
    </row>
    <row r="33" spans="1:2" ht="30" thickBot="1" x14ac:dyDescent="0.3">
      <c r="A33" s="8" t="s">
        <v>27</v>
      </c>
      <c r="B33" s="2">
        <v>3250</v>
      </c>
    </row>
    <row r="34" spans="1:2" ht="30" thickBot="1" x14ac:dyDescent="0.3">
      <c r="A34" s="8" t="s">
        <v>12</v>
      </c>
      <c r="B34" s="2">
        <v>3250</v>
      </c>
    </row>
    <row r="35" spans="1:2" ht="30" thickBot="1" x14ac:dyDescent="0.3">
      <c r="A35" s="10" t="s">
        <v>51</v>
      </c>
      <c r="B35" s="11">
        <v>2250</v>
      </c>
    </row>
    <row r="36" spans="1:2" ht="30" thickBot="1" x14ac:dyDescent="0.3">
      <c r="A36" s="8" t="s">
        <v>25</v>
      </c>
      <c r="B36" s="2">
        <v>2000</v>
      </c>
    </row>
    <row r="37" spans="1:2" ht="58.5" thickBot="1" x14ac:dyDescent="0.3">
      <c r="A37" s="8" t="s">
        <v>28</v>
      </c>
      <c r="B37" s="2">
        <v>2000</v>
      </c>
    </row>
    <row r="38" spans="1:2" ht="30.75" thickBot="1" x14ac:dyDescent="0.3">
      <c r="A38" s="9" t="s">
        <v>52</v>
      </c>
      <c r="B38" s="11">
        <v>1750</v>
      </c>
    </row>
    <row r="39" spans="1:2" ht="30.75" thickBot="1" x14ac:dyDescent="0.3">
      <c r="A39" s="9" t="s">
        <v>36</v>
      </c>
      <c r="B39" s="11">
        <v>1750</v>
      </c>
    </row>
    <row r="40" spans="1:2" ht="30" thickBot="1" x14ac:dyDescent="0.3">
      <c r="A40" s="10" t="s">
        <v>54</v>
      </c>
      <c r="B40" s="11">
        <v>500</v>
      </c>
    </row>
    <row r="41" spans="1:2" ht="44.25" thickBot="1" x14ac:dyDescent="0.3">
      <c r="A41" s="10" t="s">
        <v>53</v>
      </c>
      <c r="B41" s="11">
        <v>500</v>
      </c>
    </row>
    <row r="42" spans="1:2" ht="30" thickBot="1" x14ac:dyDescent="0.3">
      <c r="A42" s="14" t="s">
        <v>56</v>
      </c>
      <c r="B42" s="4">
        <v>500</v>
      </c>
    </row>
    <row r="43" spans="1:2" ht="30.75" thickBot="1" x14ac:dyDescent="0.3">
      <c r="A43" s="1" t="s">
        <v>58</v>
      </c>
      <c r="B43" s="8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AD5B-6AFF-4BF0-86D0-405012A1BB28}">
  <dimension ref="A1:L38"/>
  <sheetViews>
    <sheetView workbookViewId="0">
      <selection activeCell="C2" sqref="C2:C37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37</v>
      </c>
      <c r="B1" t="s">
        <v>39</v>
      </c>
      <c r="C1" t="s">
        <v>50</v>
      </c>
      <c r="D1" t="s">
        <v>41</v>
      </c>
      <c r="E1" t="s">
        <v>42</v>
      </c>
      <c r="F1" t="s">
        <v>43</v>
      </c>
    </row>
    <row r="2" spans="1:12" ht="15.75" customHeight="1" thickBot="1" x14ac:dyDescent="0.3">
      <c r="A2" s="8" t="s">
        <v>4</v>
      </c>
      <c r="B2" s="4">
        <v>1</v>
      </c>
      <c r="C2" s="4">
        <f>_xlfn.XLOOKUP(A2,'EA6'!A:A,'EA6'!B:B)</f>
        <v>26750</v>
      </c>
      <c r="D2">
        <v>1</v>
      </c>
      <c r="E2">
        <v>1</v>
      </c>
      <c r="F2" s="17">
        <v>74.61</v>
      </c>
      <c r="I2" t="s">
        <v>44</v>
      </c>
      <c r="J2">
        <f>SUMPRODUCT($D$2:$D$37,$C$2:$C$37)+SUMPRODUCT($E$2:$E$37,$C$2:$C$37)</f>
        <v>164950</v>
      </c>
    </row>
    <row r="3" spans="1:12" ht="15.75" customHeight="1" thickBot="1" x14ac:dyDescent="0.3">
      <c r="A3" s="8" t="s">
        <v>0</v>
      </c>
      <c r="B3" s="4">
        <v>1</v>
      </c>
      <c r="C3" s="4">
        <f>_xlfn.XLOOKUP(A3,'EA6'!A:A,'EA6'!B:B)</f>
        <v>26500</v>
      </c>
      <c r="D3">
        <v>1</v>
      </c>
      <c r="E3">
        <v>0</v>
      </c>
      <c r="F3" s="17">
        <v>89.98</v>
      </c>
      <c r="I3" t="s">
        <v>45</v>
      </c>
    </row>
    <row r="4" spans="1:12" ht="15.75" customHeight="1" thickBot="1" x14ac:dyDescent="0.3">
      <c r="A4" s="8" t="s">
        <v>1</v>
      </c>
      <c r="B4" s="4">
        <v>1</v>
      </c>
      <c r="C4" s="4">
        <f>_xlfn.XLOOKUP(A4,'EA6'!A:A,'EA6'!B:B)</f>
        <v>26150</v>
      </c>
      <c r="D4">
        <v>0</v>
      </c>
      <c r="E4">
        <v>0</v>
      </c>
      <c r="F4" s="17">
        <v>95.46</v>
      </c>
      <c r="I4" t="s">
        <v>46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8" t="s">
        <v>22</v>
      </c>
      <c r="B5" s="4">
        <v>1</v>
      </c>
      <c r="C5" s="4">
        <f>_xlfn.XLOOKUP(A5,'EA6'!A:A,'EA6'!B:B)</f>
        <v>26150</v>
      </c>
      <c r="D5">
        <v>0</v>
      </c>
      <c r="E5">
        <v>0</v>
      </c>
      <c r="F5" s="17">
        <v>67.930000000000007</v>
      </c>
      <c r="I5" t="s">
        <v>48</v>
      </c>
      <c r="J5">
        <f>SUM(D10:D25)</f>
        <v>4</v>
      </c>
      <c r="K5" t="s">
        <v>47</v>
      </c>
      <c r="L5">
        <v>4</v>
      </c>
    </row>
    <row r="6" spans="1:12" ht="15.75" customHeight="1" thickBot="1" x14ac:dyDescent="0.3">
      <c r="A6" s="8" t="s">
        <v>10</v>
      </c>
      <c r="B6" s="4">
        <v>1</v>
      </c>
      <c r="C6" s="4">
        <f>_xlfn.XLOOKUP(A6,'EA6'!A:A,'EA6'!B:B)</f>
        <v>26150</v>
      </c>
      <c r="D6">
        <v>0</v>
      </c>
      <c r="E6">
        <v>0</v>
      </c>
      <c r="F6" s="17">
        <v>28.23</v>
      </c>
      <c r="I6" t="s">
        <v>49</v>
      </c>
      <c r="J6">
        <f>SUM(D26:D37)</f>
        <v>2</v>
      </c>
      <c r="K6" t="s">
        <v>47</v>
      </c>
      <c r="L6">
        <v>2</v>
      </c>
    </row>
    <row r="7" spans="1:12" ht="15.75" customHeight="1" thickBot="1" x14ac:dyDescent="0.3">
      <c r="A7" s="8" t="s">
        <v>9</v>
      </c>
      <c r="B7" s="4">
        <v>1</v>
      </c>
      <c r="C7" s="4">
        <f>_xlfn.XLOOKUP(A7,'EA6'!A:A,'EA6'!B:B)</f>
        <v>14450</v>
      </c>
      <c r="D7">
        <v>0</v>
      </c>
      <c r="E7">
        <v>0</v>
      </c>
      <c r="F7" s="18">
        <v>107.13</v>
      </c>
    </row>
    <row r="8" spans="1:12" ht="15.75" customHeight="1" thickBot="1" x14ac:dyDescent="0.3">
      <c r="A8" s="8" t="s">
        <v>8</v>
      </c>
      <c r="B8" s="4">
        <v>1</v>
      </c>
      <c r="C8" s="4">
        <f>_xlfn.XLOOKUP(A8,'EA6'!A:A,'EA6'!B:B)</f>
        <v>22650</v>
      </c>
      <c r="D8">
        <v>0</v>
      </c>
      <c r="E8">
        <v>0</v>
      </c>
      <c r="F8" s="17">
        <v>30.13</v>
      </c>
    </row>
    <row r="9" spans="1:12" ht="15.75" customHeight="1" thickBot="1" x14ac:dyDescent="0.3">
      <c r="A9" s="8" t="s">
        <v>7</v>
      </c>
      <c r="B9" s="4">
        <v>1</v>
      </c>
      <c r="C9" s="4">
        <f>_xlfn.XLOOKUP(A9,'EA6'!A:A,'EA6'!B:B)</f>
        <v>16700</v>
      </c>
      <c r="D9">
        <v>0</v>
      </c>
      <c r="E9">
        <v>0</v>
      </c>
      <c r="F9" s="17">
        <v>105.22</v>
      </c>
      <c r="I9" t="s">
        <v>43</v>
      </c>
      <c r="J9">
        <f>SUMPRODUCT(F2:F35,D2:D35)+SUMPRODUCT(E2:E35,F2:F35)</f>
        <v>464.9199999999999</v>
      </c>
    </row>
    <row r="10" spans="1:12" ht="15.75" customHeight="1" thickBot="1" x14ac:dyDescent="0.3">
      <c r="A10" s="8" t="s">
        <v>2</v>
      </c>
      <c r="B10" s="4">
        <v>2</v>
      </c>
      <c r="C10" s="4">
        <f>_xlfn.XLOOKUP(A10,'EA6'!A:A,'EA6'!B:B)</f>
        <v>14500</v>
      </c>
      <c r="D10">
        <v>1</v>
      </c>
      <c r="E10">
        <v>0</v>
      </c>
      <c r="F10" s="18">
        <v>85.5</v>
      </c>
    </row>
    <row r="11" spans="1:12" ht="15.75" customHeight="1" thickBot="1" x14ac:dyDescent="0.3">
      <c r="A11" s="8" t="s">
        <v>24</v>
      </c>
      <c r="B11" s="4">
        <v>2</v>
      </c>
      <c r="C11" s="4">
        <f>_xlfn.XLOOKUP(A11,'EA6'!A:A,'EA6'!B:B)</f>
        <v>18450</v>
      </c>
      <c r="D11">
        <v>1</v>
      </c>
      <c r="E11">
        <v>0</v>
      </c>
      <c r="F11" s="17">
        <v>36.56</v>
      </c>
    </row>
    <row r="12" spans="1:12" ht="15.75" customHeight="1" thickBot="1" x14ac:dyDescent="0.3">
      <c r="A12" s="8" t="s">
        <v>16</v>
      </c>
      <c r="B12" s="4">
        <v>2</v>
      </c>
      <c r="C12" s="4">
        <f>_xlfn.XLOOKUP(A12,'EA6'!A:A,'EA6'!B:B)</f>
        <v>14400</v>
      </c>
      <c r="D12">
        <v>0</v>
      </c>
      <c r="E12">
        <v>0</v>
      </c>
      <c r="F12" s="18">
        <v>74.5</v>
      </c>
    </row>
    <row r="13" spans="1:12" ht="15.75" customHeight="1" thickBot="1" x14ac:dyDescent="0.3">
      <c r="A13" s="8" t="s">
        <v>26</v>
      </c>
      <c r="B13" s="4">
        <v>2</v>
      </c>
      <c r="C13" s="4">
        <f>_xlfn.XLOOKUP(A13,'EA6'!A:A,'EA6'!B:B)</f>
        <v>10950</v>
      </c>
      <c r="D13">
        <v>0</v>
      </c>
      <c r="E13">
        <v>0</v>
      </c>
      <c r="F13" s="18">
        <v>116.47</v>
      </c>
    </row>
    <row r="14" spans="1:12" ht="15.75" customHeight="1" thickBot="1" x14ac:dyDescent="0.3">
      <c r="A14" s="8" t="s">
        <v>5</v>
      </c>
      <c r="B14" s="4">
        <v>2</v>
      </c>
      <c r="C14" s="4">
        <f>_xlfn.XLOOKUP(A14,'EA6'!A:A,'EA6'!B:B)</f>
        <v>14450</v>
      </c>
      <c r="D14">
        <v>0</v>
      </c>
      <c r="E14">
        <v>0</v>
      </c>
      <c r="F14" s="18">
        <v>57.56</v>
      </c>
    </row>
    <row r="15" spans="1:12" ht="15.75" customHeight="1" thickBot="1" x14ac:dyDescent="0.3">
      <c r="A15" s="8" t="s">
        <v>3</v>
      </c>
      <c r="B15" s="4">
        <v>2</v>
      </c>
      <c r="C15" s="4">
        <f>_xlfn.XLOOKUP(A15,'EA6'!A:A,'EA6'!B:B)</f>
        <v>16000</v>
      </c>
      <c r="D15">
        <v>1</v>
      </c>
      <c r="E15">
        <v>0</v>
      </c>
      <c r="F15" s="18">
        <v>21.03</v>
      </c>
    </row>
    <row r="16" spans="1:12" ht="15.75" customHeight="1" thickBot="1" x14ac:dyDescent="0.3">
      <c r="A16" s="8" t="s">
        <v>11</v>
      </c>
      <c r="B16" s="4">
        <v>2</v>
      </c>
      <c r="C16" s="4">
        <f>_xlfn.XLOOKUP(A16,'EA6'!A:A,'EA6'!B:B)</f>
        <v>15500</v>
      </c>
      <c r="D16">
        <v>1</v>
      </c>
      <c r="E16">
        <v>0</v>
      </c>
      <c r="F16" s="18">
        <v>25.59</v>
      </c>
    </row>
    <row r="17" spans="1:6" ht="15.75" customHeight="1" thickBot="1" x14ac:dyDescent="0.3">
      <c r="A17" s="8" t="s">
        <v>15</v>
      </c>
      <c r="B17" s="4">
        <v>2</v>
      </c>
      <c r="C17" s="4">
        <f>_xlfn.XLOOKUP(A17,'EA6'!A:A,'EA6'!B:B)</f>
        <v>13750</v>
      </c>
      <c r="D17">
        <v>0</v>
      </c>
      <c r="E17">
        <v>0</v>
      </c>
      <c r="F17" s="18">
        <v>38.270000000000003</v>
      </c>
    </row>
    <row r="18" spans="1:6" ht="15.75" customHeight="1" thickBot="1" x14ac:dyDescent="0.3">
      <c r="A18" s="8" t="s">
        <v>17</v>
      </c>
      <c r="B18" s="4">
        <v>2</v>
      </c>
      <c r="C18" s="4">
        <f>_xlfn.XLOOKUP(A18,'EA6'!A:A,'EA6'!B:B)</f>
        <v>9500</v>
      </c>
      <c r="D18">
        <v>0</v>
      </c>
      <c r="E18">
        <v>0</v>
      </c>
      <c r="F18" s="19">
        <v>68.650000000000006</v>
      </c>
    </row>
    <row r="19" spans="1:6" ht="15.75" customHeight="1" thickBot="1" x14ac:dyDescent="0.3">
      <c r="A19" s="8" t="s">
        <v>13</v>
      </c>
      <c r="B19" s="4">
        <v>2</v>
      </c>
      <c r="C19" s="4">
        <f>_xlfn.XLOOKUP(A19,'EA6'!A:A,'EA6'!B:B)</f>
        <v>12500</v>
      </c>
      <c r="D19">
        <v>0</v>
      </c>
      <c r="E19">
        <v>0</v>
      </c>
      <c r="F19" s="18">
        <v>27.66</v>
      </c>
    </row>
    <row r="20" spans="1:6" ht="15.75" customHeight="1" thickBot="1" x14ac:dyDescent="0.3">
      <c r="A20" s="8" t="s">
        <v>29</v>
      </c>
      <c r="B20" s="4">
        <v>2</v>
      </c>
      <c r="C20" s="4">
        <f>_xlfn.XLOOKUP(A20,'EA6'!A:A,'EA6'!B:B)</f>
        <v>11000</v>
      </c>
      <c r="D20">
        <v>0</v>
      </c>
      <c r="E20">
        <v>0</v>
      </c>
      <c r="F20" s="18">
        <v>32.299999999999997</v>
      </c>
    </row>
    <row r="21" spans="1:6" ht="15.75" customHeight="1" thickBot="1" x14ac:dyDescent="0.3">
      <c r="A21" s="8" t="s">
        <v>6</v>
      </c>
      <c r="B21" s="4">
        <v>2</v>
      </c>
      <c r="C21" s="4">
        <f>_xlfn.XLOOKUP(A21,'EA6'!A:A,'EA6'!B:B)</f>
        <v>10950</v>
      </c>
      <c r="D21">
        <v>0</v>
      </c>
      <c r="E21">
        <v>0</v>
      </c>
      <c r="F21" s="18">
        <v>16.27</v>
      </c>
    </row>
    <row r="22" spans="1:6" ht="15.75" customHeight="1" thickBot="1" x14ac:dyDescent="0.3">
      <c r="A22" s="8" t="s">
        <v>23</v>
      </c>
      <c r="B22" s="4">
        <v>2</v>
      </c>
      <c r="C22" s="4">
        <f>_xlfn.XLOOKUP(A22,'EA6'!A:A,'EA6'!B:B)</f>
        <v>10950</v>
      </c>
      <c r="D22">
        <v>0</v>
      </c>
      <c r="E22">
        <v>0</v>
      </c>
      <c r="F22" s="18">
        <v>26.41</v>
      </c>
    </row>
    <row r="23" spans="1:6" ht="15.75" customHeight="1" thickBot="1" x14ac:dyDescent="0.3">
      <c r="A23" s="8" t="s">
        <v>14</v>
      </c>
      <c r="B23" s="4">
        <v>2</v>
      </c>
      <c r="C23" s="4">
        <f>_xlfn.XLOOKUP(A23,'EA6'!A:A,'EA6'!B:B)</f>
        <v>10700</v>
      </c>
      <c r="D23">
        <v>0</v>
      </c>
      <c r="E23">
        <v>0</v>
      </c>
      <c r="F23" s="18">
        <v>31.34</v>
      </c>
    </row>
    <row r="24" spans="1:6" ht="15.75" customHeight="1" thickBot="1" x14ac:dyDescent="0.3">
      <c r="A24" s="8" t="s">
        <v>27</v>
      </c>
      <c r="B24" s="4">
        <v>2</v>
      </c>
      <c r="C24" s="4">
        <f>_xlfn.XLOOKUP(A24,'EA6'!A:A,'EA6'!B:B)</f>
        <v>8450</v>
      </c>
      <c r="D24">
        <v>0</v>
      </c>
      <c r="E24">
        <v>0</v>
      </c>
      <c r="F24" s="19">
        <v>68.88</v>
      </c>
    </row>
    <row r="25" spans="1:6" ht="28.5" customHeight="1" thickBot="1" x14ac:dyDescent="0.3">
      <c r="A25" s="8" t="s">
        <v>33</v>
      </c>
      <c r="B25" s="4">
        <v>2</v>
      </c>
      <c r="C25" s="4">
        <f>_xlfn.XLOOKUP(A25,'EA6'!A:A,'EA6'!B:B)</f>
        <v>9750</v>
      </c>
      <c r="D25">
        <v>0</v>
      </c>
      <c r="E25">
        <v>0</v>
      </c>
      <c r="F25" s="18">
        <v>37.299999999999997</v>
      </c>
    </row>
    <row r="26" spans="1:6" ht="15.75" customHeight="1" thickBot="1" x14ac:dyDescent="0.3">
      <c r="A26" s="8" t="s">
        <v>20</v>
      </c>
      <c r="B26" s="4">
        <v>3</v>
      </c>
      <c r="C26" s="4">
        <f>_xlfn.XLOOKUP(A26,'EA6'!A:A,'EA6'!B:B)</f>
        <v>10750</v>
      </c>
      <c r="D26">
        <v>1</v>
      </c>
      <c r="E26">
        <v>0</v>
      </c>
      <c r="F26" s="18">
        <v>29.97</v>
      </c>
    </row>
    <row r="27" spans="1:6" ht="15.75" customHeight="1" thickBot="1" x14ac:dyDescent="0.3">
      <c r="A27" s="8" t="s">
        <v>31</v>
      </c>
      <c r="B27" s="4">
        <v>3</v>
      </c>
      <c r="C27" s="4">
        <f>_xlfn.XLOOKUP(A27,'EA6'!A:A,'EA6'!B:B)</f>
        <v>9750</v>
      </c>
      <c r="D27">
        <v>1</v>
      </c>
      <c r="E27">
        <v>0</v>
      </c>
      <c r="F27" s="18">
        <v>27.07</v>
      </c>
    </row>
    <row r="28" spans="1:6" ht="15.75" customHeight="1" thickBot="1" x14ac:dyDescent="0.3">
      <c r="A28" s="8" t="s">
        <v>32</v>
      </c>
      <c r="B28" s="4">
        <v>3</v>
      </c>
      <c r="C28" s="4">
        <f>_xlfn.XLOOKUP(A28,'EA6'!A:A,'EA6'!B:B)</f>
        <v>8500</v>
      </c>
      <c r="D28">
        <v>0</v>
      </c>
      <c r="E28">
        <v>0</v>
      </c>
      <c r="F28" s="19">
        <v>29.47</v>
      </c>
    </row>
    <row r="29" spans="1:6" ht="15.75" customHeight="1" thickBot="1" x14ac:dyDescent="0.3">
      <c r="A29" s="1" t="s">
        <v>28</v>
      </c>
      <c r="B29" s="4">
        <v>3</v>
      </c>
      <c r="C29" s="4">
        <f>_xlfn.XLOOKUP(A29,'EA6'!A:A,'EA6'!B:B)</f>
        <v>7200</v>
      </c>
      <c r="D29">
        <v>0</v>
      </c>
      <c r="E29">
        <v>0</v>
      </c>
      <c r="F29" s="19">
        <v>44.04</v>
      </c>
    </row>
    <row r="30" spans="1:6" ht="15.75" thickBot="1" x14ac:dyDescent="0.3">
      <c r="A30" s="8" t="s">
        <v>19</v>
      </c>
      <c r="B30" s="4">
        <v>3</v>
      </c>
      <c r="C30" s="4">
        <f>_xlfn.XLOOKUP(A30,'EA6'!A:A,'EA6'!B:B)</f>
        <v>7250</v>
      </c>
      <c r="D30">
        <v>0</v>
      </c>
      <c r="E30">
        <v>0</v>
      </c>
      <c r="F30" s="19">
        <v>21.6</v>
      </c>
    </row>
    <row r="31" spans="1:6" ht="15.75" thickBot="1" x14ac:dyDescent="0.3">
      <c r="A31" s="8" t="s">
        <v>18</v>
      </c>
      <c r="B31" s="4">
        <v>3</v>
      </c>
      <c r="C31" s="4">
        <f>_xlfn.XLOOKUP(A31,'EA6'!A:A,'EA6'!B:B)</f>
        <v>7250</v>
      </c>
      <c r="D31">
        <v>0</v>
      </c>
      <c r="E31">
        <v>0</v>
      </c>
      <c r="F31" s="19">
        <v>29.57</v>
      </c>
    </row>
    <row r="32" spans="1:6" ht="15.75" thickBot="1" x14ac:dyDescent="0.3">
      <c r="A32" s="8" t="s">
        <v>21</v>
      </c>
      <c r="B32" s="4">
        <v>3</v>
      </c>
      <c r="C32" s="4">
        <f>_xlfn.XLOOKUP(A32,'EA6'!A:A,'EA6'!B:B)</f>
        <v>6250</v>
      </c>
      <c r="D32">
        <v>0</v>
      </c>
      <c r="E32">
        <v>0</v>
      </c>
      <c r="F32" s="19">
        <v>23.43</v>
      </c>
    </row>
    <row r="33" spans="1:6" ht="15.75" thickBot="1" x14ac:dyDescent="0.3">
      <c r="A33" s="8" t="s">
        <v>30</v>
      </c>
      <c r="B33" s="4">
        <v>3</v>
      </c>
      <c r="C33" s="4">
        <f>_xlfn.XLOOKUP(A33,'EA6'!A:A,'EA6'!B:B)</f>
        <v>5000</v>
      </c>
      <c r="D33">
        <v>0</v>
      </c>
      <c r="E33">
        <v>0</v>
      </c>
      <c r="F33" s="19">
        <v>38.31</v>
      </c>
    </row>
    <row r="34" spans="1:6" ht="15.75" thickBot="1" x14ac:dyDescent="0.3">
      <c r="A34" s="8" t="s">
        <v>12</v>
      </c>
      <c r="B34" s="4">
        <v>3</v>
      </c>
      <c r="C34" s="4">
        <f>_xlfn.XLOOKUP(A34,'EA6'!A:A,'EA6'!B:B)</f>
        <v>3750</v>
      </c>
      <c r="D34">
        <v>0</v>
      </c>
      <c r="E34">
        <v>0</v>
      </c>
      <c r="F34" s="19">
        <v>21.53</v>
      </c>
    </row>
    <row r="35" spans="1:6" ht="15.75" thickBot="1" x14ac:dyDescent="0.3">
      <c r="A35" s="8" t="s">
        <v>25</v>
      </c>
      <c r="B35" s="4">
        <v>3</v>
      </c>
      <c r="C35" s="4">
        <f>_xlfn.XLOOKUP(A35,'EA6'!A:A,'EA6'!B:B)</f>
        <v>2500</v>
      </c>
      <c r="D35">
        <v>0</v>
      </c>
      <c r="E35">
        <v>0</v>
      </c>
      <c r="F35" s="19">
        <v>21.03</v>
      </c>
    </row>
    <row r="36" spans="1:6" ht="15.75" thickBot="1" x14ac:dyDescent="0.3">
      <c r="A36" s="8" t="s">
        <v>59</v>
      </c>
      <c r="B36" s="4">
        <v>3</v>
      </c>
      <c r="C36" s="4" t="str">
        <f>_xlfn.XLOOKUP(A36,'EA6'!A:A,'EA6'!B:B)</f>
        <v>WC</v>
      </c>
      <c r="D36">
        <v>0</v>
      </c>
      <c r="E36">
        <v>0</v>
      </c>
      <c r="F36" s="19">
        <v>24.07</v>
      </c>
    </row>
    <row r="37" spans="1:6" ht="15.75" thickBot="1" x14ac:dyDescent="0.3">
      <c r="A37" s="8" t="s">
        <v>60</v>
      </c>
      <c r="B37" s="4">
        <v>3</v>
      </c>
      <c r="C37" s="4" t="str">
        <f>_xlfn.XLOOKUP(A37,'EA6'!A:A,'EA6'!B:B)</f>
        <v>WC</v>
      </c>
      <c r="D37">
        <v>0</v>
      </c>
      <c r="E37">
        <v>0</v>
      </c>
      <c r="F37" s="19">
        <v>26.3</v>
      </c>
    </row>
    <row r="38" spans="1:6" x14ac:dyDescent="0.25">
      <c r="E38">
        <f>SUM(E2:E37)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C32B-09B7-4DB3-9952-7BC97675669B}">
  <dimension ref="A1:B45"/>
  <sheetViews>
    <sheetView workbookViewId="0">
      <selection activeCell="A31" sqref="A31"/>
    </sheetView>
  </sheetViews>
  <sheetFormatPr defaultRowHeight="15" x14ac:dyDescent="0.25"/>
  <sheetData>
    <row r="1" spans="1:2" ht="44.25" thickBot="1" x14ac:dyDescent="0.3">
      <c r="A1" s="8" t="s">
        <v>4</v>
      </c>
      <c r="B1" s="2">
        <v>26750</v>
      </c>
    </row>
    <row r="2" spans="1:2" ht="44.25" thickBot="1" x14ac:dyDescent="0.3">
      <c r="A2" s="8" t="s">
        <v>0</v>
      </c>
      <c r="B2" s="2">
        <v>26500</v>
      </c>
    </row>
    <row r="3" spans="1:2" ht="30" thickBot="1" x14ac:dyDescent="0.3">
      <c r="A3" s="8" t="s">
        <v>1</v>
      </c>
      <c r="B3" s="2">
        <v>26150</v>
      </c>
    </row>
    <row r="4" spans="1:2" ht="30" thickBot="1" x14ac:dyDescent="0.3">
      <c r="A4" s="8" t="s">
        <v>22</v>
      </c>
      <c r="B4" s="2">
        <v>26150</v>
      </c>
    </row>
    <row r="5" spans="1:2" ht="44.25" thickBot="1" x14ac:dyDescent="0.3">
      <c r="A5" s="8" t="s">
        <v>10</v>
      </c>
      <c r="B5" s="2">
        <v>26150</v>
      </c>
    </row>
    <row r="6" spans="1:2" ht="44.25" thickBot="1" x14ac:dyDescent="0.3">
      <c r="A6" s="8" t="s">
        <v>8</v>
      </c>
      <c r="B6" s="2">
        <v>22650</v>
      </c>
    </row>
    <row r="7" spans="1:2" ht="30" thickBot="1" x14ac:dyDescent="0.3">
      <c r="A7" s="8" t="s">
        <v>24</v>
      </c>
      <c r="B7" s="2">
        <v>18450</v>
      </c>
    </row>
    <row r="8" spans="1:2" ht="30" thickBot="1" x14ac:dyDescent="0.3">
      <c r="A8" s="8" t="s">
        <v>7</v>
      </c>
      <c r="B8" s="2">
        <v>16700</v>
      </c>
    </row>
    <row r="9" spans="1:2" ht="30" thickBot="1" x14ac:dyDescent="0.3">
      <c r="A9" s="8" t="s">
        <v>3</v>
      </c>
      <c r="B9" s="2">
        <v>16000</v>
      </c>
    </row>
    <row r="10" spans="1:2" ht="30" thickBot="1" x14ac:dyDescent="0.3">
      <c r="A10" s="8" t="s">
        <v>11</v>
      </c>
      <c r="B10" s="2">
        <v>15500</v>
      </c>
    </row>
    <row r="11" spans="1:2" ht="30" thickBot="1" x14ac:dyDescent="0.3">
      <c r="A11" s="8" t="s">
        <v>2</v>
      </c>
      <c r="B11" s="2">
        <v>14500</v>
      </c>
    </row>
    <row r="12" spans="1:2" ht="30" thickBot="1" x14ac:dyDescent="0.3">
      <c r="A12" s="8" t="s">
        <v>9</v>
      </c>
      <c r="B12" s="2">
        <v>14450</v>
      </c>
    </row>
    <row r="13" spans="1:2" ht="30" thickBot="1" x14ac:dyDescent="0.3">
      <c r="A13" s="8" t="s">
        <v>5</v>
      </c>
      <c r="B13" s="2">
        <v>14450</v>
      </c>
    </row>
    <row r="14" spans="1:2" ht="30" thickBot="1" x14ac:dyDescent="0.3">
      <c r="A14" s="8" t="s">
        <v>16</v>
      </c>
      <c r="B14" s="2">
        <v>14400</v>
      </c>
    </row>
    <row r="15" spans="1:2" ht="30" thickBot="1" x14ac:dyDescent="0.3">
      <c r="A15" s="8" t="s">
        <v>15</v>
      </c>
      <c r="B15" s="2">
        <v>13750</v>
      </c>
    </row>
    <row r="16" spans="1:2" ht="30" thickBot="1" x14ac:dyDescent="0.3">
      <c r="A16" s="8" t="s">
        <v>13</v>
      </c>
      <c r="B16" s="2">
        <v>12500</v>
      </c>
    </row>
    <row r="17" spans="1:2" ht="30" thickBot="1" x14ac:dyDescent="0.3">
      <c r="A17" s="8" t="s">
        <v>29</v>
      </c>
      <c r="B17" s="2">
        <v>11000</v>
      </c>
    </row>
    <row r="18" spans="1:2" ht="30" thickBot="1" x14ac:dyDescent="0.3">
      <c r="A18" s="8" t="s">
        <v>6</v>
      </c>
      <c r="B18" s="2">
        <v>10950</v>
      </c>
    </row>
    <row r="19" spans="1:2" ht="30" thickBot="1" x14ac:dyDescent="0.3">
      <c r="A19" s="8" t="s">
        <v>26</v>
      </c>
      <c r="B19" s="2">
        <v>10950</v>
      </c>
    </row>
    <row r="20" spans="1:2" ht="44.25" thickBot="1" x14ac:dyDescent="0.3">
      <c r="A20" s="8" t="s">
        <v>23</v>
      </c>
      <c r="B20" s="2">
        <v>10950</v>
      </c>
    </row>
    <row r="21" spans="1:2" ht="30" thickBot="1" x14ac:dyDescent="0.3">
      <c r="A21" s="8" t="s">
        <v>20</v>
      </c>
      <c r="B21" s="2">
        <v>10750</v>
      </c>
    </row>
    <row r="22" spans="1:2" ht="30" thickBot="1" x14ac:dyDescent="0.3">
      <c r="A22" s="8" t="s">
        <v>14</v>
      </c>
      <c r="B22" s="2">
        <v>10700</v>
      </c>
    </row>
    <row r="23" spans="1:2" ht="30" thickBot="1" x14ac:dyDescent="0.3">
      <c r="A23" s="8" t="s">
        <v>33</v>
      </c>
      <c r="B23" s="2">
        <v>9750</v>
      </c>
    </row>
    <row r="24" spans="1:2" ht="30" thickBot="1" x14ac:dyDescent="0.3">
      <c r="A24" s="8" t="s">
        <v>31</v>
      </c>
      <c r="B24" s="2">
        <v>9750</v>
      </c>
    </row>
    <row r="25" spans="1:2" ht="30" thickBot="1" x14ac:dyDescent="0.3">
      <c r="A25" s="8" t="s">
        <v>17</v>
      </c>
      <c r="B25" s="2">
        <v>9500</v>
      </c>
    </row>
    <row r="26" spans="1:2" ht="44.25" thickBot="1" x14ac:dyDescent="0.3">
      <c r="A26" s="8" t="s">
        <v>32</v>
      </c>
      <c r="B26" s="2">
        <v>8500</v>
      </c>
    </row>
    <row r="27" spans="1:2" ht="30" thickBot="1" x14ac:dyDescent="0.3">
      <c r="A27" s="8" t="s">
        <v>27</v>
      </c>
      <c r="B27" s="2">
        <v>8450</v>
      </c>
    </row>
    <row r="28" spans="1:2" ht="30" thickBot="1" x14ac:dyDescent="0.3">
      <c r="A28" s="8" t="s">
        <v>19</v>
      </c>
      <c r="B28" s="2">
        <v>7250</v>
      </c>
    </row>
    <row r="29" spans="1:2" ht="30" thickBot="1" x14ac:dyDescent="0.3">
      <c r="A29" s="8" t="s">
        <v>18</v>
      </c>
      <c r="B29" s="2">
        <v>7250</v>
      </c>
    </row>
    <row r="30" spans="1:2" ht="58.5" thickBot="1" x14ac:dyDescent="0.3">
      <c r="A30" s="8" t="s">
        <v>28</v>
      </c>
      <c r="B30" s="2">
        <v>7200</v>
      </c>
    </row>
    <row r="31" spans="1:2" ht="30" thickBot="1" x14ac:dyDescent="0.3">
      <c r="A31" s="10" t="s">
        <v>57</v>
      </c>
      <c r="B31" s="15">
        <v>7000</v>
      </c>
    </row>
    <row r="32" spans="1:2" ht="30" thickBot="1" x14ac:dyDescent="0.3">
      <c r="A32" s="10" t="s">
        <v>34</v>
      </c>
      <c r="B32" s="11">
        <v>6250</v>
      </c>
    </row>
    <row r="33" spans="1:2" ht="30" thickBot="1" x14ac:dyDescent="0.3">
      <c r="A33" s="8" t="s">
        <v>21</v>
      </c>
      <c r="B33" s="2">
        <v>6250</v>
      </c>
    </row>
    <row r="34" spans="1:2" ht="30" thickBot="1" x14ac:dyDescent="0.3">
      <c r="A34" s="8" t="s">
        <v>30</v>
      </c>
      <c r="B34" s="2">
        <v>5000</v>
      </c>
    </row>
    <row r="35" spans="1:2" ht="30" thickBot="1" x14ac:dyDescent="0.3">
      <c r="A35" s="8" t="s">
        <v>12</v>
      </c>
      <c r="B35" s="2">
        <v>3750</v>
      </c>
    </row>
    <row r="36" spans="1:2" ht="30" thickBot="1" x14ac:dyDescent="0.3">
      <c r="A36" s="8" t="s">
        <v>25</v>
      </c>
      <c r="B36" s="2">
        <v>2500</v>
      </c>
    </row>
    <row r="37" spans="1:2" ht="30" thickBot="1" x14ac:dyDescent="0.3">
      <c r="A37" s="10" t="s">
        <v>51</v>
      </c>
      <c r="B37" s="11">
        <v>2250</v>
      </c>
    </row>
    <row r="38" spans="1:2" ht="30.75" thickBot="1" x14ac:dyDescent="0.3">
      <c r="A38" s="9" t="s">
        <v>52</v>
      </c>
      <c r="B38" s="11">
        <v>1750</v>
      </c>
    </row>
    <row r="39" spans="1:2" ht="30.75" thickBot="1" x14ac:dyDescent="0.3">
      <c r="A39" s="9" t="s">
        <v>36</v>
      </c>
      <c r="B39" s="11">
        <v>1750</v>
      </c>
    </row>
    <row r="40" spans="1:2" ht="30" thickBot="1" x14ac:dyDescent="0.3">
      <c r="A40" s="10" t="s">
        <v>56</v>
      </c>
      <c r="B40" s="15">
        <v>1000</v>
      </c>
    </row>
    <row r="41" spans="1:2" ht="44.25" thickBot="1" x14ac:dyDescent="0.3">
      <c r="A41" s="10" t="s">
        <v>53</v>
      </c>
      <c r="B41" s="11">
        <v>500</v>
      </c>
    </row>
    <row r="42" spans="1:2" ht="30" thickBot="1" x14ac:dyDescent="0.3">
      <c r="A42" s="10" t="s">
        <v>54</v>
      </c>
      <c r="B42" s="11">
        <v>500</v>
      </c>
    </row>
    <row r="43" spans="1:2" ht="30" thickBot="1" x14ac:dyDescent="0.3">
      <c r="A43" s="10" t="s">
        <v>58</v>
      </c>
      <c r="B43" s="15">
        <v>500</v>
      </c>
    </row>
    <row r="44" spans="1:2" ht="44.25" thickBot="1" x14ac:dyDescent="0.3">
      <c r="A44" s="8" t="s">
        <v>59</v>
      </c>
      <c r="B44" s="8" t="s">
        <v>35</v>
      </c>
    </row>
    <row r="45" spans="1:2" ht="30" thickBot="1" x14ac:dyDescent="0.3">
      <c r="A45" s="8" t="s">
        <v>60</v>
      </c>
      <c r="B45" s="8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9E6B-B91E-4D5A-9885-03F94B691BAB}">
  <dimension ref="A1:L39"/>
  <sheetViews>
    <sheetView workbookViewId="0">
      <selection activeCell="C38" sqref="C38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37</v>
      </c>
      <c r="B1" t="s">
        <v>39</v>
      </c>
      <c r="C1" t="s">
        <v>50</v>
      </c>
      <c r="D1" t="s">
        <v>41</v>
      </c>
      <c r="E1" t="s">
        <v>42</v>
      </c>
      <c r="F1" t="s">
        <v>43</v>
      </c>
    </row>
    <row r="2" spans="1:12" ht="15.75" customHeight="1" thickBot="1" x14ac:dyDescent="0.3">
      <c r="A2" s="8" t="s">
        <v>4</v>
      </c>
      <c r="B2" s="4">
        <v>1</v>
      </c>
      <c r="C2" s="4">
        <f>_xlfn.XLOOKUP(A2,'EA7'!A:A,'EA7'!B:B)</f>
        <v>31950</v>
      </c>
      <c r="D2">
        <v>1</v>
      </c>
      <c r="E2">
        <v>1</v>
      </c>
      <c r="F2" s="2">
        <v>43.4</v>
      </c>
      <c r="I2" t="s">
        <v>44</v>
      </c>
      <c r="J2">
        <f>SUMPRODUCT($D$2:$D$37,$C$2:$C$37)+SUMPRODUCT($E$2:$E$37,$C$2:$C$37)</f>
        <v>195850</v>
      </c>
    </row>
    <row r="3" spans="1:12" ht="15.75" customHeight="1" thickBot="1" x14ac:dyDescent="0.3">
      <c r="A3" s="8" t="s">
        <v>0</v>
      </c>
      <c r="B3" s="4">
        <v>1</v>
      </c>
      <c r="C3" s="4">
        <f>_xlfn.XLOOKUP(A3,'EA7'!A:A,'EA7'!B:B)</f>
        <v>31700</v>
      </c>
      <c r="D3">
        <v>1</v>
      </c>
      <c r="E3">
        <v>0</v>
      </c>
      <c r="F3" s="2">
        <v>62.46</v>
      </c>
      <c r="I3" t="s">
        <v>45</v>
      </c>
    </row>
    <row r="4" spans="1:12" ht="15.75" customHeight="1" thickBot="1" x14ac:dyDescent="0.3">
      <c r="A4" s="8" t="s">
        <v>1</v>
      </c>
      <c r="B4" s="4">
        <v>1</v>
      </c>
      <c r="C4" s="4">
        <f>_xlfn.XLOOKUP(A4,'EA7'!A:A,'EA7'!B:B)</f>
        <v>31350</v>
      </c>
      <c r="D4">
        <v>0</v>
      </c>
      <c r="E4">
        <v>0</v>
      </c>
      <c r="F4" s="2">
        <v>76.819999999999993</v>
      </c>
      <c r="I4" t="s">
        <v>46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8" t="s">
        <v>22</v>
      </c>
      <c r="B5" s="4">
        <v>1</v>
      </c>
      <c r="C5" s="4">
        <f>_xlfn.XLOOKUP(A5,'EA7'!A:A,'EA7'!B:B)</f>
        <v>30150</v>
      </c>
      <c r="D5">
        <v>0</v>
      </c>
      <c r="E5">
        <v>0</v>
      </c>
      <c r="F5" s="2">
        <v>66.11</v>
      </c>
      <c r="I5" t="s">
        <v>48</v>
      </c>
      <c r="J5">
        <f>SUM(D10:D25)</f>
        <v>4</v>
      </c>
      <c r="K5" t="s">
        <v>47</v>
      </c>
      <c r="L5">
        <v>4</v>
      </c>
    </row>
    <row r="6" spans="1:12" ht="15.75" customHeight="1" thickBot="1" x14ac:dyDescent="0.3">
      <c r="A6" s="8" t="s">
        <v>10</v>
      </c>
      <c r="B6" s="4">
        <v>1</v>
      </c>
      <c r="C6" s="4">
        <f>_xlfn.XLOOKUP(A6,'EA7'!A:A,'EA7'!B:B)</f>
        <v>27900</v>
      </c>
      <c r="D6">
        <v>0</v>
      </c>
      <c r="E6">
        <v>0</v>
      </c>
      <c r="F6" s="2">
        <v>18.34</v>
      </c>
      <c r="I6" t="s">
        <v>49</v>
      </c>
      <c r="J6">
        <f>SUM(D26:D37)</f>
        <v>2</v>
      </c>
      <c r="K6" t="s">
        <v>47</v>
      </c>
      <c r="L6">
        <v>2</v>
      </c>
    </row>
    <row r="7" spans="1:12" ht="15.75" customHeight="1" thickBot="1" x14ac:dyDescent="0.3">
      <c r="A7" s="8" t="s">
        <v>9</v>
      </c>
      <c r="B7" s="4">
        <v>1</v>
      </c>
      <c r="C7" s="4">
        <f>_xlfn.XLOOKUP(A7,'EA7'!A:A,'EA7'!B:B)</f>
        <v>24450</v>
      </c>
      <c r="D7">
        <v>0</v>
      </c>
      <c r="E7">
        <v>0</v>
      </c>
      <c r="F7" s="2">
        <v>14.89</v>
      </c>
    </row>
    <row r="8" spans="1:12" ht="15.75" customHeight="1" thickBot="1" x14ac:dyDescent="0.3">
      <c r="A8" s="8" t="s">
        <v>8</v>
      </c>
      <c r="B8" s="4">
        <v>1</v>
      </c>
      <c r="C8" s="4">
        <f>_xlfn.XLOOKUP(A8,'EA7'!A:A,'EA7'!B:B)</f>
        <v>24400</v>
      </c>
      <c r="D8">
        <v>0</v>
      </c>
      <c r="E8">
        <v>0</v>
      </c>
      <c r="F8" s="2">
        <v>24.4</v>
      </c>
    </row>
    <row r="9" spans="1:12" ht="15.75" customHeight="1" thickBot="1" x14ac:dyDescent="0.3">
      <c r="A9" s="8" t="s">
        <v>7</v>
      </c>
      <c r="B9" s="4">
        <v>1</v>
      </c>
      <c r="C9" s="4">
        <f>_xlfn.XLOOKUP(A9,'EA7'!A:A,'EA7'!B:B)</f>
        <v>23200</v>
      </c>
      <c r="D9">
        <v>0</v>
      </c>
      <c r="E9">
        <v>0</v>
      </c>
      <c r="F9" s="2">
        <v>96.48</v>
      </c>
      <c r="I9" t="s">
        <v>43</v>
      </c>
      <c r="J9">
        <f>SUMPRODUCT(F2:F33,D2:D33)+SUMPRODUCT(E2:E33,F2:F33)</f>
        <v>407.4</v>
      </c>
    </row>
    <row r="10" spans="1:12" ht="15.75" customHeight="1" thickBot="1" x14ac:dyDescent="0.3">
      <c r="A10" s="8" t="s">
        <v>2</v>
      </c>
      <c r="B10" s="4">
        <v>2</v>
      </c>
      <c r="C10" s="4">
        <f>_xlfn.XLOOKUP(A10,'EA7'!A:A,'EA7'!B:B)</f>
        <v>21000</v>
      </c>
      <c r="D10">
        <v>1</v>
      </c>
      <c r="E10">
        <v>0</v>
      </c>
      <c r="F10" s="2">
        <v>100.29</v>
      </c>
    </row>
    <row r="11" spans="1:12" ht="15.75" customHeight="1" thickBot="1" x14ac:dyDescent="0.3">
      <c r="A11" s="8" t="s">
        <v>24</v>
      </c>
      <c r="B11" s="4">
        <v>2</v>
      </c>
      <c r="C11" s="4">
        <f>_xlfn.XLOOKUP(A11,'EA7'!A:A,'EA7'!B:B)</f>
        <v>20200</v>
      </c>
      <c r="D11">
        <v>1</v>
      </c>
      <c r="E11">
        <v>0</v>
      </c>
      <c r="F11" s="2">
        <v>52.49</v>
      </c>
    </row>
    <row r="12" spans="1:12" ht="15.75" customHeight="1" thickBot="1" x14ac:dyDescent="0.3">
      <c r="A12" s="8" t="s">
        <v>16</v>
      </c>
      <c r="B12" s="4">
        <v>2</v>
      </c>
      <c r="C12" s="4">
        <f>_xlfn.XLOOKUP(A12,'EA7'!A:A,'EA7'!B:B)</f>
        <v>19600</v>
      </c>
      <c r="D12">
        <v>1</v>
      </c>
      <c r="E12">
        <v>0</v>
      </c>
      <c r="F12" s="2">
        <v>42.33</v>
      </c>
    </row>
    <row r="13" spans="1:12" ht="15.75" customHeight="1" thickBot="1" x14ac:dyDescent="0.3">
      <c r="A13" s="8" t="s">
        <v>26</v>
      </c>
      <c r="B13" s="4">
        <v>2</v>
      </c>
      <c r="C13" s="4">
        <f>_xlfn.XLOOKUP(A13,'EA7'!A:A,'EA7'!B:B)</f>
        <v>18950</v>
      </c>
      <c r="D13">
        <v>1</v>
      </c>
      <c r="E13">
        <v>0</v>
      </c>
      <c r="F13" s="2">
        <v>18.489999999999998</v>
      </c>
    </row>
    <row r="14" spans="1:12" ht="15.75" customHeight="1" thickBot="1" x14ac:dyDescent="0.3">
      <c r="A14" s="8" t="s">
        <v>5</v>
      </c>
      <c r="B14" s="4">
        <v>2</v>
      </c>
      <c r="C14" s="4">
        <f>_xlfn.XLOOKUP(A14,'EA7'!A:A,'EA7'!B:B)</f>
        <v>18450</v>
      </c>
      <c r="D14">
        <v>0</v>
      </c>
      <c r="E14">
        <v>0</v>
      </c>
      <c r="F14" s="2">
        <v>38.54</v>
      </c>
    </row>
    <row r="15" spans="1:12" ht="15.75" customHeight="1" thickBot="1" x14ac:dyDescent="0.3">
      <c r="A15" s="8" t="s">
        <v>3</v>
      </c>
      <c r="B15" s="4">
        <v>2</v>
      </c>
      <c r="C15" s="4">
        <f>_xlfn.XLOOKUP(A15,'EA7'!A:A,'EA7'!B:B)</f>
        <v>16500</v>
      </c>
      <c r="D15">
        <v>0</v>
      </c>
      <c r="E15">
        <v>0</v>
      </c>
      <c r="F15" s="2">
        <v>67.84</v>
      </c>
    </row>
    <row r="16" spans="1:12" ht="15.75" customHeight="1" thickBot="1" x14ac:dyDescent="0.3">
      <c r="A16" s="8" t="s">
        <v>11</v>
      </c>
      <c r="B16" s="4">
        <v>2</v>
      </c>
      <c r="C16" s="4">
        <f>_xlfn.XLOOKUP(A16,'EA7'!A:A,'EA7'!B:B)</f>
        <v>16000</v>
      </c>
      <c r="D16">
        <v>0</v>
      </c>
      <c r="E16">
        <v>0</v>
      </c>
      <c r="F16" s="2">
        <v>34.409999999999997</v>
      </c>
    </row>
    <row r="17" spans="1:6" ht="15.75" customHeight="1" thickBot="1" x14ac:dyDescent="0.3">
      <c r="A17" s="8" t="s">
        <v>15</v>
      </c>
      <c r="B17" s="4">
        <v>2</v>
      </c>
      <c r="C17" s="4">
        <f>_xlfn.XLOOKUP(A17,'EA7'!A:A,'EA7'!B:B)</f>
        <v>15500</v>
      </c>
      <c r="D17">
        <v>0</v>
      </c>
      <c r="E17">
        <v>0</v>
      </c>
      <c r="F17" s="2">
        <v>12.1</v>
      </c>
    </row>
    <row r="18" spans="1:6" ht="15.75" customHeight="1" thickBot="1" x14ac:dyDescent="0.3">
      <c r="A18" s="8" t="s">
        <v>17</v>
      </c>
      <c r="B18" s="4">
        <v>2</v>
      </c>
      <c r="C18" s="4">
        <f>_xlfn.XLOOKUP(A18,'EA7'!A:A,'EA7'!B:B)</f>
        <v>13500</v>
      </c>
      <c r="D18">
        <v>0</v>
      </c>
      <c r="E18">
        <v>0</v>
      </c>
      <c r="F18" s="2">
        <v>58.03</v>
      </c>
    </row>
    <row r="19" spans="1:6" ht="15.75" customHeight="1" thickBot="1" x14ac:dyDescent="0.3">
      <c r="A19" s="8" t="s">
        <v>13</v>
      </c>
      <c r="B19" s="4">
        <v>2</v>
      </c>
      <c r="C19" s="4">
        <f>_xlfn.XLOOKUP(A19,'EA7'!A:A,'EA7'!B:B)</f>
        <v>13000</v>
      </c>
      <c r="D19">
        <v>0</v>
      </c>
      <c r="E19">
        <v>0</v>
      </c>
      <c r="F19" s="2">
        <v>53.06</v>
      </c>
    </row>
    <row r="20" spans="1:6" ht="15.75" customHeight="1" thickBot="1" x14ac:dyDescent="0.3">
      <c r="A20" s="8" t="s">
        <v>29</v>
      </c>
      <c r="B20" s="4">
        <v>2</v>
      </c>
      <c r="C20" s="4">
        <f>_xlfn.XLOOKUP(A20,'EA7'!A:A,'EA7'!B:B)</f>
        <v>12750</v>
      </c>
      <c r="D20">
        <v>0</v>
      </c>
      <c r="E20">
        <v>0</v>
      </c>
      <c r="F20" s="2">
        <v>39.54</v>
      </c>
    </row>
    <row r="21" spans="1:6" ht="15.75" customHeight="1" thickBot="1" x14ac:dyDescent="0.3">
      <c r="A21" s="8" t="s">
        <v>23</v>
      </c>
      <c r="B21" s="4">
        <v>2</v>
      </c>
      <c r="C21" s="4">
        <f>_xlfn.XLOOKUP(A21,'EA7'!A:A,'EA7'!B:B)</f>
        <v>12700</v>
      </c>
      <c r="D21">
        <v>0</v>
      </c>
      <c r="E21">
        <v>0</v>
      </c>
      <c r="F21" s="2">
        <v>27.36</v>
      </c>
    </row>
    <row r="22" spans="1:6" ht="15.75" customHeight="1" thickBot="1" x14ac:dyDescent="0.3">
      <c r="A22" s="8" t="s">
        <v>14</v>
      </c>
      <c r="B22" s="4">
        <v>2</v>
      </c>
      <c r="C22" s="4">
        <f>_xlfn.XLOOKUP(A22,'EA7'!A:A,'EA7'!B:B)</f>
        <v>12450</v>
      </c>
      <c r="D22">
        <v>0</v>
      </c>
      <c r="E22">
        <v>0</v>
      </c>
      <c r="F22" s="2">
        <v>29.04</v>
      </c>
    </row>
    <row r="23" spans="1:6" ht="15.75" customHeight="1" thickBot="1" x14ac:dyDescent="0.3">
      <c r="A23" s="8" t="s">
        <v>27</v>
      </c>
      <c r="B23" s="4">
        <v>2</v>
      </c>
      <c r="C23" s="4">
        <f>_xlfn.XLOOKUP(A23,'EA7'!A:A,'EA7'!B:B)</f>
        <v>12450</v>
      </c>
      <c r="D23">
        <v>0</v>
      </c>
      <c r="E23">
        <v>0</v>
      </c>
      <c r="F23" s="2">
        <v>49.99</v>
      </c>
    </row>
    <row r="24" spans="1:6" ht="28.5" customHeight="1" thickBot="1" x14ac:dyDescent="0.3">
      <c r="A24" s="8" t="s">
        <v>33</v>
      </c>
      <c r="B24" s="4">
        <v>2</v>
      </c>
      <c r="C24" s="4">
        <f>_xlfn.XLOOKUP(A24,'EA7'!A:A,'EA7'!B:B)</f>
        <v>11500</v>
      </c>
      <c r="D24">
        <v>0</v>
      </c>
      <c r="E24">
        <v>0</v>
      </c>
      <c r="F24" s="2">
        <v>18.96</v>
      </c>
    </row>
    <row r="25" spans="1:6" ht="15.75" customHeight="1" thickBot="1" x14ac:dyDescent="0.3">
      <c r="A25" s="8" t="s">
        <v>20</v>
      </c>
      <c r="B25" s="4">
        <v>2</v>
      </c>
      <c r="C25" s="4">
        <f>_xlfn.XLOOKUP(A25,'EA7'!A:A,'EA7'!B:B)</f>
        <v>11250</v>
      </c>
      <c r="D25">
        <v>0</v>
      </c>
      <c r="E25">
        <v>0</v>
      </c>
      <c r="F25" s="2">
        <v>69.569999999999993</v>
      </c>
    </row>
    <row r="26" spans="1:6" ht="15.75" customHeight="1" thickBot="1" x14ac:dyDescent="0.3">
      <c r="A26" s="8" t="s">
        <v>31</v>
      </c>
      <c r="B26" s="4">
        <v>3</v>
      </c>
      <c r="C26" s="4">
        <f>_xlfn.XLOOKUP(A26,'EA7'!A:A,'EA7'!B:B)</f>
        <v>10250</v>
      </c>
      <c r="D26">
        <v>1</v>
      </c>
      <c r="E26">
        <v>0</v>
      </c>
      <c r="F26" s="2">
        <v>25.6</v>
      </c>
    </row>
    <row r="27" spans="1:6" ht="15.75" customHeight="1" thickBot="1" x14ac:dyDescent="0.3">
      <c r="A27" s="8" t="s">
        <v>32</v>
      </c>
      <c r="B27" s="4">
        <v>3</v>
      </c>
      <c r="C27" s="4">
        <f>_xlfn.XLOOKUP(A27,'EA7'!A:A,'EA7'!B:B)</f>
        <v>10250</v>
      </c>
      <c r="D27">
        <v>1</v>
      </c>
      <c r="E27">
        <v>0</v>
      </c>
      <c r="F27" s="2">
        <v>18.940000000000001</v>
      </c>
    </row>
    <row r="28" spans="1:6" ht="15.75" customHeight="1" thickBot="1" x14ac:dyDescent="0.3">
      <c r="A28" s="8" t="s">
        <v>28</v>
      </c>
      <c r="B28" s="4">
        <v>3</v>
      </c>
      <c r="C28" s="4">
        <f>_xlfn.XLOOKUP(A28,'EA7'!A:A,'EA7'!B:B)</f>
        <v>8950</v>
      </c>
      <c r="D28">
        <v>0</v>
      </c>
      <c r="E28">
        <v>0</v>
      </c>
      <c r="F28" s="2">
        <v>28.54</v>
      </c>
    </row>
    <row r="29" spans="1:6" ht="15.75" thickBot="1" x14ac:dyDescent="0.3">
      <c r="A29" s="8" t="s">
        <v>19</v>
      </c>
      <c r="B29" s="4">
        <v>3</v>
      </c>
      <c r="C29" s="4">
        <f>_xlfn.XLOOKUP(A29,'EA7'!A:A,'EA7'!B:B)</f>
        <v>7750</v>
      </c>
      <c r="D29">
        <v>0</v>
      </c>
      <c r="E29">
        <v>0</v>
      </c>
      <c r="F29" s="2">
        <v>23.02</v>
      </c>
    </row>
    <row r="30" spans="1:6" ht="15.75" thickBot="1" x14ac:dyDescent="0.3">
      <c r="A30" s="8" t="s">
        <v>18</v>
      </c>
      <c r="B30" s="4">
        <v>3</v>
      </c>
      <c r="C30" s="4">
        <f>_xlfn.XLOOKUP(A30,'EA7'!A:A,'EA7'!B:B)</f>
        <v>7750</v>
      </c>
      <c r="D30">
        <v>0</v>
      </c>
      <c r="E30">
        <v>0</v>
      </c>
      <c r="F30" s="2">
        <v>15.7</v>
      </c>
    </row>
    <row r="31" spans="1:6" ht="15.75" thickBot="1" x14ac:dyDescent="0.3">
      <c r="A31" s="8" t="s">
        <v>21</v>
      </c>
      <c r="B31" s="4">
        <v>3</v>
      </c>
      <c r="C31" s="4">
        <f>_xlfn.XLOOKUP(A31,'EA7'!A:A,'EA7'!B:B)</f>
        <v>6750</v>
      </c>
      <c r="D31">
        <v>0</v>
      </c>
      <c r="E31">
        <v>0</v>
      </c>
      <c r="F31" s="2">
        <v>7.94</v>
      </c>
    </row>
    <row r="32" spans="1:6" ht="15.75" thickBot="1" x14ac:dyDescent="0.3">
      <c r="A32" s="8" t="s">
        <v>30</v>
      </c>
      <c r="B32" s="4">
        <v>3</v>
      </c>
      <c r="C32" s="4">
        <f>_xlfn.XLOOKUP(A32,'EA7'!A:A,'EA7'!B:B)</f>
        <v>6750</v>
      </c>
      <c r="D32">
        <v>0</v>
      </c>
      <c r="E32">
        <v>0</v>
      </c>
      <c r="F32" s="2">
        <v>23.07</v>
      </c>
    </row>
    <row r="33" spans="1:6" ht="15.75" thickBot="1" x14ac:dyDescent="0.3">
      <c r="A33" s="8" t="s">
        <v>34</v>
      </c>
      <c r="B33" s="4">
        <v>3</v>
      </c>
      <c r="C33" s="4">
        <f>_xlfn.XLOOKUP(A33,'EA7'!A:A,'EA7'!B:B)</f>
        <v>6250</v>
      </c>
      <c r="D33">
        <v>0</v>
      </c>
      <c r="E33">
        <v>0</v>
      </c>
      <c r="F33" s="2">
        <v>32.24</v>
      </c>
    </row>
    <row r="34" spans="1:6" ht="15.75" thickBot="1" x14ac:dyDescent="0.3">
      <c r="A34" s="8" t="s">
        <v>12</v>
      </c>
      <c r="B34" s="4">
        <v>3</v>
      </c>
      <c r="C34" s="4">
        <f>_xlfn.XLOOKUP(A34,'EA7'!A:A,'EA7'!B:B)</f>
        <v>4250</v>
      </c>
      <c r="D34">
        <v>0</v>
      </c>
      <c r="E34">
        <v>0</v>
      </c>
      <c r="F34" s="2">
        <v>15.73</v>
      </c>
    </row>
    <row r="35" spans="1:6" ht="15.75" thickBot="1" x14ac:dyDescent="0.3">
      <c r="A35" s="8" t="s">
        <v>25</v>
      </c>
      <c r="B35" s="4">
        <v>3</v>
      </c>
      <c r="C35" s="4">
        <f>_xlfn.XLOOKUP(A35,'EA7'!A:A,'EA7'!B:B)</f>
        <v>3000</v>
      </c>
      <c r="D35">
        <v>0</v>
      </c>
      <c r="E35">
        <v>0</v>
      </c>
      <c r="F35" s="2">
        <v>25.9</v>
      </c>
    </row>
    <row r="36" spans="1:6" ht="15.75" thickBot="1" x14ac:dyDescent="0.3">
      <c r="A36" s="8" t="s">
        <v>61</v>
      </c>
      <c r="B36" s="4">
        <v>3</v>
      </c>
      <c r="C36" s="4">
        <v>0</v>
      </c>
      <c r="D36">
        <v>0</v>
      </c>
      <c r="E36">
        <v>0</v>
      </c>
      <c r="F36" s="2">
        <v>21.47</v>
      </c>
    </row>
    <row r="37" spans="1:6" ht="15.75" thickBot="1" x14ac:dyDescent="0.3">
      <c r="A37" s="8" t="s">
        <v>62</v>
      </c>
      <c r="B37" s="4">
        <v>3</v>
      </c>
      <c r="C37" s="4">
        <v>0</v>
      </c>
      <c r="D37">
        <v>0</v>
      </c>
      <c r="E37">
        <v>0</v>
      </c>
      <c r="F37" s="2">
        <v>16.73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7CFD-5387-41D2-B992-E595659A4B36}">
  <dimension ref="A1:B47"/>
  <sheetViews>
    <sheetView topLeftCell="A16" workbookViewId="0">
      <selection activeCell="A29" sqref="A29"/>
    </sheetView>
  </sheetViews>
  <sheetFormatPr defaultRowHeight="15" x14ac:dyDescent="0.25"/>
  <sheetData>
    <row r="1" spans="1:2" ht="44.25" thickBot="1" x14ac:dyDescent="0.3">
      <c r="A1" s="8" t="s">
        <v>4</v>
      </c>
      <c r="B1" s="2">
        <v>31950</v>
      </c>
    </row>
    <row r="2" spans="1:2" ht="44.25" thickBot="1" x14ac:dyDescent="0.3">
      <c r="A2" s="8" t="s">
        <v>0</v>
      </c>
      <c r="B2" s="2">
        <v>31700</v>
      </c>
    </row>
    <row r="3" spans="1:2" ht="30" thickBot="1" x14ac:dyDescent="0.3">
      <c r="A3" s="8" t="s">
        <v>1</v>
      </c>
      <c r="B3" s="2">
        <v>31350</v>
      </c>
    </row>
    <row r="4" spans="1:2" ht="30" thickBot="1" x14ac:dyDescent="0.3">
      <c r="A4" s="8" t="s">
        <v>22</v>
      </c>
      <c r="B4" s="2">
        <v>30150</v>
      </c>
    </row>
    <row r="5" spans="1:2" ht="44.25" thickBot="1" x14ac:dyDescent="0.3">
      <c r="A5" s="8" t="s">
        <v>10</v>
      </c>
      <c r="B5" s="2">
        <v>27900</v>
      </c>
    </row>
    <row r="6" spans="1:2" ht="30" thickBot="1" x14ac:dyDescent="0.3">
      <c r="A6" s="8" t="s">
        <v>9</v>
      </c>
      <c r="B6" s="2">
        <v>24450</v>
      </c>
    </row>
    <row r="7" spans="1:2" ht="44.25" thickBot="1" x14ac:dyDescent="0.3">
      <c r="A7" s="8" t="s">
        <v>8</v>
      </c>
      <c r="B7" s="2">
        <v>24400</v>
      </c>
    </row>
    <row r="8" spans="1:2" ht="30" thickBot="1" x14ac:dyDescent="0.3">
      <c r="A8" s="8" t="s">
        <v>7</v>
      </c>
      <c r="B8" s="2">
        <v>23200</v>
      </c>
    </row>
    <row r="9" spans="1:2" ht="30" thickBot="1" x14ac:dyDescent="0.3">
      <c r="A9" s="8" t="s">
        <v>2</v>
      </c>
      <c r="B9" s="2">
        <v>21000</v>
      </c>
    </row>
    <row r="10" spans="1:2" ht="30" thickBot="1" x14ac:dyDescent="0.3">
      <c r="A10" s="8" t="s">
        <v>24</v>
      </c>
      <c r="B10" s="2">
        <v>20200</v>
      </c>
    </row>
    <row r="11" spans="1:2" ht="30" thickBot="1" x14ac:dyDescent="0.3">
      <c r="A11" s="8" t="s">
        <v>16</v>
      </c>
      <c r="B11" s="2">
        <v>19600</v>
      </c>
    </row>
    <row r="12" spans="1:2" ht="30" thickBot="1" x14ac:dyDescent="0.3">
      <c r="A12" s="8" t="s">
        <v>26</v>
      </c>
      <c r="B12" s="2">
        <v>18950</v>
      </c>
    </row>
    <row r="13" spans="1:2" ht="30" thickBot="1" x14ac:dyDescent="0.3">
      <c r="A13" s="8" t="s">
        <v>5</v>
      </c>
      <c r="B13" s="2">
        <v>18450</v>
      </c>
    </row>
    <row r="14" spans="1:2" ht="30" thickBot="1" x14ac:dyDescent="0.3">
      <c r="A14" s="8" t="s">
        <v>3</v>
      </c>
      <c r="B14" s="2">
        <v>16500</v>
      </c>
    </row>
    <row r="15" spans="1:2" ht="30" thickBot="1" x14ac:dyDescent="0.3">
      <c r="A15" s="8" t="s">
        <v>11</v>
      </c>
      <c r="B15" s="2">
        <v>16000</v>
      </c>
    </row>
    <row r="16" spans="1:2" ht="30" thickBot="1" x14ac:dyDescent="0.3">
      <c r="A16" s="8" t="s">
        <v>15</v>
      </c>
      <c r="B16" s="2">
        <v>15500</v>
      </c>
    </row>
    <row r="17" spans="1:2" ht="30" thickBot="1" x14ac:dyDescent="0.3">
      <c r="A17" s="8" t="s">
        <v>17</v>
      </c>
      <c r="B17" s="2">
        <v>13500</v>
      </c>
    </row>
    <row r="18" spans="1:2" ht="30" thickBot="1" x14ac:dyDescent="0.3">
      <c r="A18" s="8" t="s">
        <v>13</v>
      </c>
      <c r="B18" s="2">
        <v>13000</v>
      </c>
    </row>
    <row r="19" spans="1:2" ht="30" thickBot="1" x14ac:dyDescent="0.3">
      <c r="A19" s="8" t="s">
        <v>29</v>
      </c>
      <c r="B19" s="2">
        <v>12750</v>
      </c>
    </row>
    <row r="20" spans="1:2" ht="30" thickBot="1" x14ac:dyDescent="0.3">
      <c r="A20" s="10" t="s">
        <v>6</v>
      </c>
      <c r="B20" s="11">
        <v>12700</v>
      </c>
    </row>
    <row r="21" spans="1:2" ht="44.25" thickBot="1" x14ac:dyDescent="0.3">
      <c r="A21" s="8" t="s">
        <v>23</v>
      </c>
      <c r="B21" s="2">
        <v>12700</v>
      </c>
    </row>
    <row r="22" spans="1:2" ht="30" thickBot="1" x14ac:dyDescent="0.3">
      <c r="A22" s="8" t="s">
        <v>14</v>
      </c>
      <c r="B22" s="2">
        <v>12450</v>
      </c>
    </row>
    <row r="23" spans="1:2" ht="30" thickBot="1" x14ac:dyDescent="0.3">
      <c r="A23" s="8" t="s">
        <v>27</v>
      </c>
      <c r="B23" s="2">
        <v>12450</v>
      </c>
    </row>
    <row r="24" spans="1:2" ht="30" thickBot="1" x14ac:dyDescent="0.3">
      <c r="A24" s="8" t="s">
        <v>33</v>
      </c>
      <c r="B24" s="2">
        <v>11500</v>
      </c>
    </row>
    <row r="25" spans="1:2" ht="30" thickBot="1" x14ac:dyDescent="0.3">
      <c r="A25" s="8" t="s">
        <v>20</v>
      </c>
      <c r="B25" s="2">
        <v>11250</v>
      </c>
    </row>
    <row r="26" spans="1:2" ht="30" thickBot="1" x14ac:dyDescent="0.3">
      <c r="A26" s="8" t="s">
        <v>31</v>
      </c>
      <c r="B26" s="2">
        <v>10250</v>
      </c>
    </row>
    <row r="27" spans="1:2" ht="44.25" thickBot="1" x14ac:dyDescent="0.3">
      <c r="A27" s="8" t="s">
        <v>32</v>
      </c>
      <c r="B27" s="2">
        <v>10250</v>
      </c>
    </row>
    <row r="28" spans="1:2" ht="58.5" thickBot="1" x14ac:dyDescent="0.3">
      <c r="A28" s="8" t="s">
        <v>28</v>
      </c>
      <c r="B28" s="2">
        <v>8950</v>
      </c>
    </row>
    <row r="29" spans="1:2" ht="30" thickBot="1" x14ac:dyDescent="0.3">
      <c r="A29" s="8" t="s">
        <v>19</v>
      </c>
      <c r="B29" s="2">
        <v>7750</v>
      </c>
    </row>
    <row r="30" spans="1:2" ht="30" thickBot="1" x14ac:dyDescent="0.3">
      <c r="A30" s="8" t="s">
        <v>18</v>
      </c>
      <c r="B30" s="2">
        <v>7750</v>
      </c>
    </row>
    <row r="31" spans="1:2" ht="30" thickBot="1" x14ac:dyDescent="0.3">
      <c r="A31" s="10" t="s">
        <v>57</v>
      </c>
      <c r="B31" s="15">
        <v>7000</v>
      </c>
    </row>
    <row r="32" spans="1:2" ht="30" thickBot="1" x14ac:dyDescent="0.3">
      <c r="A32" s="8" t="s">
        <v>21</v>
      </c>
      <c r="B32" s="2">
        <v>6750</v>
      </c>
    </row>
    <row r="33" spans="1:2" ht="30" thickBot="1" x14ac:dyDescent="0.3">
      <c r="A33" s="8" t="s">
        <v>30</v>
      </c>
      <c r="B33" s="2">
        <v>6750</v>
      </c>
    </row>
    <row r="34" spans="1:2" ht="30" thickBot="1" x14ac:dyDescent="0.3">
      <c r="A34" s="8" t="s">
        <v>34</v>
      </c>
      <c r="B34" s="2">
        <v>6250</v>
      </c>
    </row>
    <row r="35" spans="1:2" ht="30" thickBot="1" x14ac:dyDescent="0.3">
      <c r="A35" s="8" t="s">
        <v>12</v>
      </c>
      <c r="B35" s="2">
        <v>4250</v>
      </c>
    </row>
    <row r="36" spans="1:2" ht="30" thickBot="1" x14ac:dyDescent="0.3">
      <c r="A36" s="8" t="s">
        <v>25</v>
      </c>
      <c r="B36" s="2">
        <v>3000</v>
      </c>
    </row>
    <row r="37" spans="1:2" ht="30" thickBot="1" x14ac:dyDescent="0.3">
      <c r="A37" s="10" t="s">
        <v>51</v>
      </c>
      <c r="B37" s="11">
        <v>2250</v>
      </c>
    </row>
    <row r="38" spans="1:2" ht="30.75" thickBot="1" x14ac:dyDescent="0.3">
      <c r="A38" s="9" t="s">
        <v>52</v>
      </c>
      <c r="B38" s="11">
        <v>1750</v>
      </c>
    </row>
    <row r="39" spans="1:2" ht="30.75" thickBot="1" x14ac:dyDescent="0.3">
      <c r="A39" s="9" t="s">
        <v>36</v>
      </c>
      <c r="B39" s="11">
        <v>1750</v>
      </c>
    </row>
    <row r="40" spans="1:2" ht="30" thickBot="1" x14ac:dyDescent="0.3">
      <c r="A40" s="10" t="s">
        <v>56</v>
      </c>
      <c r="B40" s="15">
        <v>1000</v>
      </c>
    </row>
    <row r="41" spans="1:2" ht="44.25" thickBot="1" x14ac:dyDescent="0.3">
      <c r="A41" s="10" t="s">
        <v>53</v>
      </c>
      <c r="B41" s="11">
        <v>500</v>
      </c>
    </row>
    <row r="42" spans="1:2" ht="30" thickBot="1" x14ac:dyDescent="0.3">
      <c r="A42" s="10" t="s">
        <v>54</v>
      </c>
      <c r="B42" s="11">
        <v>500</v>
      </c>
    </row>
    <row r="43" spans="1:2" ht="30" thickBot="1" x14ac:dyDescent="0.3">
      <c r="A43" s="10" t="s">
        <v>58</v>
      </c>
      <c r="B43" s="15">
        <v>500</v>
      </c>
    </row>
    <row r="44" spans="1:2" ht="44.25" thickBot="1" x14ac:dyDescent="0.3">
      <c r="A44" s="10" t="s">
        <v>59</v>
      </c>
      <c r="B44" s="15">
        <v>500</v>
      </c>
    </row>
    <row r="45" spans="1:2" ht="30" thickBot="1" x14ac:dyDescent="0.3">
      <c r="A45" s="10" t="s">
        <v>60</v>
      </c>
      <c r="B45" s="15">
        <v>500</v>
      </c>
    </row>
    <row r="46" spans="1:2" ht="44.25" thickBot="1" x14ac:dyDescent="0.3">
      <c r="A46" s="8" t="s">
        <v>61</v>
      </c>
      <c r="B46" s="8" t="s">
        <v>35</v>
      </c>
    </row>
    <row r="47" spans="1:2" ht="44.25" thickBot="1" x14ac:dyDescent="0.3">
      <c r="A47" s="8" t="s">
        <v>62</v>
      </c>
      <c r="B47" s="8" t="s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3710-5D11-47D5-A9A0-8104475EE10A}">
  <dimension ref="A1:L40"/>
  <sheetViews>
    <sheetView tabSelected="1" workbookViewId="0">
      <selection activeCell="M20" sqref="M20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37</v>
      </c>
      <c r="B1" t="s">
        <v>39</v>
      </c>
      <c r="C1" t="s">
        <v>50</v>
      </c>
      <c r="D1" t="s">
        <v>41</v>
      </c>
      <c r="E1" t="s">
        <v>42</v>
      </c>
      <c r="F1" t="s">
        <v>43</v>
      </c>
    </row>
    <row r="2" spans="1:12" ht="15.75" customHeight="1" thickBot="1" x14ac:dyDescent="0.3">
      <c r="A2" s="8" t="s">
        <v>1</v>
      </c>
      <c r="B2" s="4">
        <v>1</v>
      </c>
      <c r="C2" s="4">
        <f>_xlfn.XLOOKUP(A2,'EA8'!A:A,'EA8'!B:B)</f>
        <v>37850</v>
      </c>
      <c r="D2">
        <v>1</v>
      </c>
      <c r="E2">
        <v>1</v>
      </c>
      <c r="F2" s="2">
        <v>103.79</v>
      </c>
      <c r="I2" t="s">
        <v>44</v>
      </c>
      <c r="J2">
        <f>SUMPRODUCT($D$2:$D$37,$C$2:$C$37)+SUMPRODUCT($E$2:$E$37,$C$2:$C$37)</f>
        <v>228850</v>
      </c>
    </row>
    <row r="3" spans="1:12" ht="15.75" customHeight="1" thickBot="1" x14ac:dyDescent="0.3">
      <c r="A3" s="8" t="s">
        <v>0</v>
      </c>
      <c r="B3" s="4">
        <v>1</v>
      </c>
      <c r="C3" s="4">
        <f>_xlfn.XLOOKUP(A3,'EA8'!A:A,'EA8'!B:B)</f>
        <v>36900</v>
      </c>
      <c r="D3">
        <v>1</v>
      </c>
      <c r="E3">
        <v>0</v>
      </c>
      <c r="F3" s="2">
        <v>96.27</v>
      </c>
      <c r="I3" t="s">
        <v>45</v>
      </c>
    </row>
    <row r="4" spans="1:12" ht="15.75" customHeight="1" thickBot="1" x14ac:dyDescent="0.3">
      <c r="A4" s="8" t="s">
        <v>4</v>
      </c>
      <c r="B4" s="4">
        <v>1</v>
      </c>
      <c r="C4" s="4">
        <f>_xlfn.XLOOKUP(A4,'EA8'!A:A,'EA8'!B:B)</f>
        <v>35950</v>
      </c>
      <c r="D4">
        <v>0</v>
      </c>
      <c r="E4">
        <v>0</v>
      </c>
      <c r="F4" s="2">
        <v>23.16</v>
      </c>
      <c r="I4" t="s">
        <v>46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8" t="s">
        <v>22</v>
      </c>
      <c r="B5" s="4">
        <v>1</v>
      </c>
      <c r="C5" s="4">
        <f>_xlfn.XLOOKUP(A5,'EA8'!A:A,'EA8'!B:B)</f>
        <v>35350</v>
      </c>
      <c r="D5">
        <v>0</v>
      </c>
      <c r="E5">
        <v>0</v>
      </c>
      <c r="F5" s="2">
        <v>28.06</v>
      </c>
      <c r="I5" t="s">
        <v>48</v>
      </c>
      <c r="J5">
        <f>SUM(D10:D25)</f>
        <v>4</v>
      </c>
      <c r="K5" t="s">
        <v>47</v>
      </c>
      <c r="L5">
        <v>4</v>
      </c>
    </row>
    <row r="6" spans="1:12" ht="15.75" customHeight="1" thickBot="1" x14ac:dyDescent="0.3">
      <c r="A6" s="8" t="s">
        <v>7</v>
      </c>
      <c r="B6" s="4">
        <v>1</v>
      </c>
      <c r="C6" s="4">
        <f>_xlfn.XLOOKUP(A6,'EA8'!A:A,'EA8'!B:B)</f>
        <v>33200</v>
      </c>
      <c r="D6">
        <v>0</v>
      </c>
      <c r="E6">
        <v>0</v>
      </c>
      <c r="F6" s="2">
        <v>60.61</v>
      </c>
      <c r="I6" t="s">
        <v>49</v>
      </c>
      <c r="J6">
        <f>SUM(D26:D37)</f>
        <v>2</v>
      </c>
      <c r="K6" t="s">
        <v>47</v>
      </c>
      <c r="L6">
        <v>2</v>
      </c>
    </row>
    <row r="7" spans="1:12" ht="15.75" customHeight="1" thickBot="1" x14ac:dyDescent="0.3">
      <c r="A7" s="8" t="s">
        <v>10</v>
      </c>
      <c r="B7" s="4">
        <v>1</v>
      </c>
      <c r="C7" s="4">
        <f>_xlfn.XLOOKUP(A7,'EA8'!A:A,'EA8'!B:B)</f>
        <v>29650</v>
      </c>
      <c r="D7">
        <v>0</v>
      </c>
      <c r="E7">
        <v>0</v>
      </c>
      <c r="F7" s="2">
        <v>59.37</v>
      </c>
    </row>
    <row r="8" spans="1:12" ht="15.75" customHeight="1" thickBot="1" x14ac:dyDescent="0.3">
      <c r="A8" s="8" t="s">
        <v>2</v>
      </c>
      <c r="B8" s="4">
        <v>1</v>
      </c>
      <c r="C8" s="4">
        <f>_xlfn.XLOOKUP(A8,'EA8'!A:A,'EA8'!B:B)</f>
        <v>29000</v>
      </c>
      <c r="D8">
        <v>0</v>
      </c>
      <c r="E8">
        <v>0</v>
      </c>
      <c r="F8" s="2">
        <v>28.47</v>
      </c>
    </row>
    <row r="9" spans="1:12" ht="15.75" customHeight="1" thickBot="1" x14ac:dyDescent="0.3">
      <c r="A9" s="8" t="s">
        <v>8</v>
      </c>
      <c r="B9" s="4">
        <v>1</v>
      </c>
      <c r="C9" s="4">
        <f>_xlfn.XLOOKUP(A9,'EA8'!A:A,'EA8'!B:B)</f>
        <v>26150</v>
      </c>
      <c r="D9">
        <v>0</v>
      </c>
      <c r="E9">
        <v>0</v>
      </c>
      <c r="F9" s="2">
        <v>13.73</v>
      </c>
      <c r="I9" t="s">
        <v>43</v>
      </c>
      <c r="J9">
        <f>SUMPRODUCT(F2:F32,D2:D32)+SUMPRODUCT(E2:E32,F2:F32)</f>
        <v>512.33999999999992</v>
      </c>
    </row>
    <row r="10" spans="1:12" ht="15.75" customHeight="1" thickBot="1" x14ac:dyDescent="0.3">
      <c r="A10" s="8" t="s">
        <v>9</v>
      </c>
      <c r="B10" s="4">
        <v>2</v>
      </c>
      <c r="C10" s="4">
        <f>_xlfn.XLOOKUP(A10,'EA8'!A:A,'EA8'!B:B)</f>
        <v>24950</v>
      </c>
      <c r="D10">
        <v>1</v>
      </c>
      <c r="E10">
        <v>0</v>
      </c>
      <c r="F10" s="2">
        <v>96.49</v>
      </c>
    </row>
    <row r="11" spans="1:12" ht="15.75" customHeight="1" thickBot="1" x14ac:dyDescent="0.3">
      <c r="A11" s="8" t="s">
        <v>24</v>
      </c>
      <c r="B11" s="4">
        <v>2</v>
      </c>
      <c r="C11" s="4">
        <f>_xlfn.XLOOKUP(A11,'EA8'!A:A,'EA8'!B:B)</f>
        <v>24200</v>
      </c>
      <c r="D11">
        <v>1</v>
      </c>
      <c r="E11">
        <v>0</v>
      </c>
      <c r="F11" s="2">
        <v>22.26</v>
      </c>
    </row>
    <row r="12" spans="1:12" ht="15.75" customHeight="1" thickBot="1" x14ac:dyDescent="0.3">
      <c r="A12" s="8" t="s">
        <v>3</v>
      </c>
      <c r="B12" s="4">
        <v>2</v>
      </c>
      <c r="C12" s="4">
        <f>_xlfn.XLOOKUP(A12,'EA8'!A:A,'EA8'!B:B)</f>
        <v>23000</v>
      </c>
      <c r="D12">
        <v>1</v>
      </c>
      <c r="E12">
        <v>0</v>
      </c>
      <c r="F12" s="2">
        <v>20.63</v>
      </c>
    </row>
    <row r="13" spans="1:12" ht="15.75" customHeight="1" thickBot="1" x14ac:dyDescent="0.3">
      <c r="A13" s="8" t="s">
        <v>16</v>
      </c>
      <c r="B13" s="4">
        <v>2</v>
      </c>
      <c r="C13" s="4">
        <f>_xlfn.XLOOKUP(A13,'EA8'!A:A,'EA8'!B:B)</f>
        <v>21350</v>
      </c>
      <c r="D13">
        <v>1</v>
      </c>
      <c r="E13">
        <v>0</v>
      </c>
      <c r="F13" s="2">
        <v>20.83</v>
      </c>
    </row>
    <row r="14" spans="1:12" ht="15.75" customHeight="1" thickBot="1" x14ac:dyDescent="0.3">
      <c r="A14" s="8" t="s">
        <v>5</v>
      </c>
      <c r="B14" s="4">
        <v>2</v>
      </c>
      <c r="C14" s="4">
        <f>_xlfn.XLOOKUP(A14,'EA8'!A:A,'EA8'!B:B)</f>
        <v>20200</v>
      </c>
      <c r="D14">
        <v>0</v>
      </c>
      <c r="E14">
        <v>0</v>
      </c>
      <c r="F14" s="2">
        <v>26.67</v>
      </c>
    </row>
    <row r="15" spans="1:12" ht="15.75" customHeight="1" thickBot="1" x14ac:dyDescent="0.3">
      <c r="A15" s="8" t="s">
        <v>26</v>
      </c>
      <c r="B15" s="4">
        <v>2</v>
      </c>
      <c r="C15" s="4">
        <f>_xlfn.XLOOKUP(A15,'EA8'!A:A,'EA8'!B:B)</f>
        <v>19450</v>
      </c>
      <c r="D15">
        <v>0</v>
      </c>
      <c r="E15">
        <v>0</v>
      </c>
      <c r="F15" s="2">
        <v>65.430000000000007</v>
      </c>
    </row>
    <row r="16" spans="1:12" ht="15.75" customHeight="1" thickBot="1" x14ac:dyDescent="0.3">
      <c r="A16" s="8" t="s">
        <v>11</v>
      </c>
      <c r="B16" s="4">
        <v>2</v>
      </c>
      <c r="C16" s="4">
        <f>_xlfn.XLOOKUP(A16,'EA8'!A:A,'EA8'!B:B)</f>
        <v>17750</v>
      </c>
      <c r="D16">
        <v>0</v>
      </c>
      <c r="E16">
        <v>0</v>
      </c>
      <c r="F16" s="2">
        <v>51.8</v>
      </c>
    </row>
    <row r="17" spans="1:6" ht="15.75" customHeight="1" thickBot="1" x14ac:dyDescent="0.3">
      <c r="A17" s="8" t="s">
        <v>27</v>
      </c>
      <c r="B17" s="4">
        <v>2</v>
      </c>
      <c r="C17" s="4">
        <f>_xlfn.XLOOKUP(A17,'EA8'!A:A,'EA8'!B:B)</f>
        <v>17650</v>
      </c>
      <c r="D17">
        <v>0</v>
      </c>
      <c r="E17">
        <v>0</v>
      </c>
      <c r="F17" s="2">
        <v>43.4</v>
      </c>
    </row>
    <row r="18" spans="1:6" ht="15.75" customHeight="1" thickBot="1" x14ac:dyDescent="0.3">
      <c r="A18" s="8" t="s">
        <v>17</v>
      </c>
      <c r="B18" s="4">
        <v>2</v>
      </c>
      <c r="C18" s="4">
        <f>_xlfn.XLOOKUP(A18,'EA8'!A:A,'EA8'!B:B)</f>
        <v>17500</v>
      </c>
      <c r="D18">
        <v>0</v>
      </c>
      <c r="E18">
        <v>0</v>
      </c>
      <c r="F18" s="2">
        <v>30.27</v>
      </c>
    </row>
    <row r="19" spans="1:6" ht="15.75" customHeight="1" thickBot="1" x14ac:dyDescent="0.3">
      <c r="A19" s="8" t="s">
        <v>13</v>
      </c>
      <c r="B19" s="4">
        <v>2</v>
      </c>
      <c r="C19" s="4">
        <f>_xlfn.XLOOKUP(A19,'EA8'!A:A,'EA8'!B:B)</f>
        <v>17000</v>
      </c>
      <c r="D19">
        <v>0</v>
      </c>
      <c r="E19">
        <v>0</v>
      </c>
      <c r="F19" s="2">
        <v>97.51</v>
      </c>
    </row>
    <row r="20" spans="1:6" ht="15.75" customHeight="1" thickBot="1" x14ac:dyDescent="0.3">
      <c r="A20" s="8" t="s">
        <v>20</v>
      </c>
      <c r="B20" s="4">
        <v>2</v>
      </c>
      <c r="C20" s="4">
        <f>_xlfn.XLOOKUP(A20,'EA8'!A:A,'EA8'!B:B)</f>
        <v>16450</v>
      </c>
      <c r="D20">
        <v>0</v>
      </c>
      <c r="E20">
        <v>0</v>
      </c>
      <c r="F20" s="2">
        <v>32.67</v>
      </c>
    </row>
    <row r="21" spans="1:6" ht="15.75" customHeight="1" thickBot="1" x14ac:dyDescent="0.3">
      <c r="A21" s="8" t="s">
        <v>15</v>
      </c>
      <c r="B21" s="4">
        <v>2</v>
      </c>
      <c r="C21" s="4">
        <f>_xlfn.XLOOKUP(A21,'EA8'!A:A,'EA8'!B:B)</f>
        <v>16000</v>
      </c>
      <c r="D21">
        <v>0</v>
      </c>
      <c r="E21">
        <v>0</v>
      </c>
      <c r="F21" s="2">
        <v>22.2</v>
      </c>
    </row>
    <row r="22" spans="1:6" ht="15.75" customHeight="1" thickBot="1" x14ac:dyDescent="0.3">
      <c r="A22" s="8" t="s">
        <v>29</v>
      </c>
      <c r="B22" s="4">
        <v>2</v>
      </c>
      <c r="C22" s="4">
        <f>_xlfn.XLOOKUP(A22,'EA8'!A:A,'EA8'!B:B)</f>
        <v>14500</v>
      </c>
      <c r="D22">
        <v>0</v>
      </c>
      <c r="E22">
        <v>0</v>
      </c>
      <c r="F22" s="2">
        <v>60.61</v>
      </c>
    </row>
    <row r="23" spans="1:6" ht="15.75" customHeight="1" thickBot="1" x14ac:dyDescent="0.3">
      <c r="A23" s="8" t="s">
        <v>23</v>
      </c>
      <c r="B23" s="4">
        <v>2</v>
      </c>
      <c r="C23" s="4">
        <f>_xlfn.XLOOKUP(A23,'EA8'!A:A,'EA8'!B:B)</f>
        <v>14450</v>
      </c>
      <c r="D23">
        <v>0</v>
      </c>
      <c r="E23">
        <v>0</v>
      </c>
      <c r="F23" s="2">
        <v>59.56</v>
      </c>
    </row>
    <row r="24" spans="1:6" ht="28.5" customHeight="1" thickBot="1" x14ac:dyDescent="0.3">
      <c r="A24" s="8" t="s">
        <v>14</v>
      </c>
      <c r="B24" s="4">
        <v>2</v>
      </c>
      <c r="C24" s="4">
        <f>_xlfn.XLOOKUP(A24,'EA8'!A:A,'EA8'!B:B)</f>
        <v>14200</v>
      </c>
      <c r="D24">
        <v>0</v>
      </c>
      <c r="E24">
        <v>0</v>
      </c>
      <c r="F24" s="2">
        <v>38.869999999999997</v>
      </c>
    </row>
    <row r="25" spans="1:6" ht="15.75" customHeight="1" thickBot="1" x14ac:dyDescent="0.3">
      <c r="A25" s="8" t="s">
        <v>33</v>
      </c>
      <c r="B25" s="4">
        <v>2</v>
      </c>
      <c r="C25" s="4">
        <f>_xlfn.XLOOKUP(A25,'EA8'!A:A,'EA8'!B:B)</f>
        <v>12000</v>
      </c>
      <c r="D25">
        <v>0</v>
      </c>
      <c r="E25">
        <v>0</v>
      </c>
      <c r="F25" s="2">
        <v>45.76</v>
      </c>
    </row>
    <row r="26" spans="1:6" ht="15.75" customHeight="1" thickBot="1" x14ac:dyDescent="0.3">
      <c r="A26" s="8" t="s">
        <v>31</v>
      </c>
      <c r="B26" s="4">
        <v>3</v>
      </c>
      <c r="C26" s="4">
        <f>_xlfn.XLOOKUP(A26,'EA8'!A:A,'EA8'!B:B)</f>
        <v>12000</v>
      </c>
      <c r="D26">
        <v>1</v>
      </c>
      <c r="E26">
        <v>0</v>
      </c>
      <c r="F26" s="2">
        <v>21.2</v>
      </c>
    </row>
    <row r="27" spans="1:6" ht="15.75" customHeight="1" thickBot="1" x14ac:dyDescent="0.3">
      <c r="A27" s="8" t="s">
        <v>32</v>
      </c>
      <c r="B27" s="4">
        <v>3</v>
      </c>
      <c r="C27" s="4">
        <f>_xlfn.XLOOKUP(A27,'EA8'!A:A,'EA8'!B:B)</f>
        <v>10750</v>
      </c>
      <c r="D27">
        <v>1</v>
      </c>
      <c r="E27">
        <v>0</v>
      </c>
      <c r="F27" s="2">
        <v>27.08</v>
      </c>
    </row>
    <row r="28" spans="1:6" ht="15.75" thickBot="1" x14ac:dyDescent="0.3">
      <c r="A28" s="8" t="s">
        <v>19</v>
      </c>
      <c r="B28" s="4">
        <v>3</v>
      </c>
      <c r="C28" s="4">
        <f>_xlfn.XLOOKUP(A28,'EA8'!A:A,'EA8'!B:B)</f>
        <v>9500</v>
      </c>
      <c r="D28">
        <v>0</v>
      </c>
      <c r="E28">
        <v>0</v>
      </c>
      <c r="F28" s="2">
        <v>74.39</v>
      </c>
    </row>
    <row r="29" spans="1:6" ht="15.75" thickBot="1" x14ac:dyDescent="0.3">
      <c r="A29" s="8" t="s">
        <v>28</v>
      </c>
      <c r="B29" s="4">
        <v>3</v>
      </c>
      <c r="C29" s="4">
        <f>_xlfn.XLOOKUP(A29,'EA8'!A:A,'EA8'!B:B)</f>
        <v>9450</v>
      </c>
      <c r="D29">
        <v>0</v>
      </c>
      <c r="E29">
        <v>0</v>
      </c>
      <c r="F29" s="2">
        <v>23.46</v>
      </c>
    </row>
    <row r="30" spans="1:6" ht="15.75" thickBot="1" x14ac:dyDescent="0.3">
      <c r="A30" s="8" t="s">
        <v>18</v>
      </c>
      <c r="B30" s="4">
        <v>3</v>
      </c>
      <c r="C30" s="4">
        <f>_xlfn.XLOOKUP(A30,'EA8'!A:A,'EA8'!B:B)</f>
        <v>8250</v>
      </c>
      <c r="D30">
        <v>0</v>
      </c>
      <c r="E30">
        <v>0</v>
      </c>
      <c r="F30" s="2">
        <v>20.37</v>
      </c>
    </row>
    <row r="31" spans="1:6" ht="15.75" thickBot="1" x14ac:dyDescent="0.3">
      <c r="A31" s="8" t="s">
        <v>34</v>
      </c>
      <c r="B31" s="4">
        <v>3</v>
      </c>
      <c r="C31" s="4">
        <f>_xlfn.XLOOKUP(A31,'EA8'!A:A,'EA8'!B:B)</f>
        <v>8000</v>
      </c>
      <c r="D31">
        <v>0</v>
      </c>
      <c r="E31">
        <v>0</v>
      </c>
      <c r="F31" s="2">
        <v>23.53</v>
      </c>
    </row>
    <row r="32" spans="1:6" ht="15.75" thickBot="1" x14ac:dyDescent="0.3">
      <c r="A32" s="8" t="s">
        <v>21</v>
      </c>
      <c r="B32" s="4">
        <v>3</v>
      </c>
      <c r="C32" s="4">
        <f>_xlfn.XLOOKUP(A32,'EA8'!A:A,'EA8'!B:B)</f>
        <v>7250</v>
      </c>
      <c r="D32">
        <v>0</v>
      </c>
      <c r="E32">
        <v>0</v>
      </c>
      <c r="F32" s="2">
        <v>36.130000000000003</v>
      </c>
    </row>
    <row r="33" spans="1:6" ht="15.75" thickBot="1" x14ac:dyDescent="0.3">
      <c r="A33" s="8" t="s">
        <v>30</v>
      </c>
      <c r="B33" s="4">
        <v>3</v>
      </c>
      <c r="C33" s="4">
        <f>_xlfn.XLOOKUP(A33,'EA8'!A:A,'EA8'!B:B)</f>
        <v>7250</v>
      </c>
      <c r="D33">
        <v>0</v>
      </c>
      <c r="E33">
        <v>0</v>
      </c>
      <c r="F33" s="2">
        <v>70.44</v>
      </c>
    </row>
    <row r="34" spans="1:6" ht="15.75" thickBot="1" x14ac:dyDescent="0.3">
      <c r="A34" s="8" t="s">
        <v>12</v>
      </c>
      <c r="B34" s="4">
        <v>3</v>
      </c>
      <c r="C34" s="4">
        <f>_xlfn.XLOOKUP(A34,'EA8'!A:A,'EA8'!B:B)</f>
        <v>4750</v>
      </c>
      <c r="D34">
        <v>0</v>
      </c>
      <c r="E34">
        <v>0</v>
      </c>
      <c r="F34" s="2">
        <v>39.700000000000003</v>
      </c>
    </row>
    <row r="35" spans="1:6" ht="15.75" thickBot="1" x14ac:dyDescent="0.3">
      <c r="A35" s="8" t="s">
        <v>25</v>
      </c>
      <c r="B35" s="4">
        <v>3</v>
      </c>
      <c r="C35" s="4">
        <f>_xlfn.XLOOKUP(A35,'EA8'!A:A,'EA8'!B:B)</f>
        <v>4750</v>
      </c>
      <c r="D35">
        <v>0</v>
      </c>
      <c r="E35">
        <v>0</v>
      </c>
      <c r="F35" s="2">
        <v>30.23</v>
      </c>
    </row>
    <row r="36" spans="1:6" ht="15.75" thickBot="1" x14ac:dyDescent="0.3">
      <c r="A36" s="8" t="s">
        <v>63</v>
      </c>
      <c r="B36" s="4">
        <v>3</v>
      </c>
      <c r="C36" s="4" t="str">
        <f>_xlfn.XLOOKUP(A36,'EA8'!A:A,'EA8'!B:B)</f>
        <v>WC</v>
      </c>
      <c r="D36">
        <v>0</v>
      </c>
      <c r="E36">
        <v>0</v>
      </c>
      <c r="F36" s="2">
        <v>41.46</v>
      </c>
    </row>
    <row r="37" spans="1:6" ht="15.75" thickBot="1" x14ac:dyDescent="0.3">
      <c r="A37" s="8" t="s">
        <v>64</v>
      </c>
      <c r="B37" s="4">
        <v>3</v>
      </c>
      <c r="C37" s="4" t="str">
        <f>_xlfn.XLOOKUP(A37,'EA8'!A:A,'EA8'!B:B)</f>
        <v>WC</v>
      </c>
      <c r="D37">
        <v>0</v>
      </c>
      <c r="E37">
        <v>0</v>
      </c>
      <c r="F37" s="2">
        <v>40.090000000000003</v>
      </c>
    </row>
    <row r="40" spans="1:6" x14ac:dyDescent="0.25">
      <c r="E40">
        <f>SUM(E2:E37)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BCFC-5A23-4F0C-BD5F-C62705F47C18}">
  <dimension ref="A1:B49"/>
  <sheetViews>
    <sheetView topLeftCell="A22" workbookViewId="0">
      <selection activeCell="A30" sqref="A30"/>
    </sheetView>
  </sheetViews>
  <sheetFormatPr defaultRowHeight="15" x14ac:dyDescent="0.25"/>
  <sheetData>
    <row r="1" spans="1:2" ht="30" thickBot="1" x14ac:dyDescent="0.3">
      <c r="A1" s="8" t="s">
        <v>1</v>
      </c>
      <c r="B1" s="2">
        <v>37850</v>
      </c>
    </row>
    <row r="2" spans="1:2" ht="44.25" thickBot="1" x14ac:dyDescent="0.3">
      <c r="A2" s="8" t="s">
        <v>0</v>
      </c>
      <c r="B2" s="2">
        <v>36900</v>
      </c>
    </row>
    <row r="3" spans="1:2" ht="44.25" thickBot="1" x14ac:dyDescent="0.3">
      <c r="A3" s="8" t="s">
        <v>4</v>
      </c>
      <c r="B3" s="2">
        <v>35950</v>
      </c>
    </row>
    <row r="4" spans="1:2" ht="30" thickBot="1" x14ac:dyDescent="0.3">
      <c r="A4" s="8" t="s">
        <v>22</v>
      </c>
      <c r="B4" s="2">
        <v>35350</v>
      </c>
    </row>
    <row r="5" spans="1:2" ht="30" thickBot="1" x14ac:dyDescent="0.3">
      <c r="A5" s="8" t="s">
        <v>7</v>
      </c>
      <c r="B5" s="2">
        <v>33200</v>
      </c>
    </row>
    <row r="6" spans="1:2" ht="44.25" thickBot="1" x14ac:dyDescent="0.3">
      <c r="A6" s="8" t="s">
        <v>10</v>
      </c>
      <c r="B6" s="2">
        <v>29650</v>
      </c>
    </row>
    <row r="7" spans="1:2" ht="30" thickBot="1" x14ac:dyDescent="0.3">
      <c r="A7" s="8" t="s">
        <v>2</v>
      </c>
      <c r="B7" s="2">
        <v>29000</v>
      </c>
    </row>
    <row r="8" spans="1:2" ht="44.25" thickBot="1" x14ac:dyDescent="0.3">
      <c r="A8" s="8" t="s">
        <v>8</v>
      </c>
      <c r="B8" s="2">
        <v>26150</v>
      </c>
    </row>
    <row r="9" spans="1:2" ht="30" thickBot="1" x14ac:dyDescent="0.3">
      <c r="A9" s="8" t="s">
        <v>9</v>
      </c>
      <c r="B9" s="2">
        <v>24950</v>
      </c>
    </row>
    <row r="10" spans="1:2" ht="30" thickBot="1" x14ac:dyDescent="0.3">
      <c r="A10" s="8" t="s">
        <v>24</v>
      </c>
      <c r="B10" s="2">
        <v>24200</v>
      </c>
    </row>
    <row r="11" spans="1:2" ht="30" thickBot="1" x14ac:dyDescent="0.3">
      <c r="A11" s="8" t="s">
        <v>3</v>
      </c>
      <c r="B11" s="2">
        <v>23000</v>
      </c>
    </row>
    <row r="12" spans="1:2" ht="30" thickBot="1" x14ac:dyDescent="0.3">
      <c r="A12" s="8" t="s">
        <v>16</v>
      </c>
      <c r="B12" s="2">
        <v>21350</v>
      </c>
    </row>
    <row r="13" spans="1:2" ht="30" thickBot="1" x14ac:dyDescent="0.3">
      <c r="A13" s="8" t="s">
        <v>5</v>
      </c>
      <c r="B13" s="2">
        <v>20200</v>
      </c>
    </row>
    <row r="14" spans="1:2" ht="30" thickBot="1" x14ac:dyDescent="0.3">
      <c r="A14" s="8" t="s">
        <v>26</v>
      </c>
      <c r="B14" s="2">
        <v>19450</v>
      </c>
    </row>
    <row r="15" spans="1:2" ht="30" thickBot="1" x14ac:dyDescent="0.3">
      <c r="A15" s="8" t="s">
        <v>11</v>
      </c>
      <c r="B15" s="2">
        <v>17750</v>
      </c>
    </row>
    <row r="16" spans="1:2" ht="30" thickBot="1" x14ac:dyDescent="0.3">
      <c r="A16" s="8" t="s">
        <v>27</v>
      </c>
      <c r="B16" s="2">
        <v>17650</v>
      </c>
    </row>
    <row r="17" spans="1:2" ht="30" thickBot="1" x14ac:dyDescent="0.3">
      <c r="A17" s="8" t="s">
        <v>17</v>
      </c>
      <c r="B17" s="2">
        <v>17500</v>
      </c>
    </row>
    <row r="18" spans="1:2" ht="30" thickBot="1" x14ac:dyDescent="0.3">
      <c r="A18" s="8" t="s">
        <v>13</v>
      </c>
      <c r="B18" s="2">
        <v>17000</v>
      </c>
    </row>
    <row r="19" spans="1:2" ht="30" thickBot="1" x14ac:dyDescent="0.3">
      <c r="A19" s="8" t="s">
        <v>20</v>
      </c>
      <c r="B19" s="2">
        <v>16450</v>
      </c>
    </row>
    <row r="20" spans="1:2" ht="30" thickBot="1" x14ac:dyDescent="0.3">
      <c r="A20" s="8" t="s">
        <v>15</v>
      </c>
      <c r="B20" s="2">
        <v>16000</v>
      </c>
    </row>
    <row r="21" spans="1:2" ht="30" thickBot="1" x14ac:dyDescent="0.3">
      <c r="A21" s="8" t="s">
        <v>29</v>
      </c>
      <c r="B21" s="2">
        <v>14500</v>
      </c>
    </row>
    <row r="22" spans="1:2" ht="44.25" thickBot="1" x14ac:dyDescent="0.3">
      <c r="A22" s="8" t="s">
        <v>23</v>
      </c>
      <c r="B22" s="2">
        <v>14450</v>
      </c>
    </row>
    <row r="23" spans="1:2" ht="30" thickBot="1" x14ac:dyDescent="0.3">
      <c r="A23" s="8" t="s">
        <v>14</v>
      </c>
      <c r="B23" s="2">
        <v>14200</v>
      </c>
    </row>
    <row r="24" spans="1:2" ht="30" thickBot="1" x14ac:dyDescent="0.3">
      <c r="A24" s="10" t="s">
        <v>6</v>
      </c>
      <c r="B24" s="11">
        <v>13200</v>
      </c>
    </row>
    <row r="25" spans="1:2" ht="30" thickBot="1" x14ac:dyDescent="0.3">
      <c r="A25" s="8" t="s">
        <v>33</v>
      </c>
      <c r="B25" s="2">
        <v>12000</v>
      </c>
    </row>
    <row r="26" spans="1:2" ht="30" thickBot="1" x14ac:dyDescent="0.3">
      <c r="A26" s="8" t="s">
        <v>31</v>
      </c>
      <c r="B26" s="2">
        <v>12000</v>
      </c>
    </row>
    <row r="27" spans="1:2" ht="44.25" thickBot="1" x14ac:dyDescent="0.3">
      <c r="A27" s="8" t="s">
        <v>32</v>
      </c>
      <c r="B27" s="2">
        <v>10750</v>
      </c>
    </row>
    <row r="28" spans="1:2" ht="30" thickBot="1" x14ac:dyDescent="0.3">
      <c r="A28" s="8" t="s">
        <v>19</v>
      </c>
      <c r="B28" s="2">
        <v>9500</v>
      </c>
    </row>
    <row r="29" spans="1:2" ht="58.5" thickBot="1" x14ac:dyDescent="0.3">
      <c r="A29" s="8" t="s">
        <v>28</v>
      </c>
      <c r="B29" s="2">
        <v>9450</v>
      </c>
    </row>
    <row r="30" spans="1:2" ht="30" thickBot="1" x14ac:dyDescent="0.3">
      <c r="A30" s="8" t="s">
        <v>18</v>
      </c>
      <c r="B30" s="2">
        <v>8250</v>
      </c>
    </row>
    <row r="31" spans="1:2" ht="30" thickBot="1" x14ac:dyDescent="0.3">
      <c r="A31" s="8" t="s">
        <v>34</v>
      </c>
      <c r="B31" s="2">
        <v>8000</v>
      </c>
    </row>
    <row r="32" spans="1:2" ht="30" thickBot="1" x14ac:dyDescent="0.3">
      <c r="A32" s="8" t="s">
        <v>21</v>
      </c>
      <c r="B32" s="2">
        <v>7250</v>
      </c>
    </row>
    <row r="33" spans="1:2" ht="30" thickBot="1" x14ac:dyDescent="0.3">
      <c r="A33" s="8" t="s">
        <v>30</v>
      </c>
      <c r="B33" s="2">
        <v>7250</v>
      </c>
    </row>
    <row r="34" spans="1:2" ht="30" thickBot="1" x14ac:dyDescent="0.3">
      <c r="A34" s="10" t="s">
        <v>57</v>
      </c>
      <c r="B34" s="15">
        <v>7000</v>
      </c>
    </row>
    <row r="35" spans="1:2" ht="30" thickBot="1" x14ac:dyDescent="0.3">
      <c r="A35" s="8" t="s">
        <v>12</v>
      </c>
      <c r="B35" s="2">
        <v>4750</v>
      </c>
    </row>
    <row r="36" spans="1:2" ht="30" thickBot="1" x14ac:dyDescent="0.3">
      <c r="A36" s="8" t="s">
        <v>25</v>
      </c>
      <c r="B36" s="2">
        <v>4750</v>
      </c>
    </row>
    <row r="37" spans="1:2" ht="30" thickBot="1" x14ac:dyDescent="0.3">
      <c r="A37" s="10" t="s">
        <v>51</v>
      </c>
      <c r="B37" s="11">
        <v>2250</v>
      </c>
    </row>
    <row r="38" spans="1:2" ht="30.75" thickBot="1" x14ac:dyDescent="0.3">
      <c r="A38" s="9" t="s">
        <v>52</v>
      </c>
      <c r="B38" s="11">
        <v>1750</v>
      </c>
    </row>
    <row r="39" spans="1:2" ht="30.75" thickBot="1" x14ac:dyDescent="0.3">
      <c r="A39" s="9" t="s">
        <v>36</v>
      </c>
      <c r="B39" s="11">
        <v>1750</v>
      </c>
    </row>
    <row r="40" spans="1:2" ht="30" thickBot="1" x14ac:dyDescent="0.3">
      <c r="A40" s="10" t="s">
        <v>56</v>
      </c>
      <c r="B40" s="15">
        <v>1000</v>
      </c>
    </row>
    <row r="41" spans="1:2" ht="44.25" thickBot="1" x14ac:dyDescent="0.3">
      <c r="A41" s="10" t="s">
        <v>53</v>
      </c>
      <c r="B41" s="11">
        <v>500</v>
      </c>
    </row>
    <row r="42" spans="1:2" ht="30" thickBot="1" x14ac:dyDescent="0.3">
      <c r="A42" s="10" t="s">
        <v>54</v>
      </c>
      <c r="B42" s="11">
        <v>500</v>
      </c>
    </row>
    <row r="43" spans="1:2" ht="30" thickBot="1" x14ac:dyDescent="0.3">
      <c r="A43" s="10" t="s">
        <v>58</v>
      </c>
      <c r="B43" s="15">
        <v>500</v>
      </c>
    </row>
    <row r="44" spans="1:2" ht="44.25" thickBot="1" x14ac:dyDescent="0.3">
      <c r="A44" s="10" t="s">
        <v>59</v>
      </c>
      <c r="B44" s="15">
        <v>500</v>
      </c>
    </row>
    <row r="45" spans="1:2" ht="30" thickBot="1" x14ac:dyDescent="0.3">
      <c r="A45" s="10" t="s">
        <v>60</v>
      </c>
      <c r="B45" s="15">
        <v>500</v>
      </c>
    </row>
    <row r="46" spans="1:2" ht="44.25" thickBot="1" x14ac:dyDescent="0.3">
      <c r="A46" s="10" t="s">
        <v>61</v>
      </c>
      <c r="B46" s="15">
        <v>500</v>
      </c>
    </row>
    <row r="47" spans="1:2" ht="44.25" thickBot="1" x14ac:dyDescent="0.3">
      <c r="A47" s="10" t="s">
        <v>62</v>
      </c>
      <c r="B47" s="15">
        <v>500</v>
      </c>
    </row>
    <row r="48" spans="1:2" ht="30" thickBot="1" x14ac:dyDescent="0.3">
      <c r="A48" s="8" t="s">
        <v>63</v>
      </c>
      <c r="B48" s="8" t="s">
        <v>35</v>
      </c>
    </row>
    <row r="49" spans="1:2" ht="44.25" thickBot="1" x14ac:dyDescent="0.3">
      <c r="A49" s="8" t="s">
        <v>64</v>
      </c>
      <c r="B49" s="8" t="s">
        <v>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D62A-B31B-4329-82AE-B1D217A12A99}">
  <dimension ref="A1:L39"/>
  <sheetViews>
    <sheetView workbookViewId="0">
      <selection activeCell="L13" sqref="L13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37</v>
      </c>
      <c r="B1" t="s">
        <v>39</v>
      </c>
      <c r="C1" t="s">
        <v>50</v>
      </c>
      <c r="D1" t="s">
        <v>41</v>
      </c>
      <c r="E1" t="s">
        <v>42</v>
      </c>
      <c r="F1" t="s">
        <v>43</v>
      </c>
    </row>
    <row r="2" spans="1:12" ht="15.75" customHeight="1" thickBot="1" x14ac:dyDescent="0.3">
      <c r="A2" s="8" t="s">
        <v>1</v>
      </c>
      <c r="B2" s="4">
        <v>1</v>
      </c>
      <c r="C2" s="4">
        <f>_xlfn.XLOOKUP(A2,'EA9'!A:A,'EA9'!B:B)</f>
        <v>45850</v>
      </c>
      <c r="D2">
        <v>1</v>
      </c>
      <c r="E2">
        <v>1</v>
      </c>
      <c r="F2" s="2">
        <v>29.1</v>
      </c>
      <c r="I2" t="s">
        <v>44</v>
      </c>
      <c r="J2">
        <f>SUMPRODUCT($D$2:$D$37,$C$2:$C$37)+SUMPRODUCT($E$2:$E$37,$C$2:$C$37)</f>
        <v>260850</v>
      </c>
    </row>
    <row r="3" spans="1:12" ht="15.75" customHeight="1" thickBot="1" x14ac:dyDescent="0.3">
      <c r="A3" s="8" t="s">
        <v>0</v>
      </c>
      <c r="B3" s="4">
        <v>1</v>
      </c>
      <c r="C3" s="4">
        <f>_xlfn.XLOOKUP(A3,'EA9'!A:A,'EA9'!B:B)</f>
        <v>43400</v>
      </c>
      <c r="D3">
        <v>1</v>
      </c>
      <c r="E3">
        <v>0</v>
      </c>
      <c r="F3" s="2">
        <v>89.06</v>
      </c>
      <c r="I3" t="s">
        <v>45</v>
      </c>
    </row>
    <row r="4" spans="1:12" ht="15.75" customHeight="1" thickBot="1" x14ac:dyDescent="0.3">
      <c r="A4" s="8" t="s">
        <v>7</v>
      </c>
      <c r="B4" s="4">
        <v>1</v>
      </c>
      <c r="C4" s="4">
        <f>_xlfn.XLOOKUP(A4,'EA9'!A:A,'EA9'!B:B)</f>
        <v>37200</v>
      </c>
      <c r="D4">
        <v>0</v>
      </c>
      <c r="E4">
        <v>0</v>
      </c>
      <c r="F4" s="2">
        <v>21.36</v>
      </c>
      <c r="I4" t="s">
        <v>46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8" t="s">
        <v>4</v>
      </c>
      <c r="B5" s="4">
        <v>1</v>
      </c>
      <c r="C5" s="4">
        <f>_xlfn.XLOOKUP(A5,'EA9'!A:A,'EA9'!B:B)</f>
        <v>36450</v>
      </c>
      <c r="D5">
        <v>0</v>
      </c>
      <c r="E5">
        <v>0</v>
      </c>
      <c r="F5" s="2">
        <v>28.2</v>
      </c>
      <c r="I5" t="s">
        <v>48</v>
      </c>
      <c r="J5">
        <f>SUM(D10:D25)</f>
        <v>4</v>
      </c>
      <c r="K5" t="s">
        <v>47</v>
      </c>
      <c r="L5">
        <v>4</v>
      </c>
    </row>
    <row r="6" spans="1:12" ht="15.75" customHeight="1" thickBot="1" x14ac:dyDescent="0.3">
      <c r="A6" s="8" t="s">
        <v>22</v>
      </c>
      <c r="B6" s="4">
        <v>1</v>
      </c>
      <c r="C6" s="4">
        <f>_xlfn.XLOOKUP(A6,'EA9'!A:A,'EA9'!B:B)</f>
        <v>35850</v>
      </c>
      <c r="D6">
        <v>0</v>
      </c>
      <c r="E6">
        <v>0</v>
      </c>
      <c r="F6" s="2">
        <v>58.36</v>
      </c>
      <c r="I6" t="s">
        <v>49</v>
      </c>
      <c r="J6">
        <f>SUM(D26:D37)</f>
        <v>2</v>
      </c>
      <c r="K6" t="s">
        <v>47</v>
      </c>
      <c r="L6">
        <v>2</v>
      </c>
    </row>
    <row r="7" spans="1:12" ht="15.75" customHeight="1" thickBot="1" x14ac:dyDescent="0.3">
      <c r="A7" s="8" t="s">
        <v>9</v>
      </c>
      <c r="B7" s="4">
        <v>1</v>
      </c>
      <c r="C7" s="4">
        <f>_xlfn.XLOOKUP(A7,'EA9'!A:A,'EA9'!B:B)</f>
        <v>34950</v>
      </c>
      <c r="D7">
        <v>0</v>
      </c>
      <c r="E7">
        <v>0</v>
      </c>
      <c r="F7" s="2">
        <v>19.93</v>
      </c>
    </row>
    <row r="8" spans="1:12" ht="15.75" customHeight="1" thickBot="1" x14ac:dyDescent="0.3">
      <c r="A8" s="8" t="s">
        <v>10</v>
      </c>
      <c r="B8" s="4">
        <v>1</v>
      </c>
      <c r="C8" s="4">
        <f>_xlfn.XLOOKUP(A8,'EA9'!A:A,'EA9'!B:B)</f>
        <v>34850</v>
      </c>
      <c r="D8">
        <v>0</v>
      </c>
      <c r="E8">
        <v>0</v>
      </c>
      <c r="F8" s="2">
        <v>36.909999999999997</v>
      </c>
    </row>
    <row r="9" spans="1:12" ht="15.75" customHeight="1" thickBot="1" x14ac:dyDescent="0.3">
      <c r="A9" s="8" t="s">
        <v>2</v>
      </c>
      <c r="B9" s="4">
        <v>1</v>
      </c>
      <c r="C9" s="4">
        <f>_xlfn.XLOOKUP(A9,'EA9'!A:A,'EA9'!B:B)</f>
        <v>30750</v>
      </c>
      <c r="D9">
        <v>0</v>
      </c>
      <c r="E9">
        <v>0</v>
      </c>
      <c r="F9" s="2">
        <v>93.79</v>
      </c>
      <c r="I9" t="s">
        <v>43</v>
      </c>
      <c r="J9">
        <f>SUMPRODUCT(F2:F31,D2:D31)+SUMPRODUCT(E2:E31,F2:F31)</f>
        <v>404.14</v>
      </c>
    </row>
    <row r="10" spans="1:12" ht="15.75" customHeight="1" thickBot="1" x14ac:dyDescent="0.3">
      <c r="A10" s="8" t="s">
        <v>8</v>
      </c>
      <c r="B10" s="4">
        <v>2</v>
      </c>
      <c r="C10" s="4">
        <f>_xlfn.XLOOKUP(A10,'EA9'!A:A,'EA9'!B:B)</f>
        <v>26650</v>
      </c>
      <c r="D10">
        <v>1</v>
      </c>
      <c r="E10">
        <v>0</v>
      </c>
      <c r="F10" s="2">
        <v>55.57</v>
      </c>
    </row>
    <row r="11" spans="1:12" ht="15.75" customHeight="1" thickBot="1" x14ac:dyDescent="0.3">
      <c r="A11" s="8" t="s">
        <v>24</v>
      </c>
      <c r="B11" s="4">
        <v>2</v>
      </c>
      <c r="C11" s="4">
        <f>_xlfn.XLOOKUP(A11,'EA9'!A:A,'EA9'!B:B)</f>
        <v>24700</v>
      </c>
      <c r="D11">
        <v>1</v>
      </c>
      <c r="E11">
        <v>0</v>
      </c>
      <c r="F11" s="2">
        <v>22.44</v>
      </c>
    </row>
    <row r="12" spans="1:12" ht="15.75" customHeight="1" thickBot="1" x14ac:dyDescent="0.3">
      <c r="A12" s="8" t="s">
        <v>26</v>
      </c>
      <c r="B12" s="4">
        <v>2</v>
      </c>
      <c r="C12" s="4">
        <f>_xlfn.XLOOKUP(A12,'EA9'!A:A,'EA9'!B:B)</f>
        <v>24650</v>
      </c>
      <c r="D12">
        <v>1</v>
      </c>
      <c r="E12">
        <v>0</v>
      </c>
      <c r="F12" s="2">
        <v>37.020000000000003</v>
      </c>
    </row>
    <row r="13" spans="1:12" ht="15.75" customHeight="1" thickBot="1" x14ac:dyDescent="0.3">
      <c r="A13" s="8" t="s">
        <v>3</v>
      </c>
      <c r="B13" s="4">
        <v>2</v>
      </c>
      <c r="C13" s="4">
        <f>_xlfn.XLOOKUP(A13,'EA9'!A:A,'EA9'!B:B)</f>
        <v>23500</v>
      </c>
      <c r="D13">
        <v>1</v>
      </c>
      <c r="E13">
        <v>0</v>
      </c>
      <c r="F13" s="2">
        <v>88.07</v>
      </c>
    </row>
    <row r="14" spans="1:12" ht="15.75" customHeight="1" thickBot="1" x14ac:dyDescent="0.3">
      <c r="A14" s="8" t="s">
        <v>13</v>
      </c>
      <c r="B14" s="4">
        <v>2</v>
      </c>
      <c r="C14" s="4">
        <f>_xlfn.XLOOKUP(A14,'EA9'!A:A,'EA9'!B:B)</f>
        <v>23500</v>
      </c>
      <c r="D14">
        <v>0</v>
      </c>
      <c r="E14">
        <v>0</v>
      </c>
      <c r="F14" s="2">
        <v>28.87</v>
      </c>
    </row>
    <row r="15" spans="1:12" ht="15.75" customHeight="1" thickBot="1" x14ac:dyDescent="0.3">
      <c r="A15" s="8" t="s">
        <v>16</v>
      </c>
      <c r="B15" s="4">
        <v>2</v>
      </c>
      <c r="C15" s="4">
        <f>_xlfn.XLOOKUP(A15,'EA9'!A:A,'EA9'!B:B)</f>
        <v>23100</v>
      </c>
      <c r="D15">
        <v>0</v>
      </c>
      <c r="E15">
        <v>0</v>
      </c>
      <c r="F15" s="2">
        <v>88.11</v>
      </c>
    </row>
    <row r="16" spans="1:12" ht="15.75" customHeight="1" thickBot="1" x14ac:dyDescent="0.3">
      <c r="A16" s="8" t="s">
        <v>11</v>
      </c>
      <c r="B16" s="4">
        <v>2</v>
      </c>
      <c r="C16" s="4">
        <f>_xlfn.XLOOKUP(A16,'EA9'!A:A,'EA9'!B:B)</f>
        <v>21750</v>
      </c>
      <c r="D16">
        <v>0</v>
      </c>
      <c r="E16">
        <v>0</v>
      </c>
      <c r="F16" s="2">
        <v>92.03</v>
      </c>
    </row>
    <row r="17" spans="1:6" ht="15.75" customHeight="1" thickBot="1" x14ac:dyDescent="0.3">
      <c r="A17" s="8" t="s">
        <v>5</v>
      </c>
      <c r="B17" s="4">
        <v>2</v>
      </c>
      <c r="C17" s="4">
        <f>_xlfn.XLOOKUP(A17,'EA9'!A:A,'EA9'!B:B)</f>
        <v>20700</v>
      </c>
      <c r="D17">
        <v>0</v>
      </c>
      <c r="E17">
        <v>0</v>
      </c>
      <c r="F17" s="2">
        <v>28.9</v>
      </c>
    </row>
    <row r="18" spans="1:6" ht="15.75" customHeight="1" thickBot="1" x14ac:dyDescent="0.3">
      <c r="A18" s="8" t="s">
        <v>29</v>
      </c>
      <c r="B18" s="4">
        <v>2</v>
      </c>
      <c r="C18" s="4">
        <f>_xlfn.XLOOKUP(A18,'EA9'!A:A,'EA9'!B:B)</f>
        <v>19700</v>
      </c>
      <c r="D18">
        <v>0</v>
      </c>
      <c r="E18">
        <v>0</v>
      </c>
      <c r="F18" s="2">
        <v>41.6</v>
      </c>
    </row>
    <row r="19" spans="1:6" ht="15.75" customHeight="1" thickBot="1" x14ac:dyDescent="0.3">
      <c r="A19" s="8" t="s">
        <v>27</v>
      </c>
      <c r="B19" s="4">
        <v>2</v>
      </c>
      <c r="C19" s="4">
        <f>_xlfn.XLOOKUP(A19,'EA9'!A:A,'EA9'!B:B)</f>
        <v>19400</v>
      </c>
      <c r="D19">
        <v>0</v>
      </c>
      <c r="E19">
        <v>0</v>
      </c>
      <c r="F19" s="2">
        <v>52.67</v>
      </c>
    </row>
    <row r="20" spans="1:6" ht="15.75" customHeight="1" thickBot="1" x14ac:dyDescent="0.3">
      <c r="A20" s="8" t="s">
        <v>17</v>
      </c>
      <c r="B20" s="4">
        <v>2</v>
      </c>
      <c r="C20" s="4">
        <f>_xlfn.XLOOKUP(A20,'EA9'!A:A,'EA9'!B:B)</f>
        <v>19250</v>
      </c>
      <c r="D20">
        <v>0</v>
      </c>
      <c r="E20">
        <v>0</v>
      </c>
      <c r="F20" s="2">
        <v>15.83</v>
      </c>
    </row>
    <row r="21" spans="1:6" ht="15.75" customHeight="1" thickBot="1" x14ac:dyDescent="0.3">
      <c r="A21" s="8" t="s">
        <v>23</v>
      </c>
      <c r="B21" s="4">
        <v>2</v>
      </c>
      <c r="C21" s="4">
        <f>_xlfn.XLOOKUP(A21,'EA9'!A:A,'EA9'!B:B)</f>
        <v>18450</v>
      </c>
      <c r="D21">
        <v>0</v>
      </c>
      <c r="E21">
        <v>0</v>
      </c>
      <c r="F21" s="2">
        <v>33.4</v>
      </c>
    </row>
    <row r="22" spans="1:6" ht="15.75" customHeight="1" thickBot="1" x14ac:dyDescent="0.3">
      <c r="A22" s="8" t="s">
        <v>20</v>
      </c>
      <c r="B22" s="4">
        <v>2</v>
      </c>
      <c r="C22" s="4">
        <f>_xlfn.XLOOKUP(A22,'EA9'!A:A,'EA9'!B:B)</f>
        <v>18200</v>
      </c>
      <c r="D22">
        <v>0</v>
      </c>
      <c r="E22">
        <v>0</v>
      </c>
      <c r="F22" s="2">
        <v>21.3</v>
      </c>
    </row>
    <row r="23" spans="1:6" ht="15.75" customHeight="1" thickBot="1" x14ac:dyDescent="0.3">
      <c r="A23" s="8" t="s">
        <v>15</v>
      </c>
      <c r="B23" s="4">
        <v>2</v>
      </c>
      <c r="C23" s="4">
        <f>_xlfn.XLOOKUP(A23,'EA9'!A:A,'EA9'!B:B)</f>
        <v>16500</v>
      </c>
      <c r="D23">
        <v>0</v>
      </c>
      <c r="E23">
        <v>0</v>
      </c>
      <c r="F23" s="2">
        <v>61.15</v>
      </c>
    </row>
    <row r="24" spans="1:6" ht="28.5" customHeight="1" thickBot="1" x14ac:dyDescent="0.3">
      <c r="A24" s="8" t="s">
        <v>14</v>
      </c>
      <c r="B24" s="4">
        <v>2</v>
      </c>
      <c r="C24" s="4">
        <f>_xlfn.XLOOKUP(A24,'EA9'!A:A,'EA9'!B:B)</f>
        <v>15950</v>
      </c>
      <c r="D24">
        <v>0</v>
      </c>
      <c r="E24">
        <v>0</v>
      </c>
      <c r="F24" s="2">
        <v>21.2</v>
      </c>
    </row>
    <row r="25" spans="1:6" ht="15.75" customHeight="1" thickBot="1" x14ac:dyDescent="0.3">
      <c r="A25" s="8" t="s">
        <v>19</v>
      </c>
      <c r="B25" s="4">
        <v>2</v>
      </c>
      <c r="C25" s="4">
        <f>_xlfn.XLOOKUP(A25,'EA9'!A:A,'EA9'!B:B)</f>
        <v>14700</v>
      </c>
      <c r="D25">
        <v>0</v>
      </c>
      <c r="E25">
        <v>0</v>
      </c>
      <c r="F25" s="2">
        <v>21.73</v>
      </c>
    </row>
    <row r="26" spans="1:6" ht="15.75" customHeight="1" thickBot="1" x14ac:dyDescent="0.3">
      <c r="A26" s="8" t="s">
        <v>33</v>
      </c>
      <c r="B26" s="4">
        <v>3</v>
      </c>
      <c r="C26" s="4">
        <f>_xlfn.XLOOKUP(A26,'EA9'!A:A,'EA9'!B:B)</f>
        <v>13750</v>
      </c>
      <c r="D26">
        <v>1</v>
      </c>
      <c r="E26">
        <v>0</v>
      </c>
      <c r="F26" s="2">
        <v>23.44</v>
      </c>
    </row>
    <row r="27" spans="1:6" ht="15.75" thickBot="1" x14ac:dyDescent="0.3">
      <c r="A27" s="8" t="s">
        <v>31</v>
      </c>
      <c r="B27" s="4">
        <v>3</v>
      </c>
      <c r="C27" s="4">
        <f>_xlfn.XLOOKUP(A27,'EA9'!A:A,'EA9'!B:B)</f>
        <v>12500</v>
      </c>
      <c r="D27">
        <v>1</v>
      </c>
      <c r="E27">
        <v>0</v>
      </c>
      <c r="F27" s="2">
        <v>30.34</v>
      </c>
    </row>
    <row r="28" spans="1:6" ht="15.75" thickBot="1" x14ac:dyDescent="0.3">
      <c r="A28" s="8" t="s">
        <v>32</v>
      </c>
      <c r="B28" s="4">
        <v>3</v>
      </c>
      <c r="C28" s="4">
        <f>_xlfn.XLOOKUP(A28,'EA9'!A:A,'EA9'!B:B)</f>
        <v>11250</v>
      </c>
      <c r="D28">
        <v>0</v>
      </c>
      <c r="E28">
        <v>0</v>
      </c>
      <c r="F28" s="2">
        <v>23.33</v>
      </c>
    </row>
    <row r="29" spans="1:6" ht="15.75" thickBot="1" x14ac:dyDescent="0.3">
      <c r="A29" s="8" t="s">
        <v>30</v>
      </c>
      <c r="B29" s="4">
        <v>3</v>
      </c>
      <c r="C29" s="4">
        <f>_xlfn.XLOOKUP(A29,'EA9'!A:A,'EA9'!B:B)</f>
        <v>11250</v>
      </c>
      <c r="D29">
        <v>0</v>
      </c>
      <c r="E29">
        <v>0</v>
      </c>
      <c r="F29" s="2">
        <v>23.34</v>
      </c>
    </row>
    <row r="30" spans="1:6" ht="15.75" thickBot="1" x14ac:dyDescent="0.3">
      <c r="A30" s="8" t="s">
        <v>28</v>
      </c>
      <c r="B30" s="4">
        <v>3</v>
      </c>
      <c r="C30" s="4">
        <f>_xlfn.XLOOKUP(A30,'EA9'!A:A,'EA9'!B:B)</f>
        <v>9950</v>
      </c>
      <c r="D30">
        <v>0</v>
      </c>
      <c r="E30">
        <v>0</v>
      </c>
      <c r="F30" s="2">
        <v>36.39</v>
      </c>
    </row>
    <row r="31" spans="1:6" ht="15.75" thickBot="1" x14ac:dyDescent="0.3">
      <c r="A31" s="8" t="s">
        <v>21</v>
      </c>
      <c r="B31" s="4">
        <v>3</v>
      </c>
      <c r="C31" s="4">
        <f>_xlfn.XLOOKUP(A31,'EA9'!A:A,'EA9'!B:B)</f>
        <v>9000</v>
      </c>
      <c r="D31">
        <v>0</v>
      </c>
      <c r="E31">
        <v>0</v>
      </c>
      <c r="F31" s="2">
        <v>66.61</v>
      </c>
    </row>
    <row r="32" spans="1:6" ht="15.75" thickBot="1" x14ac:dyDescent="0.3">
      <c r="A32" s="8" t="s">
        <v>18</v>
      </c>
      <c r="B32" s="4">
        <v>3</v>
      </c>
      <c r="C32" s="4">
        <f>_xlfn.XLOOKUP(A32,'EA9'!A:A,'EA9'!B:B)</f>
        <v>8750</v>
      </c>
      <c r="D32">
        <v>0</v>
      </c>
      <c r="E32">
        <v>0</v>
      </c>
      <c r="F32" s="2">
        <v>20.6</v>
      </c>
    </row>
    <row r="33" spans="1:6" ht="15.75" thickBot="1" x14ac:dyDescent="0.3">
      <c r="A33" s="8" t="s">
        <v>34</v>
      </c>
      <c r="B33" s="4">
        <v>3</v>
      </c>
      <c r="C33" s="4">
        <f>_xlfn.XLOOKUP(A33,'EA9'!A:A,'EA9'!B:B)</f>
        <v>8500</v>
      </c>
      <c r="D33">
        <v>0</v>
      </c>
      <c r="E33">
        <v>0</v>
      </c>
      <c r="F33" s="2">
        <v>47.3</v>
      </c>
    </row>
    <row r="34" spans="1:6" ht="15.75" thickBot="1" x14ac:dyDescent="0.3">
      <c r="A34" s="8" t="s">
        <v>12</v>
      </c>
      <c r="B34" s="4">
        <v>3</v>
      </c>
      <c r="C34" s="4">
        <f>_xlfn.XLOOKUP(A34,'EA9'!A:A,'EA9'!B:B)</f>
        <v>6500</v>
      </c>
      <c r="D34">
        <v>0</v>
      </c>
      <c r="E34">
        <v>0</v>
      </c>
      <c r="F34" s="2">
        <v>23.76</v>
      </c>
    </row>
    <row r="35" spans="1:6" ht="15.75" thickBot="1" x14ac:dyDescent="0.3">
      <c r="A35" s="8" t="s">
        <v>25</v>
      </c>
      <c r="B35" s="4">
        <v>3</v>
      </c>
      <c r="C35" s="4">
        <f>_xlfn.XLOOKUP(A35,'EA9'!A:A,'EA9'!B:B)</f>
        <v>6500</v>
      </c>
      <c r="D35">
        <v>0</v>
      </c>
      <c r="E35">
        <v>0</v>
      </c>
      <c r="F35" s="2">
        <v>30.07</v>
      </c>
    </row>
    <row r="36" spans="1:6" ht="15.75" thickBot="1" x14ac:dyDescent="0.3">
      <c r="A36" s="8" t="s">
        <v>65</v>
      </c>
      <c r="C36" s="4" t="str">
        <f>_xlfn.XLOOKUP(A36,'EA9'!A:A,'EA9'!B:B)</f>
        <v>WC</v>
      </c>
      <c r="D36">
        <v>0</v>
      </c>
      <c r="E36">
        <v>0</v>
      </c>
      <c r="F36" s="2">
        <v>16.27</v>
      </c>
    </row>
    <row r="37" spans="1:6" ht="15.75" thickBot="1" x14ac:dyDescent="0.3">
      <c r="A37" s="8" t="s">
        <v>66</v>
      </c>
      <c r="C37" s="4" t="str">
        <f>_xlfn.XLOOKUP(A37,'EA9'!A:A,'EA9'!B:B)</f>
        <v>WC</v>
      </c>
      <c r="D37">
        <v>0</v>
      </c>
      <c r="E37">
        <v>0</v>
      </c>
      <c r="F37" s="2">
        <v>61.6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64E4-0D99-4749-A9FB-7E0339C276A9}">
  <dimension ref="A1:B51"/>
  <sheetViews>
    <sheetView topLeftCell="A22" workbookViewId="0">
      <selection activeCell="A31" sqref="A31"/>
    </sheetView>
  </sheetViews>
  <sheetFormatPr defaultRowHeight="15" x14ac:dyDescent="0.25"/>
  <sheetData>
    <row r="1" spans="1:2" ht="30" thickBot="1" x14ac:dyDescent="0.3">
      <c r="A1" s="8" t="s">
        <v>1</v>
      </c>
      <c r="B1" s="2">
        <v>45850</v>
      </c>
    </row>
    <row r="2" spans="1:2" ht="44.25" thickBot="1" x14ac:dyDescent="0.3">
      <c r="A2" s="8" t="s">
        <v>0</v>
      </c>
      <c r="B2" s="2">
        <v>43400</v>
      </c>
    </row>
    <row r="3" spans="1:2" ht="30" thickBot="1" x14ac:dyDescent="0.3">
      <c r="A3" s="8" t="s">
        <v>7</v>
      </c>
      <c r="B3" s="2">
        <v>37200</v>
      </c>
    </row>
    <row r="4" spans="1:2" ht="44.25" thickBot="1" x14ac:dyDescent="0.3">
      <c r="A4" s="8" t="s">
        <v>4</v>
      </c>
      <c r="B4" s="2">
        <v>36450</v>
      </c>
    </row>
    <row r="5" spans="1:2" ht="30" thickBot="1" x14ac:dyDescent="0.3">
      <c r="A5" s="8" t="s">
        <v>22</v>
      </c>
      <c r="B5" s="2">
        <v>35850</v>
      </c>
    </row>
    <row r="6" spans="1:2" ht="30" thickBot="1" x14ac:dyDescent="0.3">
      <c r="A6" s="8" t="s">
        <v>9</v>
      </c>
      <c r="B6" s="2">
        <v>34950</v>
      </c>
    </row>
    <row r="7" spans="1:2" ht="44.25" thickBot="1" x14ac:dyDescent="0.3">
      <c r="A7" s="8" t="s">
        <v>10</v>
      </c>
      <c r="B7" s="2">
        <v>34850</v>
      </c>
    </row>
    <row r="8" spans="1:2" ht="30" thickBot="1" x14ac:dyDescent="0.3">
      <c r="A8" s="8" t="s">
        <v>2</v>
      </c>
      <c r="B8" s="2">
        <v>30750</v>
      </c>
    </row>
    <row r="9" spans="1:2" ht="44.25" thickBot="1" x14ac:dyDescent="0.3">
      <c r="A9" s="8" t="s">
        <v>8</v>
      </c>
      <c r="B9" s="2">
        <v>26650</v>
      </c>
    </row>
    <row r="10" spans="1:2" ht="30" thickBot="1" x14ac:dyDescent="0.3">
      <c r="A10" s="8" t="s">
        <v>24</v>
      </c>
      <c r="B10" s="2">
        <v>24700</v>
      </c>
    </row>
    <row r="11" spans="1:2" ht="30" thickBot="1" x14ac:dyDescent="0.3">
      <c r="A11" s="8" t="s">
        <v>26</v>
      </c>
      <c r="B11" s="2">
        <v>24650</v>
      </c>
    </row>
    <row r="12" spans="1:2" ht="30" thickBot="1" x14ac:dyDescent="0.3">
      <c r="A12" s="8" t="s">
        <v>3</v>
      </c>
      <c r="B12" s="2">
        <v>23500</v>
      </c>
    </row>
    <row r="13" spans="1:2" ht="30" thickBot="1" x14ac:dyDescent="0.3">
      <c r="A13" s="8" t="s">
        <v>13</v>
      </c>
      <c r="B13" s="2">
        <v>23500</v>
      </c>
    </row>
    <row r="14" spans="1:2" ht="30" thickBot="1" x14ac:dyDescent="0.3">
      <c r="A14" s="8" t="s">
        <v>16</v>
      </c>
      <c r="B14" s="2">
        <v>23100</v>
      </c>
    </row>
    <row r="15" spans="1:2" ht="30" thickBot="1" x14ac:dyDescent="0.3">
      <c r="A15" s="8" t="s">
        <v>11</v>
      </c>
      <c r="B15" s="2">
        <v>21750</v>
      </c>
    </row>
    <row r="16" spans="1:2" ht="30" thickBot="1" x14ac:dyDescent="0.3">
      <c r="A16" s="8" t="s">
        <v>5</v>
      </c>
      <c r="B16" s="2">
        <v>20700</v>
      </c>
    </row>
    <row r="17" spans="1:2" ht="30" thickBot="1" x14ac:dyDescent="0.3">
      <c r="A17" s="8" t="s">
        <v>29</v>
      </c>
      <c r="B17" s="2">
        <v>19700</v>
      </c>
    </row>
    <row r="18" spans="1:2" ht="30" thickBot="1" x14ac:dyDescent="0.3">
      <c r="A18" s="8" t="s">
        <v>27</v>
      </c>
      <c r="B18" s="2">
        <v>19400</v>
      </c>
    </row>
    <row r="19" spans="1:2" ht="30" thickBot="1" x14ac:dyDescent="0.3">
      <c r="A19" s="8" t="s">
        <v>17</v>
      </c>
      <c r="B19" s="2">
        <v>19250</v>
      </c>
    </row>
    <row r="20" spans="1:2" ht="44.25" thickBot="1" x14ac:dyDescent="0.3">
      <c r="A20" s="8" t="s">
        <v>23</v>
      </c>
      <c r="B20" s="2">
        <v>18450</v>
      </c>
    </row>
    <row r="21" spans="1:2" ht="30" thickBot="1" x14ac:dyDescent="0.3">
      <c r="A21" s="8" t="s">
        <v>20</v>
      </c>
      <c r="B21" s="2">
        <v>18200</v>
      </c>
    </row>
    <row r="22" spans="1:2" ht="30" thickBot="1" x14ac:dyDescent="0.3">
      <c r="A22" s="8" t="s">
        <v>15</v>
      </c>
      <c r="B22" s="2">
        <v>16500</v>
      </c>
    </row>
    <row r="23" spans="1:2" ht="30" thickBot="1" x14ac:dyDescent="0.3">
      <c r="A23" s="8" t="s">
        <v>14</v>
      </c>
      <c r="B23" s="2">
        <v>15950</v>
      </c>
    </row>
    <row r="24" spans="1:2" ht="30" thickBot="1" x14ac:dyDescent="0.3">
      <c r="A24" s="8" t="s">
        <v>19</v>
      </c>
      <c r="B24" s="2">
        <v>14700</v>
      </c>
    </row>
    <row r="25" spans="1:2" ht="30" thickBot="1" x14ac:dyDescent="0.3">
      <c r="A25" s="8" t="s">
        <v>33</v>
      </c>
      <c r="B25" s="2">
        <v>13750</v>
      </c>
    </row>
    <row r="26" spans="1:2" ht="30" thickBot="1" x14ac:dyDescent="0.3">
      <c r="A26" s="10" t="s">
        <v>6</v>
      </c>
      <c r="B26" s="11">
        <v>13700</v>
      </c>
    </row>
    <row r="27" spans="1:2" ht="30" thickBot="1" x14ac:dyDescent="0.3">
      <c r="A27" s="8" t="s">
        <v>31</v>
      </c>
      <c r="B27" s="2">
        <v>12500</v>
      </c>
    </row>
    <row r="28" spans="1:2" ht="44.25" thickBot="1" x14ac:dyDescent="0.3">
      <c r="A28" s="8" t="s">
        <v>32</v>
      </c>
      <c r="B28" s="2">
        <v>11250</v>
      </c>
    </row>
    <row r="29" spans="1:2" ht="30" thickBot="1" x14ac:dyDescent="0.3">
      <c r="A29" s="8" t="s">
        <v>30</v>
      </c>
      <c r="B29" s="2">
        <v>11250</v>
      </c>
    </row>
    <row r="30" spans="1:2" ht="58.5" thickBot="1" x14ac:dyDescent="0.3">
      <c r="A30" s="8" t="s">
        <v>28</v>
      </c>
      <c r="B30" s="2">
        <v>9950</v>
      </c>
    </row>
    <row r="31" spans="1:2" ht="30" thickBot="1" x14ac:dyDescent="0.3">
      <c r="A31" s="8" t="s">
        <v>21</v>
      </c>
      <c r="B31" s="2">
        <v>9000</v>
      </c>
    </row>
    <row r="32" spans="1:2" ht="30" thickBot="1" x14ac:dyDescent="0.3">
      <c r="A32" s="8" t="s">
        <v>18</v>
      </c>
      <c r="B32" s="2">
        <v>8750</v>
      </c>
    </row>
    <row r="33" spans="1:2" ht="30" thickBot="1" x14ac:dyDescent="0.3">
      <c r="A33" s="8" t="s">
        <v>34</v>
      </c>
      <c r="B33" s="2">
        <v>8500</v>
      </c>
    </row>
    <row r="34" spans="1:2" ht="30" thickBot="1" x14ac:dyDescent="0.3">
      <c r="A34" s="10" t="s">
        <v>57</v>
      </c>
      <c r="B34" s="15">
        <v>7000</v>
      </c>
    </row>
    <row r="35" spans="1:2" ht="30" thickBot="1" x14ac:dyDescent="0.3">
      <c r="A35" s="8" t="s">
        <v>12</v>
      </c>
      <c r="B35" s="2">
        <v>6500</v>
      </c>
    </row>
    <row r="36" spans="1:2" ht="30" thickBot="1" x14ac:dyDescent="0.3">
      <c r="A36" s="8" t="s">
        <v>25</v>
      </c>
      <c r="B36" s="2">
        <v>6500</v>
      </c>
    </row>
    <row r="37" spans="1:2" ht="30" thickBot="1" x14ac:dyDescent="0.3">
      <c r="A37" s="10" t="s">
        <v>51</v>
      </c>
      <c r="B37" s="11">
        <v>2250</v>
      </c>
    </row>
    <row r="38" spans="1:2" ht="30.75" thickBot="1" x14ac:dyDescent="0.3">
      <c r="A38" s="9" t="s">
        <v>52</v>
      </c>
      <c r="B38" s="11">
        <v>1750</v>
      </c>
    </row>
    <row r="39" spans="1:2" ht="30.75" thickBot="1" x14ac:dyDescent="0.3">
      <c r="A39" s="9" t="s">
        <v>36</v>
      </c>
      <c r="B39" s="11">
        <v>1750</v>
      </c>
    </row>
    <row r="40" spans="1:2" ht="44.25" thickBot="1" x14ac:dyDescent="0.3">
      <c r="A40" s="10" t="s">
        <v>64</v>
      </c>
      <c r="B40" s="15">
        <v>1750</v>
      </c>
    </row>
    <row r="41" spans="1:2" ht="30" thickBot="1" x14ac:dyDescent="0.3">
      <c r="A41" s="10" t="s">
        <v>63</v>
      </c>
      <c r="B41" s="15">
        <v>1750</v>
      </c>
    </row>
    <row r="42" spans="1:2" ht="30" thickBot="1" x14ac:dyDescent="0.3">
      <c r="A42" s="10" t="s">
        <v>56</v>
      </c>
      <c r="B42" s="15">
        <v>1000</v>
      </c>
    </row>
    <row r="43" spans="1:2" ht="44.25" thickBot="1" x14ac:dyDescent="0.3">
      <c r="A43" s="10" t="s">
        <v>53</v>
      </c>
      <c r="B43" s="11">
        <v>500</v>
      </c>
    </row>
    <row r="44" spans="1:2" ht="30" thickBot="1" x14ac:dyDescent="0.3">
      <c r="A44" s="10" t="s">
        <v>54</v>
      </c>
      <c r="B44" s="11">
        <v>500</v>
      </c>
    </row>
    <row r="45" spans="1:2" ht="30" thickBot="1" x14ac:dyDescent="0.3">
      <c r="A45" s="10" t="s">
        <v>58</v>
      </c>
      <c r="B45" s="15">
        <v>500</v>
      </c>
    </row>
    <row r="46" spans="1:2" ht="44.25" thickBot="1" x14ac:dyDescent="0.3">
      <c r="A46" s="10" t="s">
        <v>59</v>
      </c>
      <c r="B46" s="15">
        <v>500</v>
      </c>
    </row>
    <row r="47" spans="1:2" ht="30" thickBot="1" x14ac:dyDescent="0.3">
      <c r="A47" s="10" t="s">
        <v>60</v>
      </c>
      <c r="B47" s="15">
        <v>500</v>
      </c>
    </row>
    <row r="48" spans="1:2" ht="44.25" thickBot="1" x14ac:dyDescent="0.3">
      <c r="A48" s="10" t="s">
        <v>61</v>
      </c>
      <c r="B48" s="15">
        <v>500</v>
      </c>
    </row>
    <row r="49" spans="1:2" ht="44.25" thickBot="1" x14ac:dyDescent="0.3">
      <c r="A49" s="10" t="s">
        <v>62</v>
      </c>
      <c r="B49" s="15">
        <v>500</v>
      </c>
    </row>
    <row r="50" spans="1:2" ht="30" thickBot="1" x14ac:dyDescent="0.3">
      <c r="A50" s="8" t="s">
        <v>65</v>
      </c>
      <c r="B50" s="8" t="s">
        <v>35</v>
      </c>
    </row>
    <row r="51" spans="1:2" ht="44.25" thickBot="1" x14ac:dyDescent="0.3">
      <c r="A51" s="8" t="s">
        <v>66</v>
      </c>
      <c r="B51" s="8" t="s">
        <v>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7AF2-02F6-4AA1-AAB1-59F8EE646905}">
  <dimension ref="A1:L39"/>
  <sheetViews>
    <sheetView workbookViewId="0">
      <selection activeCell="C2" sqref="C2:C37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37</v>
      </c>
      <c r="B1" t="s">
        <v>39</v>
      </c>
      <c r="C1" t="s">
        <v>50</v>
      </c>
      <c r="D1" t="s">
        <v>41</v>
      </c>
      <c r="E1" t="s">
        <v>42</v>
      </c>
      <c r="F1" t="s">
        <v>43</v>
      </c>
    </row>
    <row r="2" spans="1:12" ht="15.75" customHeight="1" thickBot="1" x14ac:dyDescent="0.3">
      <c r="A2" s="8" t="s">
        <v>0</v>
      </c>
      <c r="B2" s="4">
        <v>1</v>
      </c>
      <c r="C2" s="4">
        <f>_xlfn.XLOOKUP(A2,'EA10'!A:A,'EA10'!B:B)</f>
        <v>49900</v>
      </c>
      <c r="D2">
        <v>1</v>
      </c>
      <c r="E2">
        <v>1</v>
      </c>
      <c r="F2" s="2">
        <v>47.21</v>
      </c>
      <c r="I2" t="s">
        <v>44</v>
      </c>
      <c r="J2">
        <f>SUMPRODUCT($D$2:$D$37,$C$2:$C$37)+SUMPRODUCT($E$2:$E$37,$C$2:$C$37)</f>
        <v>295750</v>
      </c>
    </row>
    <row r="3" spans="1:12" ht="15.75" customHeight="1" thickBot="1" x14ac:dyDescent="0.3">
      <c r="A3" s="8" t="s">
        <v>1</v>
      </c>
      <c r="B3" s="4">
        <v>1</v>
      </c>
      <c r="C3" s="4">
        <f>_xlfn.XLOOKUP(A3,'EA10'!A:A,'EA10'!B:B)</f>
        <v>47600</v>
      </c>
      <c r="D3">
        <v>1</v>
      </c>
      <c r="E3">
        <v>0</v>
      </c>
      <c r="F3" s="2">
        <v>17.47</v>
      </c>
      <c r="I3" t="s">
        <v>45</v>
      </c>
    </row>
    <row r="4" spans="1:12" ht="15.75" customHeight="1" thickBot="1" x14ac:dyDescent="0.3">
      <c r="A4" s="8" t="s">
        <v>2</v>
      </c>
      <c r="B4" s="4">
        <v>1</v>
      </c>
      <c r="C4" s="4">
        <f>_xlfn.XLOOKUP(A4,'EA10'!A:A,'EA10'!B:B)</f>
        <v>40750</v>
      </c>
      <c r="D4">
        <v>0</v>
      </c>
      <c r="E4">
        <v>0</v>
      </c>
      <c r="F4" s="2">
        <v>90.03</v>
      </c>
      <c r="I4" t="s">
        <v>46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8" t="s">
        <v>22</v>
      </c>
      <c r="B5" s="4">
        <v>1</v>
      </c>
      <c r="C5" s="4">
        <f>_xlfn.XLOOKUP(A5,'EA10'!A:A,'EA10'!B:B)</f>
        <v>39850</v>
      </c>
      <c r="D5">
        <v>0</v>
      </c>
      <c r="E5">
        <v>0</v>
      </c>
      <c r="F5" s="2">
        <v>19.5</v>
      </c>
      <c r="I5" t="s">
        <v>48</v>
      </c>
      <c r="J5">
        <f>SUM(D10:D26)</f>
        <v>4</v>
      </c>
      <c r="K5" t="s">
        <v>47</v>
      </c>
      <c r="L5">
        <v>4</v>
      </c>
    </row>
    <row r="6" spans="1:12" ht="15.75" customHeight="1" thickBot="1" x14ac:dyDescent="0.3">
      <c r="A6" s="8" t="s">
        <v>4</v>
      </c>
      <c r="B6" s="4">
        <v>1</v>
      </c>
      <c r="C6" s="4">
        <f>_xlfn.XLOOKUP(A6,'EA10'!A:A,'EA10'!B:B)</f>
        <v>38200</v>
      </c>
      <c r="D6">
        <v>0</v>
      </c>
      <c r="E6">
        <v>0</v>
      </c>
      <c r="F6" s="2">
        <v>15.47</v>
      </c>
      <c r="I6" t="s">
        <v>49</v>
      </c>
      <c r="J6">
        <f>SUM(D27:D37)</f>
        <v>2</v>
      </c>
      <c r="K6" t="s">
        <v>47</v>
      </c>
      <c r="L6">
        <v>2</v>
      </c>
    </row>
    <row r="7" spans="1:12" ht="15.75" customHeight="1" thickBot="1" x14ac:dyDescent="0.3">
      <c r="A7" s="8" t="s">
        <v>7</v>
      </c>
      <c r="B7" s="4">
        <v>1</v>
      </c>
      <c r="C7" s="4">
        <f>_xlfn.XLOOKUP(A7,'EA10'!A:A,'EA10'!B:B)</f>
        <v>37700</v>
      </c>
      <c r="D7">
        <v>0</v>
      </c>
      <c r="E7">
        <v>0</v>
      </c>
      <c r="F7" s="2">
        <v>65.34</v>
      </c>
    </row>
    <row r="8" spans="1:12" ht="15.75" customHeight="1" thickBot="1" x14ac:dyDescent="0.3">
      <c r="A8" s="8" t="s">
        <v>10</v>
      </c>
      <c r="B8" s="4">
        <v>1</v>
      </c>
      <c r="C8" s="4">
        <f>_xlfn.XLOOKUP(A8,'EA10'!A:A,'EA10'!B:B)</f>
        <v>36600</v>
      </c>
      <c r="D8">
        <v>0</v>
      </c>
      <c r="E8">
        <v>0</v>
      </c>
      <c r="F8" s="2">
        <v>38.18</v>
      </c>
    </row>
    <row r="9" spans="1:12" ht="15.75" customHeight="1" thickBot="1" x14ac:dyDescent="0.3">
      <c r="A9" s="8" t="s">
        <v>9</v>
      </c>
      <c r="B9" s="4">
        <v>1</v>
      </c>
      <c r="C9" s="4">
        <f>_xlfn.XLOOKUP(A9,'EA10'!A:A,'EA10'!B:B)</f>
        <v>35450</v>
      </c>
      <c r="D9">
        <v>0</v>
      </c>
      <c r="E9">
        <v>0</v>
      </c>
      <c r="F9" s="2">
        <v>16.14</v>
      </c>
      <c r="I9" t="s">
        <v>43</v>
      </c>
      <c r="J9">
        <f>SUMPRODUCT(F2:F30,D2:D30)+SUMPRODUCT(E2:E30,F2:F30)</f>
        <v>391.28000000000003</v>
      </c>
    </row>
    <row r="10" spans="1:12" ht="15.75" customHeight="1" thickBot="1" x14ac:dyDescent="0.3">
      <c r="A10" s="8" t="s">
        <v>8</v>
      </c>
      <c r="B10" s="4">
        <v>2</v>
      </c>
      <c r="C10" s="4">
        <f>_xlfn.XLOOKUP(A10,'EA10'!A:A,'EA10'!B:B)</f>
        <v>31850</v>
      </c>
      <c r="D10">
        <v>1</v>
      </c>
      <c r="E10">
        <v>0</v>
      </c>
      <c r="F10" s="2">
        <v>18.77</v>
      </c>
    </row>
    <row r="11" spans="1:12" ht="15.75" customHeight="1" thickBot="1" x14ac:dyDescent="0.3">
      <c r="A11" s="8" t="s">
        <v>3</v>
      </c>
      <c r="B11" s="4">
        <v>2</v>
      </c>
      <c r="C11" s="4">
        <f>_xlfn.XLOOKUP(A11,'EA10'!A:A,'EA10'!B:B)</f>
        <v>30000</v>
      </c>
      <c r="D11">
        <v>1</v>
      </c>
      <c r="E11">
        <v>0</v>
      </c>
      <c r="F11" s="2">
        <v>95.52</v>
      </c>
    </row>
    <row r="12" spans="1:12" ht="15.75" customHeight="1" thickBot="1" x14ac:dyDescent="0.3">
      <c r="A12" s="8" t="s">
        <v>11</v>
      </c>
      <c r="B12" s="4">
        <v>2</v>
      </c>
      <c r="C12" s="4">
        <f>_xlfn.XLOOKUP(A12,'EA10'!A:A,'EA10'!B:B)</f>
        <v>29750</v>
      </c>
      <c r="D12">
        <v>1</v>
      </c>
      <c r="E12">
        <v>0</v>
      </c>
      <c r="F12" s="2">
        <v>49.47</v>
      </c>
    </row>
    <row r="13" spans="1:12" ht="15.75" customHeight="1" thickBot="1" x14ac:dyDescent="0.3">
      <c r="A13" s="8" t="s">
        <v>16</v>
      </c>
      <c r="B13" s="4">
        <v>2</v>
      </c>
      <c r="C13" s="4">
        <f>_xlfn.XLOOKUP(A13,'EA10'!A:A,'EA10'!B:B)</f>
        <v>28300</v>
      </c>
      <c r="D13">
        <v>1</v>
      </c>
      <c r="E13">
        <v>0</v>
      </c>
      <c r="F13" s="2">
        <v>54.41</v>
      </c>
    </row>
    <row r="14" spans="1:12" ht="15.75" customHeight="1" thickBot="1" x14ac:dyDescent="0.3">
      <c r="A14" s="8" t="s">
        <v>26</v>
      </c>
      <c r="B14" s="4">
        <v>2</v>
      </c>
      <c r="C14" s="4">
        <f>_xlfn.XLOOKUP(A14,'EA10'!A:A,'EA10'!B:B)</f>
        <v>26400</v>
      </c>
      <c r="D14">
        <v>0</v>
      </c>
      <c r="E14">
        <v>0</v>
      </c>
      <c r="F14" s="2">
        <v>46.47</v>
      </c>
    </row>
    <row r="15" spans="1:12" ht="15.75" customHeight="1" thickBot="1" x14ac:dyDescent="0.3">
      <c r="A15" s="8" t="s">
        <v>13</v>
      </c>
      <c r="B15" s="4">
        <v>2</v>
      </c>
      <c r="C15" s="4">
        <f>_xlfn.XLOOKUP(A15,'EA10'!A:A,'EA10'!B:B)</f>
        <v>25250</v>
      </c>
      <c r="D15">
        <v>0</v>
      </c>
      <c r="E15">
        <v>0</v>
      </c>
      <c r="F15" s="2">
        <v>34.340000000000003</v>
      </c>
    </row>
    <row r="16" spans="1:12" ht="15.75" customHeight="1" thickBot="1" x14ac:dyDescent="0.3">
      <c r="A16" s="8" t="s">
        <v>24</v>
      </c>
      <c r="B16" s="4">
        <v>2</v>
      </c>
      <c r="C16" s="4">
        <f>_xlfn.XLOOKUP(A16,'EA10'!A:A,'EA10'!B:B)</f>
        <v>25200</v>
      </c>
      <c r="D16">
        <v>0</v>
      </c>
      <c r="E16">
        <v>0</v>
      </c>
      <c r="F16" s="2">
        <v>57.17</v>
      </c>
    </row>
    <row r="17" spans="1:6" ht="15.75" customHeight="1" thickBot="1" x14ac:dyDescent="0.3">
      <c r="A17" s="8" t="s">
        <v>27</v>
      </c>
      <c r="B17" s="4">
        <v>2</v>
      </c>
      <c r="C17" s="4">
        <f>_xlfn.XLOOKUP(A17,'EA10'!A:A,'EA10'!B:B)</f>
        <v>23400</v>
      </c>
      <c r="D17">
        <v>0</v>
      </c>
      <c r="E17">
        <v>0</v>
      </c>
      <c r="F17" s="2">
        <v>13.96</v>
      </c>
    </row>
    <row r="18" spans="1:6" ht="15.75" customHeight="1" thickBot="1" x14ac:dyDescent="0.3">
      <c r="A18" s="8" t="s">
        <v>5</v>
      </c>
      <c r="B18" s="4">
        <v>2</v>
      </c>
      <c r="C18" s="4">
        <f>_xlfn.XLOOKUP(A18,'EA10'!A:A,'EA10'!B:B)</f>
        <v>22450</v>
      </c>
      <c r="D18">
        <v>0</v>
      </c>
      <c r="E18">
        <v>0</v>
      </c>
      <c r="F18" s="2">
        <v>20.74</v>
      </c>
    </row>
    <row r="19" spans="1:6" ht="15.75" customHeight="1" thickBot="1" x14ac:dyDescent="0.3">
      <c r="A19" s="8" t="s">
        <v>29</v>
      </c>
      <c r="B19" s="4">
        <v>2</v>
      </c>
      <c r="C19" s="4">
        <f>_xlfn.XLOOKUP(A19,'EA10'!A:A,'EA10'!B:B)</f>
        <v>21450</v>
      </c>
      <c r="D19">
        <v>0</v>
      </c>
      <c r="E19">
        <v>0</v>
      </c>
      <c r="F19" s="2">
        <v>12.1</v>
      </c>
    </row>
    <row r="20" spans="1:6" ht="15.75" customHeight="1" thickBot="1" x14ac:dyDescent="0.3">
      <c r="A20" s="8" t="s">
        <v>15</v>
      </c>
      <c r="B20" s="4">
        <v>2</v>
      </c>
      <c r="C20" s="4">
        <f>_xlfn.XLOOKUP(A20,'EA10'!A:A,'EA10'!B:B)</f>
        <v>20500</v>
      </c>
      <c r="D20">
        <v>0</v>
      </c>
      <c r="E20">
        <v>0</v>
      </c>
      <c r="F20" s="2">
        <v>24.76</v>
      </c>
    </row>
    <row r="21" spans="1:6" ht="15.75" customHeight="1" thickBot="1" x14ac:dyDescent="0.3">
      <c r="A21" s="8" t="s">
        <v>23</v>
      </c>
      <c r="B21" s="4">
        <v>2</v>
      </c>
      <c r="C21" s="4">
        <f>_xlfn.XLOOKUP(A21,'EA10'!A:A,'EA10'!B:B)</f>
        <v>20200</v>
      </c>
      <c r="D21">
        <v>0</v>
      </c>
      <c r="E21">
        <v>0</v>
      </c>
      <c r="F21" s="2">
        <v>16.04</v>
      </c>
    </row>
    <row r="22" spans="1:6" ht="15.75" customHeight="1" thickBot="1" x14ac:dyDescent="0.3">
      <c r="A22" s="8" t="s">
        <v>17</v>
      </c>
      <c r="B22" s="4">
        <v>2</v>
      </c>
      <c r="C22" s="4">
        <f>_xlfn.XLOOKUP(A22,'EA10'!A:A,'EA10'!B:B)</f>
        <v>19750</v>
      </c>
      <c r="D22">
        <v>0</v>
      </c>
      <c r="E22">
        <v>0</v>
      </c>
      <c r="F22" s="2">
        <v>25.21</v>
      </c>
    </row>
    <row r="23" spans="1:6" ht="15.75" customHeight="1" thickBot="1" x14ac:dyDescent="0.3">
      <c r="A23" s="8" t="s">
        <v>20</v>
      </c>
      <c r="B23" s="4">
        <v>2</v>
      </c>
      <c r="C23" s="4">
        <f>_xlfn.XLOOKUP(A23,'EA10'!A:A,'EA10'!B:B)</f>
        <v>18700</v>
      </c>
      <c r="D23">
        <v>0</v>
      </c>
      <c r="E23">
        <v>0</v>
      </c>
      <c r="F23" s="2">
        <v>6.77</v>
      </c>
    </row>
    <row r="24" spans="1:6" ht="28.5" customHeight="1" thickBot="1" x14ac:dyDescent="0.3">
      <c r="A24" s="8" t="s">
        <v>14</v>
      </c>
      <c r="B24" s="4">
        <v>2</v>
      </c>
      <c r="C24" s="4">
        <f>_xlfn.XLOOKUP(A24,'EA10'!A:A,'EA10'!B:B)</f>
        <v>16450</v>
      </c>
      <c r="D24">
        <v>0</v>
      </c>
      <c r="E24">
        <v>0</v>
      </c>
      <c r="F24" s="2">
        <v>26.13</v>
      </c>
    </row>
    <row r="25" spans="1:6" ht="15.75" customHeight="1" thickBot="1" x14ac:dyDescent="0.3">
      <c r="A25" s="8" t="s">
        <v>19</v>
      </c>
      <c r="B25" s="4">
        <v>2</v>
      </c>
      <c r="C25" s="4">
        <f>_xlfn.XLOOKUP(A25,'EA10'!A:A,'EA10'!B:B)</f>
        <v>15200</v>
      </c>
      <c r="D25">
        <v>0</v>
      </c>
      <c r="E25">
        <v>0</v>
      </c>
      <c r="F25" s="2">
        <v>63.76</v>
      </c>
    </row>
    <row r="26" spans="1:6" ht="15.75" customHeight="1" thickBot="1" x14ac:dyDescent="0.3">
      <c r="A26" s="8" t="s">
        <v>33</v>
      </c>
      <c r="B26" s="4">
        <v>2</v>
      </c>
      <c r="C26" s="4">
        <f>_xlfn.XLOOKUP(A26,'EA10'!A:A,'EA10'!B:B)</f>
        <v>14250</v>
      </c>
      <c r="D26">
        <v>0</v>
      </c>
      <c r="E26">
        <v>0</v>
      </c>
      <c r="F26" s="2">
        <v>10.87</v>
      </c>
    </row>
    <row r="27" spans="1:6" ht="15.75" thickBot="1" x14ac:dyDescent="0.3">
      <c r="A27" s="8" t="s">
        <v>31</v>
      </c>
      <c r="B27" s="4">
        <v>3</v>
      </c>
      <c r="C27" s="4">
        <f>_xlfn.XLOOKUP(A27,'EA10'!A:A,'EA10'!B:B)</f>
        <v>14250</v>
      </c>
      <c r="D27">
        <v>1</v>
      </c>
      <c r="E27">
        <v>0</v>
      </c>
      <c r="F27" s="2">
        <v>10.47</v>
      </c>
    </row>
    <row r="28" spans="1:6" ht="15.75" thickBot="1" x14ac:dyDescent="0.3">
      <c r="A28" s="8" t="s">
        <v>21</v>
      </c>
      <c r="B28" s="4">
        <v>3</v>
      </c>
      <c r="C28" s="4">
        <f>_xlfn.XLOOKUP(A28,'EA10'!A:A,'EA10'!B:B)</f>
        <v>14200</v>
      </c>
      <c r="D28">
        <v>1</v>
      </c>
      <c r="E28">
        <v>0</v>
      </c>
      <c r="F28" s="2">
        <v>50.75</v>
      </c>
    </row>
    <row r="29" spans="1:6" ht="15.75" thickBot="1" x14ac:dyDescent="0.3">
      <c r="A29" s="8" t="s">
        <v>34</v>
      </c>
      <c r="B29" s="4">
        <v>3</v>
      </c>
      <c r="C29" s="4">
        <f>_xlfn.XLOOKUP(A29,'EA10'!A:A,'EA10'!B:B)</f>
        <v>12500</v>
      </c>
      <c r="D29">
        <v>0</v>
      </c>
      <c r="E29">
        <v>0</v>
      </c>
      <c r="F29" s="2">
        <v>12.14</v>
      </c>
    </row>
    <row r="30" spans="1:6" ht="15.75" thickBot="1" x14ac:dyDescent="0.3">
      <c r="A30" s="8" t="s">
        <v>32</v>
      </c>
      <c r="B30" s="4">
        <v>3</v>
      </c>
      <c r="C30" s="4">
        <f>_xlfn.XLOOKUP(A30,'EA10'!A:A,'EA10'!B:B)</f>
        <v>11750</v>
      </c>
      <c r="D30">
        <v>0</v>
      </c>
      <c r="E30">
        <v>0</v>
      </c>
      <c r="F30" s="2">
        <v>21.9</v>
      </c>
    </row>
    <row r="31" spans="1:6" ht="15.75" thickBot="1" x14ac:dyDescent="0.3">
      <c r="A31" s="8" t="s">
        <v>30</v>
      </c>
      <c r="B31" s="4">
        <v>3</v>
      </c>
      <c r="C31" s="4">
        <f>_xlfn.XLOOKUP(A31,'EA10'!A:A,'EA10'!B:B)</f>
        <v>11750</v>
      </c>
      <c r="D31">
        <v>0</v>
      </c>
      <c r="E31">
        <v>0</v>
      </c>
      <c r="F31" s="2">
        <v>12.73</v>
      </c>
    </row>
    <row r="32" spans="1:6" ht="15.75" thickBot="1" x14ac:dyDescent="0.3">
      <c r="A32" s="8" t="s">
        <v>28</v>
      </c>
      <c r="B32" s="4">
        <v>3</v>
      </c>
      <c r="C32" s="4">
        <f>_xlfn.XLOOKUP(A32,'EA10'!A:A,'EA10'!B:B)</f>
        <v>11700</v>
      </c>
      <c r="D32">
        <v>0</v>
      </c>
      <c r="E32">
        <v>0</v>
      </c>
      <c r="F32" s="2">
        <v>47.9</v>
      </c>
    </row>
    <row r="33" spans="1:6" ht="15.75" thickBot="1" x14ac:dyDescent="0.3">
      <c r="A33" s="8" t="s">
        <v>18</v>
      </c>
      <c r="B33" s="4">
        <v>3</v>
      </c>
      <c r="C33" s="4">
        <f>_xlfn.XLOOKUP(A33,'EA10'!A:A,'EA10'!B:B)</f>
        <v>10500</v>
      </c>
      <c r="D33">
        <v>0</v>
      </c>
      <c r="E33">
        <v>0</v>
      </c>
      <c r="F33" s="2">
        <v>12.83</v>
      </c>
    </row>
    <row r="34" spans="1:6" ht="15.75" thickBot="1" x14ac:dyDescent="0.3">
      <c r="A34" s="8" t="s">
        <v>25</v>
      </c>
      <c r="B34" s="4">
        <v>3</v>
      </c>
      <c r="C34" s="4">
        <f>_xlfn.XLOOKUP(A34,'EA10'!A:A,'EA10'!B:B)</f>
        <v>8250</v>
      </c>
      <c r="D34">
        <v>0</v>
      </c>
      <c r="E34">
        <v>0</v>
      </c>
      <c r="F34" s="2">
        <v>20.77</v>
      </c>
    </row>
    <row r="35" spans="1:6" ht="15.75" thickBot="1" x14ac:dyDescent="0.3">
      <c r="A35" s="8" t="s">
        <v>12</v>
      </c>
      <c r="B35" s="4">
        <v>3</v>
      </c>
      <c r="C35" s="4">
        <f>_xlfn.XLOOKUP(A35,'EA10'!A:A,'EA10'!B:B)</f>
        <v>7000</v>
      </c>
      <c r="D35">
        <v>0</v>
      </c>
      <c r="E35">
        <v>0</v>
      </c>
      <c r="F35" s="2">
        <v>47.61</v>
      </c>
    </row>
    <row r="36" spans="1:6" ht="15.75" thickBot="1" x14ac:dyDescent="0.3">
      <c r="A36" s="8" t="s">
        <v>67</v>
      </c>
      <c r="B36" s="4">
        <v>3</v>
      </c>
      <c r="C36" s="4" t="str">
        <f>_xlfn.XLOOKUP(A36,'EA10'!A:A,'EA10'!B:B)</f>
        <v>WC</v>
      </c>
      <c r="D36">
        <v>0</v>
      </c>
      <c r="E36">
        <v>0</v>
      </c>
      <c r="F36" s="2">
        <v>28.57</v>
      </c>
    </row>
    <row r="37" spans="1:6" ht="15.75" thickBot="1" x14ac:dyDescent="0.3">
      <c r="A37" s="8" t="s">
        <v>68</v>
      </c>
      <c r="B37" s="4">
        <v>3</v>
      </c>
      <c r="C37" s="4" t="str">
        <f>_xlfn.XLOOKUP(A37,'EA10'!A:A,'EA10'!B:B)</f>
        <v>WC</v>
      </c>
      <c r="D37">
        <v>0</v>
      </c>
      <c r="E37">
        <v>0</v>
      </c>
      <c r="F37" s="2">
        <v>10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A424-957F-4674-BABC-268FA65EC487}">
  <dimension ref="A1:L39"/>
  <sheetViews>
    <sheetView workbookViewId="0">
      <selection activeCell="K21" sqref="K21"/>
    </sheetView>
  </sheetViews>
  <sheetFormatPr defaultRowHeight="15" x14ac:dyDescent="0.25"/>
  <cols>
    <col min="1" max="1" width="18" bestFit="1" customWidth="1"/>
    <col min="3" max="3" width="13.7109375" bestFit="1" customWidth="1"/>
    <col min="9" max="9" width="23.7109375" bestFit="1" customWidth="1"/>
  </cols>
  <sheetData>
    <row r="1" spans="1:12" ht="15.75" thickBot="1" x14ac:dyDescent="0.3">
      <c r="A1" t="s">
        <v>37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12" ht="15.75" customHeight="1" thickBot="1" x14ac:dyDescent="0.3">
      <c r="A2" s="3" t="s">
        <v>0</v>
      </c>
      <c r="B2" s="4">
        <v>1</v>
      </c>
      <c r="C2" s="2">
        <v>46400</v>
      </c>
      <c r="D2">
        <v>1</v>
      </c>
      <c r="E2">
        <v>1</v>
      </c>
      <c r="F2" s="4">
        <v>76.83</v>
      </c>
      <c r="I2" t="s">
        <v>44</v>
      </c>
      <c r="J2">
        <f>SUMPRODUCT(D2:D37,C2:C37)+SUMPRODUCT(E2:E37,C2:C37)</f>
        <v>292250</v>
      </c>
    </row>
    <row r="3" spans="1:12" ht="15.75" customHeight="1" thickBot="1" x14ac:dyDescent="0.3">
      <c r="A3" s="3" t="s">
        <v>1</v>
      </c>
      <c r="B3" s="4">
        <v>1</v>
      </c>
      <c r="C3" s="2">
        <v>45450</v>
      </c>
      <c r="D3">
        <v>1</v>
      </c>
      <c r="E3">
        <v>0</v>
      </c>
      <c r="F3" s="4">
        <v>52.3</v>
      </c>
      <c r="I3" t="s">
        <v>45</v>
      </c>
    </row>
    <row r="4" spans="1:12" ht="15.75" customHeight="1" thickBot="1" x14ac:dyDescent="0.3">
      <c r="A4" s="3" t="s">
        <v>2</v>
      </c>
      <c r="B4" s="4">
        <v>1</v>
      </c>
      <c r="C4" s="2">
        <v>44150</v>
      </c>
      <c r="D4">
        <v>0</v>
      </c>
      <c r="E4">
        <v>0</v>
      </c>
      <c r="F4" s="4">
        <v>76.040000000000006</v>
      </c>
      <c r="I4" t="s">
        <v>46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3" t="s">
        <v>3</v>
      </c>
      <c r="B5" s="4">
        <v>1</v>
      </c>
      <c r="C5" s="2">
        <v>39500</v>
      </c>
      <c r="D5">
        <v>0</v>
      </c>
      <c r="E5">
        <v>0</v>
      </c>
      <c r="F5" s="4">
        <v>44.26</v>
      </c>
      <c r="I5" t="s">
        <v>48</v>
      </c>
      <c r="J5">
        <f>SUM(D10:D25)</f>
        <v>4</v>
      </c>
      <c r="K5" t="s">
        <v>47</v>
      </c>
      <c r="L5">
        <v>4</v>
      </c>
    </row>
    <row r="6" spans="1:12" ht="15.75" customHeight="1" thickBot="1" x14ac:dyDescent="0.3">
      <c r="A6" s="3" t="s">
        <v>4</v>
      </c>
      <c r="B6" s="4">
        <v>1</v>
      </c>
      <c r="C6" s="2">
        <v>38700</v>
      </c>
      <c r="D6">
        <v>0</v>
      </c>
      <c r="E6">
        <v>0</v>
      </c>
      <c r="F6" s="4">
        <v>90.24</v>
      </c>
      <c r="I6" t="s">
        <v>49</v>
      </c>
      <c r="J6">
        <f>SUM(D26:D37)</f>
        <v>2</v>
      </c>
      <c r="K6" t="s">
        <v>47</v>
      </c>
      <c r="L6">
        <v>2</v>
      </c>
    </row>
    <row r="7" spans="1:12" ht="15.75" customHeight="1" thickBot="1" x14ac:dyDescent="0.3">
      <c r="A7" s="3" t="s">
        <v>5</v>
      </c>
      <c r="B7" s="4">
        <v>1</v>
      </c>
      <c r="C7" s="2">
        <v>37900</v>
      </c>
      <c r="D7">
        <v>0</v>
      </c>
      <c r="E7">
        <v>0</v>
      </c>
      <c r="F7" s="4">
        <v>23.47</v>
      </c>
    </row>
    <row r="8" spans="1:12" ht="15.75" customHeight="1" thickBot="1" x14ac:dyDescent="0.3">
      <c r="A8" s="3" t="s">
        <v>6</v>
      </c>
      <c r="B8" s="4">
        <v>1</v>
      </c>
      <c r="C8" s="2">
        <v>36850</v>
      </c>
      <c r="D8">
        <v>0</v>
      </c>
      <c r="E8">
        <v>0</v>
      </c>
      <c r="F8" s="4">
        <v>80.73</v>
      </c>
    </row>
    <row r="9" spans="1:12" ht="15.75" customHeight="1" thickBot="1" x14ac:dyDescent="0.3">
      <c r="A9" s="3" t="s">
        <v>7</v>
      </c>
      <c r="B9" s="4">
        <v>1</v>
      </c>
      <c r="C9" s="2">
        <v>35700</v>
      </c>
      <c r="D9">
        <v>0</v>
      </c>
      <c r="E9">
        <v>0</v>
      </c>
      <c r="F9" s="4">
        <v>31.5</v>
      </c>
    </row>
    <row r="10" spans="1:12" ht="15.75" customHeight="1" thickBot="1" x14ac:dyDescent="0.3">
      <c r="A10" s="3" t="s">
        <v>8</v>
      </c>
      <c r="B10" s="4">
        <v>2</v>
      </c>
      <c r="C10" s="2">
        <v>35400</v>
      </c>
      <c r="D10">
        <v>1</v>
      </c>
      <c r="E10">
        <v>0</v>
      </c>
      <c r="F10" s="4">
        <v>73.430000000000007</v>
      </c>
    </row>
    <row r="11" spans="1:12" ht="15.75" customHeight="1" thickBot="1" x14ac:dyDescent="0.3">
      <c r="A11" s="3" t="s">
        <v>9</v>
      </c>
      <c r="B11" s="4">
        <v>2</v>
      </c>
      <c r="C11" s="2">
        <v>35350</v>
      </c>
      <c r="D11">
        <v>1</v>
      </c>
      <c r="E11">
        <v>0</v>
      </c>
      <c r="F11" s="4">
        <v>26.87</v>
      </c>
      <c r="I11" t="s">
        <v>43</v>
      </c>
      <c r="J11">
        <f>SUMPRODUCT(F2:F37,D2:D37)+SUMPRODUCT(E2:E37,F2:F37)</f>
        <v>459.89000000000004</v>
      </c>
    </row>
    <row r="12" spans="1:12" ht="15.75" customHeight="1" thickBot="1" x14ac:dyDescent="0.3">
      <c r="A12" s="3" t="s">
        <v>10</v>
      </c>
      <c r="B12" s="4">
        <v>2</v>
      </c>
      <c r="C12" s="2">
        <v>31950</v>
      </c>
      <c r="D12">
        <v>1</v>
      </c>
      <c r="E12">
        <v>0</v>
      </c>
      <c r="F12" s="4">
        <v>58.5</v>
      </c>
    </row>
    <row r="13" spans="1:12" ht="15.75" customHeight="1" thickBot="1" x14ac:dyDescent="0.3">
      <c r="A13" s="3" t="s">
        <v>11</v>
      </c>
      <c r="B13" s="4">
        <v>2</v>
      </c>
      <c r="C13" s="2">
        <v>30650</v>
      </c>
      <c r="D13">
        <v>1</v>
      </c>
      <c r="E13">
        <v>0</v>
      </c>
      <c r="F13" s="4">
        <v>42.8</v>
      </c>
    </row>
    <row r="14" spans="1:12" ht="15.75" thickBot="1" x14ac:dyDescent="0.3">
      <c r="A14" s="1" t="s">
        <v>12</v>
      </c>
      <c r="B14" s="4">
        <v>2</v>
      </c>
      <c r="C14" s="2">
        <v>29700</v>
      </c>
      <c r="D14">
        <v>0</v>
      </c>
      <c r="E14">
        <v>0</v>
      </c>
      <c r="F14" s="4">
        <v>21.43</v>
      </c>
    </row>
    <row r="15" spans="1:12" ht="15.75" customHeight="1" thickBot="1" x14ac:dyDescent="0.3">
      <c r="A15" s="3" t="s">
        <v>13</v>
      </c>
      <c r="B15" s="4">
        <v>2</v>
      </c>
      <c r="C15" s="2">
        <v>27500</v>
      </c>
      <c r="D15">
        <v>0</v>
      </c>
      <c r="E15">
        <v>0</v>
      </c>
      <c r="F15" s="4">
        <v>29.4</v>
      </c>
    </row>
    <row r="16" spans="1:12" ht="15.75" customHeight="1" thickBot="1" x14ac:dyDescent="0.3">
      <c r="A16" s="3" t="s">
        <v>14</v>
      </c>
      <c r="B16" s="4">
        <v>2</v>
      </c>
      <c r="C16" s="2">
        <v>26950</v>
      </c>
      <c r="D16">
        <v>0</v>
      </c>
      <c r="E16">
        <v>0</v>
      </c>
      <c r="F16" s="4">
        <v>82.32</v>
      </c>
    </row>
    <row r="17" spans="1:6" ht="15.75" customHeight="1" thickBot="1" x14ac:dyDescent="0.3">
      <c r="A17" s="3" t="s">
        <v>15</v>
      </c>
      <c r="B17" s="4">
        <v>2</v>
      </c>
      <c r="C17" s="2">
        <v>25200</v>
      </c>
      <c r="D17">
        <v>0</v>
      </c>
      <c r="E17">
        <v>0</v>
      </c>
      <c r="F17" s="4">
        <v>40.97</v>
      </c>
    </row>
    <row r="18" spans="1:6" ht="15.75" customHeight="1" thickBot="1" x14ac:dyDescent="0.3">
      <c r="A18" s="3" t="s">
        <v>16</v>
      </c>
      <c r="B18" s="4">
        <v>2</v>
      </c>
      <c r="C18" s="2">
        <v>25200</v>
      </c>
      <c r="D18">
        <v>0</v>
      </c>
      <c r="E18">
        <v>0</v>
      </c>
      <c r="F18" s="4">
        <v>28.27</v>
      </c>
    </row>
    <row r="19" spans="1:6" ht="15.75" customHeight="1" thickBot="1" x14ac:dyDescent="0.3">
      <c r="A19" s="3" t="s">
        <v>17</v>
      </c>
      <c r="B19" s="4">
        <v>2</v>
      </c>
      <c r="C19" s="2">
        <v>24700</v>
      </c>
      <c r="D19">
        <v>0</v>
      </c>
      <c r="E19">
        <v>0</v>
      </c>
      <c r="F19" s="4">
        <v>63.3</v>
      </c>
    </row>
    <row r="20" spans="1:6" ht="15.75" customHeight="1" thickBot="1" x14ac:dyDescent="0.3">
      <c r="A20" s="3" t="s">
        <v>18</v>
      </c>
      <c r="B20" s="4">
        <v>2</v>
      </c>
      <c r="C20" s="2">
        <v>24250</v>
      </c>
      <c r="D20">
        <v>0</v>
      </c>
      <c r="E20">
        <v>0</v>
      </c>
      <c r="F20" s="4">
        <v>37.17</v>
      </c>
    </row>
    <row r="21" spans="1:6" ht="15.75" customHeight="1" thickBot="1" x14ac:dyDescent="0.3">
      <c r="A21" s="5" t="s">
        <v>19</v>
      </c>
      <c r="B21" s="4">
        <v>2</v>
      </c>
      <c r="C21" s="2">
        <v>23650</v>
      </c>
      <c r="D21">
        <v>0</v>
      </c>
      <c r="E21">
        <v>0</v>
      </c>
      <c r="F21" s="4">
        <v>16.77</v>
      </c>
    </row>
    <row r="22" spans="1:6" ht="15.75" customHeight="1" thickBot="1" x14ac:dyDescent="0.3">
      <c r="A22" s="3" t="s">
        <v>20</v>
      </c>
      <c r="B22" s="4">
        <v>2</v>
      </c>
      <c r="C22" s="2">
        <v>22650</v>
      </c>
      <c r="D22">
        <v>0</v>
      </c>
      <c r="E22">
        <v>0</v>
      </c>
      <c r="F22" s="4">
        <v>24</v>
      </c>
    </row>
    <row r="23" spans="1:6" ht="15.75" customHeight="1" thickBot="1" x14ac:dyDescent="0.3">
      <c r="A23" s="3" t="s">
        <v>21</v>
      </c>
      <c r="B23" s="4">
        <v>2</v>
      </c>
      <c r="C23" s="2">
        <v>22400</v>
      </c>
      <c r="D23">
        <v>0</v>
      </c>
      <c r="E23">
        <v>0</v>
      </c>
      <c r="F23" s="4">
        <v>41.08</v>
      </c>
    </row>
    <row r="24" spans="1:6" ht="15.75" customHeight="1" thickBot="1" x14ac:dyDescent="0.3">
      <c r="A24" s="3" t="s">
        <v>22</v>
      </c>
      <c r="B24" s="4">
        <v>2</v>
      </c>
      <c r="C24" s="1">
        <v>0</v>
      </c>
      <c r="D24">
        <v>0</v>
      </c>
      <c r="E24">
        <v>0</v>
      </c>
      <c r="F24" s="4">
        <v>100.75</v>
      </c>
    </row>
    <row r="25" spans="1:6" ht="15.75" customHeight="1" thickBot="1" x14ac:dyDescent="0.3">
      <c r="A25" s="3" t="s">
        <v>23</v>
      </c>
      <c r="B25" s="4">
        <v>2</v>
      </c>
      <c r="C25" s="1">
        <v>0</v>
      </c>
      <c r="D25">
        <v>0</v>
      </c>
      <c r="E25">
        <v>0</v>
      </c>
      <c r="F25" s="4">
        <v>28.17</v>
      </c>
    </row>
    <row r="26" spans="1:6" ht="15.75" customHeight="1" thickBot="1" x14ac:dyDescent="0.3">
      <c r="A26" s="3" t="s">
        <v>24</v>
      </c>
      <c r="B26" s="4">
        <v>3</v>
      </c>
      <c r="C26" s="2">
        <v>24025</v>
      </c>
      <c r="D26">
        <v>0</v>
      </c>
      <c r="E26">
        <v>0</v>
      </c>
      <c r="F26" s="4">
        <v>60.69</v>
      </c>
    </row>
    <row r="27" spans="1:6" ht="15.75" customHeight="1" thickBot="1" x14ac:dyDescent="0.3">
      <c r="A27" s="3" t="s">
        <v>25</v>
      </c>
      <c r="B27" s="4">
        <v>3</v>
      </c>
      <c r="C27" s="2">
        <v>23400</v>
      </c>
      <c r="D27">
        <v>0</v>
      </c>
      <c r="E27">
        <v>0</v>
      </c>
      <c r="F27" s="4">
        <v>28.64</v>
      </c>
    </row>
    <row r="28" spans="1:6" ht="15.75" customHeight="1" thickBot="1" x14ac:dyDescent="0.3">
      <c r="A28" s="3" t="s">
        <v>26</v>
      </c>
      <c r="B28" s="4">
        <v>3</v>
      </c>
      <c r="C28" s="2">
        <v>22910</v>
      </c>
      <c r="D28">
        <v>0</v>
      </c>
      <c r="E28">
        <v>0</v>
      </c>
      <c r="F28" s="4">
        <v>28.87</v>
      </c>
    </row>
    <row r="29" spans="1:6" ht="15.75" customHeight="1" thickBot="1" x14ac:dyDescent="0.3">
      <c r="A29" s="3" t="s">
        <v>27</v>
      </c>
      <c r="B29" s="4">
        <v>3</v>
      </c>
      <c r="C29" s="2">
        <v>22500</v>
      </c>
      <c r="D29">
        <v>0</v>
      </c>
      <c r="E29">
        <v>0</v>
      </c>
      <c r="F29" s="4">
        <v>26.93</v>
      </c>
    </row>
    <row r="30" spans="1:6" ht="28.5" customHeight="1" thickBot="1" x14ac:dyDescent="0.3">
      <c r="A30" s="5" t="s">
        <v>28</v>
      </c>
      <c r="B30" s="4">
        <v>3</v>
      </c>
      <c r="C30" s="2">
        <v>20800</v>
      </c>
      <c r="D30">
        <v>0</v>
      </c>
      <c r="E30">
        <v>0</v>
      </c>
      <c r="F30" s="4">
        <v>23.77</v>
      </c>
    </row>
    <row r="31" spans="1:6" ht="15.75" customHeight="1" thickBot="1" x14ac:dyDescent="0.3">
      <c r="A31" s="3" t="s">
        <v>29</v>
      </c>
      <c r="B31" s="4">
        <v>3</v>
      </c>
      <c r="C31" s="2">
        <v>20650</v>
      </c>
      <c r="D31">
        <v>1</v>
      </c>
      <c r="E31">
        <v>0</v>
      </c>
      <c r="F31" s="4">
        <v>28.73</v>
      </c>
    </row>
    <row r="32" spans="1:6" ht="15.75" customHeight="1" thickBot="1" x14ac:dyDescent="0.3">
      <c r="A32" s="3" t="s">
        <v>30</v>
      </c>
      <c r="B32" s="4">
        <v>3</v>
      </c>
      <c r="C32" s="2">
        <v>19700</v>
      </c>
      <c r="D32">
        <v>0</v>
      </c>
      <c r="E32">
        <v>0</v>
      </c>
      <c r="F32" s="4">
        <v>24.3</v>
      </c>
    </row>
    <row r="33" spans="1:6" ht="15.75" customHeight="1" thickBot="1" x14ac:dyDescent="0.3">
      <c r="A33" s="3" t="s">
        <v>31</v>
      </c>
      <c r="B33" s="4">
        <v>3</v>
      </c>
      <c r="C33" s="2">
        <v>19450</v>
      </c>
      <c r="D33">
        <v>0</v>
      </c>
      <c r="E33">
        <v>0</v>
      </c>
      <c r="F33" s="4">
        <v>34.26</v>
      </c>
    </row>
    <row r="34" spans="1:6" ht="15.75" customHeight="1" thickBot="1" x14ac:dyDescent="0.3">
      <c r="A34" s="3" t="s">
        <v>32</v>
      </c>
      <c r="B34" s="4">
        <v>3</v>
      </c>
      <c r="C34" s="2">
        <v>18800</v>
      </c>
      <c r="D34">
        <v>0</v>
      </c>
      <c r="E34">
        <v>0</v>
      </c>
      <c r="F34" s="4">
        <v>24.67</v>
      </c>
    </row>
    <row r="35" spans="1:6" ht="15.75" customHeight="1" thickBot="1" x14ac:dyDescent="0.3">
      <c r="A35" s="3" t="s">
        <v>33</v>
      </c>
      <c r="B35" s="4">
        <v>3</v>
      </c>
      <c r="C35" s="2">
        <v>18750</v>
      </c>
      <c r="D35">
        <v>0</v>
      </c>
      <c r="E35">
        <v>0</v>
      </c>
      <c r="F35" s="4">
        <v>40.03</v>
      </c>
    </row>
    <row r="36" spans="1:6" ht="15.75" customHeight="1" thickBot="1" x14ac:dyDescent="0.3">
      <c r="A36" s="3" t="s">
        <v>34</v>
      </c>
      <c r="B36" s="4">
        <v>3</v>
      </c>
      <c r="C36" s="1">
        <v>0</v>
      </c>
      <c r="D36">
        <v>1</v>
      </c>
      <c r="E36">
        <v>0</v>
      </c>
      <c r="F36" s="4">
        <v>23.6</v>
      </c>
    </row>
    <row r="37" spans="1:6" ht="15.75" customHeight="1" thickBot="1" x14ac:dyDescent="0.3">
      <c r="A37" s="3" t="s">
        <v>36</v>
      </c>
      <c r="B37" s="4">
        <v>3</v>
      </c>
      <c r="C37" s="1">
        <v>0</v>
      </c>
      <c r="D37">
        <v>0</v>
      </c>
      <c r="E37">
        <v>0</v>
      </c>
      <c r="F37" s="4">
        <v>41.84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6664-A12A-4439-8653-AD50A2F0F015}">
  <dimension ref="A1:B53"/>
  <sheetViews>
    <sheetView topLeftCell="A22" workbookViewId="0">
      <selection activeCell="A33" sqref="A33"/>
    </sheetView>
  </sheetViews>
  <sheetFormatPr defaultRowHeight="15" x14ac:dyDescent="0.25"/>
  <sheetData>
    <row r="1" spans="1:2" ht="44.25" thickBot="1" x14ac:dyDescent="0.3">
      <c r="A1" s="8" t="s">
        <v>0</v>
      </c>
      <c r="B1" s="2">
        <v>49900</v>
      </c>
    </row>
    <row r="2" spans="1:2" ht="30" thickBot="1" x14ac:dyDescent="0.3">
      <c r="A2" s="8" t="s">
        <v>1</v>
      </c>
      <c r="B2" s="2">
        <v>47600</v>
      </c>
    </row>
    <row r="3" spans="1:2" ht="30" thickBot="1" x14ac:dyDescent="0.3">
      <c r="A3" s="8" t="s">
        <v>2</v>
      </c>
      <c r="B3" s="2">
        <v>40750</v>
      </c>
    </row>
    <row r="4" spans="1:2" ht="30" thickBot="1" x14ac:dyDescent="0.3">
      <c r="A4" s="8" t="s">
        <v>22</v>
      </c>
      <c r="B4" s="2">
        <v>39850</v>
      </c>
    </row>
    <row r="5" spans="1:2" ht="44.25" thickBot="1" x14ac:dyDescent="0.3">
      <c r="A5" s="8" t="s">
        <v>4</v>
      </c>
      <c r="B5" s="2">
        <v>38200</v>
      </c>
    </row>
    <row r="6" spans="1:2" ht="30" thickBot="1" x14ac:dyDescent="0.3">
      <c r="A6" s="8" t="s">
        <v>7</v>
      </c>
      <c r="B6" s="2">
        <v>37700</v>
      </c>
    </row>
    <row r="7" spans="1:2" ht="44.25" thickBot="1" x14ac:dyDescent="0.3">
      <c r="A7" s="8" t="s">
        <v>10</v>
      </c>
      <c r="B7" s="2">
        <v>36600</v>
      </c>
    </row>
    <row r="8" spans="1:2" ht="30" thickBot="1" x14ac:dyDescent="0.3">
      <c r="A8" s="8" t="s">
        <v>9</v>
      </c>
      <c r="B8" s="2">
        <v>35450</v>
      </c>
    </row>
    <row r="9" spans="1:2" ht="44.25" thickBot="1" x14ac:dyDescent="0.3">
      <c r="A9" s="8" t="s">
        <v>8</v>
      </c>
      <c r="B9" s="2">
        <v>31850</v>
      </c>
    </row>
    <row r="10" spans="1:2" ht="30" thickBot="1" x14ac:dyDescent="0.3">
      <c r="A10" s="8" t="s">
        <v>3</v>
      </c>
      <c r="B10" s="2">
        <v>30000</v>
      </c>
    </row>
    <row r="11" spans="1:2" ht="30" thickBot="1" x14ac:dyDescent="0.3">
      <c r="A11" s="8" t="s">
        <v>11</v>
      </c>
      <c r="B11" s="2">
        <v>29750</v>
      </c>
    </row>
    <row r="12" spans="1:2" ht="30" thickBot="1" x14ac:dyDescent="0.3">
      <c r="A12" s="8" t="s">
        <v>16</v>
      </c>
      <c r="B12" s="2">
        <v>28300</v>
      </c>
    </row>
    <row r="13" spans="1:2" ht="30" thickBot="1" x14ac:dyDescent="0.3">
      <c r="A13" s="8" t="s">
        <v>26</v>
      </c>
      <c r="B13" s="2">
        <v>26400</v>
      </c>
    </row>
    <row r="14" spans="1:2" ht="30" thickBot="1" x14ac:dyDescent="0.3">
      <c r="A14" s="8" t="s">
        <v>13</v>
      </c>
      <c r="B14" s="2">
        <v>25250</v>
      </c>
    </row>
    <row r="15" spans="1:2" ht="30" thickBot="1" x14ac:dyDescent="0.3">
      <c r="A15" s="8" t="s">
        <v>24</v>
      </c>
      <c r="B15" s="2">
        <v>25200</v>
      </c>
    </row>
    <row r="16" spans="1:2" ht="30" thickBot="1" x14ac:dyDescent="0.3">
      <c r="A16" s="8" t="s">
        <v>27</v>
      </c>
      <c r="B16" s="2">
        <v>23400</v>
      </c>
    </row>
    <row r="17" spans="1:2" ht="30" thickBot="1" x14ac:dyDescent="0.3">
      <c r="A17" s="8" t="s">
        <v>5</v>
      </c>
      <c r="B17" s="2">
        <v>22450</v>
      </c>
    </row>
    <row r="18" spans="1:2" ht="30" thickBot="1" x14ac:dyDescent="0.3">
      <c r="A18" s="8" t="s">
        <v>29</v>
      </c>
      <c r="B18" s="2">
        <v>21450</v>
      </c>
    </row>
    <row r="19" spans="1:2" ht="30" thickBot="1" x14ac:dyDescent="0.3">
      <c r="A19" s="8" t="s">
        <v>15</v>
      </c>
      <c r="B19" s="2">
        <v>20500</v>
      </c>
    </row>
    <row r="20" spans="1:2" ht="44.25" thickBot="1" x14ac:dyDescent="0.3">
      <c r="A20" s="8" t="s">
        <v>23</v>
      </c>
      <c r="B20" s="2">
        <v>20200</v>
      </c>
    </row>
    <row r="21" spans="1:2" ht="30" thickBot="1" x14ac:dyDescent="0.3">
      <c r="A21" s="8" t="s">
        <v>17</v>
      </c>
      <c r="B21" s="2">
        <v>19750</v>
      </c>
    </row>
    <row r="22" spans="1:2" ht="30" thickBot="1" x14ac:dyDescent="0.3">
      <c r="A22" s="8" t="s">
        <v>20</v>
      </c>
      <c r="B22" s="2">
        <v>18700</v>
      </c>
    </row>
    <row r="23" spans="1:2" ht="30" thickBot="1" x14ac:dyDescent="0.3">
      <c r="A23" s="8" t="s">
        <v>14</v>
      </c>
      <c r="B23" s="2">
        <v>16450</v>
      </c>
    </row>
    <row r="24" spans="1:2" ht="30" thickBot="1" x14ac:dyDescent="0.3">
      <c r="A24" s="8" t="s">
        <v>19</v>
      </c>
      <c r="B24" s="2">
        <v>15200</v>
      </c>
    </row>
    <row r="25" spans="1:2" ht="30" thickBot="1" x14ac:dyDescent="0.3">
      <c r="A25" s="8" t="s">
        <v>33</v>
      </c>
      <c r="B25" s="2">
        <v>14250</v>
      </c>
    </row>
    <row r="26" spans="1:2" ht="30" thickBot="1" x14ac:dyDescent="0.3">
      <c r="A26" s="8" t="s">
        <v>31</v>
      </c>
      <c r="B26" s="2">
        <v>14250</v>
      </c>
    </row>
    <row r="27" spans="1:2" ht="30" thickBot="1" x14ac:dyDescent="0.3">
      <c r="A27" s="10" t="s">
        <v>6</v>
      </c>
      <c r="B27" s="11">
        <v>14200</v>
      </c>
    </row>
    <row r="28" spans="1:2" ht="30" thickBot="1" x14ac:dyDescent="0.3">
      <c r="A28" s="8" t="s">
        <v>21</v>
      </c>
      <c r="B28" s="2">
        <v>14200</v>
      </c>
    </row>
    <row r="29" spans="1:2" ht="30" thickBot="1" x14ac:dyDescent="0.3">
      <c r="A29" s="8" t="s">
        <v>34</v>
      </c>
      <c r="B29" s="2">
        <v>12500</v>
      </c>
    </row>
    <row r="30" spans="1:2" ht="44.25" thickBot="1" x14ac:dyDescent="0.3">
      <c r="A30" s="8" t="s">
        <v>32</v>
      </c>
      <c r="B30" s="2">
        <v>11750</v>
      </c>
    </row>
    <row r="31" spans="1:2" ht="30" thickBot="1" x14ac:dyDescent="0.3">
      <c r="A31" s="8" t="s">
        <v>30</v>
      </c>
      <c r="B31" s="2">
        <v>11750</v>
      </c>
    </row>
    <row r="32" spans="1:2" ht="58.5" thickBot="1" x14ac:dyDescent="0.3">
      <c r="A32" s="8" t="s">
        <v>28</v>
      </c>
      <c r="B32" s="2">
        <v>11700</v>
      </c>
    </row>
    <row r="33" spans="1:2" ht="30" thickBot="1" x14ac:dyDescent="0.3">
      <c r="A33" s="8" t="s">
        <v>18</v>
      </c>
      <c r="B33" s="2">
        <v>10500</v>
      </c>
    </row>
    <row r="34" spans="1:2" ht="30" thickBot="1" x14ac:dyDescent="0.3">
      <c r="A34" s="8" t="s">
        <v>25</v>
      </c>
      <c r="B34" s="2">
        <v>8250</v>
      </c>
    </row>
    <row r="35" spans="1:2" ht="30" thickBot="1" x14ac:dyDescent="0.3">
      <c r="A35" s="10" t="s">
        <v>57</v>
      </c>
      <c r="B35" s="15">
        <v>7000</v>
      </c>
    </row>
    <row r="36" spans="1:2" ht="30" thickBot="1" x14ac:dyDescent="0.3">
      <c r="A36" s="8" t="s">
        <v>12</v>
      </c>
      <c r="B36" s="2">
        <v>7000</v>
      </c>
    </row>
    <row r="37" spans="1:2" ht="44.25" thickBot="1" x14ac:dyDescent="0.3">
      <c r="A37" s="10" t="s">
        <v>66</v>
      </c>
      <c r="B37" s="15">
        <v>5200</v>
      </c>
    </row>
    <row r="38" spans="1:2" ht="30" thickBot="1" x14ac:dyDescent="0.3">
      <c r="A38" s="10" t="s">
        <v>51</v>
      </c>
      <c r="B38" s="11">
        <v>2250</v>
      </c>
    </row>
    <row r="39" spans="1:2" ht="30.75" thickBot="1" x14ac:dyDescent="0.3">
      <c r="A39" s="9" t="s">
        <v>52</v>
      </c>
      <c r="B39" s="11">
        <v>1750</v>
      </c>
    </row>
    <row r="40" spans="1:2" ht="30.75" thickBot="1" x14ac:dyDescent="0.3">
      <c r="A40" s="9" t="s">
        <v>36</v>
      </c>
      <c r="B40" s="11">
        <v>1750</v>
      </c>
    </row>
    <row r="41" spans="1:2" ht="44.25" thickBot="1" x14ac:dyDescent="0.3">
      <c r="A41" s="10" t="s">
        <v>64</v>
      </c>
      <c r="B41" s="15">
        <v>1750</v>
      </c>
    </row>
    <row r="42" spans="1:2" ht="30" thickBot="1" x14ac:dyDescent="0.3">
      <c r="A42" s="10" t="s">
        <v>63</v>
      </c>
      <c r="B42" s="15">
        <v>1750</v>
      </c>
    </row>
    <row r="43" spans="1:2" ht="30" thickBot="1" x14ac:dyDescent="0.3">
      <c r="A43" s="10" t="s">
        <v>56</v>
      </c>
      <c r="B43" s="15">
        <v>1000</v>
      </c>
    </row>
    <row r="44" spans="1:2" ht="44.25" thickBot="1" x14ac:dyDescent="0.3">
      <c r="A44" s="10" t="s">
        <v>53</v>
      </c>
      <c r="B44" s="11">
        <v>500</v>
      </c>
    </row>
    <row r="45" spans="1:2" ht="30" thickBot="1" x14ac:dyDescent="0.3">
      <c r="A45" s="10" t="s">
        <v>54</v>
      </c>
      <c r="B45" s="11">
        <v>500</v>
      </c>
    </row>
    <row r="46" spans="1:2" ht="30" thickBot="1" x14ac:dyDescent="0.3">
      <c r="A46" s="10" t="s">
        <v>58</v>
      </c>
      <c r="B46" s="15">
        <v>500</v>
      </c>
    </row>
    <row r="47" spans="1:2" ht="44.25" thickBot="1" x14ac:dyDescent="0.3">
      <c r="A47" s="10" t="s">
        <v>59</v>
      </c>
      <c r="B47" s="15">
        <v>500</v>
      </c>
    </row>
    <row r="48" spans="1:2" ht="30" thickBot="1" x14ac:dyDescent="0.3">
      <c r="A48" s="10" t="s">
        <v>60</v>
      </c>
      <c r="B48" s="15">
        <v>500</v>
      </c>
    </row>
    <row r="49" spans="1:2" ht="44.25" thickBot="1" x14ac:dyDescent="0.3">
      <c r="A49" s="10" t="s">
        <v>61</v>
      </c>
      <c r="B49" s="15">
        <v>500</v>
      </c>
    </row>
    <row r="50" spans="1:2" ht="44.25" thickBot="1" x14ac:dyDescent="0.3">
      <c r="A50" s="10" t="s">
        <v>62</v>
      </c>
      <c r="B50" s="15">
        <v>500</v>
      </c>
    </row>
    <row r="51" spans="1:2" ht="30" thickBot="1" x14ac:dyDescent="0.3">
      <c r="A51" s="10" t="s">
        <v>65</v>
      </c>
      <c r="B51" s="15">
        <v>500</v>
      </c>
    </row>
    <row r="52" spans="1:2" ht="30" thickBot="1" x14ac:dyDescent="0.3">
      <c r="A52" s="8" t="s">
        <v>67</v>
      </c>
      <c r="B52" s="8" t="s">
        <v>35</v>
      </c>
    </row>
    <row r="53" spans="1:2" ht="30" thickBot="1" x14ac:dyDescent="0.3">
      <c r="A53" s="8" t="s">
        <v>68</v>
      </c>
      <c r="B53" s="8" t="s">
        <v>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DB4-298D-4C39-9210-90E49B5A0D3B}">
  <dimension ref="A1:L40"/>
  <sheetViews>
    <sheetView workbookViewId="0">
      <selection activeCell="O6" sqref="O6"/>
    </sheetView>
  </sheetViews>
  <sheetFormatPr defaultRowHeight="15" x14ac:dyDescent="0.25"/>
  <cols>
    <col min="1" max="1" width="19.5703125" bestFit="1" customWidth="1"/>
    <col min="9" max="9" width="23.7109375" bestFit="1" customWidth="1"/>
  </cols>
  <sheetData>
    <row r="1" spans="1:12" ht="15.75" thickBot="1" x14ac:dyDescent="0.3">
      <c r="A1" t="s">
        <v>37</v>
      </c>
      <c r="B1" t="s">
        <v>39</v>
      </c>
      <c r="C1" t="s">
        <v>50</v>
      </c>
      <c r="D1" t="s">
        <v>41</v>
      </c>
      <c r="E1" t="s">
        <v>42</v>
      </c>
      <c r="F1" t="s">
        <v>43</v>
      </c>
    </row>
    <row r="2" spans="1:12" ht="15.75" customHeight="1" thickBot="1" x14ac:dyDescent="0.3">
      <c r="A2" s="8" t="s">
        <v>0</v>
      </c>
      <c r="B2" s="4">
        <v>1</v>
      </c>
      <c r="C2" s="4">
        <f>_xlfn.XLOOKUP(A2,'EA11'!A:A,'EA11'!B:B)</f>
        <v>55100</v>
      </c>
      <c r="D2">
        <v>1</v>
      </c>
      <c r="E2">
        <v>1</v>
      </c>
      <c r="F2" s="2">
        <v>83.86</v>
      </c>
      <c r="I2" t="s">
        <v>44</v>
      </c>
      <c r="J2">
        <f>SUMPRODUCT($D$2:$D$37,$C$2:$C$37)+SUMPRODUCT($E$2:$E$37,$C$2:$C$37)</f>
        <v>329400</v>
      </c>
    </row>
    <row r="3" spans="1:12" ht="15.75" customHeight="1" thickBot="1" x14ac:dyDescent="0.3">
      <c r="A3" s="8" t="s">
        <v>2</v>
      </c>
      <c r="B3" s="4">
        <v>1</v>
      </c>
      <c r="C3" s="4">
        <f>_xlfn.XLOOKUP(A3,'EA11'!A:A,'EA11'!B:B)</f>
        <v>50750</v>
      </c>
      <c r="D3">
        <v>1</v>
      </c>
      <c r="E3">
        <v>0</v>
      </c>
      <c r="F3" s="2">
        <v>73.87</v>
      </c>
      <c r="I3" t="s">
        <v>45</v>
      </c>
    </row>
    <row r="4" spans="1:12" ht="15.75" customHeight="1" thickBot="1" x14ac:dyDescent="0.3">
      <c r="A4" s="8" t="s">
        <v>1</v>
      </c>
      <c r="B4" s="4">
        <v>1</v>
      </c>
      <c r="C4" s="4">
        <f>_xlfn.XLOOKUP(A4,'EA11'!A:A,'EA11'!B:B)</f>
        <v>49350</v>
      </c>
      <c r="D4">
        <v>0</v>
      </c>
      <c r="E4">
        <v>0</v>
      </c>
      <c r="F4" s="2">
        <v>24.44</v>
      </c>
      <c r="I4" t="s">
        <v>46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8" t="s">
        <v>7</v>
      </c>
      <c r="B5" s="4">
        <v>1</v>
      </c>
      <c r="C5" s="4">
        <f>_xlfn.XLOOKUP(A5,'EA11'!A:A,'EA11'!B:B)</f>
        <v>45700</v>
      </c>
      <c r="D5">
        <v>0</v>
      </c>
      <c r="E5">
        <v>0</v>
      </c>
      <c r="F5" s="2">
        <v>47.39</v>
      </c>
      <c r="I5" t="s">
        <v>48</v>
      </c>
      <c r="J5">
        <f>SUM(D10:D26)</f>
        <v>4</v>
      </c>
      <c r="K5" t="s">
        <v>47</v>
      </c>
      <c r="L5">
        <v>4</v>
      </c>
    </row>
    <row r="6" spans="1:12" ht="15.75" customHeight="1" thickBot="1" x14ac:dyDescent="0.3">
      <c r="A6" s="8" t="s">
        <v>22</v>
      </c>
      <c r="B6" s="4">
        <v>1</v>
      </c>
      <c r="C6" s="4">
        <f>_xlfn.XLOOKUP(A6,'EA11'!A:A,'EA11'!B:B)</f>
        <v>40350</v>
      </c>
      <c r="D6">
        <v>0</v>
      </c>
      <c r="E6">
        <v>0</v>
      </c>
      <c r="F6" s="2">
        <v>14.14</v>
      </c>
      <c r="I6" t="s">
        <v>49</v>
      </c>
      <c r="J6">
        <f>SUM(D27:D37)</f>
        <v>2</v>
      </c>
      <c r="K6" t="s">
        <v>47</v>
      </c>
      <c r="L6">
        <v>2</v>
      </c>
    </row>
    <row r="7" spans="1:12" ht="15.75" customHeight="1" thickBot="1" x14ac:dyDescent="0.3">
      <c r="A7" s="8" t="s">
        <v>4</v>
      </c>
      <c r="B7" s="4">
        <v>1</v>
      </c>
      <c r="C7" s="4">
        <f>_xlfn.XLOOKUP(A7,'EA11'!A:A,'EA11'!B:B)</f>
        <v>39950</v>
      </c>
      <c r="D7">
        <v>0</v>
      </c>
      <c r="E7">
        <v>0</v>
      </c>
      <c r="F7" s="2">
        <v>11.5</v>
      </c>
    </row>
    <row r="8" spans="1:12" ht="15.75" customHeight="1" thickBot="1" x14ac:dyDescent="0.3">
      <c r="A8" s="8" t="s">
        <v>10</v>
      </c>
      <c r="B8" s="4">
        <v>1</v>
      </c>
      <c r="C8" s="4">
        <f>_xlfn.XLOOKUP(A8,'EA11'!A:A,'EA11'!B:B)</f>
        <v>38350</v>
      </c>
      <c r="D8">
        <v>0</v>
      </c>
      <c r="E8">
        <v>0</v>
      </c>
      <c r="F8" s="2">
        <v>29.33</v>
      </c>
    </row>
    <row r="9" spans="1:12" ht="15.75" customHeight="1" thickBot="1" x14ac:dyDescent="0.3">
      <c r="A9" s="8" t="s">
        <v>3</v>
      </c>
      <c r="B9" s="4">
        <v>1</v>
      </c>
      <c r="C9" s="4">
        <f>_xlfn.XLOOKUP(A9,'EA11'!A:A,'EA11'!B:B)</f>
        <v>36500</v>
      </c>
      <c r="D9">
        <v>0</v>
      </c>
      <c r="E9">
        <v>0</v>
      </c>
      <c r="F9" s="2">
        <v>28.87</v>
      </c>
      <c r="I9" t="s">
        <v>43</v>
      </c>
      <c r="J9">
        <f>SUMPRODUCT(F2:F30,D2:D30)+SUMPRODUCT(E2:E30,F2:F30)</f>
        <v>423.50000000000006</v>
      </c>
    </row>
    <row r="10" spans="1:12" ht="15.75" customHeight="1" thickBot="1" x14ac:dyDescent="0.3">
      <c r="A10" s="8" t="s">
        <v>9</v>
      </c>
      <c r="B10" s="4">
        <v>2</v>
      </c>
      <c r="C10" s="4">
        <f>_xlfn.XLOOKUP(A10,'EA11'!A:A,'EA11'!B:B)</f>
        <v>35950</v>
      </c>
      <c r="D10">
        <v>1</v>
      </c>
      <c r="E10">
        <v>0</v>
      </c>
      <c r="F10" s="2">
        <v>13.3</v>
      </c>
    </row>
    <row r="11" spans="1:12" ht="15.75" customHeight="1" thickBot="1" x14ac:dyDescent="0.3">
      <c r="A11" s="8" t="s">
        <v>11</v>
      </c>
      <c r="B11" s="4">
        <v>2</v>
      </c>
      <c r="C11" s="4">
        <f>_xlfn.XLOOKUP(A11,'EA11'!A:A,'EA11'!B:B)</f>
        <v>34950</v>
      </c>
      <c r="D11">
        <v>1</v>
      </c>
      <c r="E11">
        <v>0</v>
      </c>
      <c r="F11" s="2">
        <v>20.6</v>
      </c>
    </row>
    <row r="12" spans="1:12" ht="15.75" customHeight="1" thickBot="1" x14ac:dyDescent="0.3">
      <c r="A12" s="8" t="s">
        <v>8</v>
      </c>
      <c r="B12" s="4">
        <v>2</v>
      </c>
      <c r="C12" s="4">
        <f>_xlfn.XLOOKUP(A12,'EA11'!A:A,'EA11'!B:B)</f>
        <v>33600</v>
      </c>
      <c r="D12">
        <v>1</v>
      </c>
      <c r="E12">
        <v>0</v>
      </c>
      <c r="F12" s="2">
        <v>53.89</v>
      </c>
    </row>
    <row r="13" spans="1:12" ht="15.75" customHeight="1" thickBot="1" x14ac:dyDescent="0.3">
      <c r="A13" s="8" t="s">
        <v>16</v>
      </c>
      <c r="B13" s="4">
        <v>2</v>
      </c>
      <c r="C13" s="4">
        <f>_xlfn.XLOOKUP(A13,'EA11'!A:A,'EA11'!B:B)</f>
        <v>33500</v>
      </c>
      <c r="D13">
        <v>1</v>
      </c>
      <c r="E13">
        <v>0</v>
      </c>
      <c r="F13" s="2">
        <v>32.299999999999997</v>
      </c>
    </row>
    <row r="14" spans="1:12" ht="15.75" customHeight="1" thickBot="1" x14ac:dyDescent="0.3">
      <c r="A14" s="8" t="s">
        <v>26</v>
      </c>
      <c r="B14" s="4">
        <v>2</v>
      </c>
      <c r="C14" s="4">
        <f>_xlfn.XLOOKUP(A14,'EA11'!A:A,'EA11'!B:B)</f>
        <v>30400</v>
      </c>
      <c r="D14">
        <v>0</v>
      </c>
      <c r="E14">
        <v>0</v>
      </c>
      <c r="F14" s="2">
        <v>15.27</v>
      </c>
    </row>
    <row r="15" spans="1:12" ht="15.75" customHeight="1" thickBot="1" x14ac:dyDescent="0.3">
      <c r="A15" s="8" t="s">
        <v>24</v>
      </c>
      <c r="B15" s="4">
        <v>2</v>
      </c>
      <c r="C15" s="4">
        <f>_xlfn.XLOOKUP(A15,'EA11'!A:A,'EA11'!B:B)</f>
        <v>29200</v>
      </c>
      <c r="D15">
        <v>0</v>
      </c>
      <c r="E15">
        <v>0</v>
      </c>
      <c r="F15" s="2">
        <v>21.77</v>
      </c>
    </row>
    <row r="16" spans="1:12" ht="15.75" customHeight="1" thickBot="1" x14ac:dyDescent="0.3">
      <c r="A16" s="8" t="s">
        <v>13</v>
      </c>
      <c r="B16" s="4">
        <v>2</v>
      </c>
      <c r="C16" s="4">
        <f>_xlfn.XLOOKUP(A16,'EA11'!A:A,'EA11'!B:B)</f>
        <v>27000</v>
      </c>
      <c r="D16">
        <v>0</v>
      </c>
      <c r="E16">
        <v>0</v>
      </c>
      <c r="F16" s="2">
        <v>13.09</v>
      </c>
    </row>
    <row r="17" spans="1:6" ht="15.75" customHeight="1" thickBot="1" x14ac:dyDescent="0.3">
      <c r="A17" s="8" t="s">
        <v>5</v>
      </c>
      <c r="B17" s="4">
        <v>2</v>
      </c>
      <c r="C17" s="4">
        <f>_xlfn.XLOOKUP(A17,'EA11'!A:A,'EA11'!B:B)</f>
        <v>24200</v>
      </c>
      <c r="D17">
        <v>0</v>
      </c>
      <c r="E17">
        <v>0</v>
      </c>
      <c r="F17" s="2">
        <v>24.97</v>
      </c>
    </row>
    <row r="18" spans="1:6" ht="15.75" customHeight="1" thickBot="1" x14ac:dyDescent="0.3">
      <c r="A18" s="8" t="s">
        <v>27</v>
      </c>
      <c r="B18" s="4">
        <v>2</v>
      </c>
      <c r="C18" s="4">
        <f>_xlfn.XLOOKUP(A18,'EA11'!A:A,'EA11'!B:B)</f>
        <v>23900</v>
      </c>
      <c r="D18">
        <v>0</v>
      </c>
      <c r="E18">
        <v>0</v>
      </c>
      <c r="F18" s="2">
        <v>18.440000000000001</v>
      </c>
    </row>
    <row r="19" spans="1:6" ht="15.75" customHeight="1" thickBot="1" x14ac:dyDescent="0.3">
      <c r="A19" s="8" t="s">
        <v>15</v>
      </c>
      <c r="B19" s="4">
        <v>2</v>
      </c>
      <c r="C19" s="4">
        <f>_xlfn.XLOOKUP(A19,'EA11'!A:A,'EA11'!B:B)</f>
        <v>22250</v>
      </c>
      <c r="D19">
        <v>0</v>
      </c>
      <c r="E19">
        <v>0</v>
      </c>
      <c r="F19" s="2">
        <v>43.73</v>
      </c>
    </row>
    <row r="20" spans="1:6" ht="15.75" customHeight="1" thickBot="1" x14ac:dyDescent="0.3">
      <c r="A20" s="8" t="s">
        <v>29</v>
      </c>
      <c r="B20" s="4">
        <v>2</v>
      </c>
      <c r="C20" s="4">
        <f>_xlfn.XLOOKUP(A20,'EA11'!A:A,'EA11'!B:B)</f>
        <v>21950</v>
      </c>
      <c r="D20">
        <v>0</v>
      </c>
      <c r="E20">
        <v>0</v>
      </c>
      <c r="F20" s="2">
        <v>73.33</v>
      </c>
    </row>
    <row r="21" spans="1:6" ht="15.75" customHeight="1" thickBot="1" x14ac:dyDescent="0.3">
      <c r="A21" s="8" t="s">
        <v>19</v>
      </c>
      <c r="B21" s="4">
        <v>2</v>
      </c>
      <c r="C21" s="4">
        <f>_xlfn.XLOOKUP(A21,'EA11'!A:A,'EA11'!B:B)</f>
        <v>21700</v>
      </c>
      <c r="D21">
        <v>0</v>
      </c>
      <c r="E21">
        <v>0</v>
      </c>
      <c r="F21" s="2">
        <v>65.45</v>
      </c>
    </row>
    <row r="22" spans="1:6" ht="15.75" customHeight="1" thickBot="1" x14ac:dyDescent="0.3">
      <c r="A22" s="8" t="s">
        <v>17</v>
      </c>
      <c r="B22" s="4">
        <v>2</v>
      </c>
      <c r="C22" s="4">
        <f>_xlfn.XLOOKUP(A22,'EA11'!A:A,'EA11'!B:B)</f>
        <v>21500</v>
      </c>
      <c r="D22">
        <v>0</v>
      </c>
      <c r="E22">
        <v>0</v>
      </c>
      <c r="F22" s="2">
        <v>35.229999999999997</v>
      </c>
    </row>
    <row r="23" spans="1:6" ht="15.75" customHeight="1" thickBot="1" x14ac:dyDescent="0.3">
      <c r="A23" s="8" t="s">
        <v>23</v>
      </c>
      <c r="B23" s="4">
        <v>2</v>
      </c>
      <c r="C23" s="4">
        <f>_xlfn.XLOOKUP(A23,'EA11'!A:A,'EA11'!B:B)</f>
        <v>20700</v>
      </c>
      <c r="D23">
        <v>0</v>
      </c>
      <c r="E23">
        <v>0</v>
      </c>
      <c r="F23" s="2">
        <v>20.3</v>
      </c>
    </row>
    <row r="24" spans="1:6" ht="28.5" customHeight="1" thickBot="1" x14ac:dyDescent="0.3">
      <c r="A24" s="8" t="s">
        <v>20</v>
      </c>
      <c r="B24" s="4">
        <v>2</v>
      </c>
      <c r="C24" s="4">
        <f>_xlfn.XLOOKUP(A24,'EA11'!A:A,'EA11'!B:B)</f>
        <v>19700</v>
      </c>
      <c r="D24">
        <v>0</v>
      </c>
      <c r="E24">
        <v>0</v>
      </c>
      <c r="F24" s="2">
        <v>10.76</v>
      </c>
    </row>
    <row r="25" spans="1:6" ht="15.75" customHeight="1" thickBot="1" x14ac:dyDescent="0.3">
      <c r="A25" s="8" t="s">
        <v>21</v>
      </c>
      <c r="B25" s="4">
        <v>2</v>
      </c>
      <c r="C25" s="4">
        <f>_xlfn.XLOOKUP(A25,'EA11'!A:A,'EA11'!B:B)</f>
        <v>19400</v>
      </c>
      <c r="D25">
        <v>0</v>
      </c>
      <c r="E25">
        <v>0</v>
      </c>
      <c r="F25" s="2">
        <v>20.3</v>
      </c>
    </row>
    <row r="26" spans="1:6" ht="15.75" customHeight="1" thickBot="1" x14ac:dyDescent="0.3">
      <c r="A26" s="8" t="s">
        <v>14</v>
      </c>
      <c r="B26" s="4">
        <v>2</v>
      </c>
      <c r="C26" s="4">
        <f>_xlfn.XLOOKUP(A26,'EA11'!A:A,'EA11'!B:B)</f>
        <v>18200</v>
      </c>
      <c r="D26">
        <v>0</v>
      </c>
      <c r="E26">
        <v>0</v>
      </c>
      <c r="F26" s="2">
        <v>45.83</v>
      </c>
    </row>
    <row r="27" spans="1:6" ht="15.75" thickBot="1" x14ac:dyDescent="0.3">
      <c r="A27" s="8" t="s">
        <v>28</v>
      </c>
      <c r="B27" s="4">
        <v>3</v>
      </c>
      <c r="C27" s="4">
        <f>_xlfn.XLOOKUP(A27,'EA11'!A:A,'EA11'!B:B)</f>
        <v>15700</v>
      </c>
      <c r="D27">
        <v>1</v>
      </c>
      <c r="E27">
        <v>0</v>
      </c>
      <c r="F27" s="2">
        <v>42.98</v>
      </c>
    </row>
    <row r="28" spans="1:6" ht="15.75" thickBot="1" x14ac:dyDescent="0.3">
      <c r="A28" s="8" t="s">
        <v>33</v>
      </c>
      <c r="B28" s="4">
        <v>3</v>
      </c>
      <c r="C28" s="4">
        <f>_xlfn.XLOOKUP(A28,'EA11'!A:A,'EA11'!B:B)</f>
        <v>14750</v>
      </c>
      <c r="D28">
        <v>1</v>
      </c>
      <c r="E28">
        <v>0</v>
      </c>
      <c r="F28" s="2">
        <v>18.84</v>
      </c>
    </row>
    <row r="29" spans="1:6" ht="15.75" thickBot="1" x14ac:dyDescent="0.3">
      <c r="A29" s="8" t="s">
        <v>31</v>
      </c>
      <c r="B29" s="4">
        <v>3</v>
      </c>
      <c r="C29" s="4">
        <f>_xlfn.XLOOKUP(A29,'EA11'!A:A,'EA11'!B:B)</f>
        <v>14750</v>
      </c>
      <c r="D29">
        <v>0</v>
      </c>
      <c r="E29">
        <v>0</v>
      </c>
      <c r="F29" s="2">
        <v>64.19</v>
      </c>
    </row>
    <row r="30" spans="1:6" ht="15.75" thickBot="1" x14ac:dyDescent="0.3">
      <c r="A30" s="8" t="s">
        <v>6</v>
      </c>
      <c r="B30" s="4">
        <v>3</v>
      </c>
      <c r="C30" s="4">
        <f>_xlfn.XLOOKUP(A30,'EA11'!A:A,'EA11'!B:B)</f>
        <v>14700</v>
      </c>
      <c r="D30">
        <v>0</v>
      </c>
      <c r="E30">
        <v>0</v>
      </c>
      <c r="F30" s="2">
        <v>37.94</v>
      </c>
    </row>
    <row r="31" spans="1:6" ht="15.75" thickBot="1" x14ac:dyDescent="0.3">
      <c r="A31" s="8" t="s">
        <v>32</v>
      </c>
      <c r="B31" s="4">
        <v>3</v>
      </c>
      <c r="C31" s="4">
        <f>_xlfn.XLOOKUP(A31,'EA11'!A:A,'EA11'!B:B)</f>
        <v>13500</v>
      </c>
      <c r="D31">
        <v>0</v>
      </c>
      <c r="E31">
        <v>0</v>
      </c>
      <c r="F31" s="2">
        <v>22</v>
      </c>
    </row>
    <row r="32" spans="1:6" ht="15.75" thickBot="1" x14ac:dyDescent="0.3">
      <c r="A32" s="8" t="s">
        <v>30</v>
      </c>
      <c r="B32" s="4">
        <v>3</v>
      </c>
      <c r="C32" s="4">
        <f>_xlfn.XLOOKUP(A32,'EA11'!A:A,'EA11'!B:B)</f>
        <v>12250</v>
      </c>
      <c r="D32">
        <v>0</v>
      </c>
      <c r="E32">
        <v>0</v>
      </c>
      <c r="F32" s="2">
        <v>14.66</v>
      </c>
    </row>
    <row r="33" spans="1:6" ht="15.75" thickBot="1" x14ac:dyDescent="0.3">
      <c r="A33" s="8" t="s">
        <v>18</v>
      </c>
      <c r="B33" s="4">
        <v>3</v>
      </c>
      <c r="C33" s="4">
        <f>_xlfn.XLOOKUP(A33,'EA11'!A:A,'EA11'!B:B)</f>
        <v>11000</v>
      </c>
      <c r="D33">
        <v>0</v>
      </c>
      <c r="E33">
        <v>0</v>
      </c>
      <c r="F33" s="2">
        <v>1.5</v>
      </c>
    </row>
    <row r="34" spans="1:6" ht="15.75" thickBot="1" x14ac:dyDescent="0.3">
      <c r="A34" s="8" t="s">
        <v>25</v>
      </c>
      <c r="B34" s="4">
        <v>3</v>
      </c>
      <c r="C34" s="4">
        <f>_xlfn.XLOOKUP(A34,'EA11'!A:A,'EA11'!B:B)</f>
        <v>10000</v>
      </c>
      <c r="D34">
        <v>0</v>
      </c>
      <c r="E34">
        <v>0</v>
      </c>
      <c r="F34" s="2">
        <v>25.34</v>
      </c>
    </row>
    <row r="35" spans="1:6" ht="15.75" thickBot="1" x14ac:dyDescent="0.3">
      <c r="A35" s="8" t="s">
        <v>12</v>
      </c>
      <c r="B35" s="4">
        <v>3</v>
      </c>
      <c r="C35" s="4">
        <f>_xlfn.XLOOKUP(A35,'EA11'!A:A,'EA11'!B:B)</f>
        <v>11000</v>
      </c>
      <c r="D35">
        <v>0</v>
      </c>
      <c r="E35">
        <v>0</v>
      </c>
      <c r="F35" s="2">
        <v>22</v>
      </c>
    </row>
    <row r="36" spans="1:6" ht="15.75" thickBot="1" x14ac:dyDescent="0.3">
      <c r="A36" s="8" t="s">
        <v>69</v>
      </c>
      <c r="B36" s="4">
        <v>3</v>
      </c>
      <c r="C36" s="4" t="str">
        <f>_xlfn.XLOOKUP(A36,'EA11'!A:A,'EA11'!B:B)</f>
        <v>WC</v>
      </c>
      <c r="D36">
        <v>0</v>
      </c>
      <c r="E36">
        <v>0</v>
      </c>
      <c r="F36" s="2">
        <v>15.33</v>
      </c>
    </row>
    <row r="37" spans="1:6" ht="15.75" thickBot="1" x14ac:dyDescent="0.3">
      <c r="A37" s="8" t="s">
        <v>70</v>
      </c>
      <c r="B37" s="4">
        <v>3</v>
      </c>
      <c r="C37" s="4" t="str">
        <f>_xlfn.XLOOKUP(A37,'EA11'!A:A,'EA11'!B:B)</f>
        <v>WC</v>
      </c>
      <c r="D37">
        <v>0</v>
      </c>
      <c r="E37">
        <v>0</v>
      </c>
      <c r="F37" s="2">
        <v>19.510000000000002</v>
      </c>
    </row>
    <row r="40" spans="1:6" x14ac:dyDescent="0.25">
      <c r="E40">
        <f>SUM(E2:E37)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4670-5557-4297-83A1-C58704913ED0}">
  <dimension ref="A1:B55"/>
  <sheetViews>
    <sheetView topLeftCell="A22" workbookViewId="0">
      <selection activeCell="A27" sqref="A27"/>
    </sheetView>
  </sheetViews>
  <sheetFormatPr defaultRowHeight="15" x14ac:dyDescent="0.25"/>
  <sheetData>
    <row r="1" spans="1:2" ht="44.25" thickBot="1" x14ac:dyDescent="0.3">
      <c r="A1" s="8" t="s">
        <v>0</v>
      </c>
      <c r="B1" s="2">
        <v>55100</v>
      </c>
    </row>
    <row r="2" spans="1:2" ht="30" thickBot="1" x14ac:dyDescent="0.3">
      <c r="A2" s="8" t="s">
        <v>2</v>
      </c>
      <c r="B2" s="2">
        <v>50750</v>
      </c>
    </row>
    <row r="3" spans="1:2" ht="30" thickBot="1" x14ac:dyDescent="0.3">
      <c r="A3" s="8" t="s">
        <v>1</v>
      </c>
      <c r="B3" s="2">
        <v>49350</v>
      </c>
    </row>
    <row r="4" spans="1:2" ht="30" thickBot="1" x14ac:dyDescent="0.3">
      <c r="A4" s="8" t="s">
        <v>7</v>
      </c>
      <c r="B4" s="2">
        <v>45700</v>
      </c>
    </row>
    <row r="5" spans="1:2" ht="30" thickBot="1" x14ac:dyDescent="0.3">
      <c r="A5" s="8" t="s">
        <v>22</v>
      </c>
      <c r="B5" s="2">
        <v>40350</v>
      </c>
    </row>
    <row r="6" spans="1:2" ht="44.25" thickBot="1" x14ac:dyDescent="0.3">
      <c r="A6" s="8" t="s">
        <v>4</v>
      </c>
      <c r="B6" s="2">
        <v>39950</v>
      </c>
    </row>
    <row r="7" spans="1:2" ht="44.25" thickBot="1" x14ac:dyDescent="0.3">
      <c r="A7" s="8" t="s">
        <v>10</v>
      </c>
      <c r="B7" s="2">
        <v>38350</v>
      </c>
    </row>
    <row r="8" spans="1:2" ht="30" thickBot="1" x14ac:dyDescent="0.3">
      <c r="A8" s="8" t="s">
        <v>3</v>
      </c>
      <c r="B8" s="2">
        <v>36500</v>
      </c>
    </row>
    <row r="9" spans="1:2" ht="30" thickBot="1" x14ac:dyDescent="0.3">
      <c r="A9" s="8" t="s">
        <v>9</v>
      </c>
      <c r="B9" s="2">
        <v>35950</v>
      </c>
    </row>
    <row r="10" spans="1:2" ht="30" thickBot="1" x14ac:dyDescent="0.3">
      <c r="A10" s="8" t="s">
        <v>11</v>
      </c>
      <c r="B10" s="2">
        <v>34950</v>
      </c>
    </row>
    <row r="11" spans="1:2" ht="44.25" thickBot="1" x14ac:dyDescent="0.3">
      <c r="A11" s="8" t="s">
        <v>8</v>
      </c>
      <c r="B11" s="2">
        <v>33600</v>
      </c>
    </row>
    <row r="12" spans="1:2" ht="30" thickBot="1" x14ac:dyDescent="0.3">
      <c r="A12" s="8" t="s">
        <v>16</v>
      </c>
      <c r="B12" s="2">
        <v>33500</v>
      </c>
    </row>
    <row r="13" spans="1:2" ht="30" thickBot="1" x14ac:dyDescent="0.3">
      <c r="A13" s="8" t="s">
        <v>26</v>
      </c>
      <c r="B13" s="2">
        <v>30400</v>
      </c>
    </row>
    <row r="14" spans="1:2" ht="30" thickBot="1" x14ac:dyDescent="0.3">
      <c r="A14" s="8" t="s">
        <v>24</v>
      </c>
      <c r="B14" s="2">
        <v>29200</v>
      </c>
    </row>
    <row r="15" spans="1:2" ht="30" thickBot="1" x14ac:dyDescent="0.3">
      <c r="A15" s="8" t="s">
        <v>13</v>
      </c>
      <c r="B15" s="2">
        <v>27000</v>
      </c>
    </row>
    <row r="16" spans="1:2" ht="30" thickBot="1" x14ac:dyDescent="0.3">
      <c r="A16" s="8" t="s">
        <v>5</v>
      </c>
      <c r="B16" s="2">
        <v>24200</v>
      </c>
    </row>
    <row r="17" spans="1:2" ht="30" thickBot="1" x14ac:dyDescent="0.3">
      <c r="A17" s="8" t="s">
        <v>27</v>
      </c>
      <c r="B17" s="2">
        <v>23900</v>
      </c>
    </row>
    <row r="18" spans="1:2" ht="30" thickBot="1" x14ac:dyDescent="0.3">
      <c r="A18" s="8" t="s">
        <v>15</v>
      </c>
      <c r="B18" s="2">
        <v>22250</v>
      </c>
    </row>
    <row r="19" spans="1:2" ht="30" thickBot="1" x14ac:dyDescent="0.3">
      <c r="A19" s="8" t="s">
        <v>29</v>
      </c>
      <c r="B19" s="2">
        <v>21950</v>
      </c>
    </row>
    <row r="20" spans="1:2" ht="30" thickBot="1" x14ac:dyDescent="0.3">
      <c r="A20" s="8" t="s">
        <v>19</v>
      </c>
      <c r="B20" s="2">
        <v>21700</v>
      </c>
    </row>
    <row r="21" spans="1:2" ht="30" thickBot="1" x14ac:dyDescent="0.3">
      <c r="A21" s="8" t="s">
        <v>17</v>
      </c>
      <c r="B21" s="2">
        <v>21500</v>
      </c>
    </row>
    <row r="22" spans="1:2" ht="44.25" thickBot="1" x14ac:dyDescent="0.3">
      <c r="A22" s="8" t="s">
        <v>23</v>
      </c>
      <c r="B22" s="2">
        <v>20700</v>
      </c>
    </row>
    <row r="23" spans="1:2" ht="30" thickBot="1" x14ac:dyDescent="0.3">
      <c r="A23" s="8" t="s">
        <v>20</v>
      </c>
      <c r="B23" s="2">
        <v>19700</v>
      </c>
    </row>
    <row r="24" spans="1:2" ht="30" thickBot="1" x14ac:dyDescent="0.3">
      <c r="A24" s="8" t="s">
        <v>21</v>
      </c>
      <c r="B24" s="2">
        <v>19400</v>
      </c>
    </row>
    <row r="25" spans="1:2" ht="30" thickBot="1" x14ac:dyDescent="0.3">
      <c r="A25" s="8" t="s">
        <v>14</v>
      </c>
      <c r="B25" s="2">
        <v>18200</v>
      </c>
    </row>
    <row r="26" spans="1:2" ht="58.5" thickBot="1" x14ac:dyDescent="0.3">
      <c r="A26" s="8" t="s">
        <v>28</v>
      </c>
      <c r="B26" s="2">
        <v>15700</v>
      </c>
    </row>
    <row r="27" spans="1:2" ht="30" thickBot="1" x14ac:dyDescent="0.3">
      <c r="A27" s="8" t="s">
        <v>33</v>
      </c>
      <c r="B27" s="2">
        <v>14750</v>
      </c>
    </row>
    <row r="28" spans="1:2" ht="30" thickBot="1" x14ac:dyDescent="0.3">
      <c r="A28" s="8" t="s">
        <v>31</v>
      </c>
      <c r="B28" s="2">
        <v>14750</v>
      </c>
    </row>
    <row r="29" spans="1:2" ht="30" thickBot="1" x14ac:dyDescent="0.3">
      <c r="A29" s="8" t="s">
        <v>6</v>
      </c>
      <c r="B29" s="2">
        <v>14700</v>
      </c>
    </row>
    <row r="30" spans="1:2" ht="44.25" thickBot="1" x14ac:dyDescent="0.3">
      <c r="A30" s="8" t="s">
        <v>32</v>
      </c>
      <c r="B30" s="2">
        <v>13500</v>
      </c>
    </row>
    <row r="31" spans="1:2" ht="30" thickBot="1" x14ac:dyDescent="0.3">
      <c r="A31" s="10" t="s">
        <v>34</v>
      </c>
      <c r="B31" s="11">
        <v>13000</v>
      </c>
    </row>
    <row r="32" spans="1:2" ht="30" thickBot="1" x14ac:dyDescent="0.3">
      <c r="A32" s="8" t="s">
        <v>30</v>
      </c>
      <c r="B32" s="2">
        <v>12250</v>
      </c>
    </row>
    <row r="33" spans="1:2" ht="30" thickBot="1" x14ac:dyDescent="0.3">
      <c r="A33" s="8" t="s">
        <v>18</v>
      </c>
      <c r="B33" s="2">
        <v>11000</v>
      </c>
    </row>
    <row r="34" spans="1:2" ht="30" thickBot="1" x14ac:dyDescent="0.3">
      <c r="A34" s="8" t="s">
        <v>25</v>
      </c>
      <c r="B34" s="2">
        <v>10000</v>
      </c>
    </row>
    <row r="35" spans="1:2" ht="30" thickBot="1" x14ac:dyDescent="0.3">
      <c r="A35" s="8" t="s">
        <v>12</v>
      </c>
      <c r="B35" s="2">
        <v>11000</v>
      </c>
    </row>
    <row r="36" spans="1:2" ht="30" thickBot="1" x14ac:dyDescent="0.3">
      <c r="A36" s="10" t="s">
        <v>57</v>
      </c>
      <c r="B36" s="15">
        <v>7000</v>
      </c>
    </row>
    <row r="37" spans="1:2" ht="44.25" thickBot="1" x14ac:dyDescent="0.3">
      <c r="A37" s="10" t="s">
        <v>66</v>
      </c>
      <c r="B37" s="15">
        <v>5200</v>
      </c>
    </row>
    <row r="38" spans="1:2" ht="30" thickBot="1" x14ac:dyDescent="0.3">
      <c r="A38" s="10" t="s">
        <v>51</v>
      </c>
      <c r="B38" s="11">
        <v>2250</v>
      </c>
    </row>
    <row r="39" spans="1:2" ht="30.75" thickBot="1" x14ac:dyDescent="0.3">
      <c r="A39" s="9" t="s">
        <v>52</v>
      </c>
      <c r="B39" s="11">
        <v>1750</v>
      </c>
    </row>
    <row r="40" spans="1:2" ht="30.75" thickBot="1" x14ac:dyDescent="0.3">
      <c r="A40" s="9" t="s">
        <v>36</v>
      </c>
      <c r="B40" s="11">
        <v>1750</v>
      </c>
    </row>
    <row r="41" spans="1:2" ht="44.25" thickBot="1" x14ac:dyDescent="0.3">
      <c r="A41" s="10" t="s">
        <v>64</v>
      </c>
      <c r="B41" s="15">
        <v>1750</v>
      </c>
    </row>
    <row r="42" spans="1:2" ht="30" thickBot="1" x14ac:dyDescent="0.3">
      <c r="A42" s="10" t="s">
        <v>63</v>
      </c>
      <c r="B42" s="15">
        <v>1750</v>
      </c>
    </row>
    <row r="43" spans="1:2" ht="30" thickBot="1" x14ac:dyDescent="0.3">
      <c r="A43" s="10" t="s">
        <v>67</v>
      </c>
      <c r="B43" s="11">
        <v>1750</v>
      </c>
    </row>
    <row r="44" spans="1:2" ht="30" thickBot="1" x14ac:dyDescent="0.3">
      <c r="A44" s="10" t="s">
        <v>56</v>
      </c>
      <c r="B44" s="15">
        <v>1000</v>
      </c>
    </row>
    <row r="45" spans="1:2" ht="44.25" thickBot="1" x14ac:dyDescent="0.3">
      <c r="A45" s="10" t="s">
        <v>53</v>
      </c>
      <c r="B45" s="11">
        <v>500</v>
      </c>
    </row>
    <row r="46" spans="1:2" ht="30" thickBot="1" x14ac:dyDescent="0.3">
      <c r="A46" s="10" t="s">
        <v>54</v>
      </c>
      <c r="B46" s="11">
        <v>500</v>
      </c>
    </row>
    <row r="47" spans="1:2" ht="30" thickBot="1" x14ac:dyDescent="0.3">
      <c r="A47" s="10" t="s">
        <v>58</v>
      </c>
      <c r="B47" s="15">
        <v>500</v>
      </c>
    </row>
    <row r="48" spans="1:2" ht="44.25" thickBot="1" x14ac:dyDescent="0.3">
      <c r="A48" s="10" t="s">
        <v>59</v>
      </c>
      <c r="B48" s="15">
        <v>500</v>
      </c>
    </row>
    <row r="49" spans="1:2" ht="30" thickBot="1" x14ac:dyDescent="0.3">
      <c r="A49" s="10" t="s">
        <v>60</v>
      </c>
      <c r="B49" s="15">
        <v>500</v>
      </c>
    </row>
    <row r="50" spans="1:2" ht="44.25" thickBot="1" x14ac:dyDescent="0.3">
      <c r="A50" s="10" t="s">
        <v>61</v>
      </c>
      <c r="B50" s="15">
        <v>500</v>
      </c>
    </row>
    <row r="51" spans="1:2" ht="44.25" thickBot="1" x14ac:dyDescent="0.3">
      <c r="A51" s="10" t="s">
        <v>62</v>
      </c>
      <c r="B51" s="15">
        <v>500</v>
      </c>
    </row>
    <row r="52" spans="1:2" ht="30" thickBot="1" x14ac:dyDescent="0.3">
      <c r="A52" s="10" t="s">
        <v>65</v>
      </c>
      <c r="B52" s="15">
        <v>500</v>
      </c>
    </row>
    <row r="53" spans="1:2" ht="30" thickBot="1" x14ac:dyDescent="0.3">
      <c r="A53" s="10" t="s">
        <v>68</v>
      </c>
      <c r="B53" s="15">
        <v>500</v>
      </c>
    </row>
    <row r="54" spans="1:2" ht="30" thickBot="1" x14ac:dyDescent="0.3">
      <c r="A54" s="8" t="s">
        <v>69</v>
      </c>
      <c r="B54" s="8" t="s">
        <v>35</v>
      </c>
    </row>
    <row r="55" spans="1:2" ht="30" thickBot="1" x14ac:dyDescent="0.3">
      <c r="A55" s="8" t="s">
        <v>70</v>
      </c>
      <c r="B55" s="8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6E38-A2B1-40C6-88FF-42303F80AFEA}">
  <dimension ref="A1:L36"/>
  <sheetViews>
    <sheetView workbookViewId="0">
      <selection activeCell="C34" sqref="C34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37</v>
      </c>
      <c r="B1" t="s">
        <v>39</v>
      </c>
      <c r="C1" t="s">
        <v>50</v>
      </c>
      <c r="D1" t="s">
        <v>41</v>
      </c>
      <c r="E1" t="s">
        <v>42</v>
      </c>
      <c r="F1" t="s">
        <v>43</v>
      </c>
    </row>
    <row r="2" spans="1:12" ht="15.75" customHeight="1" thickBot="1" x14ac:dyDescent="0.3">
      <c r="A2" s="6" t="s">
        <v>0</v>
      </c>
      <c r="B2" s="4">
        <f>_xlfn.XLOOKUP(A2,[1]Sheet4!A:A,[1]Sheet4!F:F)</f>
        <v>1</v>
      </c>
      <c r="C2" s="4">
        <f>_xlfn.XLOOKUP(A2,'EA2'!A:A,'EA2'!B:B)</f>
        <v>6500</v>
      </c>
      <c r="D2">
        <v>0</v>
      </c>
      <c r="E2">
        <v>0</v>
      </c>
      <c r="F2" s="4">
        <v>108.44</v>
      </c>
      <c r="I2" t="s">
        <v>44</v>
      </c>
      <c r="J2">
        <f>SUMPRODUCT(D2:D37,C2:C37)+SUMPRODUCT(E2:E37,C2:C37)</f>
        <v>43750</v>
      </c>
    </row>
    <row r="3" spans="1:12" ht="15.75" customHeight="1" thickBot="1" x14ac:dyDescent="0.3">
      <c r="A3" s="1" t="s">
        <v>1</v>
      </c>
      <c r="B3" s="4">
        <f>_xlfn.XLOOKUP(A3,[1]Sheet4!A:A,[1]Sheet4!F:F)</f>
        <v>2</v>
      </c>
      <c r="C3" s="4">
        <f>_xlfn.XLOOKUP(A3,'EA2'!A:A,'EA2'!B:B)</f>
        <v>4000</v>
      </c>
      <c r="D3">
        <v>1</v>
      </c>
      <c r="E3">
        <v>0</v>
      </c>
      <c r="F3" s="4">
        <v>70.239999999999995</v>
      </c>
      <c r="I3" t="s">
        <v>45</v>
      </c>
    </row>
    <row r="4" spans="1:12" ht="15.75" customHeight="1" thickBot="1" x14ac:dyDescent="0.3">
      <c r="A4" s="6" t="s">
        <v>2</v>
      </c>
      <c r="B4" s="4">
        <f>_xlfn.XLOOKUP(A4,[1]Sheet4!A:A,[1]Sheet4!F:F)</f>
        <v>1</v>
      </c>
      <c r="C4" s="4">
        <f>_xlfn.XLOOKUP(A4,'EA2'!A:A,'EA2'!B:B)</f>
        <v>6500</v>
      </c>
      <c r="D4">
        <v>0</v>
      </c>
      <c r="E4">
        <v>0</v>
      </c>
      <c r="F4" s="4">
        <v>16.260000000000002</v>
      </c>
      <c r="I4" t="s">
        <v>46</v>
      </c>
      <c r="J4">
        <f>SUMIF(B2:B35,1,D2:D35)</f>
        <v>2</v>
      </c>
      <c r="K4" t="s">
        <v>47</v>
      </c>
      <c r="L4">
        <v>2</v>
      </c>
    </row>
    <row r="5" spans="1:12" ht="15.75" customHeight="1" thickBot="1" x14ac:dyDescent="0.3">
      <c r="A5" s="1" t="s">
        <v>3</v>
      </c>
      <c r="B5" s="4">
        <f>_xlfn.XLOOKUP(A5,[1]Sheet4!A:A,[1]Sheet4!F:F)</f>
        <v>1</v>
      </c>
      <c r="C5" s="4">
        <f>_xlfn.XLOOKUP(A5,'EA2'!A:A,'EA2'!B:B)</f>
        <v>4000</v>
      </c>
      <c r="D5">
        <v>0</v>
      </c>
      <c r="E5">
        <v>0</v>
      </c>
      <c r="F5" s="4">
        <v>84.08</v>
      </c>
      <c r="I5" t="s">
        <v>48</v>
      </c>
      <c r="J5">
        <f>SUMIF(B2:B35,2,D2:D35)</f>
        <v>4</v>
      </c>
      <c r="K5" t="s">
        <v>47</v>
      </c>
      <c r="L5">
        <v>4</v>
      </c>
    </row>
    <row r="6" spans="1:12" ht="15.75" customHeight="1" thickBot="1" x14ac:dyDescent="0.3">
      <c r="A6" s="1" t="s">
        <v>4</v>
      </c>
      <c r="B6" s="4">
        <f>_xlfn.XLOOKUP(A6,[1]Sheet4!A:A,[1]Sheet4!F:F)</f>
        <v>1</v>
      </c>
      <c r="C6" s="4">
        <f>_xlfn.XLOOKUP(A6,'EA2'!A:A,'EA2'!B:B)</f>
        <v>8000</v>
      </c>
      <c r="D6">
        <v>1</v>
      </c>
      <c r="E6">
        <v>0</v>
      </c>
      <c r="F6" s="4">
        <v>14.94</v>
      </c>
      <c r="I6" t="s">
        <v>49</v>
      </c>
      <c r="J6">
        <f>SUMIF(B2:B35,3,D2:D35)</f>
        <v>2</v>
      </c>
      <c r="K6" t="s">
        <v>47</v>
      </c>
      <c r="L6">
        <v>2</v>
      </c>
    </row>
    <row r="7" spans="1:12" ht="15.75" customHeight="1" thickBot="1" x14ac:dyDescent="0.3">
      <c r="A7" s="1" t="s">
        <v>5</v>
      </c>
      <c r="B7" s="4">
        <f>_xlfn.XLOOKUP(A7,[1]Sheet4!A:A,[1]Sheet4!F:F)</f>
        <v>3</v>
      </c>
      <c r="C7" s="4">
        <f>_xlfn.XLOOKUP(A7,'EA2'!A:A,'EA2'!B:B)</f>
        <v>500</v>
      </c>
      <c r="D7">
        <v>0</v>
      </c>
      <c r="E7">
        <v>0</v>
      </c>
      <c r="F7" s="4">
        <v>70.11</v>
      </c>
    </row>
    <row r="8" spans="1:12" ht="15.75" customHeight="1" thickBot="1" x14ac:dyDescent="0.3">
      <c r="A8" s="1" t="s">
        <v>6</v>
      </c>
      <c r="B8" s="4">
        <f>_xlfn.XLOOKUP(A8,[1]Sheet4!A:A,[1]Sheet4!F:F)</f>
        <v>1</v>
      </c>
      <c r="C8" s="4">
        <f>_xlfn.XLOOKUP(A8,'EA2'!A:A,'EA2'!B:B)</f>
        <v>5200</v>
      </c>
      <c r="D8">
        <v>0</v>
      </c>
      <c r="E8">
        <v>0</v>
      </c>
      <c r="F8" s="4">
        <v>19.14</v>
      </c>
    </row>
    <row r="9" spans="1:12" ht="15.75" customHeight="1" thickBot="1" x14ac:dyDescent="0.3">
      <c r="A9" s="1" t="s">
        <v>7</v>
      </c>
      <c r="B9" s="4">
        <f>_xlfn.XLOOKUP(A9,[1]Sheet4!A:A,[1]Sheet4!F:F)</f>
        <v>2</v>
      </c>
      <c r="C9" s="4">
        <f>_xlfn.XLOOKUP(A9,'EA2'!A:A,'EA2'!B:B)</f>
        <v>1750</v>
      </c>
      <c r="D9">
        <v>1</v>
      </c>
      <c r="E9">
        <v>0</v>
      </c>
      <c r="F9" s="4">
        <v>47.4</v>
      </c>
    </row>
    <row r="10" spans="1:12" ht="15.75" customHeight="1" thickBot="1" x14ac:dyDescent="0.3">
      <c r="A10" s="1" t="s">
        <v>8</v>
      </c>
      <c r="B10" s="4">
        <f>_xlfn.XLOOKUP(A10,[1]Sheet4!A:A,[1]Sheet4!F:F)</f>
        <v>1</v>
      </c>
      <c r="C10" s="4">
        <f>_xlfn.XLOOKUP(A10,'EA2'!A:A,'EA2'!B:B)</f>
        <v>5200</v>
      </c>
      <c r="D10">
        <v>0</v>
      </c>
      <c r="E10">
        <v>0</v>
      </c>
      <c r="F10" s="4">
        <v>33.090000000000003</v>
      </c>
    </row>
    <row r="11" spans="1:12" ht="15.75" customHeight="1" thickBot="1" x14ac:dyDescent="0.3">
      <c r="A11" s="1" t="s">
        <v>9</v>
      </c>
      <c r="B11" s="4">
        <f>_xlfn.XLOOKUP(A11,[1]Sheet4!A:A,[1]Sheet4!F:F)</f>
        <v>2</v>
      </c>
      <c r="C11" s="4">
        <f>_xlfn.XLOOKUP(A11,'EA2'!A:A,'EA2'!B:B)</f>
        <v>500</v>
      </c>
      <c r="D11">
        <v>0</v>
      </c>
      <c r="E11">
        <v>0</v>
      </c>
      <c r="F11" s="4">
        <v>85.42</v>
      </c>
      <c r="I11" t="s">
        <v>43</v>
      </c>
      <c r="J11">
        <f>SUMPRODUCT(F2:F34,D2:D34)+SUMPRODUCT(E2:E34,F2:F34)</f>
        <v>374.9</v>
      </c>
    </row>
    <row r="12" spans="1:12" ht="15.75" customHeight="1" thickBot="1" x14ac:dyDescent="0.3">
      <c r="A12" s="6" t="s">
        <v>10</v>
      </c>
      <c r="B12" s="4">
        <f>_xlfn.XLOOKUP(A12,[1]Sheet4!A:A,[1]Sheet4!F:F)</f>
        <v>2</v>
      </c>
      <c r="C12" s="4">
        <f>_xlfn.XLOOKUP(A12,'EA2'!A:A,'EA2'!B:B)</f>
        <v>4000</v>
      </c>
      <c r="D12">
        <v>1</v>
      </c>
      <c r="E12">
        <v>0</v>
      </c>
      <c r="F12" s="4">
        <v>69.930000000000007</v>
      </c>
    </row>
    <row r="13" spans="1:12" ht="15.75" customHeight="1" thickBot="1" x14ac:dyDescent="0.3">
      <c r="A13" s="6" t="s">
        <v>11</v>
      </c>
      <c r="B13" s="4">
        <f>_xlfn.XLOOKUP(A13,[1]Sheet4!A:A,[1]Sheet4!F:F)</f>
        <v>2</v>
      </c>
      <c r="C13" s="4">
        <f>_xlfn.XLOOKUP(A13,'EA2'!A:A,'EA2'!B:B)</f>
        <v>1750</v>
      </c>
      <c r="D13">
        <v>0</v>
      </c>
      <c r="E13">
        <v>0</v>
      </c>
      <c r="F13" s="4">
        <v>57.9</v>
      </c>
    </row>
    <row r="14" spans="1:12" ht="15.75" thickBot="1" x14ac:dyDescent="0.3">
      <c r="A14" s="1" t="s">
        <v>12</v>
      </c>
      <c r="B14" s="4">
        <f>_xlfn.XLOOKUP(A14,[1]Sheet4!A:A,[1]Sheet4!F:F)</f>
        <v>3</v>
      </c>
      <c r="C14" s="4">
        <f>_xlfn.XLOOKUP(A14,'EA2'!A:A,'EA2'!B:B)</f>
        <v>500</v>
      </c>
      <c r="D14">
        <v>0</v>
      </c>
      <c r="E14">
        <v>0</v>
      </c>
      <c r="F14" s="4">
        <v>11.34</v>
      </c>
    </row>
    <row r="15" spans="1:12" ht="15.75" customHeight="1" thickBot="1" x14ac:dyDescent="0.3">
      <c r="A15" s="1" t="s">
        <v>13</v>
      </c>
      <c r="B15" s="4">
        <f>_xlfn.XLOOKUP(A15,[1]Sheet4!A:A,[1]Sheet4!F:F)</f>
        <v>3</v>
      </c>
      <c r="C15" s="4">
        <f>_xlfn.XLOOKUP(A15,'EA2'!A:A,'EA2'!B:B)</f>
        <v>500</v>
      </c>
      <c r="D15">
        <v>0</v>
      </c>
      <c r="E15">
        <v>0</v>
      </c>
      <c r="F15" s="4">
        <v>34.17</v>
      </c>
    </row>
    <row r="16" spans="1:12" ht="15.75" customHeight="1" thickBot="1" x14ac:dyDescent="0.3">
      <c r="A16" s="1" t="s">
        <v>15</v>
      </c>
      <c r="B16" s="4">
        <f>_xlfn.XLOOKUP(A16,[1]Sheet4!A:A,[1]Sheet4!F:F)</f>
        <v>2</v>
      </c>
      <c r="C16" s="4">
        <f>_xlfn.XLOOKUP(A16,'EA2'!A:A,'EA2'!B:B)</f>
        <v>1750</v>
      </c>
      <c r="D16">
        <v>0</v>
      </c>
      <c r="E16">
        <v>0</v>
      </c>
      <c r="F16" s="4">
        <v>23.32</v>
      </c>
    </row>
    <row r="17" spans="1:6" ht="15.75" customHeight="1" thickBot="1" x14ac:dyDescent="0.3">
      <c r="A17" s="1" t="s">
        <v>16</v>
      </c>
      <c r="B17" s="4">
        <f>_xlfn.XLOOKUP(A17,[1]Sheet4!A:A,[1]Sheet4!F:F)</f>
        <v>2</v>
      </c>
      <c r="C17" s="4">
        <f>_xlfn.XLOOKUP(A17,'EA2'!A:A,'EA2'!B:B)</f>
        <v>1750</v>
      </c>
      <c r="D17">
        <v>0</v>
      </c>
      <c r="E17">
        <v>0</v>
      </c>
      <c r="F17" s="4">
        <v>19.43</v>
      </c>
    </row>
    <row r="18" spans="1:6" ht="15.75" customHeight="1" thickBot="1" x14ac:dyDescent="0.3">
      <c r="A18" s="1" t="s">
        <v>17</v>
      </c>
      <c r="B18" s="4">
        <f>_xlfn.XLOOKUP(A18,[1]Sheet4!A:A,[1]Sheet4!F:F)</f>
        <v>2</v>
      </c>
      <c r="C18" s="4">
        <f>_xlfn.XLOOKUP(A18,'EA2'!A:A,'EA2'!B:B)</f>
        <v>4000</v>
      </c>
      <c r="D18">
        <v>1</v>
      </c>
      <c r="E18">
        <v>0</v>
      </c>
      <c r="F18" s="4">
        <v>51.83</v>
      </c>
    </row>
    <row r="19" spans="1:6" ht="15.75" customHeight="1" thickBot="1" x14ac:dyDescent="0.3">
      <c r="A19" s="6" t="s">
        <v>18</v>
      </c>
      <c r="B19" s="4">
        <f>_xlfn.XLOOKUP(A19,[1]Sheet4!A:A,[1]Sheet4!F:F)</f>
        <v>2</v>
      </c>
      <c r="C19" s="4">
        <f>_xlfn.XLOOKUP(A19,'EA2'!A:A,'EA2'!B:B)</f>
        <v>1750</v>
      </c>
      <c r="D19">
        <v>0</v>
      </c>
      <c r="E19">
        <v>0</v>
      </c>
      <c r="F19" s="4">
        <v>10.37</v>
      </c>
    </row>
    <row r="20" spans="1:6" ht="15.75" customHeight="1" thickBot="1" x14ac:dyDescent="0.3">
      <c r="A20" s="7" t="s">
        <v>19</v>
      </c>
      <c r="B20" s="4">
        <f>_xlfn.XLOOKUP(A20,[1]Sheet4!A:A,[1]Sheet4!F:F)</f>
        <v>3</v>
      </c>
      <c r="C20" s="4">
        <f>_xlfn.XLOOKUP(A20,'EA2'!A:A,'EA2'!B:B)</f>
        <v>500</v>
      </c>
      <c r="D20">
        <v>0</v>
      </c>
      <c r="E20">
        <v>0</v>
      </c>
      <c r="F20" s="4">
        <v>25.37</v>
      </c>
    </row>
    <row r="21" spans="1:6" ht="15.75" customHeight="1" thickBot="1" x14ac:dyDescent="0.3">
      <c r="A21" s="6" t="s">
        <v>20</v>
      </c>
      <c r="B21" s="4">
        <f>_xlfn.XLOOKUP(A21,[1]Sheet4!A:A,[1]Sheet4!F:F)</f>
        <v>3</v>
      </c>
      <c r="C21" s="4">
        <f>_xlfn.XLOOKUP(A21,'EA2'!A:A,'EA2'!B:B)</f>
        <v>500</v>
      </c>
      <c r="D21">
        <v>0</v>
      </c>
      <c r="E21">
        <v>0</v>
      </c>
      <c r="F21" s="4">
        <v>14.24</v>
      </c>
    </row>
    <row r="22" spans="1:6" ht="15.75" customHeight="1" thickBot="1" x14ac:dyDescent="0.3">
      <c r="A22" s="1" t="s">
        <v>21</v>
      </c>
      <c r="B22" s="4">
        <f>_xlfn.XLOOKUP(A22,[1]Sheet4!A:A,[1]Sheet4!F:F)</f>
        <v>2</v>
      </c>
      <c r="C22" s="4">
        <f>_xlfn.XLOOKUP(A22,'EA2'!A:A,'EA2'!B:B)</f>
        <v>1750</v>
      </c>
      <c r="D22">
        <v>0</v>
      </c>
      <c r="E22">
        <v>0</v>
      </c>
      <c r="F22" s="4">
        <v>17.37</v>
      </c>
    </row>
    <row r="23" spans="1:6" ht="15.75" customHeight="1" thickBot="1" x14ac:dyDescent="0.3">
      <c r="A23" s="1" t="s">
        <v>22</v>
      </c>
      <c r="B23" s="4">
        <f>_xlfn.XLOOKUP(A23,[1]Sheet4!A:A,[1]Sheet4!F:F)</f>
        <v>1</v>
      </c>
      <c r="C23" s="4">
        <f>_xlfn.XLOOKUP(A23,'EA2'!A:A,'EA2'!B:B)</f>
        <v>10000</v>
      </c>
      <c r="D23">
        <v>1</v>
      </c>
      <c r="E23">
        <v>1</v>
      </c>
      <c r="F23" s="4">
        <v>60.28</v>
      </c>
    </row>
    <row r="24" spans="1:6" ht="15.75" customHeight="1" thickBot="1" x14ac:dyDescent="0.3">
      <c r="A24" s="1" t="s">
        <v>23</v>
      </c>
      <c r="B24" s="4">
        <f>_xlfn.XLOOKUP(A24,[1]Sheet4!A:A,[1]Sheet4!F:F)</f>
        <v>3</v>
      </c>
      <c r="C24" s="4">
        <f>_xlfn.XLOOKUP(A24,'EA2'!A:A,'EA2'!B:B)</f>
        <v>500</v>
      </c>
      <c r="D24">
        <v>0</v>
      </c>
      <c r="E24">
        <v>0</v>
      </c>
      <c r="F24" s="4">
        <v>30.82</v>
      </c>
    </row>
    <row r="25" spans="1:6" ht="15.75" customHeight="1" thickBot="1" x14ac:dyDescent="0.3">
      <c r="A25" s="6" t="s">
        <v>24</v>
      </c>
      <c r="B25" s="4">
        <f>_xlfn.XLOOKUP(A25,[1]Sheet4!A:A,[1]Sheet4!F:F)</f>
        <v>1</v>
      </c>
      <c r="C25" s="4">
        <f>_xlfn.XLOOKUP(A25,'EA2'!A:A,'EA2'!B:B)</f>
        <v>5200</v>
      </c>
      <c r="D25">
        <v>0</v>
      </c>
      <c r="E25">
        <v>0</v>
      </c>
      <c r="F25" s="4">
        <v>35.67</v>
      </c>
    </row>
    <row r="26" spans="1:6" ht="15.75" customHeight="1" thickBot="1" x14ac:dyDescent="0.3">
      <c r="A26" s="1" t="s">
        <v>25</v>
      </c>
      <c r="B26" s="4">
        <f>_xlfn.XLOOKUP(A26,[1]Sheet4!A:A,[1]Sheet4!F:F)</f>
        <v>3</v>
      </c>
      <c r="C26" s="4">
        <f>_xlfn.XLOOKUP(A26,'EA2'!A:A,'EA2'!B:B)</f>
        <v>500</v>
      </c>
      <c r="D26">
        <v>0</v>
      </c>
      <c r="E26">
        <v>0</v>
      </c>
      <c r="F26" s="4">
        <v>17.940000000000001</v>
      </c>
    </row>
    <row r="27" spans="1:6" ht="15.75" customHeight="1" thickBot="1" x14ac:dyDescent="0.3">
      <c r="A27" s="6" t="s">
        <v>26</v>
      </c>
      <c r="B27" s="4">
        <f>_xlfn.XLOOKUP(A27,[1]Sheet4!A:A,[1]Sheet4!F:F)</f>
        <v>2</v>
      </c>
      <c r="C27" s="4">
        <f>_xlfn.XLOOKUP(A27,'EA2'!A:A,'EA2'!B:B)</f>
        <v>1750</v>
      </c>
      <c r="D27">
        <v>0</v>
      </c>
      <c r="E27">
        <v>0</v>
      </c>
      <c r="F27" s="4">
        <v>18.899999999999999</v>
      </c>
    </row>
    <row r="28" spans="1:6" ht="15.75" customHeight="1" thickBot="1" x14ac:dyDescent="0.3">
      <c r="A28" s="1" t="s">
        <v>27</v>
      </c>
      <c r="B28" s="4">
        <f>_xlfn.XLOOKUP(A28,[1]Sheet4!A:A,[1]Sheet4!F:F)</f>
        <v>3</v>
      </c>
      <c r="C28" s="4">
        <f>_xlfn.XLOOKUP(A28,'EA2'!A:A,'EA2'!B:B)</f>
        <v>500</v>
      </c>
      <c r="D28">
        <v>0</v>
      </c>
      <c r="E28">
        <v>0</v>
      </c>
      <c r="F28" s="4">
        <v>16.53</v>
      </c>
    </row>
    <row r="29" spans="1:6" ht="28.5" customHeight="1" thickBot="1" x14ac:dyDescent="0.3">
      <c r="A29" s="7" t="s">
        <v>28</v>
      </c>
      <c r="B29" s="4">
        <f>_xlfn.XLOOKUP(A29,[1]Sheet4!A:A,[1]Sheet4!F:F)</f>
        <v>3</v>
      </c>
      <c r="C29" s="4">
        <f>_xlfn.XLOOKUP(A29,'EA2'!A:A,'EA2'!B:B)</f>
        <v>500</v>
      </c>
      <c r="D29">
        <v>0</v>
      </c>
      <c r="E29">
        <v>0</v>
      </c>
      <c r="F29" s="4">
        <v>15.83</v>
      </c>
    </row>
    <row r="30" spans="1:6" ht="15.75" customHeight="1" thickBot="1" x14ac:dyDescent="0.3">
      <c r="A30" s="1" t="s">
        <v>30</v>
      </c>
      <c r="B30" s="4">
        <f>_xlfn.XLOOKUP(A30,[1]Sheet4!A:A,[1]Sheet4!F:F)</f>
        <v>2</v>
      </c>
      <c r="C30" s="4">
        <f>_xlfn.XLOOKUP(A30,'EA2'!A:A,'EA2'!B:B)</f>
        <v>1750</v>
      </c>
      <c r="D30">
        <v>0</v>
      </c>
      <c r="E30">
        <v>0</v>
      </c>
      <c r="F30" s="4">
        <v>15.64</v>
      </c>
    </row>
    <row r="31" spans="1:6" ht="15.75" customHeight="1" thickBot="1" x14ac:dyDescent="0.3">
      <c r="A31" s="6" t="s">
        <v>32</v>
      </c>
      <c r="B31" s="4">
        <f>_xlfn.XLOOKUP(A31,[1]Sheet4!A:A,[1]Sheet4!F:F)</f>
        <v>3</v>
      </c>
      <c r="C31" s="4">
        <f>_xlfn.XLOOKUP(A31,'EA2'!A:A,'EA2'!B:B)</f>
        <v>500</v>
      </c>
      <c r="D31">
        <v>0</v>
      </c>
      <c r="E31">
        <v>0</v>
      </c>
      <c r="F31" s="4">
        <v>71.8</v>
      </c>
    </row>
    <row r="32" spans="1:6" ht="15.75" customHeight="1" thickBot="1" x14ac:dyDescent="0.3">
      <c r="A32" s="1" t="s">
        <v>33</v>
      </c>
      <c r="B32" s="4">
        <f>_xlfn.XLOOKUP(A32,[1]Sheet4!A:A,[1]Sheet4!F:F)</f>
        <v>2</v>
      </c>
      <c r="C32" s="4">
        <f>_xlfn.XLOOKUP(A32,'EA2'!A:A,'EA2'!B:B)</f>
        <v>1750</v>
      </c>
      <c r="D32">
        <v>0</v>
      </c>
      <c r="E32">
        <v>0</v>
      </c>
      <c r="F32" s="4">
        <v>20</v>
      </c>
    </row>
    <row r="33" spans="1:6" ht="15.75" customHeight="1" thickBot="1" x14ac:dyDescent="0.3">
      <c r="A33" s="8" t="s">
        <v>51</v>
      </c>
      <c r="B33" s="4">
        <f>_xlfn.XLOOKUP(A33,[1]Sheet4!A:A,[1]Sheet4!F:F)</f>
        <v>3</v>
      </c>
      <c r="C33" s="4">
        <v>0</v>
      </c>
      <c r="D33">
        <v>0</v>
      </c>
      <c r="E33">
        <v>0</v>
      </c>
      <c r="F33" s="4">
        <v>20.74</v>
      </c>
    </row>
    <row r="34" spans="1:6" ht="15.75" customHeight="1" thickBot="1" x14ac:dyDescent="0.3">
      <c r="A34" s="8" t="s">
        <v>52</v>
      </c>
      <c r="B34" s="4">
        <f>_xlfn.XLOOKUP(A34,[1]Sheet4!A:A,[1]Sheet4!F:F)</f>
        <v>3</v>
      </c>
      <c r="C34" s="4">
        <v>0</v>
      </c>
      <c r="D34">
        <v>0</v>
      </c>
      <c r="E34">
        <v>0</v>
      </c>
      <c r="F34" s="4">
        <v>29.87</v>
      </c>
    </row>
    <row r="35" spans="1:6" ht="15.75" thickBot="1" x14ac:dyDescent="0.3">
      <c r="A35" s="8" t="s">
        <v>34</v>
      </c>
      <c r="B35" s="4">
        <f>_xlfn.XLOOKUP(A35,[1]Sheet4!A:A,[1]Sheet4!F:F)</f>
        <v>3</v>
      </c>
      <c r="C35" s="4">
        <f>_xlfn.XLOOKUP(A35,'EA2'!A:A,'EA2'!B:B)</f>
        <v>500</v>
      </c>
      <c r="D35">
        <v>2</v>
      </c>
      <c r="E35">
        <v>2</v>
      </c>
      <c r="F35" s="4">
        <v>37.43</v>
      </c>
    </row>
    <row r="36" spans="1:6" ht="15.75" thickBot="1" x14ac:dyDescent="0.3">
      <c r="B36" s="4"/>
      <c r="E36">
        <f>SUM(E2:E34)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0F9C-3A3F-44E5-8A0F-3EB76D08C360}">
  <dimension ref="A1:B38"/>
  <sheetViews>
    <sheetView topLeftCell="A20" workbookViewId="0">
      <selection sqref="A1:B38"/>
    </sheetView>
  </sheetViews>
  <sheetFormatPr defaultRowHeight="15" x14ac:dyDescent="0.25"/>
  <sheetData>
    <row r="1" spans="1:2" ht="30" thickBot="1" x14ac:dyDescent="0.3">
      <c r="A1" s="8" t="s">
        <v>22</v>
      </c>
      <c r="B1" s="2">
        <v>10000</v>
      </c>
    </row>
    <row r="2" spans="1:2" ht="45.75" thickBot="1" x14ac:dyDescent="0.3">
      <c r="A2" s="1" t="s">
        <v>4</v>
      </c>
      <c r="B2" s="2">
        <v>8000</v>
      </c>
    </row>
    <row r="3" spans="1:2" ht="30" thickBot="1" x14ac:dyDescent="0.3">
      <c r="A3" s="8" t="s">
        <v>2</v>
      </c>
      <c r="B3" s="2">
        <v>6500</v>
      </c>
    </row>
    <row r="4" spans="1:2" ht="44.25" thickBot="1" x14ac:dyDescent="0.3">
      <c r="A4" s="8" t="s">
        <v>0</v>
      </c>
      <c r="B4" s="2">
        <v>6500</v>
      </c>
    </row>
    <row r="5" spans="1:2" ht="30" thickBot="1" x14ac:dyDescent="0.3">
      <c r="A5" s="10" t="s">
        <v>14</v>
      </c>
      <c r="B5" s="11">
        <v>5200</v>
      </c>
    </row>
    <row r="6" spans="1:2" ht="30" thickBot="1" x14ac:dyDescent="0.3">
      <c r="A6" s="8" t="s">
        <v>24</v>
      </c>
      <c r="B6" s="2">
        <v>5200</v>
      </c>
    </row>
    <row r="7" spans="1:2" ht="30" thickBot="1" x14ac:dyDescent="0.3">
      <c r="A7" s="8" t="s">
        <v>6</v>
      </c>
      <c r="B7" s="2">
        <v>5200</v>
      </c>
    </row>
    <row r="8" spans="1:2" ht="44.25" thickBot="1" x14ac:dyDescent="0.3">
      <c r="A8" s="8" t="s">
        <v>8</v>
      </c>
      <c r="B8" s="2">
        <v>5200</v>
      </c>
    </row>
    <row r="9" spans="1:2" ht="30" thickBot="1" x14ac:dyDescent="0.3">
      <c r="A9" s="8" t="s">
        <v>3</v>
      </c>
      <c r="B9" s="2">
        <v>4000</v>
      </c>
    </row>
    <row r="10" spans="1:2" ht="30" thickBot="1" x14ac:dyDescent="0.3">
      <c r="A10" s="8" t="s">
        <v>17</v>
      </c>
      <c r="B10" s="2">
        <v>4000</v>
      </c>
    </row>
    <row r="11" spans="1:2" ht="44.25" thickBot="1" x14ac:dyDescent="0.3">
      <c r="A11" s="8" t="s">
        <v>10</v>
      </c>
      <c r="B11" s="2">
        <v>4000</v>
      </c>
    </row>
    <row r="12" spans="1:2" ht="30" thickBot="1" x14ac:dyDescent="0.3">
      <c r="A12" s="8" t="s">
        <v>1</v>
      </c>
      <c r="B12" s="2">
        <v>4000</v>
      </c>
    </row>
    <row r="13" spans="1:2" ht="30" thickBot="1" x14ac:dyDescent="0.3">
      <c r="A13" s="8" t="s">
        <v>21</v>
      </c>
      <c r="B13" s="2">
        <v>1750</v>
      </c>
    </row>
    <row r="14" spans="1:2" ht="30" thickBot="1" x14ac:dyDescent="0.3">
      <c r="A14" s="8" t="s">
        <v>7</v>
      </c>
      <c r="B14" s="2">
        <v>1750</v>
      </c>
    </row>
    <row r="15" spans="1:2" ht="30" thickBot="1" x14ac:dyDescent="0.3">
      <c r="A15" s="8" t="s">
        <v>31</v>
      </c>
      <c r="B15" s="2">
        <v>1750</v>
      </c>
    </row>
    <row r="16" spans="1:2" ht="30" thickBot="1" x14ac:dyDescent="0.3">
      <c r="A16" s="8" t="s">
        <v>15</v>
      </c>
      <c r="B16" s="2">
        <v>1750</v>
      </c>
    </row>
    <row r="17" spans="1:2" ht="30" thickBot="1" x14ac:dyDescent="0.3">
      <c r="A17" s="8" t="s">
        <v>26</v>
      </c>
      <c r="B17" s="2">
        <v>1750</v>
      </c>
    </row>
    <row r="18" spans="1:2" ht="30" thickBot="1" x14ac:dyDescent="0.3">
      <c r="A18" s="8" t="s">
        <v>33</v>
      </c>
      <c r="B18" s="2">
        <v>1750</v>
      </c>
    </row>
    <row r="19" spans="1:2" ht="30" thickBot="1" x14ac:dyDescent="0.3">
      <c r="A19" s="10" t="s">
        <v>36</v>
      </c>
      <c r="B19" s="11">
        <v>1750</v>
      </c>
    </row>
    <row r="20" spans="1:2" ht="30" thickBot="1" x14ac:dyDescent="0.3">
      <c r="A20" s="8" t="s">
        <v>11</v>
      </c>
      <c r="B20" s="2">
        <v>1750</v>
      </c>
    </row>
    <row r="21" spans="1:2" ht="30" thickBot="1" x14ac:dyDescent="0.3">
      <c r="A21" s="8" t="s">
        <v>18</v>
      </c>
      <c r="B21" s="2">
        <v>1750</v>
      </c>
    </row>
    <row r="22" spans="1:2" ht="30.75" thickBot="1" x14ac:dyDescent="0.3">
      <c r="A22" s="1" t="s">
        <v>30</v>
      </c>
      <c r="B22" s="2">
        <v>1750</v>
      </c>
    </row>
    <row r="23" spans="1:2" ht="30" thickBot="1" x14ac:dyDescent="0.3">
      <c r="A23" s="8" t="s">
        <v>16</v>
      </c>
      <c r="B23" s="2">
        <v>1750</v>
      </c>
    </row>
    <row r="24" spans="1:2" ht="30" thickBot="1" x14ac:dyDescent="0.3">
      <c r="A24" s="8" t="s">
        <v>29</v>
      </c>
      <c r="B24" s="2">
        <v>1750</v>
      </c>
    </row>
    <row r="25" spans="1:2" ht="30" thickBot="1" x14ac:dyDescent="0.3">
      <c r="A25" s="8" t="s">
        <v>9</v>
      </c>
      <c r="B25" s="2">
        <v>500</v>
      </c>
    </row>
    <row r="26" spans="1:2" ht="30" thickBot="1" x14ac:dyDescent="0.3">
      <c r="A26" s="8" t="s">
        <v>27</v>
      </c>
      <c r="B26" s="2">
        <v>500</v>
      </c>
    </row>
    <row r="27" spans="1:2" ht="44.25" thickBot="1" x14ac:dyDescent="0.3">
      <c r="A27" s="8" t="s">
        <v>32</v>
      </c>
      <c r="B27" s="2">
        <v>500</v>
      </c>
    </row>
    <row r="28" spans="1:2" ht="58.5" thickBot="1" x14ac:dyDescent="0.3">
      <c r="A28" s="8" t="s">
        <v>28</v>
      </c>
      <c r="B28" s="2">
        <v>500</v>
      </c>
    </row>
    <row r="29" spans="1:2" ht="30" thickBot="1" x14ac:dyDescent="0.3">
      <c r="A29" s="8" t="s">
        <v>19</v>
      </c>
      <c r="B29" s="2">
        <v>500</v>
      </c>
    </row>
    <row r="30" spans="1:2" ht="30" thickBot="1" x14ac:dyDescent="0.3">
      <c r="A30" s="8" t="s">
        <v>25</v>
      </c>
      <c r="B30" s="2">
        <v>500</v>
      </c>
    </row>
    <row r="31" spans="1:2" ht="30" thickBot="1" x14ac:dyDescent="0.3">
      <c r="A31" s="8" t="s">
        <v>34</v>
      </c>
      <c r="B31" s="2">
        <v>500</v>
      </c>
    </row>
    <row r="32" spans="1:2" ht="30" thickBot="1" x14ac:dyDescent="0.3">
      <c r="A32" s="8" t="s">
        <v>20</v>
      </c>
      <c r="B32" s="2">
        <v>500</v>
      </c>
    </row>
    <row r="33" spans="1:2" ht="44.25" thickBot="1" x14ac:dyDescent="0.3">
      <c r="A33" s="8" t="s">
        <v>23</v>
      </c>
      <c r="B33" s="2">
        <v>500</v>
      </c>
    </row>
    <row r="34" spans="1:2" ht="30" thickBot="1" x14ac:dyDescent="0.3">
      <c r="A34" s="8" t="s">
        <v>13</v>
      </c>
      <c r="B34" s="2">
        <v>500</v>
      </c>
    </row>
    <row r="35" spans="1:2" ht="30" thickBot="1" x14ac:dyDescent="0.3">
      <c r="A35" s="8" t="s">
        <v>5</v>
      </c>
      <c r="B35" s="2">
        <v>500</v>
      </c>
    </row>
    <row r="36" spans="1:2" ht="30" thickBot="1" x14ac:dyDescent="0.3">
      <c r="A36" s="8" t="s">
        <v>12</v>
      </c>
      <c r="B36" s="2">
        <v>500</v>
      </c>
    </row>
    <row r="37" spans="1:2" ht="30" thickBot="1" x14ac:dyDescent="0.3">
      <c r="A37" s="8" t="s">
        <v>51</v>
      </c>
      <c r="B37" s="8" t="s">
        <v>35</v>
      </c>
    </row>
    <row r="38" spans="1:2" ht="30" thickBot="1" x14ac:dyDescent="0.3">
      <c r="A38" s="8" t="s">
        <v>52</v>
      </c>
      <c r="B38" s="8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B051-7843-4471-B728-1E6EC3C7E2F0}">
  <dimension ref="A1:L39"/>
  <sheetViews>
    <sheetView workbookViewId="0">
      <selection activeCell="A33" sqref="A33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37</v>
      </c>
      <c r="B1" t="s">
        <v>39</v>
      </c>
      <c r="C1" t="s">
        <v>50</v>
      </c>
      <c r="D1" t="s">
        <v>41</v>
      </c>
      <c r="E1" t="s">
        <v>42</v>
      </c>
      <c r="F1" t="s">
        <v>43</v>
      </c>
    </row>
    <row r="2" spans="1:12" ht="15.75" customHeight="1" thickBot="1" x14ac:dyDescent="0.3">
      <c r="A2" s="8" t="s">
        <v>0</v>
      </c>
      <c r="B2" s="4">
        <v>1</v>
      </c>
      <c r="C2" s="4">
        <f>_xlfn.XLOOKUP(A2,'EA3'!A:A,'EA3'!B:B)</f>
        <v>16500</v>
      </c>
      <c r="D2">
        <v>1</v>
      </c>
      <c r="E2">
        <v>1</v>
      </c>
      <c r="F2" s="4">
        <v>85.21</v>
      </c>
      <c r="I2" t="s">
        <v>44</v>
      </c>
      <c r="J2">
        <f>SUMPRODUCT(D2:D37,C2:C37)+SUMPRODUCT(E2:E37,C2:C37)</f>
        <v>80600</v>
      </c>
    </row>
    <row r="3" spans="1:12" ht="15.75" customHeight="1" thickBot="1" x14ac:dyDescent="0.3">
      <c r="A3" s="8" t="s">
        <v>22</v>
      </c>
      <c r="B3" s="4">
        <v>1</v>
      </c>
      <c r="C3" s="4">
        <f>_xlfn.XLOOKUP(A3,'EA3'!A:A,'EA3'!B:B)</f>
        <v>15200</v>
      </c>
      <c r="D3">
        <v>1</v>
      </c>
      <c r="E3">
        <v>0</v>
      </c>
      <c r="F3" s="4">
        <v>61.24</v>
      </c>
      <c r="I3" t="s">
        <v>45</v>
      </c>
    </row>
    <row r="4" spans="1:12" ht="15.75" customHeight="1" thickBot="1" x14ac:dyDescent="0.3">
      <c r="A4" s="8" t="s">
        <v>3</v>
      </c>
      <c r="B4" s="4">
        <v>1</v>
      </c>
      <c r="C4" s="4">
        <f>_xlfn.XLOOKUP(A4,'EA3'!A:A,'EA3'!B:B)</f>
        <v>12000</v>
      </c>
      <c r="D4">
        <v>0</v>
      </c>
      <c r="E4">
        <v>0</v>
      </c>
      <c r="F4" s="4">
        <v>29.5</v>
      </c>
      <c r="I4" t="s">
        <v>46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8" t="s">
        <v>10</v>
      </c>
      <c r="B5" s="4">
        <v>1</v>
      </c>
      <c r="C5" s="4">
        <f>_xlfn.XLOOKUP(A5,'EA3'!A:A,'EA3'!B:B)</f>
        <v>9200</v>
      </c>
      <c r="D5">
        <v>0</v>
      </c>
      <c r="E5">
        <v>0</v>
      </c>
      <c r="F5" s="4">
        <v>75.63</v>
      </c>
      <c r="I5" t="s">
        <v>48</v>
      </c>
      <c r="J5">
        <f>SUM(D10:D25)</f>
        <v>4</v>
      </c>
      <c r="K5" t="s">
        <v>47</v>
      </c>
      <c r="L5">
        <v>4</v>
      </c>
    </row>
    <row r="6" spans="1:12" ht="15.75" customHeight="1" thickBot="1" x14ac:dyDescent="0.3">
      <c r="A6" s="8" t="s">
        <v>1</v>
      </c>
      <c r="B6" s="4">
        <v>1</v>
      </c>
      <c r="C6" s="4">
        <f>_xlfn.XLOOKUP(A6,'EA3'!A:A,'EA3'!B:B)</f>
        <v>9200</v>
      </c>
      <c r="D6">
        <v>0</v>
      </c>
      <c r="E6">
        <v>0</v>
      </c>
      <c r="F6" s="4">
        <v>116.96</v>
      </c>
      <c r="I6" t="s">
        <v>49</v>
      </c>
      <c r="J6">
        <f>SUM(D26:D37)</f>
        <v>2</v>
      </c>
      <c r="K6" t="s">
        <v>47</v>
      </c>
      <c r="L6">
        <v>2</v>
      </c>
    </row>
    <row r="7" spans="1:12" ht="15.75" customHeight="1" thickBot="1" x14ac:dyDescent="0.3">
      <c r="A7" s="8" t="s">
        <v>4</v>
      </c>
      <c r="B7" s="4">
        <v>1</v>
      </c>
      <c r="C7" s="4">
        <f>_xlfn.XLOOKUP(A7,'EA3'!A:A,'EA3'!B:B)</f>
        <v>8500</v>
      </c>
      <c r="D7">
        <v>0</v>
      </c>
      <c r="E7">
        <v>0</v>
      </c>
      <c r="F7" s="4">
        <v>25.73</v>
      </c>
    </row>
    <row r="8" spans="1:12" ht="15.75" customHeight="1" thickBot="1" x14ac:dyDescent="0.3">
      <c r="A8" s="8" t="s">
        <v>17</v>
      </c>
      <c r="B8" s="4">
        <v>1</v>
      </c>
      <c r="C8" s="4">
        <f>_xlfn.XLOOKUP(A8,'EA3'!A:A,'EA3'!B:B)</f>
        <v>8000</v>
      </c>
      <c r="D8">
        <v>0</v>
      </c>
      <c r="E8">
        <v>0</v>
      </c>
      <c r="F8" s="4">
        <v>30.8</v>
      </c>
    </row>
    <row r="9" spans="1:12" ht="15.75" customHeight="1" thickBot="1" x14ac:dyDescent="0.3">
      <c r="A9" s="8" t="s">
        <v>2</v>
      </c>
      <c r="B9" s="4">
        <v>1</v>
      </c>
      <c r="C9" s="4">
        <f>_xlfn.XLOOKUP(A9,'EA3'!A:A,'EA3'!B:B)</f>
        <v>7000</v>
      </c>
      <c r="D9">
        <v>0</v>
      </c>
      <c r="E9">
        <v>0</v>
      </c>
      <c r="F9" s="4">
        <v>28.61</v>
      </c>
    </row>
    <row r="10" spans="1:12" ht="15.75" customHeight="1" thickBot="1" x14ac:dyDescent="0.3">
      <c r="A10" s="12" t="s">
        <v>9</v>
      </c>
      <c r="B10" s="4">
        <v>2</v>
      </c>
      <c r="C10" s="4">
        <f>_xlfn.XLOOKUP(A10,'EA3'!A:A,'EA3'!B:B)</f>
        <v>7000</v>
      </c>
      <c r="D10">
        <v>1</v>
      </c>
      <c r="E10">
        <v>0</v>
      </c>
      <c r="F10" s="4">
        <v>87.06</v>
      </c>
    </row>
    <row r="11" spans="1:12" ht="15.75" customHeight="1" thickBot="1" x14ac:dyDescent="0.3">
      <c r="A11" s="8" t="s">
        <v>32</v>
      </c>
      <c r="B11" s="4">
        <v>2</v>
      </c>
      <c r="C11" s="4">
        <f>_xlfn.XLOOKUP(A11,'EA3'!A:A,'EA3'!B:B)</f>
        <v>7000</v>
      </c>
      <c r="D11">
        <v>1</v>
      </c>
      <c r="E11">
        <v>0</v>
      </c>
      <c r="F11" s="4">
        <v>28.14</v>
      </c>
      <c r="I11" t="s">
        <v>43</v>
      </c>
      <c r="J11">
        <f>SUMPRODUCT(F2:F33,D2:D33)+SUMPRODUCT(E2:E33,F2:F33)</f>
        <v>496.58</v>
      </c>
    </row>
    <row r="12" spans="1:12" ht="15.75" customHeight="1" thickBot="1" x14ac:dyDescent="0.3">
      <c r="A12" s="8" t="s">
        <v>6</v>
      </c>
      <c r="B12" s="4">
        <v>2</v>
      </c>
      <c r="C12" s="4">
        <f>_xlfn.XLOOKUP(A12,'EA3'!A:A,'EA3'!B:B)</f>
        <v>6950</v>
      </c>
      <c r="D12">
        <v>1</v>
      </c>
      <c r="E12">
        <v>0</v>
      </c>
      <c r="F12" s="4">
        <v>27.03</v>
      </c>
    </row>
    <row r="13" spans="1:12" ht="15.75" customHeight="1" thickBot="1" x14ac:dyDescent="0.3">
      <c r="A13" s="8" t="s">
        <v>8</v>
      </c>
      <c r="B13" s="4">
        <v>2</v>
      </c>
      <c r="C13" s="4">
        <f>_xlfn.XLOOKUP(A13,'EA3'!A:A,'EA3'!B:B)</f>
        <v>6950</v>
      </c>
      <c r="D13">
        <v>1</v>
      </c>
      <c r="E13">
        <v>0</v>
      </c>
      <c r="F13" s="4">
        <v>74.430000000000007</v>
      </c>
    </row>
    <row r="14" spans="1:12" ht="15.75" thickBot="1" x14ac:dyDescent="0.3">
      <c r="A14" s="8" t="s">
        <v>7</v>
      </c>
      <c r="B14" s="4">
        <v>2</v>
      </c>
      <c r="C14" s="4">
        <f>_xlfn.XLOOKUP(A14,'EA3'!A:A,'EA3'!B:B)</f>
        <v>5750</v>
      </c>
      <c r="D14">
        <v>0</v>
      </c>
      <c r="E14">
        <v>0</v>
      </c>
      <c r="F14" s="4">
        <v>33.6</v>
      </c>
    </row>
    <row r="15" spans="1:12" ht="15.75" customHeight="1" thickBot="1" x14ac:dyDescent="0.3">
      <c r="A15" s="8" t="s">
        <v>11</v>
      </c>
      <c r="B15" s="4">
        <v>2</v>
      </c>
      <c r="C15" s="4">
        <f>_xlfn.XLOOKUP(A15,'EA3'!A:A,'EA3'!B:B)</f>
        <v>5750</v>
      </c>
      <c r="D15">
        <v>0</v>
      </c>
      <c r="E15">
        <v>0</v>
      </c>
      <c r="F15" s="4">
        <v>72.040000000000006</v>
      </c>
    </row>
    <row r="16" spans="1:12" ht="15.75" customHeight="1" thickBot="1" x14ac:dyDescent="0.3">
      <c r="A16" s="8" t="s">
        <v>29</v>
      </c>
      <c r="B16" s="4">
        <v>2</v>
      </c>
      <c r="C16" s="4">
        <f>_xlfn.XLOOKUP(A16,'EA3'!A:A,'EA3'!B:B)</f>
        <v>5750</v>
      </c>
      <c r="D16">
        <v>0</v>
      </c>
      <c r="E16">
        <v>0</v>
      </c>
      <c r="F16" s="4">
        <v>46.07</v>
      </c>
    </row>
    <row r="17" spans="1:6" ht="15.75" customHeight="1" thickBot="1" x14ac:dyDescent="0.3">
      <c r="A17" s="8" t="s">
        <v>5</v>
      </c>
      <c r="B17" s="4">
        <v>2</v>
      </c>
      <c r="C17" s="4">
        <f>_xlfn.XLOOKUP(A17,'EA3'!A:A,'EA3'!B:B)</f>
        <v>5700</v>
      </c>
      <c r="D17">
        <v>0</v>
      </c>
      <c r="E17">
        <v>0</v>
      </c>
      <c r="F17" s="4">
        <v>31.3</v>
      </c>
    </row>
    <row r="18" spans="1:6" ht="15.75" customHeight="1" thickBot="1" x14ac:dyDescent="0.3">
      <c r="A18" s="8" t="s">
        <v>24</v>
      </c>
      <c r="B18" s="4">
        <v>2</v>
      </c>
      <c r="C18" s="4">
        <f>_xlfn.XLOOKUP(A18,'EA3'!A:A,'EA3'!B:B)</f>
        <v>5200</v>
      </c>
      <c r="D18">
        <v>0</v>
      </c>
      <c r="E18">
        <v>0</v>
      </c>
      <c r="F18" s="4">
        <v>33.24</v>
      </c>
    </row>
    <row r="19" spans="1:6" ht="15.75" customHeight="1" thickBot="1" x14ac:dyDescent="0.3">
      <c r="A19" s="8" t="s">
        <v>21</v>
      </c>
      <c r="B19" s="4">
        <v>2</v>
      </c>
      <c r="C19" s="4">
        <f>_xlfn.XLOOKUP(A19,'EA3'!A:A,'EA3'!B:B)</f>
        <v>3500</v>
      </c>
      <c r="D19">
        <v>0</v>
      </c>
      <c r="E19">
        <v>0</v>
      </c>
      <c r="F19" s="4">
        <v>28.2</v>
      </c>
    </row>
    <row r="20" spans="1:6" ht="15.75" customHeight="1" thickBot="1" x14ac:dyDescent="0.3">
      <c r="A20" s="8" t="s">
        <v>31</v>
      </c>
      <c r="B20" s="4">
        <v>2</v>
      </c>
      <c r="C20" s="4">
        <f>_xlfn.XLOOKUP(A20,'EA3'!A:A,'EA3'!B:B)</f>
        <v>3500</v>
      </c>
      <c r="D20">
        <v>0</v>
      </c>
      <c r="E20">
        <v>0</v>
      </c>
      <c r="F20" s="4">
        <v>24.67</v>
      </c>
    </row>
    <row r="21" spans="1:6" ht="15.75" customHeight="1" thickBot="1" x14ac:dyDescent="0.3">
      <c r="A21" s="8" t="s">
        <v>15</v>
      </c>
      <c r="B21" s="4">
        <v>2</v>
      </c>
      <c r="C21" s="4">
        <f>_xlfn.XLOOKUP(A21,'EA3'!A:A,'EA3'!B:B)</f>
        <v>3500</v>
      </c>
      <c r="D21">
        <v>0</v>
      </c>
      <c r="E21">
        <v>0</v>
      </c>
      <c r="F21" s="4">
        <v>112.44</v>
      </c>
    </row>
    <row r="22" spans="1:6" ht="15.75" customHeight="1" thickBot="1" x14ac:dyDescent="0.3">
      <c r="A22" s="8" t="s">
        <v>26</v>
      </c>
      <c r="B22" s="4">
        <v>2</v>
      </c>
      <c r="C22" s="4">
        <f>_xlfn.XLOOKUP(A22,'EA3'!A:A,'EA3'!B:B)</f>
        <v>2250</v>
      </c>
      <c r="D22">
        <v>0</v>
      </c>
      <c r="E22">
        <v>0</v>
      </c>
      <c r="F22" s="4">
        <v>91.51</v>
      </c>
    </row>
    <row r="23" spans="1:6" ht="15.75" customHeight="1" thickBot="1" x14ac:dyDescent="0.3">
      <c r="A23" s="8" t="s">
        <v>33</v>
      </c>
      <c r="B23" s="4">
        <v>2</v>
      </c>
      <c r="C23" s="4">
        <f>_xlfn.XLOOKUP(A23,'EA3'!A:A,'EA3'!B:B)</f>
        <v>2250</v>
      </c>
      <c r="D23">
        <v>0</v>
      </c>
      <c r="E23">
        <v>0</v>
      </c>
      <c r="F23" s="4">
        <v>92.67</v>
      </c>
    </row>
    <row r="24" spans="1:6" ht="15.75" customHeight="1" thickBot="1" x14ac:dyDescent="0.3">
      <c r="A24" s="8" t="s">
        <v>18</v>
      </c>
      <c r="B24" s="4">
        <v>2</v>
      </c>
      <c r="C24" s="4">
        <f>_xlfn.XLOOKUP(A24,'EA3'!A:A,'EA3'!B:B)</f>
        <v>2250</v>
      </c>
      <c r="D24">
        <v>0</v>
      </c>
      <c r="E24">
        <v>0</v>
      </c>
      <c r="F24" s="4">
        <v>25.77</v>
      </c>
    </row>
    <row r="25" spans="1:6" ht="15.75" customHeight="1" thickBot="1" x14ac:dyDescent="0.3">
      <c r="A25" s="13" t="s">
        <v>16</v>
      </c>
      <c r="B25" s="4">
        <v>2</v>
      </c>
      <c r="C25" s="4">
        <f>_xlfn.XLOOKUP(A25,'EA3'!A:A,'EA3'!B:B)</f>
        <v>2250</v>
      </c>
      <c r="D25">
        <v>0</v>
      </c>
      <c r="E25">
        <v>0</v>
      </c>
      <c r="F25" s="4">
        <v>97.36</v>
      </c>
    </row>
    <row r="26" spans="1:6" ht="15.75" customHeight="1" thickBot="1" x14ac:dyDescent="0.3">
      <c r="A26" s="8" t="s">
        <v>30</v>
      </c>
      <c r="B26" s="4">
        <v>3</v>
      </c>
      <c r="C26" s="4">
        <f>_xlfn.XLOOKUP(A26,'EA3'!A:A,'EA3'!B:B)</f>
        <v>2250</v>
      </c>
      <c r="D26">
        <v>1</v>
      </c>
      <c r="E26">
        <v>0</v>
      </c>
      <c r="F26" s="4">
        <v>18.03</v>
      </c>
    </row>
    <row r="27" spans="1:6" ht="15.75" customHeight="1" thickBot="1" x14ac:dyDescent="0.3">
      <c r="A27" s="8" t="s">
        <v>19</v>
      </c>
      <c r="B27" s="4">
        <v>3</v>
      </c>
      <c r="C27" s="4">
        <f>_xlfn.XLOOKUP(A27,'EA3'!A:A,'EA3'!B:B)</f>
        <v>2250</v>
      </c>
      <c r="D27">
        <v>1</v>
      </c>
      <c r="E27">
        <v>0</v>
      </c>
      <c r="F27" s="4">
        <v>30.23</v>
      </c>
    </row>
    <row r="28" spans="1:6" ht="15.75" customHeight="1" thickBot="1" x14ac:dyDescent="0.3">
      <c r="A28" s="8" t="s">
        <v>34</v>
      </c>
      <c r="B28" s="4">
        <v>3</v>
      </c>
      <c r="C28" s="4">
        <f>_xlfn.XLOOKUP(A28,'EA3'!A:A,'EA3'!B:B)</f>
        <v>2250</v>
      </c>
      <c r="D28">
        <v>0</v>
      </c>
      <c r="E28">
        <v>0</v>
      </c>
      <c r="F28" s="4">
        <v>28.09</v>
      </c>
    </row>
    <row r="29" spans="1:6" ht="28.5" customHeight="1" thickBot="1" x14ac:dyDescent="0.3">
      <c r="A29" s="8" t="s">
        <v>23</v>
      </c>
      <c r="B29" s="4">
        <v>3</v>
      </c>
      <c r="C29" s="4">
        <f>_xlfn.XLOOKUP(A29,'EA3'!A:A,'EA3'!B:B)</f>
        <v>2250</v>
      </c>
      <c r="D29">
        <v>0</v>
      </c>
      <c r="E29">
        <v>0</v>
      </c>
      <c r="F29" s="4">
        <v>45.27</v>
      </c>
    </row>
    <row r="30" spans="1:6" ht="15.75" customHeight="1" thickBot="1" x14ac:dyDescent="0.3">
      <c r="A30" s="8" t="s">
        <v>13</v>
      </c>
      <c r="B30" s="4">
        <v>3</v>
      </c>
      <c r="C30" s="4">
        <f>_xlfn.XLOOKUP(A30,'EA3'!A:A,'EA3'!B:B)</f>
        <v>2250</v>
      </c>
      <c r="D30">
        <v>0</v>
      </c>
      <c r="E30">
        <v>0</v>
      </c>
      <c r="F30" s="4">
        <v>30.03</v>
      </c>
    </row>
    <row r="31" spans="1:6" ht="15.75" customHeight="1" thickBot="1" x14ac:dyDescent="0.3">
      <c r="A31" s="8" t="s">
        <v>27</v>
      </c>
      <c r="B31" s="4">
        <v>3</v>
      </c>
      <c r="C31" s="4">
        <f>_xlfn.XLOOKUP(A31,'EA3'!A:A,'EA3'!B:B)</f>
        <v>1000</v>
      </c>
      <c r="D31">
        <v>0</v>
      </c>
      <c r="E31">
        <v>0</v>
      </c>
      <c r="F31" s="4">
        <v>44.85</v>
      </c>
    </row>
    <row r="32" spans="1:6" ht="15.75" customHeight="1" thickBot="1" x14ac:dyDescent="0.3">
      <c r="A32" s="8" t="s">
        <v>28</v>
      </c>
      <c r="B32" s="4">
        <v>3</v>
      </c>
      <c r="C32" s="4">
        <f>_xlfn.XLOOKUP(A32,'EA3'!A:A,'EA3'!B:B)</f>
        <v>1000</v>
      </c>
      <c r="D32">
        <v>0</v>
      </c>
      <c r="E32">
        <v>0</v>
      </c>
      <c r="F32" s="4">
        <v>23.01</v>
      </c>
    </row>
    <row r="33" spans="1:6" ht="15.75" customHeight="1" thickBot="1" x14ac:dyDescent="0.3">
      <c r="A33" s="8" t="s">
        <v>25</v>
      </c>
      <c r="B33" s="4">
        <v>3</v>
      </c>
      <c r="C33" s="4">
        <f>_xlfn.XLOOKUP(A33,'EA3'!A:A,'EA3'!B:B)</f>
        <v>1000</v>
      </c>
      <c r="D33">
        <v>0</v>
      </c>
      <c r="E33">
        <v>0</v>
      </c>
      <c r="F33" s="4">
        <v>26.89</v>
      </c>
    </row>
    <row r="34" spans="1:6" ht="15.75" thickBot="1" x14ac:dyDescent="0.3">
      <c r="A34" s="8" t="s">
        <v>20</v>
      </c>
      <c r="B34" s="4">
        <v>3</v>
      </c>
      <c r="C34" s="4">
        <f>_xlfn.XLOOKUP(A34,'EA3'!A:A,'EA3'!B:B)</f>
        <v>1000</v>
      </c>
      <c r="D34">
        <v>0</v>
      </c>
      <c r="E34">
        <v>0</v>
      </c>
      <c r="F34" s="4">
        <v>77.13</v>
      </c>
    </row>
    <row r="35" spans="1:6" ht="15.75" thickBot="1" x14ac:dyDescent="0.3">
      <c r="A35" s="8" t="s">
        <v>12</v>
      </c>
      <c r="B35" s="4">
        <v>3</v>
      </c>
      <c r="C35" s="4">
        <f>_xlfn.XLOOKUP(A35,'EA3'!A:A,'EA3'!B:B)</f>
        <v>1000</v>
      </c>
      <c r="D35">
        <v>0</v>
      </c>
      <c r="E35">
        <v>0</v>
      </c>
      <c r="F35" s="4">
        <v>26.9</v>
      </c>
    </row>
    <row r="36" spans="1:6" ht="15.75" thickBot="1" x14ac:dyDescent="0.3">
      <c r="A36" s="14" t="s">
        <v>53</v>
      </c>
      <c r="B36" s="4">
        <v>3</v>
      </c>
      <c r="C36" s="4">
        <v>0</v>
      </c>
      <c r="D36">
        <v>0</v>
      </c>
      <c r="E36">
        <v>0</v>
      </c>
      <c r="F36" s="4">
        <v>20.07</v>
      </c>
    </row>
    <row r="37" spans="1:6" ht="15.75" thickBot="1" x14ac:dyDescent="0.3">
      <c r="A37" s="14" t="s">
        <v>54</v>
      </c>
      <c r="B37" s="4">
        <v>3</v>
      </c>
      <c r="C37" s="4">
        <v>0</v>
      </c>
      <c r="D37">
        <v>0</v>
      </c>
      <c r="E37">
        <v>0</v>
      </c>
      <c r="F37" s="4">
        <v>19.03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3BCD-DD3F-40D0-BFC5-B43623C607F5}">
  <dimension ref="A1:B40"/>
  <sheetViews>
    <sheetView topLeftCell="A25" workbookViewId="0">
      <selection activeCell="A36" sqref="A36"/>
    </sheetView>
  </sheetViews>
  <sheetFormatPr defaultRowHeight="15" x14ac:dyDescent="0.25"/>
  <sheetData>
    <row r="1" spans="1:2" ht="44.25" thickBot="1" x14ac:dyDescent="0.3">
      <c r="A1" s="8" t="s">
        <v>0</v>
      </c>
      <c r="B1" s="2">
        <v>16500</v>
      </c>
    </row>
    <row r="2" spans="1:2" ht="30" thickBot="1" x14ac:dyDescent="0.3">
      <c r="A2" s="8" t="s">
        <v>22</v>
      </c>
      <c r="B2" s="2">
        <v>15200</v>
      </c>
    </row>
    <row r="3" spans="1:2" ht="30" thickBot="1" x14ac:dyDescent="0.3">
      <c r="A3" s="8" t="s">
        <v>3</v>
      </c>
      <c r="B3" s="2">
        <v>12000</v>
      </c>
    </row>
    <row r="4" spans="1:2" ht="44.25" thickBot="1" x14ac:dyDescent="0.3">
      <c r="A4" s="8" t="s">
        <v>10</v>
      </c>
      <c r="B4" s="2">
        <v>9200</v>
      </c>
    </row>
    <row r="5" spans="1:2" ht="30" thickBot="1" x14ac:dyDescent="0.3">
      <c r="A5" s="8" t="s">
        <v>1</v>
      </c>
      <c r="B5" s="2">
        <v>9200</v>
      </c>
    </row>
    <row r="6" spans="1:2" ht="44.25" thickBot="1" x14ac:dyDescent="0.3">
      <c r="A6" s="8" t="s">
        <v>4</v>
      </c>
      <c r="B6" s="2">
        <v>8500</v>
      </c>
    </row>
    <row r="7" spans="1:2" ht="30" thickBot="1" x14ac:dyDescent="0.3">
      <c r="A7" s="8" t="s">
        <v>17</v>
      </c>
      <c r="B7" s="4">
        <v>8000</v>
      </c>
    </row>
    <row r="8" spans="1:2" ht="30" thickBot="1" x14ac:dyDescent="0.3">
      <c r="A8" s="8" t="s">
        <v>2</v>
      </c>
      <c r="B8" s="2">
        <v>7000</v>
      </c>
    </row>
    <row r="9" spans="1:2" ht="30" thickBot="1" x14ac:dyDescent="0.3">
      <c r="A9" s="12" t="s">
        <v>9</v>
      </c>
      <c r="B9" s="2">
        <v>7000</v>
      </c>
    </row>
    <row r="10" spans="1:2" ht="44.25" thickBot="1" x14ac:dyDescent="0.3">
      <c r="A10" s="8" t="s">
        <v>32</v>
      </c>
      <c r="B10" s="2">
        <v>7000</v>
      </c>
    </row>
    <row r="11" spans="1:2" ht="30" thickBot="1" x14ac:dyDescent="0.3">
      <c r="A11" s="8" t="s">
        <v>6</v>
      </c>
      <c r="B11" s="2">
        <v>6950</v>
      </c>
    </row>
    <row r="12" spans="1:2" ht="44.25" thickBot="1" x14ac:dyDescent="0.3">
      <c r="A12" s="8" t="s">
        <v>8</v>
      </c>
      <c r="B12" s="2">
        <v>6950</v>
      </c>
    </row>
    <row r="13" spans="1:2" ht="30" thickBot="1" x14ac:dyDescent="0.3">
      <c r="A13" s="8" t="s">
        <v>7</v>
      </c>
      <c r="B13" s="2">
        <v>5750</v>
      </c>
    </row>
    <row r="14" spans="1:2" ht="30" thickBot="1" x14ac:dyDescent="0.3">
      <c r="A14" s="8" t="s">
        <v>11</v>
      </c>
      <c r="B14" s="2">
        <v>5750</v>
      </c>
    </row>
    <row r="15" spans="1:2" ht="30" thickBot="1" x14ac:dyDescent="0.3">
      <c r="A15" s="8" t="s">
        <v>29</v>
      </c>
      <c r="B15" s="2">
        <v>5750</v>
      </c>
    </row>
    <row r="16" spans="1:2" ht="30" thickBot="1" x14ac:dyDescent="0.3">
      <c r="A16" s="10" t="s">
        <v>14</v>
      </c>
      <c r="B16" s="15">
        <v>5700</v>
      </c>
    </row>
    <row r="17" spans="1:2" ht="30" thickBot="1" x14ac:dyDescent="0.3">
      <c r="A17" s="8" t="s">
        <v>5</v>
      </c>
      <c r="B17" s="2">
        <v>5700</v>
      </c>
    </row>
    <row r="18" spans="1:2" ht="30" thickBot="1" x14ac:dyDescent="0.3">
      <c r="A18" s="8" t="s">
        <v>24</v>
      </c>
      <c r="B18" s="2">
        <v>5200</v>
      </c>
    </row>
    <row r="19" spans="1:2" ht="30" thickBot="1" x14ac:dyDescent="0.3">
      <c r="A19" s="8" t="s">
        <v>21</v>
      </c>
      <c r="B19" s="2">
        <v>3500</v>
      </c>
    </row>
    <row r="20" spans="1:2" ht="30" thickBot="1" x14ac:dyDescent="0.3">
      <c r="A20" s="8" t="s">
        <v>31</v>
      </c>
      <c r="B20" s="2">
        <v>3500</v>
      </c>
    </row>
    <row r="21" spans="1:2" ht="30" thickBot="1" x14ac:dyDescent="0.3">
      <c r="A21" s="8" t="s">
        <v>15</v>
      </c>
      <c r="B21" s="4">
        <v>3500</v>
      </c>
    </row>
    <row r="22" spans="1:2" ht="30" thickBot="1" x14ac:dyDescent="0.3">
      <c r="A22" s="8" t="s">
        <v>26</v>
      </c>
      <c r="B22" s="2">
        <v>2250</v>
      </c>
    </row>
    <row r="23" spans="1:2" ht="30" thickBot="1" x14ac:dyDescent="0.3">
      <c r="A23" s="8" t="s">
        <v>33</v>
      </c>
      <c r="B23" s="2">
        <v>2250</v>
      </c>
    </row>
    <row r="24" spans="1:2" ht="30" thickBot="1" x14ac:dyDescent="0.3">
      <c r="A24" s="8" t="s">
        <v>18</v>
      </c>
      <c r="B24" s="2">
        <v>2250</v>
      </c>
    </row>
    <row r="25" spans="1:2" ht="30" thickBot="1" x14ac:dyDescent="0.3">
      <c r="A25" s="13" t="s">
        <v>16</v>
      </c>
      <c r="B25" s="2">
        <v>2250</v>
      </c>
    </row>
    <row r="26" spans="1:2" ht="30" thickBot="1" x14ac:dyDescent="0.3">
      <c r="A26" s="8" t="s">
        <v>30</v>
      </c>
      <c r="B26" s="2">
        <v>2250</v>
      </c>
    </row>
    <row r="27" spans="1:2" ht="30" thickBot="1" x14ac:dyDescent="0.3">
      <c r="A27" s="8" t="s">
        <v>19</v>
      </c>
      <c r="B27" s="2">
        <v>2250</v>
      </c>
    </row>
    <row r="28" spans="1:2" ht="30" thickBot="1" x14ac:dyDescent="0.3">
      <c r="A28" s="8" t="s">
        <v>34</v>
      </c>
      <c r="B28" s="2">
        <v>2250</v>
      </c>
    </row>
    <row r="29" spans="1:2" ht="44.25" thickBot="1" x14ac:dyDescent="0.3">
      <c r="A29" s="8" t="s">
        <v>23</v>
      </c>
      <c r="B29" s="2">
        <v>2250</v>
      </c>
    </row>
    <row r="30" spans="1:2" ht="30" thickBot="1" x14ac:dyDescent="0.3">
      <c r="A30" s="8" t="s">
        <v>13</v>
      </c>
      <c r="B30" s="2">
        <v>2250</v>
      </c>
    </row>
    <row r="31" spans="1:2" ht="30" thickBot="1" x14ac:dyDescent="0.3">
      <c r="A31" s="10" t="s">
        <v>36</v>
      </c>
      <c r="B31" s="11">
        <v>1750</v>
      </c>
    </row>
    <row r="32" spans="1:2" ht="30" thickBot="1" x14ac:dyDescent="0.3">
      <c r="A32" s="10" t="s">
        <v>51</v>
      </c>
      <c r="B32" s="15">
        <v>1750</v>
      </c>
    </row>
    <row r="33" spans="1:2" ht="30" thickBot="1" x14ac:dyDescent="0.3">
      <c r="A33" s="10" t="s">
        <v>55</v>
      </c>
      <c r="B33" s="15">
        <v>1750</v>
      </c>
    </row>
    <row r="34" spans="1:2" ht="30" thickBot="1" x14ac:dyDescent="0.3">
      <c r="A34" s="8" t="s">
        <v>27</v>
      </c>
      <c r="B34" s="2">
        <v>1000</v>
      </c>
    </row>
    <row r="35" spans="1:2" ht="58.5" thickBot="1" x14ac:dyDescent="0.3">
      <c r="A35" s="8" t="s">
        <v>28</v>
      </c>
      <c r="B35" s="2">
        <v>1000</v>
      </c>
    </row>
    <row r="36" spans="1:2" ht="30" thickBot="1" x14ac:dyDescent="0.3">
      <c r="A36" s="8" t="s">
        <v>25</v>
      </c>
      <c r="B36" s="2">
        <v>1000</v>
      </c>
    </row>
    <row r="37" spans="1:2" ht="30" thickBot="1" x14ac:dyDescent="0.3">
      <c r="A37" s="8" t="s">
        <v>20</v>
      </c>
      <c r="B37" s="2">
        <v>1000</v>
      </c>
    </row>
    <row r="38" spans="1:2" ht="30" thickBot="1" x14ac:dyDescent="0.3">
      <c r="A38" s="8" t="s">
        <v>12</v>
      </c>
      <c r="B38" s="2">
        <v>1000</v>
      </c>
    </row>
    <row r="39" spans="1:2" ht="44.25" thickBot="1" x14ac:dyDescent="0.3">
      <c r="A39" s="14" t="s">
        <v>53</v>
      </c>
      <c r="B39" s="8" t="s">
        <v>35</v>
      </c>
    </row>
    <row r="40" spans="1:2" ht="30" thickBot="1" x14ac:dyDescent="0.3">
      <c r="A40" s="14" t="s">
        <v>54</v>
      </c>
      <c r="B40" s="8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4570-8C19-4674-8354-185908DC4545}">
  <dimension ref="A1:L38"/>
  <sheetViews>
    <sheetView topLeftCell="A3" workbookViewId="0">
      <selection activeCell="C38" sqref="C38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37</v>
      </c>
      <c r="B1" t="s">
        <v>39</v>
      </c>
      <c r="C1" t="s">
        <v>50</v>
      </c>
      <c r="D1" t="s">
        <v>41</v>
      </c>
      <c r="E1" t="s">
        <v>42</v>
      </c>
      <c r="F1" t="s">
        <v>43</v>
      </c>
    </row>
    <row r="2" spans="1:12" ht="15.75" customHeight="1" thickBot="1" x14ac:dyDescent="0.3">
      <c r="A2" s="8" t="s">
        <v>0</v>
      </c>
      <c r="B2" s="4">
        <v>1</v>
      </c>
      <c r="C2" s="4">
        <f>_xlfn.XLOOKUP(A2,'EA4'!A:A,'EA4'!B:B)</f>
        <v>23000</v>
      </c>
      <c r="D2">
        <v>1</v>
      </c>
      <c r="E2">
        <v>1</v>
      </c>
      <c r="F2" s="16">
        <v>24.83</v>
      </c>
      <c r="I2" t="s">
        <v>44</v>
      </c>
      <c r="J2">
        <f>SUMPRODUCT($D$2:$D$37,$C$2:$C$37)+SUMPRODUCT($E$2:$E$37,$C$2:$C$37)</f>
        <v>110700</v>
      </c>
    </row>
    <row r="3" spans="1:12" ht="15.75" customHeight="1" thickBot="1" x14ac:dyDescent="0.3">
      <c r="A3" s="8" t="s">
        <v>1</v>
      </c>
      <c r="B3" s="4">
        <v>1</v>
      </c>
      <c r="C3" s="4">
        <f>_xlfn.XLOOKUP(A3,'EA4'!A:A,'EA4'!B:B)</f>
        <v>19200</v>
      </c>
      <c r="D3">
        <v>1</v>
      </c>
      <c r="E3">
        <v>0</v>
      </c>
      <c r="F3" s="16">
        <v>70.510000000000005</v>
      </c>
      <c r="I3" t="s">
        <v>45</v>
      </c>
    </row>
    <row r="4" spans="1:12" ht="15.75" customHeight="1" thickBot="1" x14ac:dyDescent="0.3">
      <c r="A4" s="8" t="s">
        <v>22</v>
      </c>
      <c r="B4" s="4">
        <v>1</v>
      </c>
      <c r="C4" s="4">
        <f>_xlfn.XLOOKUP(A4,'EA4'!A:A,'EA4'!B:B)</f>
        <v>19200</v>
      </c>
      <c r="D4">
        <v>0</v>
      </c>
      <c r="E4">
        <v>0</v>
      </c>
      <c r="F4" s="16">
        <v>78.900000000000006</v>
      </c>
      <c r="I4" t="s">
        <v>46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1" t="s">
        <v>10</v>
      </c>
      <c r="B5" s="4">
        <v>1</v>
      </c>
      <c r="C5" s="4">
        <f>_xlfn.XLOOKUP(A5,'EA4'!A:A,'EA4'!B:B)</f>
        <v>14400</v>
      </c>
      <c r="D5">
        <v>0</v>
      </c>
      <c r="E5">
        <v>0</v>
      </c>
      <c r="F5" s="16">
        <v>99.3</v>
      </c>
      <c r="I5" t="s">
        <v>48</v>
      </c>
      <c r="J5">
        <f>SUM(D10:D25)</f>
        <v>4</v>
      </c>
      <c r="K5" t="s">
        <v>47</v>
      </c>
      <c r="L5">
        <v>4</v>
      </c>
    </row>
    <row r="6" spans="1:12" ht="15.75" customHeight="1" thickBot="1" x14ac:dyDescent="0.3">
      <c r="A6" s="8" t="s">
        <v>3</v>
      </c>
      <c r="B6" s="4">
        <v>1</v>
      </c>
      <c r="C6" s="4">
        <f>_xlfn.XLOOKUP(A6,'EA4'!A:A,'EA4'!B:B)</f>
        <v>13750</v>
      </c>
      <c r="D6">
        <v>0</v>
      </c>
      <c r="E6">
        <v>0</v>
      </c>
      <c r="F6" s="16">
        <v>25.07</v>
      </c>
      <c r="I6" t="s">
        <v>49</v>
      </c>
      <c r="J6">
        <f>SUM(D26:D37)</f>
        <v>2</v>
      </c>
      <c r="K6" t="s">
        <v>47</v>
      </c>
      <c r="L6">
        <v>2</v>
      </c>
    </row>
    <row r="7" spans="1:12" ht="15.75" customHeight="1" thickBot="1" x14ac:dyDescent="0.3">
      <c r="A7" s="8" t="s">
        <v>9</v>
      </c>
      <c r="B7" s="4">
        <v>1</v>
      </c>
      <c r="C7" s="4">
        <f>_xlfn.XLOOKUP(A7,'EA4'!A:A,'EA4'!B:B)</f>
        <v>12200</v>
      </c>
      <c r="D7">
        <v>0</v>
      </c>
      <c r="E7">
        <v>0</v>
      </c>
      <c r="F7" s="16">
        <v>27.99</v>
      </c>
    </row>
    <row r="8" spans="1:12" ht="15.75" customHeight="1" thickBot="1" x14ac:dyDescent="0.3">
      <c r="A8" s="8" t="s">
        <v>15</v>
      </c>
      <c r="B8" s="4">
        <v>1</v>
      </c>
      <c r="C8" s="4">
        <f>_xlfn.XLOOKUP(A8,'EA4'!A:A,'EA4'!B:B)</f>
        <v>11500</v>
      </c>
      <c r="D8">
        <v>0</v>
      </c>
      <c r="E8">
        <v>0</v>
      </c>
      <c r="F8" s="16">
        <v>31.2</v>
      </c>
    </row>
    <row r="9" spans="1:12" ht="15.75" customHeight="1" thickBot="1" x14ac:dyDescent="0.3">
      <c r="A9" s="8" t="s">
        <v>8</v>
      </c>
      <c r="B9" s="4">
        <v>1</v>
      </c>
      <c r="C9" s="4">
        <f>_xlfn.XLOOKUP(A9,'EA4'!A:A,'EA4'!B:B)</f>
        <v>10950</v>
      </c>
      <c r="D9">
        <v>0</v>
      </c>
      <c r="E9">
        <v>0</v>
      </c>
      <c r="F9" s="16">
        <v>71.17</v>
      </c>
    </row>
    <row r="10" spans="1:12" ht="15.75" customHeight="1" thickBot="1" x14ac:dyDescent="0.3">
      <c r="A10" s="1" t="s">
        <v>4</v>
      </c>
      <c r="B10" s="4">
        <v>2</v>
      </c>
      <c r="C10" s="4">
        <f>_xlfn.XLOOKUP(A10,'EA4'!A:A,'EA4'!B:B)</f>
        <v>10250</v>
      </c>
      <c r="D10">
        <v>1</v>
      </c>
      <c r="E10">
        <v>0</v>
      </c>
      <c r="F10" s="16">
        <v>86.05</v>
      </c>
    </row>
    <row r="11" spans="1:12" ht="15.75" customHeight="1" thickBot="1" x14ac:dyDescent="0.3">
      <c r="A11" s="8" t="s">
        <v>11</v>
      </c>
      <c r="B11" s="4">
        <v>2</v>
      </c>
      <c r="C11" s="4">
        <f>_xlfn.XLOOKUP(A11,'EA4'!A:A,'EA4'!B:B)</f>
        <v>9750</v>
      </c>
      <c r="D11">
        <v>1</v>
      </c>
      <c r="E11">
        <v>0</v>
      </c>
      <c r="F11" s="16">
        <v>33.89</v>
      </c>
      <c r="I11" t="s">
        <v>43</v>
      </c>
      <c r="J11">
        <f>SUMPRODUCT(F2:F37,D2:D37)+SUMPRODUCT(E2:E37,F2:F37)</f>
        <v>395.35999999999996</v>
      </c>
    </row>
    <row r="12" spans="1:12" ht="15.75" customHeight="1" thickBot="1" x14ac:dyDescent="0.3">
      <c r="A12" s="1" t="s">
        <v>2</v>
      </c>
      <c r="B12" s="4">
        <v>2</v>
      </c>
      <c r="C12" s="4">
        <f>_xlfn.XLOOKUP(A12,'EA4'!A:A,'EA4'!B:B)</f>
        <v>8750</v>
      </c>
      <c r="D12">
        <v>1</v>
      </c>
      <c r="E12">
        <v>0</v>
      </c>
      <c r="F12" s="16">
        <v>72.959999999999994</v>
      </c>
    </row>
    <row r="13" spans="1:12" ht="15.75" customHeight="1" thickBot="1" x14ac:dyDescent="0.3">
      <c r="A13" s="8" t="s">
        <v>33</v>
      </c>
      <c r="B13" s="4">
        <v>2</v>
      </c>
      <c r="C13" s="4">
        <f>_xlfn.XLOOKUP(A13,'EA4'!A:A,'EA4'!B:B)</f>
        <v>8750</v>
      </c>
      <c r="D13">
        <v>1</v>
      </c>
      <c r="E13">
        <v>0</v>
      </c>
      <c r="F13" s="16">
        <v>25.86</v>
      </c>
    </row>
    <row r="14" spans="1:12" ht="15.75" customHeight="1" thickBot="1" x14ac:dyDescent="0.3">
      <c r="A14" s="8" t="s">
        <v>24</v>
      </c>
      <c r="B14" s="4">
        <v>2</v>
      </c>
      <c r="C14" s="4">
        <f>_xlfn.XLOOKUP(A14,'EA4'!A:A,'EA4'!B:B)</f>
        <v>8700</v>
      </c>
      <c r="D14">
        <v>0</v>
      </c>
      <c r="E14">
        <v>0</v>
      </c>
      <c r="F14" s="16">
        <v>37.1</v>
      </c>
    </row>
    <row r="15" spans="1:12" ht="15.75" customHeight="1" thickBot="1" x14ac:dyDescent="0.3">
      <c r="A15" s="8" t="s">
        <v>17</v>
      </c>
      <c r="B15" s="4">
        <v>2</v>
      </c>
      <c r="C15" s="4">
        <f>_xlfn.XLOOKUP(A15,'EA4'!A:A,'EA4'!B:B)</f>
        <v>8500</v>
      </c>
      <c r="D15">
        <v>0</v>
      </c>
      <c r="E15">
        <v>0</v>
      </c>
      <c r="F15" s="16">
        <v>23.76</v>
      </c>
    </row>
    <row r="16" spans="1:12" ht="15.75" customHeight="1" thickBot="1" x14ac:dyDescent="0.3">
      <c r="A16" s="8" t="s">
        <v>7</v>
      </c>
      <c r="B16" s="4">
        <v>2</v>
      </c>
      <c r="C16" s="4">
        <f>_xlfn.XLOOKUP(A16,'EA4'!A:A,'EA4'!B:B)</f>
        <v>7500</v>
      </c>
      <c r="D16">
        <v>0</v>
      </c>
      <c r="E16">
        <v>0</v>
      </c>
      <c r="F16" s="16">
        <v>53.68</v>
      </c>
    </row>
    <row r="17" spans="1:6" ht="15.75" customHeight="1" thickBot="1" x14ac:dyDescent="0.3">
      <c r="A17" s="8" t="s">
        <v>29</v>
      </c>
      <c r="B17" s="4">
        <v>2</v>
      </c>
      <c r="C17" s="4">
        <f>_xlfn.XLOOKUP(A17,'EA4'!A:A,'EA4'!B:B)</f>
        <v>7500</v>
      </c>
      <c r="D17">
        <v>0</v>
      </c>
      <c r="E17">
        <v>0</v>
      </c>
      <c r="F17" s="16">
        <v>25.88</v>
      </c>
    </row>
    <row r="18" spans="1:6" ht="15.75" customHeight="1" thickBot="1" x14ac:dyDescent="0.3">
      <c r="A18" s="1" t="s">
        <v>32</v>
      </c>
      <c r="B18" s="4">
        <v>2</v>
      </c>
      <c r="C18" s="4">
        <f>_xlfn.XLOOKUP(A18,'EA4'!A:A,'EA4'!B:B)</f>
        <v>7500</v>
      </c>
      <c r="D18">
        <v>0</v>
      </c>
      <c r="E18">
        <v>0</v>
      </c>
      <c r="F18" s="16">
        <v>21.69</v>
      </c>
    </row>
    <row r="19" spans="1:6" ht="15.75" customHeight="1" thickBot="1" x14ac:dyDescent="0.3">
      <c r="A19" s="8" t="s">
        <v>5</v>
      </c>
      <c r="B19" s="4">
        <v>2</v>
      </c>
      <c r="C19" s="4">
        <f>_xlfn.XLOOKUP(A19,'EA4'!A:A,'EA4'!B:B)</f>
        <v>7450</v>
      </c>
      <c r="D19">
        <v>0</v>
      </c>
      <c r="E19">
        <v>0</v>
      </c>
      <c r="F19" s="16">
        <v>19.399999999999999</v>
      </c>
    </row>
    <row r="20" spans="1:6" ht="15.75" customHeight="1" thickBot="1" x14ac:dyDescent="0.3">
      <c r="A20" s="8" t="s">
        <v>16</v>
      </c>
      <c r="B20" s="4">
        <v>2</v>
      </c>
      <c r="C20" s="4">
        <f>_xlfn.XLOOKUP(A20,'EA4'!A:A,'EA4'!B:B)</f>
        <v>7450</v>
      </c>
      <c r="D20">
        <v>0</v>
      </c>
      <c r="E20">
        <v>0</v>
      </c>
      <c r="F20" s="16">
        <v>57.68</v>
      </c>
    </row>
    <row r="21" spans="1:6" ht="15.75" customHeight="1" thickBot="1" x14ac:dyDescent="0.3">
      <c r="A21" s="8" t="s">
        <v>26</v>
      </c>
      <c r="B21" s="4">
        <v>2</v>
      </c>
      <c r="C21" s="4">
        <f>_xlfn.XLOOKUP(A21,'EA4'!A:A,'EA4'!B:B)</f>
        <v>7450</v>
      </c>
      <c r="D21">
        <v>0</v>
      </c>
      <c r="E21">
        <v>0</v>
      </c>
      <c r="F21" s="16">
        <v>38.229999999999997</v>
      </c>
    </row>
    <row r="22" spans="1:6" ht="15.75" customHeight="1" thickBot="1" x14ac:dyDescent="0.3">
      <c r="A22" s="8" t="s">
        <v>20</v>
      </c>
      <c r="B22" s="4">
        <v>2</v>
      </c>
      <c r="C22" s="4">
        <f>_xlfn.XLOOKUP(A22,'EA4'!A:A,'EA4'!B:B)</f>
        <v>5000</v>
      </c>
      <c r="D22">
        <v>0</v>
      </c>
      <c r="E22">
        <v>0</v>
      </c>
      <c r="F22" s="16">
        <v>73.540000000000006</v>
      </c>
    </row>
    <row r="23" spans="1:6" ht="15.75" customHeight="1" thickBot="1" x14ac:dyDescent="0.3">
      <c r="A23" s="8" t="s">
        <v>13</v>
      </c>
      <c r="B23" s="4">
        <v>2</v>
      </c>
      <c r="C23" s="4">
        <f>_xlfn.XLOOKUP(A23,'EA4'!A:A,'EA4'!B:B)</f>
        <v>4000</v>
      </c>
      <c r="D23">
        <v>0</v>
      </c>
      <c r="E23">
        <v>0</v>
      </c>
      <c r="F23" s="16">
        <v>105.95</v>
      </c>
    </row>
    <row r="24" spans="1:6" ht="15.75" customHeight="1" thickBot="1" x14ac:dyDescent="0.3">
      <c r="A24" s="8" t="s">
        <v>21</v>
      </c>
      <c r="B24" s="4">
        <v>2</v>
      </c>
      <c r="C24" s="4">
        <f>_xlfn.XLOOKUP(A24,'EA4'!A:A,'EA4'!B:B)</f>
        <v>4000</v>
      </c>
      <c r="D24">
        <v>0</v>
      </c>
      <c r="E24">
        <v>0</v>
      </c>
      <c r="F24" s="16">
        <v>26.07</v>
      </c>
    </row>
    <row r="25" spans="1:6" ht="15.75" customHeight="1" thickBot="1" x14ac:dyDescent="0.3">
      <c r="A25" s="8" t="s">
        <v>23</v>
      </c>
      <c r="B25" s="4">
        <v>2</v>
      </c>
      <c r="C25" s="4">
        <f>_xlfn.XLOOKUP(A25,'EA4'!A:A,'EA4'!B:B)</f>
        <v>4000</v>
      </c>
      <c r="D25">
        <v>0</v>
      </c>
      <c r="E25">
        <v>0</v>
      </c>
      <c r="F25" s="16">
        <v>41.06</v>
      </c>
    </row>
    <row r="26" spans="1:6" ht="15.75" customHeight="1" thickBot="1" x14ac:dyDescent="0.3">
      <c r="A26" s="8" t="s">
        <v>31</v>
      </c>
      <c r="B26" s="4">
        <v>3</v>
      </c>
      <c r="C26" s="4">
        <f>_xlfn.XLOOKUP(A26,'EA4'!A:A,'EA4'!B:B)</f>
        <v>4000</v>
      </c>
      <c r="D26">
        <v>1</v>
      </c>
      <c r="E26">
        <v>0</v>
      </c>
      <c r="F26" s="16">
        <v>26.73</v>
      </c>
    </row>
    <row r="27" spans="1:6" ht="28.5" customHeight="1" thickBot="1" x14ac:dyDescent="0.3">
      <c r="A27" s="8" t="s">
        <v>34</v>
      </c>
      <c r="B27" s="4">
        <v>3</v>
      </c>
      <c r="C27" s="4">
        <f>_xlfn.XLOOKUP(A27,'EA4'!A:A,'EA4'!B:B)</f>
        <v>4000</v>
      </c>
      <c r="D27">
        <v>1</v>
      </c>
      <c r="E27">
        <v>0</v>
      </c>
      <c r="F27" s="16">
        <v>29.7</v>
      </c>
    </row>
    <row r="28" spans="1:6" ht="15.75" customHeight="1" thickBot="1" x14ac:dyDescent="0.3">
      <c r="A28" s="8" t="s">
        <v>18</v>
      </c>
      <c r="B28" s="4">
        <v>3</v>
      </c>
      <c r="C28" s="4">
        <f>_xlfn.XLOOKUP(A28,'EA4'!A:A,'EA4'!B:B)</f>
        <v>2750</v>
      </c>
      <c r="D28">
        <v>0</v>
      </c>
      <c r="E28">
        <v>0</v>
      </c>
      <c r="F28" s="16">
        <v>28.02</v>
      </c>
    </row>
    <row r="29" spans="1:6" ht="15.75" customHeight="1" thickBot="1" x14ac:dyDescent="0.3">
      <c r="A29" s="8" t="s">
        <v>19</v>
      </c>
      <c r="B29" s="4">
        <v>3</v>
      </c>
      <c r="C29" s="4">
        <f>_xlfn.XLOOKUP(A29,'EA4'!A:A,'EA4'!B:B)</f>
        <v>2750</v>
      </c>
      <c r="D29">
        <v>0</v>
      </c>
      <c r="E29">
        <v>0</v>
      </c>
      <c r="F29" s="16">
        <v>52.14</v>
      </c>
    </row>
    <row r="30" spans="1:6" ht="15.75" customHeight="1" thickBot="1" x14ac:dyDescent="0.3">
      <c r="A30" s="8" t="s">
        <v>27</v>
      </c>
      <c r="B30" s="4">
        <v>3</v>
      </c>
      <c r="C30" s="4">
        <f>_xlfn.XLOOKUP(A30,'EA4'!A:A,'EA4'!B:B)</f>
        <v>2750</v>
      </c>
      <c r="D30">
        <v>0</v>
      </c>
      <c r="E30">
        <v>0</v>
      </c>
      <c r="F30" s="16">
        <v>28.1</v>
      </c>
    </row>
    <row r="31" spans="1:6" ht="15.75" customHeight="1" thickBot="1" x14ac:dyDescent="0.3">
      <c r="A31" s="8" t="s">
        <v>30</v>
      </c>
      <c r="B31" s="4">
        <v>3</v>
      </c>
      <c r="C31" s="4">
        <f>_xlfn.XLOOKUP(A31,'EA4'!A:A,'EA4'!B:B)</f>
        <v>2750</v>
      </c>
      <c r="D31">
        <v>0</v>
      </c>
      <c r="E31">
        <v>0</v>
      </c>
      <c r="F31" s="16">
        <v>35.43</v>
      </c>
    </row>
    <row r="32" spans="1:6" ht="15.75" thickBot="1" x14ac:dyDescent="0.3">
      <c r="A32" s="8" t="s">
        <v>51</v>
      </c>
      <c r="B32" s="15">
        <v>3</v>
      </c>
      <c r="C32" s="4">
        <f>_xlfn.XLOOKUP(A32,'EA4'!A:A,'EA4'!B:B)</f>
        <v>1750</v>
      </c>
      <c r="D32">
        <v>0</v>
      </c>
      <c r="E32">
        <v>0</v>
      </c>
      <c r="F32" s="16">
        <v>23.29</v>
      </c>
    </row>
    <row r="33" spans="1:6" ht="15.75" thickBot="1" x14ac:dyDescent="0.3">
      <c r="A33" s="8" t="s">
        <v>12</v>
      </c>
      <c r="B33" s="4">
        <v>3</v>
      </c>
      <c r="C33" s="4">
        <f>_xlfn.XLOOKUP(A33,'EA4'!A:A,'EA4'!B:B)</f>
        <v>1500</v>
      </c>
      <c r="D33">
        <v>0</v>
      </c>
      <c r="E33">
        <v>0</v>
      </c>
      <c r="F33" s="16">
        <v>27</v>
      </c>
    </row>
    <row r="34" spans="1:6" ht="15.75" thickBot="1" x14ac:dyDescent="0.3">
      <c r="A34" s="8" t="s">
        <v>25</v>
      </c>
      <c r="B34" s="4">
        <v>3</v>
      </c>
      <c r="C34" s="4">
        <f>_xlfn.XLOOKUP(A34,'EA4'!A:A,'EA4'!B:B)</f>
        <v>1500</v>
      </c>
      <c r="D34">
        <v>0</v>
      </c>
      <c r="E34">
        <v>0</v>
      </c>
      <c r="F34" s="16">
        <v>15.91</v>
      </c>
    </row>
    <row r="35" spans="1:6" ht="30" thickBot="1" x14ac:dyDescent="0.3">
      <c r="A35" s="8" t="s">
        <v>28</v>
      </c>
      <c r="B35" s="4">
        <v>3</v>
      </c>
      <c r="C35" s="4">
        <f>_xlfn.XLOOKUP(A35,'EA4'!A:A,'EA4'!B:B)</f>
        <v>1500</v>
      </c>
      <c r="D35">
        <v>0</v>
      </c>
      <c r="E35">
        <v>0</v>
      </c>
      <c r="F35" s="16">
        <v>20.53</v>
      </c>
    </row>
    <row r="36" spans="1:6" ht="15.75" thickBot="1" x14ac:dyDescent="0.3">
      <c r="A36" s="13" t="s">
        <v>56</v>
      </c>
      <c r="B36" s="4">
        <v>3</v>
      </c>
      <c r="C36" s="4">
        <v>0</v>
      </c>
      <c r="D36">
        <v>0</v>
      </c>
      <c r="E36">
        <v>0</v>
      </c>
      <c r="F36" s="16">
        <v>20.03</v>
      </c>
    </row>
    <row r="37" spans="1:6" ht="15.75" thickBot="1" x14ac:dyDescent="0.3">
      <c r="A37" s="13" t="s">
        <v>57</v>
      </c>
      <c r="B37" s="4">
        <v>3</v>
      </c>
      <c r="C37" s="4">
        <v>0</v>
      </c>
      <c r="D37">
        <v>0</v>
      </c>
      <c r="E37">
        <v>0</v>
      </c>
      <c r="F37" s="16">
        <v>99.62</v>
      </c>
    </row>
    <row r="38" spans="1:6" x14ac:dyDescent="0.25">
      <c r="E38">
        <f>SUM(E2:E37)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41A9-43A0-4C9B-A1F5-F8B9847D8ED8}">
  <dimension ref="A1:B42"/>
  <sheetViews>
    <sheetView topLeftCell="A24" workbookViewId="0">
      <selection sqref="A1:B42"/>
    </sheetView>
  </sheetViews>
  <sheetFormatPr defaultRowHeight="15" x14ac:dyDescent="0.25"/>
  <sheetData>
    <row r="1" spans="1:2" ht="45.75" thickBot="1" x14ac:dyDescent="0.3">
      <c r="A1" s="1" t="s">
        <v>0</v>
      </c>
      <c r="B1" s="2">
        <v>23000</v>
      </c>
    </row>
    <row r="2" spans="1:2" ht="30.75" thickBot="1" x14ac:dyDescent="0.3">
      <c r="A2" s="1" t="s">
        <v>1</v>
      </c>
      <c r="B2" s="2">
        <v>19200</v>
      </c>
    </row>
    <row r="3" spans="1:2" ht="30.75" thickBot="1" x14ac:dyDescent="0.3">
      <c r="A3" s="1" t="s">
        <v>22</v>
      </c>
      <c r="B3" s="2">
        <v>19200</v>
      </c>
    </row>
    <row r="4" spans="1:2" ht="30.75" thickBot="1" x14ac:dyDescent="0.3">
      <c r="A4" s="1" t="s">
        <v>10</v>
      </c>
      <c r="B4" s="2">
        <v>14400</v>
      </c>
    </row>
    <row r="5" spans="1:2" ht="30.75" thickBot="1" x14ac:dyDescent="0.3">
      <c r="A5" s="1" t="s">
        <v>3</v>
      </c>
      <c r="B5" s="2">
        <v>13750</v>
      </c>
    </row>
    <row r="6" spans="1:2" ht="30.75" thickBot="1" x14ac:dyDescent="0.3">
      <c r="A6" s="1" t="s">
        <v>9</v>
      </c>
      <c r="B6" s="2">
        <v>12200</v>
      </c>
    </row>
    <row r="7" spans="1:2" ht="30.75" thickBot="1" x14ac:dyDescent="0.3">
      <c r="A7" s="1" t="s">
        <v>15</v>
      </c>
      <c r="B7" s="2">
        <v>11500</v>
      </c>
    </row>
    <row r="8" spans="1:2" ht="45.75" thickBot="1" x14ac:dyDescent="0.3">
      <c r="A8" s="1" t="s">
        <v>8</v>
      </c>
      <c r="B8" s="2">
        <v>10950</v>
      </c>
    </row>
    <row r="9" spans="1:2" ht="45.75" thickBot="1" x14ac:dyDescent="0.3">
      <c r="A9" s="1" t="s">
        <v>4</v>
      </c>
      <c r="B9" s="2">
        <v>10250</v>
      </c>
    </row>
    <row r="10" spans="1:2" ht="30.75" thickBot="1" x14ac:dyDescent="0.3">
      <c r="A10" s="1" t="s">
        <v>11</v>
      </c>
      <c r="B10" s="2">
        <v>9750</v>
      </c>
    </row>
    <row r="11" spans="1:2" ht="30.75" thickBot="1" x14ac:dyDescent="0.3">
      <c r="A11" s="1" t="s">
        <v>2</v>
      </c>
      <c r="B11" s="2">
        <v>8750</v>
      </c>
    </row>
    <row r="12" spans="1:2" ht="30.75" thickBot="1" x14ac:dyDescent="0.3">
      <c r="A12" s="1" t="s">
        <v>33</v>
      </c>
      <c r="B12" s="2">
        <v>8750</v>
      </c>
    </row>
    <row r="13" spans="1:2" ht="30.75" thickBot="1" x14ac:dyDescent="0.3">
      <c r="A13" s="9" t="s">
        <v>6</v>
      </c>
      <c r="B13" s="2">
        <v>8700</v>
      </c>
    </row>
    <row r="14" spans="1:2" ht="30.75" thickBot="1" x14ac:dyDescent="0.3">
      <c r="A14" s="1" t="s">
        <v>24</v>
      </c>
      <c r="B14" s="2">
        <v>8700</v>
      </c>
    </row>
    <row r="15" spans="1:2" ht="30.75" thickBot="1" x14ac:dyDescent="0.3">
      <c r="A15" s="1" t="s">
        <v>17</v>
      </c>
      <c r="B15" s="2">
        <v>8500</v>
      </c>
    </row>
    <row r="16" spans="1:2" ht="30.75" thickBot="1" x14ac:dyDescent="0.3">
      <c r="A16" s="1" t="s">
        <v>7</v>
      </c>
      <c r="B16" s="2">
        <v>7500</v>
      </c>
    </row>
    <row r="17" spans="1:2" ht="30.75" thickBot="1" x14ac:dyDescent="0.3">
      <c r="A17" s="1" t="s">
        <v>29</v>
      </c>
      <c r="B17" s="2">
        <v>7500</v>
      </c>
    </row>
    <row r="18" spans="1:2" ht="45.75" thickBot="1" x14ac:dyDescent="0.3">
      <c r="A18" s="1" t="s">
        <v>32</v>
      </c>
      <c r="B18" s="2">
        <v>7500</v>
      </c>
    </row>
    <row r="19" spans="1:2" ht="30.75" thickBot="1" x14ac:dyDescent="0.3">
      <c r="A19" s="1" t="s">
        <v>5</v>
      </c>
      <c r="B19" s="2">
        <v>7450</v>
      </c>
    </row>
    <row r="20" spans="1:2" ht="30.75" thickBot="1" x14ac:dyDescent="0.3">
      <c r="A20" s="1" t="s">
        <v>16</v>
      </c>
      <c r="B20" s="2">
        <v>7450</v>
      </c>
    </row>
    <row r="21" spans="1:2" ht="30.75" thickBot="1" x14ac:dyDescent="0.3">
      <c r="A21" s="1" t="s">
        <v>26</v>
      </c>
      <c r="B21" s="2">
        <v>7450</v>
      </c>
    </row>
    <row r="22" spans="1:2" ht="30.75" thickBot="1" x14ac:dyDescent="0.3">
      <c r="A22" s="9" t="s">
        <v>14</v>
      </c>
      <c r="B22" s="2">
        <v>6200</v>
      </c>
    </row>
    <row r="23" spans="1:2" ht="30.75" thickBot="1" x14ac:dyDescent="0.3">
      <c r="A23" s="1" t="s">
        <v>20</v>
      </c>
      <c r="B23" s="2">
        <v>5000</v>
      </c>
    </row>
    <row r="24" spans="1:2" ht="30.75" thickBot="1" x14ac:dyDescent="0.3">
      <c r="A24" s="1" t="s">
        <v>13</v>
      </c>
      <c r="B24" s="2">
        <v>4000</v>
      </c>
    </row>
    <row r="25" spans="1:2" ht="30.75" thickBot="1" x14ac:dyDescent="0.3">
      <c r="A25" s="1" t="s">
        <v>21</v>
      </c>
      <c r="B25" s="2">
        <v>4000</v>
      </c>
    </row>
    <row r="26" spans="1:2" ht="30.75" thickBot="1" x14ac:dyDescent="0.3">
      <c r="A26" s="1" t="s">
        <v>23</v>
      </c>
      <c r="B26" s="2">
        <v>4000</v>
      </c>
    </row>
    <row r="27" spans="1:2" ht="30.75" thickBot="1" x14ac:dyDescent="0.3">
      <c r="A27" s="1" t="s">
        <v>31</v>
      </c>
      <c r="B27" s="2">
        <v>4000</v>
      </c>
    </row>
    <row r="28" spans="1:2" ht="30.75" thickBot="1" x14ac:dyDescent="0.3">
      <c r="A28" s="1" t="s">
        <v>34</v>
      </c>
      <c r="B28" s="2">
        <v>4000</v>
      </c>
    </row>
    <row r="29" spans="1:2" ht="30.75" thickBot="1" x14ac:dyDescent="0.3">
      <c r="A29" s="1" t="s">
        <v>18</v>
      </c>
      <c r="B29" s="2">
        <v>2750</v>
      </c>
    </row>
    <row r="30" spans="1:2" ht="30.75" thickBot="1" x14ac:dyDescent="0.3">
      <c r="A30" s="1" t="s">
        <v>19</v>
      </c>
      <c r="B30" s="2">
        <v>2750</v>
      </c>
    </row>
    <row r="31" spans="1:2" ht="30.75" thickBot="1" x14ac:dyDescent="0.3">
      <c r="A31" s="1" t="s">
        <v>27</v>
      </c>
      <c r="B31" s="2">
        <v>2750</v>
      </c>
    </row>
    <row r="32" spans="1:2" ht="30.75" thickBot="1" x14ac:dyDescent="0.3">
      <c r="A32" s="1" t="s">
        <v>30</v>
      </c>
      <c r="B32" s="2">
        <v>2750</v>
      </c>
    </row>
    <row r="33" spans="1:2" ht="30.75" thickBot="1" x14ac:dyDescent="0.3">
      <c r="A33" s="1" t="s">
        <v>51</v>
      </c>
      <c r="B33" s="2">
        <v>1750</v>
      </c>
    </row>
    <row r="34" spans="1:2" ht="30.75" thickBot="1" x14ac:dyDescent="0.3">
      <c r="A34" s="9" t="s">
        <v>52</v>
      </c>
      <c r="B34" s="2">
        <v>1750</v>
      </c>
    </row>
    <row r="35" spans="1:2" ht="30.75" thickBot="1" x14ac:dyDescent="0.3">
      <c r="A35" s="9" t="s">
        <v>36</v>
      </c>
      <c r="B35" s="2">
        <v>1750</v>
      </c>
    </row>
    <row r="36" spans="1:2" ht="15.75" thickBot="1" x14ac:dyDescent="0.3">
      <c r="A36" s="1" t="s">
        <v>12</v>
      </c>
      <c r="B36" s="2">
        <v>1500</v>
      </c>
    </row>
    <row r="37" spans="1:2" ht="30.75" thickBot="1" x14ac:dyDescent="0.3">
      <c r="A37" s="1" t="s">
        <v>25</v>
      </c>
      <c r="B37" s="2">
        <v>1500</v>
      </c>
    </row>
    <row r="38" spans="1:2" ht="60.75" thickBot="1" x14ac:dyDescent="0.3">
      <c r="A38" s="1" t="s">
        <v>28</v>
      </c>
      <c r="B38" s="2">
        <v>1500</v>
      </c>
    </row>
    <row r="39" spans="1:2" ht="30.75" thickBot="1" x14ac:dyDescent="0.3">
      <c r="A39" s="9" t="s">
        <v>54</v>
      </c>
      <c r="B39" s="2">
        <v>500</v>
      </c>
    </row>
    <row r="40" spans="1:2" ht="30.75" thickBot="1" x14ac:dyDescent="0.3">
      <c r="A40" s="9" t="s">
        <v>53</v>
      </c>
      <c r="B40" s="2">
        <v>500</v>
      </c>
    </row>
    <row r="41" spans="1:2" ht="30" thickBot="1" x14ac:dyDescent="0.3">
      <c r="A41" s="13" t="s">
        <v>56</v>
      </c>
      <c r="B41" s="8" t="s">
        <v>35</v>
      </c>
    </row>
    <row r="42" spans="1:2" ht="30" thickBot="1" x14ac:dyDescent="0.3">
      <c r="A42" s="13" t="s">
        <v>57</v>
      </c>
      <c r="B42" s="8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1CED-3AFA-4E65-A52F-69ABFF65AD66}">
  <dimension ref="A1:L39"/>
  <sheetViews>
    <sheetView workbookViewId="0">
      <selection activeCell="J10" sqref="J10"/>
    </sheetView>
  </sheetViews>
  <sheetFormatPr defaultRowHeight="15" x14ac:dyDescent="0.25"/>
  <cols>
    <col min="1" max="1" width="18" bestFit="1" customWidth="1"/>
    <col min="9" max="9" width="23.7109375" bestFit="1" customWidth="1"/>
  </cols>
  <sheetData>
    <row r="1" spans="1:12" ht="15.75" thickBot="1" x14ac:dyDescent="0.3">
      <c r="A1" t="s">
        <v>37</v>
      </c>
      <c r="B1" t="s">
        <v>39</v>
      </c>
      <c r="C1" t="s">
        <v>50</v>
      </c>
      <c r="D1" t="s">
        <v>41</v>
      </c>
      <c r="E1" t="s">
        <v>42</v>
      </c>
      <c r="F1" t="s">
        <v>43</v>
      </c>
    </row>
    <row r="2" spans="1:12" ht="15.75" customHeight="1" thickBot="1" x14ac:dyDescent="0.3">
      <c r="A2" s="8" t="s">
        <v>0</v>
      </c>
      <c r="B2" s="4">
        <v>1</v>
      </c>
      <c r="C2" s="4">
        <f>_xlfn.XLOOKUP(A2,'EA5'!A:A,'EA5'!B:B)</f>
        <v>24750</v>
      </c>
      <c r="D2">
        <v>1</v>
      </c>
      <c r="E2">
        <v>1</v>
      </c>
      <c r="F2" s="4">
        <v>28.17</v>
      </c>
      <c r="I2" t="s">
        <v>44</v>
      </c>
      <c r="J2">
        <f>SUMPRODUCT($D$2:$D$37,$C$2:$C$37)+SUMPRODUCT($E$2:$E$37,$C$2:$C$37)</f>
        <v>133800</v>
      </c>
    </row>
    <row r="3" spans="1:12" ht="15.75" customHeight="1" thickBot="1" x14ac:dyDescent="0.3">
      <c r="A3" s="8" t="s">
        <v>1</v>
      </c>
      <c r="B3" s="4">
        <v>1</v>
      </c>
      <c r="C3" s="4">
        <f>_xlfn.XLOOKUP(A3,'EA5'!A:A,'EA5'!B:B)</f>
        <v>24400</v>
      </c>
      <c r="D3">
        <v>1</v>
      </c>
      <c r="E3">
        <v>0</v>
      </c>
      <c r="F3" s="4">
        <v>23.89</v>
      </c>
      <c r="I3" t="s">
        <v>45</v>
      </c>
    </row>
    <row r="4" spans="1:12" ht="15.75" customHeight="1" thickBot="1" x14ac:dyDescent="0.3">
      <c r="A4" s="8" t="s">
        <v>22</v>
      </c>
      <c r="B4" s="4">
        <v>1</v>
      </c>
      <c r="C4" s="4">
        <f>_xlfn.XLOOKUP(A4,'EA5'!A:A,'EA5'!B:B)</f>
        <v>24400</v>
      </c>
      <c r="D4">
        <v>0</v>
      </c>
      <c r="E4">
        <v>0</v>
      </c>
      <c r="F4" s="4">
        <v>29.26</v>
      </c>
      <c r="I4" t="s">
        <v>46</v>
      </c>
      <c r="J4">
        <f>SUM(D2:D9)</f>
        <v>2</v>
      </c>
      <c r="K4" t="s">
        <v>47</v>
      </c>
      <c r="L4">
        <v>2</v>
      </c>
    </row>
    <row r="5" spans="1:12" ht="15.75" customHeight="1" thickBot="1" x14ac:dyDescent="0.3">
      <c r="A5" s="8" t="s">
        <v>10</v>
      </c>
      <c r="B5" s="4">
        <v>1</v>
      </c>
      <c r="C5" s="4">
        <f>_xlfn.XLOOKUP(A5,'EA5'!A:A,'EA5'!B:B)</f>
        <v>24400</v>
      </c>
      <c r="D5">
        <v>0</v>
      </c>
      <c r="E5">
        <v>0</v>
      </c>
      <c r="F5" s="4">
        <v>25.16</v>
      </c>
      <c r="I5" t="s">
        <v>48</v>
      </c>
      <c r="J5">
        <f>SUM(D10:D24)</f>
        <v>4</v>
      </c>
      <c r="K5" t="s">
        <v>47</v>
      </c>
      <c r="L5">
        <v>4</v>
      </c>
    </row>
    <row r="6" spans="1:12" ht="15.75" customHeight="1" thickBot="1" x14ac:dyDescent="0.3">
      <c r="A6" s="8" t="s">
        <v>4</v>
      </c>
      <c r="B6" s="4">
        <v>1</v>
      </c>
      <c r="C6" s="4">
        <f>_xlfn.XLOOKUP(A6,'EA5'!A:A,'EA5'!B:B)</f>
        <v>16750</v>
      </c>
      <c r="D6">
        <v>0</v>
      </c>
      <c r="E6">
        <v>0</v>
      </c>
      <c r="F6" s="4">
        <v>91.44</v>
      </c>
      <c r="I6" t="s">
        <v>49</v>
      </c>
      <c r="J6">
        <f>SUM(D25:D37)</f>
        <v>2</v>
      </c>
      <c r="K6" t="s">
        <v>47</v>
      </c>
      <c r="L6">
        <v>2</v>
      </c>
    </row>
    <row r="7" spans="1:12" ht="15.75" customHeight="1" thickBot="1" x14ac:dyDescent="0.3">
      <c r="A7" s="8" t="s">
        <v>8</v>
      </c>
      <c r="B7" s="4">
        <v>1</v>
      </c>
      <c r="C7" s="4">
        <f>_xlfn.XLOOKUP(A7,'EA5'!A:A,'EA5'!B:B)</f>
        <v>16150</v>
      </c>
      <c r="D7">
        <v>0</v>
      </c>
      <c r="E7">
        <v>0</v>
      </c>
      <c r="F7" s="4">
        <v>79.989999999999995</v>
      </c>
    </row>
    <row r="8" spans="1:12" ht="15.75" customHeight="1" thickBot="1" x14ac:dyDescent="0.3">
      <c r="A8" s="8" t="s">
        <v>3</v>
      </c>
      <c r="B8" s="4">
        <v>1</v>
      </c>
      <c r="C8" s="4">
        <f>_xlfn.XLOOKUP(A8,'EA5'!A:A,'EA5'!B:B)</f>
        <v>14250</v>
      </c>
      <c r="D8">
        <v>0</v>
      </c>
      <c r="E8">
        <v>0</v>
      </c>
      <c r="F8" s="4">
        <v>36.4</v>
      </c>
    </row>
    <row r="9" spans="1:12" ht="15.75" customHeight="1" thickBot="1" x14ac:dyDescent="0.3">
      <c r="A9" s="8" t="s">
        <v>2</v>
      </c>
      <c r="B9" s="4">
        <v>1</v>
      </c>
      <c r="C9" s="4">
        <f>_xlfn.XLOOKUP(A9,'EA5'!A:A,'EA5'!B:B)</f>
        <v>12750</v>
      </c>
      <c r="D9">
        <v>0</v>
      </c>
      <c r="E9">
        <v>0</v>
      </c>
      <c r="F9" s="4">
        <v>27.47</v>
      </c>
      <c r="I9" t="s">
        <v>43</v>
      </c>
      <c r="J9">
        <f>SUMPRODUCT(F2:F37,D2:D37)+SUMPRODUCT(E2:E37,F2:F37)</f>
        <v>341.79</v>
      </c>
    </row>
    <row r="10" spans="1:12" ht="15.75" customHeight="1" thickBot="1" x14ac:dyDescent="0.3">
      <c r="A10" s="8" t="s">
        <v>16</v>
      </c>
      <c r="B10" s="4">
        <v>2</v>
      </c>
      <c r="C10" s="4">
        <f>_xlfn.XLOOKUP(A10,'EA5'!A:A,'EA5'!B:B)</f>
        <v>12650</v>
      </c>
      <c r="D10">
        <v>1</v>
      </c>
      <c r="E10">
        <v>0</v>
      </c>
      <c r="F10" s="4">
        <v>25.13</v>
      </c>
    </row>
    <row r="11" spans="1:12" ht="15.75" customHeight="1" thickBot="1" x14ac:dyDescent="0.3">
      <c r="A11" s="8" t="s">
        <v>13</v>
      </c>
      <c r="B11" s="4">
        <v>2</v>
      </c>
      <c r="C11" s="4">
        <f>_xlfn.XLOOKUP(A11,'EA5'!A:A,'EA5'!B:B)</f>
        <v>12000</v>
      </c>
      <c r="D11">
        <v>1</v>
      </c>
      <c r="E11">
        <v>0</v>
      </c>
      <c r="F11" s="4">
        <v>24.2</v>
      </c>
    </row>
    <row r="12" spans="1:12" ht="15.75" customHeight="1" thickBot="1" x14ac:dyDescent="0.3">
      <c r="A12" s="8" t="s">
        <v>11</v>
      </c>
      <c r="B12" s="4">
        <v>2</v>
      </c>
      <c r="C12" s="4">
        <f>_xlfn.XLOOKUP(A12,'EA5'!A:A,'EA5'!B:B)</f>
        <v>11500</v>
      </c>
      <c r="D12">
        <v>1</v>
      </c>
      <c r="E12">
        <v>0</v>
      </c>
      <c r="F12" s="4">
        <v>56.87</v>
      </c>
    </row>
    <row r="13" spans="1:12" ht="15.75" customHeight="1" thickBot="1" x14ac:dyDescent="0.3">
      <c r="A13" s="8" t="s">
        <v>7</v>
      </c>
      <c r="B13" s="4">
        <v>2</v>
      </c>
      <c r="C13" s="4">
        <f>_xlfn.XLOOKUP(A13,'EA5'!A:A,'EA5'!B:B)</f>
        <v>11500</v>
      </c>
      <c r="D13">
        <v>1</v>
      </c>
      <c r="E13">
        <v>0</v>
      </c>
      <c r="F13" s="4">
        <v>74.94</v>
      </c>
    </row>
    <row r="14" spans="1:12" ht="15.75" customHeight="1" thickBot="1" x14ac:dyDescent="0.3">
      <c r="A14" s="8" t="s">
        <v>24</v>
      </c>
      <c r="B14" s="4">
        <v>2</v>
      </c>
      <c r="C14" s="4">
        <f>_xlfn.XLOOKUP(A14,'EA5'!A:A,'EA5'!B:B)</f>
        <v>10450</v>
      </c>
      <c r="D14">
        <v>0</v>
      </c>
      <c r="E14">
        <v>0</v>
      </c>
      <c r="F14" s="4">
        <v>77.66</v>
      </c>
    </row>
    <row r="15" spans="1:12" ht="15.75" customHeight="1" thickBot="1" x14ac:dyDescent="0.3">
      <c r="A15" s="8" t="s">
        <v>29</v>
      </c>
      <c r="B15" s="4">
        <v>2</v>
      </c>
      <c r="C15" s="4">
        <f>_xlfn.XLOOKUP(A15,'EA5'!A:A,'EA5'!B:B)</f>
        <v>9250</v>
      </c>
      <c r="D15">
        <v>0</v>
      </c>
      <c r="E15">
        <v>0</v>
      </c>
      <c r="F15" s="4">
        <v>29.15</v>
      </c>
    </row>
    <row r="16" spans="1:12" ht="15.75" customHeight="1" thickBot="1" x14ac:dyDescent="0.3">
      <c r="A16" s="8" t="s">
        <v>33</v>
      </c>
      <c r="B16" s="4">
        <v>2</v>
      </c>
      <c r="C16" s="4">
        <f>_xlfn.XLOOKUP(A16,'EA5'!A:A,'EA5'!B:B)</f>
        <v>9250</v>
      </c>
      <c r="D16">
        <v>0</v>
      </c>
      <c r="E16">
        <v>0</v>
      </c>
      <c r="F16" s="4">
        <v>17.27</v>
      </c>
    </row>
    <row r="17" spans="1:6" ht="15.75" customHeight="1" thickBot="1" x14ac:dyDescent="0.3">
      <c r="A17" s="8" t="s">
        <v>6</v>
      </c>
      <c r="B17" s="4">
        <v>2</v>
      </c>
      <c r="C17" s="4">
        <f>_xlfn.XLOOKUP(A17,'EA5'!A:A,'EA5'!B:B)</f>
        <v>9200</v>
      </c>
      <c r="D17">
        <v>0</v>
      </c>
      <c r="E17">
        <v>0</v>
      </c>
      <c r="F17" s="4">
        <v>31.07</v>
      </c>
    </row>
    <row r="18" spans="1:6" ht="15.75" customHeight="1" thickBot="1" x14ac:dyDescent="0.3">
      <c r="A18" s="8" t="s">
        <v>26</v>
      </c>
      <c r="B18" s="4">
        <v>2</v>
      </c>
      <c r="C18" s="4">
        <f>_xlfn.XLOOKUP(A18,'EA5'!A:A,'EA5'!B:B)</f>
        <v>9200</v>
      </c>
      <c r="D18">
        <v>0</v>
      </c>
      <c r="E18">
        <v>0</v>
      </c>
      <c r="F18" s="4">
        <v>20.64</v>
      </c>
    </row>
    <row r="19" spans="1:6" ht="15.75" customHeight="1" thickBot="1" x14ac:dyDescent="0.3">
      <c r="A19" s="8" t="s">
        <v>17</v>
      </c>
      <c r="B19" s="4">
        <v>2</v>
      </c>
      <c r="C19" s="4">
        <f>_xlfn.XLOOKUP(A19,'EA5'!A:A,'EA5'!B:B)</f>
        <v>9000</v>
      </c>
      <c r="D19">
        <v>0</v>
      </c>
      <c r="E19">
        <v>0</v>
      </c>
      <c r="F19" s="4">
        <v>25.57</v>
      </c>
    </row>
    <row r="20" spans="1:6" ht="15.75" customHeight="1" thickBot="1" x14ac:dyDescent="0.3">
      <c r="A20" s="8" t="s">
        <v>20</v>
      </c>
      <c r="B20" s="4">
        <v>2</v>
      </c>
      <c r="C20" s="4">
        <f>_xlfn.XLOOKUP(A20,'EA5'!A:A,'EA5'!B:B)</f>
        <v>9000</v>
      </c>
      <c r="D20">
        <v>0</v>
      </c>
      <c r="E20">
        <v>0</v>
      </c>
      <c r="F20" s="4">
        <v>33.200000000000003</v>
      </c>
    </row>
    <row r="21" spans="1:6" ht="15.75" customHeight="1" thickBot="1" x14ac:dyDescent="0.3">
      <c r="A21" s="8" t="s">
        <v>32</v>
      </c>
      <c r="B21" s="4">
        <v>2</v>
      </c>
      <c r="C21" s="4">
        <f>_xlfn.XLOOKUP(A21,'EA5'!A:A,'EA5'!B:B)</f>
        <v>8000</v>
      </c>
      <c r="D21">
        <v>0</v>
      </c>
      <c r="E21">
        <v>0</v>
      </c>
      <c r="F21" s="4">
        <v>14.33</v>
      </c>
    </row>
    <row r="22" spans="1:6" ht="15.75" customHeight="1" thickBot="1" x14ac:dyDescent="0.3">
      <c r="A22" s="8" t="s">
        <v>5</v>
      </c>
      <c r="B22" s="4">
        <v>2</v>
      </c>
      <c r="C22" s="4">
        <f>_xlfn.XLOOKUP(A22,'EA5'!A:A,'EA5'!B:B)</f>
        <v>7950</v>
      </c>
      <c r="D22">
        <v>0</v>
      </c>
      <c r="E22">
        <v>0</v>
      </c>
      <c r="F22" s="4">
        <v>79.760000000000005</v>
      </c>
    </row>
    <row r="23" spans="1:6" ht="15.75" customHeight="1" thickBot="1" x14ac:dyDescent="0.3">
      <c r="A23" s="8" t="s">
        <v>19</v>
      </c>
      <c r="B23" s="4">
        <v>2</v>
      </c>
      <c r="C23" s="4">
        <f>_xlfn.XLOOKUP(A23,'EA5'!A:A,'EA5'!B:B)</f>
        <v>6750</v>
      </c>
      <c r="D23">
        <v>0</v>
      </c>
      <c r="E23">
        <v>0</v>
      </c>
      <c r="F23" s="4">
        <v>14.56</v>
      </c>
    </row>
    <row r="24" spans="1:6" ht="15.75" customHeight="1" thickBot="1" x14ac:dyDescent="0.3">
      <c r="A24" s="1" t="s">
        <v>14</v>
      </c>
      <c r="B24" s="4">
        <v>2</v>
      </c>
      <c r="C24" s="4">
        <f>_xlfn.XLOOKUP(A24,'EA5'!A:A,'EA5'!B:B)</f>
        <v>6700</v>
      </c>
      <c r="D24">
        <v>0</v>
      </c>
      <c r="E24">
        <v>0</v>
      </c>
      <c r="F24" s="4">
        <v>43.1</v>
      </c>
    </row>
    <row r="25" spans="1:6" ht="28.5" customHeight="1" thickBot="1" x14ac:dyDescent="0.3">
      <c r="A25" s="8" t="s">
        <v>57</v>
      </c>
      <c r="B25" s="4">
        <v>3</v>
      </c>
      <c r="C25" s="4">
        <f>_xlfn.XLOOKUP(A25,'EA5'!A:A,'EA5'!B:B)</f>
        <v>6500</v>
      </c>
      <c r="D25">
        <v>1</v>
      </c>
      <c r="E25">
        <v>0</v>
      </c>
      <c r="F25" s="4">
        <v>19.760000000000002</v>
      </c>
    </row>
    <row r="26" spans="1:6" ht="15.75" customHeight="1" thickBot="1" x14ac:dyDescent="0.3">
      <c r="A26" s="8" t="s">
        <v>23</v>
      </c>
      <c r="B26" s="4">
        <v>3</v>
      </c>
      <c r="C26" s="4">
        <f>_xlfn.XLOOKUP(A26,'EA5'!A:A,'EA5'!B:B)</f>
        <v>5750</v>
      </c>
      <c r="D26">
        <v>1</v>
      </c>
      <c r="E26">
        <v>0</v>
      </c>
      <c r="F26" s="4">
        <v>60.66</v>
      </c>
    </row>
    <row r="27" spans="1:6" ht="15.75" customHeight="1" thickBot="1" x14ac:dyDescent="0.3">
      <c r="A27" s="8" t="s">
        <v>31</v>
      </c>
      <c r="B27" s="4">
        <v>3</v>
      </c>
      <c r="C27" s="4">
        <f>_xlfn.XLOOKUP(A27,'EA5'!A:A,'EA5'!B:B)</f>
        <v>5750</v>
      </c>
      <c r="D27">
        <v>0</v>
      </c>
      <c r="E27">
        <v>0</v>
      </c>
      <c r="F27" s="4">
        <v>61.66</v>
      </c>
    </row>
    <row r="28" spans="1:6" ht="15.75" customHeight="1" thickBot="1" x14ac:dyDescent="0.3">
      <c r="A28" s="8" t="s">
        <v>34</v>
      </c>
      <c r="B28" s="4">
        <v>3</v>
      </c>
      <c r="C28" s="4">
        <f>_xlfn.XLOOKUP(A28,'EA5'!A:A,'EA5'!B:B)</f>
        <v>5750</v>
      </c>
      <c r="D28">
        <v>0</v>
      </c>
      <c r="E28">
        <v>0</v>
      </c>
      <c r="F28" s="4">
        <v>18.53</v>
      </c>
    </row>
    <row r="29" spans="1:6" ht="15.75" customHeight="1" thickBot="1" x14ac:dyDescent="0.3">
      <c r="A29" s="8" t="s">
        <v>21</v>
      </c>
      <c r="B29" s="4">
        <v>3</v>
      </c>
      <c r="C29" s="4">
        <f>_xlfn.XLOOKUP(A29,'EA5'!A:A,'EA5'!B:B)</f>
        <v>4500</v>
      </c>
      <c r="D29">
        <v>0</v>
      </c>
      <c r="E29">
        <v>0</v>
      </c>
      <c r="F29" s="4">
        <v>35.17</v>
      </c>
    </row>
    <row r="30" spans="1:6" ht="15.75" thickBot="1" x14ac:dyDescent="0.3">
      <c r="A30" s="8" t="s">
        <v>30</v>
      </c>
      <c r="B30" s="4">
        <v>3</v>
      </c>
      <c r="C30" s="4">
        <f>_xlfn.XLOOKUP(A30,'EA5'!A:A,'EA5'!B:B)</f>
        <v>4500</v>
      </c>
      <c r="D30">
        <v>0</v>
      </c>
      <c r="E30">
        <v>0</v>
      </c>
      <c r="F30" s="4">
        <v>21.6</v>
      </c>
    </row>
    <row r="31" spans="1:6" ht="15.75" thickBot="1" x14ac:dyDescent="0.3">
      <c r="A31" s="8" t="s">
        <v>18</v>
      </c>
      <c r="B31" s="4">
        <v>3</v>
      </c>
      <c r="C31" s="4">
        <f>_xlfn.XLOOKUP(A31,'EA5'!A:A,'EA5'!B:B)</f>
        <v>3250</v>
      </c>
      <c r="D31">
        <v>0</v>
      </c>
      <c r="E31">
        <v>0</v>
      </c>
      <c r="F31" s="4">
        <v>52.37</v>
      </c>
    </row>
    <row r="32" spans="1:6" ht="15.75" thickBot="1" x14ac:dyDescent="0.3">
      <c r="A32" s="8" t="s">
        <v>27</v>
      </c>
      <c r="B32" s="4">
        <v>3</v>
      </c>
      <c r="C32" s="4">
        <f>_xlfn.XLOOKUP(A32,'EA5'!A:A,'EA5'!B:B)</f>
        <v>3250</v>
      </c>
      <c r="D32">
        <v>0</v>
      </c>
      <c r="E32">
        <v>0</v>
      </c>
      <c r="F32" s="4">
        <v>76.069999999999993</v>
      </c>
    </row>
    <row r="33" spans="1:6" ht="15.75" thickBot="1" x14ac:dyDescent="0.3">
      <c r="A33" s="8" t="s">
        <v>12</v>
      </c>
      <c r="B33" s="4">
        <v>3</v>
      </c>
      <c r="C33" s="4">
        <f>_xlfn.XLOOKUP(A33,'EA5'!A:A,'EA5'!B:B)</f>
        <v>3250</v>
      </c>
      <c r="D33">
        <v>0</v>
      </c>
      <c r="E33">
        <v>0</v>
      </c>
      <c r="F33" s="4">
        <v>18.23</v>
      </c>
    </row>
    <row r="34" spans="1:6" ht="15.75" thickBot="1" x14ac:dyDescent="0.3">
      <c r="A34" s="8" t="s">
        <v>25</v>
      </c>
      <c r="B34" s="4">
        <v>3</v>
      </c>
      <c r="C34" s="4">
        <f>_xlfn.XLOOKUP(A34,'EA5'!A:A,'EA5'!B:B)</f>
        <v>2000</v>
      </c>
      <c r="D34">
        <v>0</v>
      </c>
      <c r="E34">
        <v>0</v>
      </c>
      <c r="F34" s="4">
        <v>15.9</v>
      </c>
    </row>
    <row r="35" spans="1:6" ht="30" thickBot="1" x14ac:dyDescent="0.3">
      <c r="A35" s="8" t="s">
        <v>28</v>
      </c>
      <c r="B35" s="4">
        <v>3</v>
      </c>
      <c r="C35" s="4">
        <f>_xlfn.XLOOKUP(A35,'EA5'!A:A,'EA5'!B:B)</f>
        <v>2000</v>
      </c>
      <c r="D35">
        <v>0</v>
      </c>
      <c r="E35">
        <v>0</v>
      </c>
      <c r="F35" s="4">
        <v>0</v>
      </c>
    </row>
    <row r="36" spans="1:6" ht="15.75" thickBot="1" x14ac:dyDescent="0.3">
      <c r="A36" s="14" t="s">
        <v>56</v>
      </c>
      <c r="B36" s="4">
        <v>3</v>
      </c>
      <c r="C36" s="4">
        <f>_xlfn.XLOOKUP(A36,'EA5'!A:A,'EA5'!B:B)</f>
        <v>500</v>
      </c>
      <c r="D36">
        <v>0</v>
      </c>
      <c r="E36">
        <v>0</v>
      </c>
      <c r="F36" s="4">
        <v>12.83</v>
      </c>
    </row>
    <row r="37" spans="1:6" ht="15.75" thickBot="1" x14ac:dyDescent="0.3">
      <c r="A37" s="1" t="s">
        <v>58</v>
      </c>
      <c r="B37" s="4">
        <v>3</v>
      </c>
      <c r="C37" s="4">
        <v>0</v>
      </c>
      <c r="D37">
        <v>0</v>
      </c>
      <c r="E37">
        <v>0</v>
      </c>
      <c r="F37" s="4">
        <v>14.33</v>
      </c>
    </row>
    <row r="39" spans="1:6" x14ac:dyDescent="0.25">
      <c r="E39">
        <f>SUM(E2:E37)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Event1</vt:lpstr>
      <vt:lpstr>Event 2</vt:lpstr>
      <vt:lpstr>EA2</vt:lpstr>
      <vt:lpstr>Event3</vt:lpstr>
      <vt:lpstr>EA3</vt:lpstr>
      <vt:lpstr>Event4</vt:lpstr>
      <vt:lpstr>EA4</vt:lpstr>
      <vt:lpstr>Event5</vt:lpstr>
      <vt:lpstr>EA5</vt:lpstr>
      <vt:lpstr>Event6</vt:lpstr>
      <vt:lpstr>EA6</vt:lpstr>
      <vt:lpstr>Event7</vt:lpstr>
      <vt:lpstr>EA7</vt:lpstr>
      <vt:lpstr>Event8</vt:lpstr>
      <vt:lpstr>EA8</vt:lpstr>
      <vt:lpstr>Event9</vt:lpstr>
      <vt:lpstr>EA9</vt:lpstr>
      <vt:lpstr>Event10</vt:lpstr>
      <vt:lpstr>EA10</vt:lpstr>
      <vt:lpstr>Event11</vt:lpstr>
      <vt:lpstr>EA11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2024-09-17T07:06:21Z</dcterms:created>
  <dcterms:modified xsi:type="dcterms:W3CDTF">2024-09-22T16:03:56Z</dcterms:modified>
</cp:coreProperties>
</file>