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el453Project\Lab 4\"/>
    </mc:Choice>
  </mc:AlternateContent>
  <xr:revisionPtr revIDLastSave="0" documentId="13_ncr:1_{07B7052A-D8C5-4E17-A744-6193AA2C86FE}" xr6:coauthVersionLast="45" xr6:coauthVersionMax="45" xr10:uidLastSave="{00000000-0000-0000-0000-000000000000}"/>
  <bookViews>
    <workbookView xWindow="-27840" yWindow="960" windowWidth="21600" windowHeight="11325" xr2:uid="{A872511F-DB86-4839-8110-A594A404BE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14" i="1"/>
  <c r="H20" i="1" l="1"/>
  <c r="C20" i="1"/>
  <c r="C19" i="1"/>
  <c r="D18" i="1"/>
  <c r="C18" i="1"/>
  <c r="D8" i="1"/>
  <c r="F15" i="1"/>
  <c r="F14" i="1"/>
  <c r="F13" i="1"/>
  <c r="F12" i="1"/>
  <c r="G11" i="1"/>
  <c r="F11" i="1"/>
  <c r="C3" i="1"/>
  <c r="C2" i="1"/>
  <c r="D2" i="1" s="1"/>
  <c r="C15" i="1"/>
  <c r="C13" i="1"/>
  <c r="B6" i="1"/>
  <c r="C6" i="1" l="1"/>
  <c r="C7" i="1" s="1"/>
  <c r="D3" i="1"/>
  <c r="D6" i="1"/>
  <c r="D7" i="1" s="1"/>
</calcChain>
</file>

<file path=xl/sharedStrings.xml><?xml version="1.0" encoding="utf-8"?>
<sst xmlns="http://schemas.openxmlformats.org/spreadsheetml/2006/main" count="34" uniqueCount="24">
  <si>
    <t>LED</t>
  </si>
  <si>
    <t>Buzzer</t>
  </si>
  <si>
    <t>blinking</t>
  </si>
  <si>
    <t>xmin</t>
  </si>
  <si>
    <t>xmax</t>
  </si>
  <si>
    <t>ymin</t>
  </si>
  <si>
    <t>ymax</t>
  </si>
  <si>
    <t>m</t>
  </si>
  <si>
    <t>b</t>
  </si>
  <si>
    <t>fmax</t>
  </si>
  <si>
    <t>fmin</t>
  </si>
  <si>
    <t>kHz</t>
  </si>
  <si>
    <t>clock cycles</t>
  </si>
  <si>
    <t>count</t>
  </si>
  <si>
    <t>clk freq</t>
  </si>
  <si>
    <t>PWM freq</t>
  </si>
  <si>
    <t>fmax factor</t>
  </si>
  <si>
    <t>fmin factor</t>
  </si>
  <si>
    <t>Hz</t>
  </si>
  <si>
    <t>ms</t>
  </si>
  <si>
    <t>clk period</t>
  </si>
  <si>
    <t>period</t>
  </si>
  <si>
    <t>initial pwm period</t>
  </si>
  <si>
    <t>expect pwm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</si>
</sst>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384E-14B6-45D4-8574-4294083B3320}">
  <dimension ref="A1:I20"/>
  <sheetViews>
    <sheetView tabSelected="1" workbookViewId="0">
      <selection activeCell="B7" sqref="B7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</row>
    <row r="2" spans="1:7" x14ac:dyDescent="0.3">
      <c r="A2" t="s">
        <v>3</v>
      </c>
      <c r="B2">
        <v>35</v>
      </c>
      <c r="C2">
        <f>B2</f>
        <v>35</v>
      </c>
      <c r="D2">
        <f>C2</f>
        <v>35</v>
      </c>
    </row>
    <row r="3" spans="1:7" x14ac:dyDescent="0.3">
      <c r="A3" t="s">
        <v>4</v>
      </c>
      <c r="B3">
        <v>400</v>
      </c>
      <c r="C3">
        <f>B3</f>
        <v>400</v>
      </c>
      <c r="D3">
        <f>C3</f>
        <v>400</v>
      </c>
    </row>
    <row r="4" spans="1:7" x14ac:dyDescent="0.3">
      <c r="A4" t="s">
        <v>5</v>
      </c>
      <c r="B4">
        <v>511</v>
      </c>
      <c r="C4">
        <v>49</v>
      </c>
      <c r="D4">
        <v>24462</v>
      </c>
    </row>
    <row r="5" spans="1:7" x14ac:dyDescent="0.3">
      <c r="A5" t="s">
        <v>6</v>
      </c>
      <c r="B5">
        <v>0</v>
      </c>
      <c r="C5">
        <v>12</v>
      </c>
      <c r="D5">
        <v>489237</v>
      </c>
    </row>
    <row r="6" spans="1:7" x14ac:dyDescent="0.3">
      <c r="A6" t="s">
        <v>7</v>
      </c>
      <c r="B6">
        <f>(B5-B4)/(B3-B2)</f>
        <v>-1.4</v>
      </c>
      <c r="C6">
        <f>(C5-C4)/(C3-C2)</f>
        <v>-0.10136986301369863</v>
      </c>
      <c r="D6">
        <f>(D5-D4)/(D3-D2)</f>
        <v>1273.3561643835617</v>
      </c>
    </row>
    <row r="7" spans="1:7" x14ac:dyDescent="0.3">
      <c r="A7" t="s">
        <v>8</v>
      </c>
      <c r="B7">
        <f>B4-B2*B6</f>
        <v>560</v>
      </c>
      <c r="C7">
        <f>C4-C2*C6</f>
        <v>52.547945205479451</v>
      </c>
      <c r="D7">
        <f>D4-D2*D6</f>
        <v>-20105.465753424658</v>
      </c>
    </row>
    <row r="8" spans="1:7" x14ac:dyDescent="0.3">
      <c r="D8">
        <f>LOG(D5,2)-1</f>
        <v>17.900173990521985</v>
      </c>
    </row>
    <row r="9" spans="1:7" x14ac:dyDescent="0.3">
      <c r="A9" t="s">
        <v>9</v>
      </c>
      <c r="C9">
        <v>8</v>
      </c>
      <c r="D9" t="s">
        <v>11</v>
      </c>
      <c r="F9">
        <v>4</v>
      </c>
      <c r="G9" t="s">
        <v>18</v>
      </c>
    </row>
    <row r="10" spans="1:7" x14ac:dyDescent="0.3">
      <c r="A10" t="s">
        <v>10</v>
      </c>
      <c r="C10">
        <v>2</v>
      </c>
      <c r="D10" t="s">
        <v>11</v>
      </c>
      <c r="F10">
        <v>0.2</v>
      </c>
      <c r="G10" t="s">
        <v>18</v>
      </c>
    </row>
    <row r="11" spans="1:7" x14ac:dyDescent="0.3">
      <c r="A11" t="s">
        <v>13</v>
      </c>
      <c r="C11">
        <v>511</v>
      </c>
      <c r="D11" t="s">
        <v>12</v>
      </c>
      <c r="F11">
        <f>C11</f>
        <v>511</v>
      </c>
      <c r="G11" t="str">
        <f>D11</f>
        <v>clock cycles</v>
      </c>
    </row>
    <row r="12" spans="1:7" x14ac:dyDescent="0.3">
      <c r="A12" t="s">
        <v>14</v>
      </c>
      <c r="C12">
        <v>50000</v>
      </c>
      <c r="D12" t="s">
        <v>11</v>
      </c>
      <c r="F12">
        <f>C12*1000</f>
        <v>50000000</v>
      </c>
      <c r="G12" t="s">
        <v>18</v>
      </c>
    </row>
    <row r="13" spans="1:7" x14ac:dyDescent="0.3">
      <c r="A13" t="s">
        <v>15</v>
      </c>
      <c r="C13">
        <f>C12/C11</f>
        <v>97.847358121330728</v>
      </c>
      <c r="D13" t="s">
        <v>11</v>
      </c>
      <c r="F13">
        <f>C13*1000</f>
        <v>97847.358121330733</v>
      </c>
      <c r="G13" t="s">
        <v>18</v>
      </c>
    </row>
    <row r="14" spans="1:7" x14ac:dyDescent="0.3">
      <c r="A14" t="s">
        <v>16</v>
      </c>
      <c r="C14">
        <f>C13/C9</f>
        <v>12.230919765166341</v>
      </c>
      <c r="F14">
        <f>F13/F9</f>
        <v>24461.839530332683</v>
      </c>
    </row>
    <row r="15" spans="1:7" x14ac:dyDescent="0.3">
      <c r="A15" t="s">
        <v>17</v>
      </c>
      <c r="C15">
        <f>C13/C10</f>
        <v>48.923679060665364</v>
      </c>
      <c r="F15">
        <f>F13/F10</f>
        <v>489236.79060665367</v>
      </c>
    </row>
    <row r="17" spans="2:9" x14ac:dyDescent="0.3">
      <c r="C17">
        <v>0.02</v>
      </c>
      <c r="D17" t="s">
        <v>19</v>
      </c>
    </row>
    <row r="18" spans="2:9" x14ac:dyDescent="0.3">
      <c r="B18" t="s">
        <v>14</v>
      </c>
      <c r="C18">
        <f>C12</f>
        <v>50000</v>
      </c>
      <c r="D18" t="str">
        <f>D12</f>
        <v>kHz</v>
      </c>
      <c r="F18" t="s">
        <v>22</v>
      </c>
      <c r="H18">
        <v>1.0240000000000001E-2</v>
      </c>
      <c r="I18" t="s">
        <v>19</v>
      </c>
    </row>
    <row r="19" spans="2:9" x14ac:dyDescent="0.3">
      <c r="B19" t="s">
        <v>20</v>
      </c>
      <c r="C19">
        <f>1/C18</f>
        <v>2.0000000000000002E-5</v>
      </c>
      <c r="D19" t="s">
        <v>19</v>
      </c>
      <c r="F19" t="s">
        <v>21</v>
      </c>
      <c r="H19">
        <v>3</v>
      </c>
    </row>
    <row r="20" spans="2:9" x14ac:dyDescent="0.3">
      <c r="B20" t="s">
        <v>21</v>
      </c>
      <c r="C20">
        <f>C17/C19</f>
        <v>999.99999999999989</v>
      </c>
      <c r="F20" t="s">
        <v>23</v>
      </c>
      <c r="H20">
        <f>H19*H18</f>
        <v>3.0720000000000004E-2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Bernier</dc:creator>
  <cp:lastModifiedBy>Sebastien Bernier</cp:lastModifiedBy>
  <dcterms:created xsi:type="dcterms:W3CDTF">2020-11-27T03:04:21Z</dcterms:created>
  <dcterms:modified xsi:type="dcterms:W3CDTF">2020-11-30T01:14:24Z</dcterms:modified>
</cp:coreProperties>
</file>