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cafc82e5ea63f1/Documents/Doc/lupinus_figs/"/>
    </mc:Choice>
  </mc:AlternateContent>
  <xr:revisionPtr revIDLastSave="0" documentId="14_{D3FE4CC7-092E-4F76-ADB0-C977165386BC}" xr6:coauthVersionLast="47" xr6:coauthVersionMax="47" xr10:uidLastSave="{00000000-0000-0000-0000-000000000000}"/>
  <bookViews>
    <workbookView xWindow="1152" yWindow="720" windowWidth="20076" windowHeight="13680" xr2:uid="{80D308C6-40E1-4223-9D53-0423D888D036}"/>
  </bookViews>
  <sheets>
    <sheet name="Sheet1" sheetId="1" r:id="rId1"/>
    <sheet name="Bacteria brut count" sheetId="6" r:id="rId2"/>
    <sheet name="Insects brut count" sheetId="7" r:id="rId3"/>
    <sheet name="Alkaloid composition" sheetId="4" r:id="rId4"/>
    <sheet name="Heterospecific community" sheetId="5" r:id="rId5"/>
    <sheet name="H4" sheetId="3" r:id="rId6"/>
    <sheet name="Pollen mas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" i="1" l="1"/>
  <c r="F127" i="1"/>
  <c r="F126" i="1"/>
  <c r="F125" i="1"/>
  <c r="F122" i="1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Q131" i="5"/>
  <c r="S2" i="3"/>
  <c r="R2" i="3"/>
  <c r="O2" i="3"/>
  <c r="N2" i="3"/>
  <c r="I2" i="3"/>
  <c r="L79" i="1" l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78" i="1"/>
  <c r="L74" i="1"/>
  <c r="L71" i="1"/>
  <c r="L70" i="1"/>
  <c r="L68" i="1"/>
  <c r="L136" i="1"/>
  <c r="L135" i="1"/>
  <c r="L134" i="1"/>
  <c r="L133" i="1"/>
  <c r="L132" i="1"/>
  <c r="L131" i="1"/>
  <c r="L130" i="1"/>
  <c r="L125" i="1"/>
  <c r="L126" i="1"/>
  <c r="L127" i="1"/>
  <c r="L128" i="1"/>
  <c r="L129" i="1"/>
  <c r="L123" i="1"/>
  <c r="L122" i="1"/>
  <c r="L121" i="1"/>
  <c r="L120" i="1"/>
  <c r="L119" i="1"/>
  <c r="L118" i="1"/>
  <c r="L116" i="1"/>
  <c r="L117" i="1"/>
  <c r="L115" i="1"/>
  <c r="L114" i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4" i="2"/>
  <c r="G25" i="2"/>
  <c r="G26" i="2"/>
  <c r="G27" i="2"/>
  <c r="G28" i="2"/>
  <c r="G23" i="2"/>
  <c r="G22" i="2"/>
  <c r="G21" i="2"/>
  <c r="G20" i="2"/>
  <c r="G19" i="2"/>
  <c r="G18" i="2"/>
  <c r="G17" i="2"/>
  <c r="G16" i="2"/>
  <c r="G15" i="2"/>
  <c r="G14" i="2"/>
  <c r="G13" i="2"/>
  <c r="G3" i="2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<sst xmlns="http://schemas.openxmlformats.org/spreadsheetml/2006/main" count="1474" uniqueCount="78">
  <si>
    <t>Site</t>
  </si>
  <si>
    <t>Plot</t>
  </si>
  <si>
    <t>ID</t>
  </si>
  <si>
    <t>Dilution</t>
  </si>
  <si>
    <t>GT</t>
  </si>
  <si>
    <t>C</t>
  </si>
  <si>
    <t>D</t>
  </si>
  <si>
    <t>EL</t>
  </si>
  <si>
    <t>A</t>
  </si>
  <si>
    <t>B</t>
  </si>
  <si>
    <t>n_flowers</t>
  </si>
  <si>
    <t>Bacterial_count</t>
  </si>
  <si>
    <t>CFU_per_gram</t>
  </si>
  <si>
    <t>Pollen_beetles_per_flower</t>
  </si>
  <si>
    <t>Pollinator_visits</t>
  </si>
  <si>
    <t>NA</t>
  </si>
  <si>
    <t>Thrips</t>
  </si>
  <si>
    <t>Acaries</t>
  </si>
  <si>
    <t>Pollen_sampled_bacteria_(mg)</t>
  </si>
  <si>
    <t>Pollen_beetles_observed</t>
  </si>
  <si>
    <t>n_flowers_sampled</t>
  </si>
  <si>
    <t>Thrips_per_flower</t>
  </si>
  <si>
    <t>Tot_flowers_visits</t>
  </si>
  <si>
    <t>Flowers_visited_per_visit</t>
  </si>
  <si>
    <t>Conspecific_abundance</t>
  </si>
  <si>
    <t>Pollen_alkaloids</t>
  </si>
  <si>
    <t>Petals_alkaloids</t>
  </si>
  <si>
    <t>Thermopsine</t>
  </si>
  <si>
    <t>Dehydro-a-isolupanine</t>
  </si>
  <si>
    <t>a-Isolupanine</t>
  </si>
  <si>
    <t>p2</t>
  </si>
  <si>
    <t>p3</t>
  </si>
  <si>
    <t>p4</t>
  </si>
  <si>
    <t>p5</t>
  </si>
  <si>
    <t>erigeron</t>
  </si>
  <si>
    <t>Helianthela</t>
  </si>
  <si>
    <t>Potentilla</t>
  </si>
  <si>
    <t>yellow aster</t>
  </si>
  <si>
    <t>senecio</t>
  </si>
  <si>
    <t>Delphinium</t>
  </si>
  <si>
    <t>ligusticum</t>
  </si>
  <si>
    <t>geranium</t>
  </si>
  <si>
    <t>spart</t>
  </si>
  <si>
    <t>viguiera</t>
  </si>
  <si>
    <t>campanula</t>
  </si>
  <si>
    <t>vicia</t>
  </si>
  <si>
    <t>pyrrocoma</t>
  </si>
  <si>
    <t>gentiana</t>
  </si>
  <si>
    <t>Galium</t>
  </si>
  <si>
    <t>Veratrum</t>
  </si>
  <si>
    <t>Achillea</t>
  </si>
  <si>
    <t>Trapopogon</t>
  </si>
  <si>
    <t>Eucephalus</t>
  </si>
  <si>
    <t>Heracleum</t>
  </si>
  <si>
    <t>Hymenoxis</t>
  </si>
  <si>
    <t>Year</t>
  </si>
  <si>
    <t>EM</t>
  </si>
  <si>
    <t>empty</t>
  </si>
  <si>
    <t>full</t>
  </si>
  <si>
    <t>mass</t>
  </si>
  <si>
    <t>blank</t>
  </si>
  <si>
    <t>H</t>
  </si>
  <si>
    <t>F</t>
  </si>
  <si>
    <t>G</t>
  </si>
  <si>
    <t>valeriana edulis</t>
  </si>
  <si>
    <t>mertensia ciliata</t>
  </si>
  <si>
    <t>castilleja occidentalis</t>
  </si>
  <si>
    <t>Fragaria</t>
  </si>
  <si>
    <t>Castilleja miniata</t>
  </si>
  <si>
    <t>Draba</t>
  </si>
  <si>
    <t>Potentilla fruticosa</t>
  </si>
  <si>
    <t>Cymopteris lemmonii</t>
  </si>
  <si>
    <t>Erysimum</t>
  </si>
  <si>
    <t>Linum</t>
  </si>
  <si>
    <t>aconitum</t>
  </si>
  <si>
    <t xml:space="preserve">Pyrola </t>
  </si>
  <si>
    <t>chaenactis alpina</t>
  </si>
  <si>
    <t>CFU_per_mg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</si>
</sst>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385D-5A11-465F-85F6-A4364A23FFD8}">
  <dimension ref="A1:N136"/>
  <sheetViews>
    <sheetView tabSelected="1" topLeftCell="B1" zoomScale="85" zoomScaleNormal="90" workbookViewId="0">
      <pane ySplit="1" topLeftCell="A2" activePane="bottomLeft" state="frozen"/>
      <selection pane="bottomLeft" activeCell="S9" sqref="S9"/>
    </sheetView>
  </sheetViews>
  <sheetFormatPr defaultRowHeight="14.4" x14ac:dyDescent="0.3"/>
  <cols>
    <col min="6" max="6" width="13.6640625" customWidth="1"/>
    <col min="7" max="7" width="9.33203125" customWidth="1"/>
    <col min="11" max="11" width="11.5546875" customWidth="1"/>
    <col min="12" max="12" width="19" customWidth="1"/>
    <col min="13" max="13" width="11.6640625" customWidth="1"/>
    <col min="14" max="14" width="10.88671875" customWidth="1"/>
  </cols>
  <sheetData>
    <row r="1" spans="1:14" x14ac:dyDescent="0.3">
      <c r="A1" t="s">
        <v>55</v>
      </c>
      <c r="B1" t="s">
        <v>0</v>
      </c>
      <c r="C1" t="s">
        <v>1</v>
      </c>
      <c r="D1" t="s">
        <v>2</v>
      </c>
      <c r="E1" t="s">
        <v>10</v>
      </c>
      <c r="F1" t="s">
        <v>24</v>
      </c>
      <c r="G1" t="s">
        <v>77</v>
      </c>
      <c r="H1" t="s">
        <v>21</v>
      </c>
      <c r="I1" t="s">
        <v>13</v>
      </c>
      <c r="J1" t="s">
        <v>14</v>
      </c>
      <c r="K1" t="s">
        <v>22</v>
      </c>
      <c r="L1" t="s">
        <v>23</v>
      </c>
      <c r="M1" t="s">
        <v>25</v>
      </c>
      <c r="N1" t="s">
        <v>26</v>
      </c>
    </row>
    <row r="2" spans="1:14" x14ac:dyDescent="0.3">
      <c r="A2">
        <v>2021</v>
      </c>
      <c r="B2" t="s">
        <v>4</v>
      </c>
      <c r="C2" t="s">
        <v>5</v>
      </c>
      <c r="D2">
        <v>1</v>
      </c>
      <c r="E2">
        <v>97</v>
      </c>
      <c r="F2">
        <v>14</v>
      </c>
      <c r="G2">
        <v>15.384615384614451</v>
      </c>
      <c r="H2">
        <v>0.42499999999999999</v>
      </c>
      <c r="I2">
        <v>0</v>
      </c>
      <c r="J2">
        <v>16</v>
      </c>
      <c r="K2">
        <v>440</v>
      </c>
      <c r="L2">
        <v>27.5</v>
      </c>
      <c r="M2" s="4">
        <v>623.25728027745902</v>
      </c>
      <c r="N2" s="4">
        <v>20227.673126439899</v>
      </c>
    </row>
    <row r="3" spans="1:14" x14ac:dyDescent="0.3">
      <c r="A3">
        <v>2021</v>
      </c>
      <c r="B3" t="s">
        <v>4</v>
      </c>
      <c r="C3" t="s">
        <v>5</v>
      </c>
      <c r="D3">
        <v>2</v>
      </c>
      <c r="E3">
        <v>80</v>
      </c>
      <c r="F3">
        <v>16</v>
      </c>
      <c r="G3">
        <v>119.99999999998657</v>
      </c>
      <c r="H3">
        <v>0.22500000000000001</v>
      </c>
      <c r="I3">
        <v>0</v>
      </c>
      <c r="J3">
        <v>22</v>
      </c>
      <c r="K3">
        <v>522</v>
      </c>
      <c r="L3">
        <v>23.72</v>
      </c>
      <c r="M3" s="4">
        <v>585.6906389063281</v>
      </c>
      <c r="N3" s="4">
        <v>15269.491801057055</v>
      </c>
    </row>
    <row r="4" spans="1:14" x14ac:dyDescent="0.3">
      <c r="A4">
        <v>2021</v>
      </c>
      <c r="B4" t="s">
        <v>4</v>
      </c>
      <c r="C4" t="s">
        <v>5</v>
      </c>
      <c r="D4">
        <v>5</v>
      </c>
      <c r="E4">
        <v>163</v>
      </c>
      <c r="F4">
        <v>61</v>
      </c>
      <c r="G4">
        <v>16.949152542370282</v>
      </c>
      <c r="H4">
        <v>0.17499999999999999</v>
      </c>
      <c r="I4">
        <v>0</v>
      </c>
      <c r="J4">
        <v>34</v>
      </c>
      <c r="K4">
        <v>621</v>
      </c>
      <c r="L4">
        <v>18.260000000000002</v>
      </c>
      <c r="M4" s="4">
        <v>716.92738261401973</v>
      </c>
      <c r="N4" s="4">
        <v>20063.889415910016</v>
      </c>
    </row>
    <row r="5" spans="1:14" x14ac:dyDescent="0.3">
      <c r="A5">
        <v>2021</v>
      </c>
      <c r="B5" t="s">
        <v>4</v>
      </c>
      <c r="C5" t="s">
        <v>5</v>
      </c>
      <c r="D5">
        <v>7</v>
      </c>
      <c r="E5">
        <v>67</v>
      </c>
      <c r="F5">
        <v>20</v>
      </c>
      <c r="G5">
        <v>0</v>
      </c>
      <c r="H5">
        <v>0.05</v>
      </c>
      <c r="I5">
        <v>0</v>
      </c>
      <c r="J5">
        <v>60</v>
      </c>
      <c r="K5">
        <v>2717</v>
      </c>
      <c r="L5">
        <v>45.28</v>
      </c>
      <c r="M5" s="4">
        <v>1396.2874546964533</v>
      </c>
      <c r="N5" s="4">
        <v>20506.564575145683</v>
      </c>
    </row>
    <row r="6" spans="1:14" x14ac:dyDescent="0.3">
      <c r="A6">
        <v>2021</v>
      </c>
      <c r="B6" t="s">
        <v>4</v>
      </c>
      <c r="C6" t="s">
        <v>5</v>
      </c>
      <c r="D6">
        <v>8</v>
      </c>
      <c r="E6">
        <v>465</v>
      </c>
      <c r="F6">
        <v>46</v>
      </c>
      <c r="G6">
        <v>15.625000000000636</v>
      </c>
      <c r="H6">
        <v>0.05</v>
      </c>
      <c r="I6">
        <v>0</v>
      </c>
      <c r="J6">
        <v>21</v>
      </c>
      <c r="K6">
        <v>207</v>
      </c>
      <c r="L6">
        <v>9.85</v>
      </c>
      <c r="M6" s="4">
        <v>930.02092127787682</v>
      </c>
      <c r="N6" s="4">
        <v>24450.974386773276</v>
      </c>
    </row>
    <row r="7" spans="1:14" x14ac:dyDescent="0.3">
      <c r="A7">
        <v>2021</v>
      </c>
      <c r="B7" t="s">
        <v>4</v>
      </c>
      <c r="C7" t="s">
        <v>5</v>
      </c>
      <c r="D7">
        <v>9</v>
      </c>
      <c r="E7">
        <v>63</v>
      </c>
      <c r="F7" t="s">
        <v>15</v>
      </c>
      <c r="G7">
        <v>72.727272727266055</v>
      </c>
      <c r="H7">
        <v>0.125</v>
      </c>
      <c r="I7">
        <v>0</v>
      </c>
      <c r="J7">
        <v>12</v>
      </c>
      <c r="K7">
        <v>137</v>
      </c>
      <c r="L7">
        <v>11.42</v>
      </c>
      <c r="M7" s="4">
        <v>877.97911888644683</v>
      </c>
      <c r="N7" s="4">
        <v>15423.566878980891</v>
      </c>
    </row>
    <row r="8" spans="1:14" x14ac:dyDescent="0.3">
      <c r="A8">
        <v>2021</v>
      </c>
      <c r="B8" t="s">
        <v>4</v>
      </c>
      <c r="C8" t="s">
        <v>5</v>
      </c>
      <c r="D8">
        <v>10</v>
      </c>
      <c r="E8">
        <v>157</v>
      </c>
      <c r="F8">
        <v>135</v>
      </c>
      <c r="G8">
        <v>1397.5903614457873</v>
      </c>
      <c r="H8">
        <v>0.1</v>
      </c>
      <c r="I8">
        <v>0</v>
      </c>
      <c r="J8">
        <v>27</v>
      </c>
      <c r="K8">
        <v>540</v>
      </c>
      <c r="L8">
        <v>20</v>
      </c>
      <c r="M8" s="4">
        <v>914.46887839253782</v>
      </c>
      <c r="N8" s="4">
        <v>24268.789808917194</v>
      </c>
    </row>
    <row r="9" spans="1:14" x14ac:dyDescent="0.3">
      <c r="A9">
        <v>2021</v>
      </c>
      <c r="B9" t="s">
        <v>4</v>
      </c>
      <c r="C9" t="s">
        <v>6</v>
      </c>
      <c r="D9">
        <v>1</v>
      </c>
      <c r="E9">
        <v>20</v>
      </c>
      <c r="F9">
        <v>3</v>
      </c>
      <c r="G9">
        <v>19.999999999997762</v>
      </c>
      <c r="H9">
        <v>0.25</v>
      </c>
      <c r="I9">
        <v>0</v>
      </c>
      <c r="J9">
        <v>11</v>
      </c>
      <c r="K9">
        <v>119</v>
      </c>
      <c r="L9">
        <v>10.82</v>
      </c>
      <c r="M9" s="4" t="s">
        <v>15</v>
      </c>
      <c r="N9" s="4" t="s">
        <v>15</v>
      </c>
    </row>
    <row r="10" spans="1:14" x14ac:dyDescent="0.3">
      <c r="A10">
        <v>2021</v>
      </c>
      <c r="B10" t="s">
        <v>4</v>
      </c>
      <c r="C10" t="s">
        <v>6</v>
      </c>
      <c r="D10">
        <v>2</v>
      </c>
      <c r="E10">
        <v>30</v>
      </c>
      <c r="F10">
        <v>3</v>
      </c>
      <c r="G10">
        <v>37.73584905660951</v>
      </c>
      <c r="H10">
        <v>0.26666666666666666</v>
      </c>
      <c r="I10">
        <v>0</v>
      </c>
      <c r="J10">
        <v>24</v>
      </c>
      <c r="K10">
        <v>463</v>
      </c>
      <c r="L10">
        <v>19.29</v>
      </c>
      <c r="M10" s="4">
        <v>303.21300435344733</v>
      </c>
      <c r="N10" s="4">
        <v>12752.980078601437</v>
      </c>
    </row>
    <row r="11" spans="1:14" x14ac:dyDescent="0.3">
      <c r="A11">
        <v>2021</v>
      </c>
      <c r="B11" t="s">
        <v>4</v>
      </c>
      <c r="C11" t="s">
        <v>6</v>
      </c>
      <c r="D11">
        <v>6</v>
      </c>
      <c r="E11">
        <v>110</v>
      </c>
      <c r="F11">
        <v>13</v>
      </c>
      <c r="G11">
        <v>392.15686274509005</v>
      </c>
      <c r="H11">
        <v>0.16129032258064516</v>
      </c>
      <c r="I11">
        <v>0</v>
      </c>
      <c r="J11">
        <v>7</v>
      </c>
      <c r="K11">
        <v>108</v>
      </c>
      <c r="L11">
        <v>15.43</v>
      </c>
      <c r="M11" s="4">
        <v>0</v>
      </c>
      <c r="N11" s="4">
        <v>16534.256674346114</v>
      </c>
    </row>
    <row r="12" spans="1:14" x14ac:dyDescent="0.3">
      <c r="A12">
        <v>2021</v>
      </c>
      <c r="B12" t="s">
        <v>4</v>
      </c>
      <c r="C12" t="s">
        <v>6</v>
      </c>
      <c r="D12">
        <v>8</v>
      </c>
      <c r="E12">
        <v>30</v>
      </c>
      <c r="F12">
        <v>18</v>
      </c>
      <c r="G12">
        <v>111.11111111106852</v>
      </c>
      <c r="H12">
        <v>0.29411764705882354</v>
      </c>
      <c r="I12">
        <v>0</v>
      </c>
      <c r="J12">
        <v>27</v>
      </c>
      <c r="K12">
        <v>715</v>
      </c>
      <c r="L12">
        <v>26.48</v>
      </c>
      <c r="M12" s="4" t="s">
        <v>15</v>
      </c>
      <c r="N12" s="4" t="s">
        <v>15</v>
      </c>
    </row>
    <row r="13" spans="1:14" x14ac:dyDescent="0.3">
      <c r="A13">
        <v>2021</v>
      </c>
      <c r="B13" t="s">
        <v>7</v>
      </c>
      <c r="C13" t="s">
        <v>8</v>
      </c>
      <c r="D13">
        <v>1</v>
      </c>
      <c r="E13">
        <v>31</v>
      </c>
      <c r="F13">
        <v>30</v>
      </c>
      <c r="G13">
        <v>68.965517241376332</v>
      </c>
      <c r="H13">
        <v>0.12903225806451613</v>
      </c>
      <c r="I13">
        <v>9.6774193548387094E-2</v>
      </c>
      <c r="J13">
        <v>3</v>
      </c>
      <c r="K13">
        <v>11</v>
      </c>
      <c r="L13">
        <v>3.67</v>
      </c>
      <c r="M13" s="4">
        <v>1544.1459376017372</v>
      </c>
      <c r="N13" s="4">
        <v>11007.190676243394</v>
      </c>
    </row>
    <row r="14" spans="1:14" x14ac:dyDescent="0.3">
      <c r="A14">
        <v>2021</v>
      </c>
      <c r="B14" t="s">
        <v>7</v>
      </c>
      <c r="C14" t="s">
        <v>8</v>
      </c>
      <c r="D14">
        <v>2</v>
      </c>
      <c r="E14">
        <v>74</v>
      </c>
      <c r="F14">
        <v>42</v>
      </c>
      <c r="G14">
        <v>37.7358490565937</v>
      </c>
      <c r="H14">
        <v>0.15217391304347827</v>
      </c>
      <c r="I14">
        <v>0</v>
      </c>
      <c r="J14">
        <v>1</v>
      </c>
      <c r="K14">
        <v>3</v>
      </c>
      <c r="L14">
        <v>3</v>
      </c>
      <c r="M14" s="4">
        <v>1427.865548111949</v>
      </c>
      <c r="N14" s="4">
        <v>12544.743190134166</v>
      </c>
    </row>
    <row r="15" spans="1:14" x14ac:dyDescent="0.3">
      <c r="A15">
        <v>2021</v>
      </c>
      <c r="B15" t="s">
        <v>7</v>
      </c>
      <c r="C15" t="s">
        <v>8</v>
      </c>
      <c r="D15">
        <v>3</v>
      </c>
      <c r="E15">
        <v>61</v>
      </c>
      <c r="F15">
        <v>46</v>
      </c>
      <c r="G15">
        <v>0</v>
      </c>
      <c r="H15">
        <v>4.4444444444444446E-2</v>
      </c>
      <c r="I15">
        <v>4.4444444444444446E-2</v>
      </c>
      <c r="J15">
        <v>3</v>
      </c>
      <c r="K15">
        <v>63</v>
      </c>
      <c r="L15">
        <v>21</v>
      </c>
      <c r="M15" s="4">
        <v>790.04627483240324</v>
      </c>
      <c r="N15" s="4">
        <v>15563.978858923972</v>
      </c>
    </row>
    <row r="16" spans="1:14" x14ac:dyDescent="0.3">
      <c r="A16">
        <v>2021</v>
      </c>
      <c r="B16" t="s">
        <v>7</v>
      </c>
      <c r="C16" t="s">
        <v>8</v>
      </c>
      <c r="D16">
        <v>4</v>
      </c>
      <c r="E16">
        <v>297</v>
      </c>
      <c r="F16">
        <v>27</v>
      </c>
      <c r="G16">
        <v>0</v>
      </c>
      <c r="H16">
        <v>7.4999999999999997E-2</v>
      </c>
      <c r="I16">
        <v>2.5000000000000001E-2</v>
      </c>
      <c r="J16">
        <v>9</v>
      </c>
      <c r="K16">
        <v>260</v>
      </c>
      <c r="L16">
        <v>28.29</v>
      </c>
      <c r="M16" s="4">
        <v>767.68036942615413</v>
      </c>
      <c r="N16" s="4">
        <v>12289.429461986718</v>
      </c>
    </row>
    <row r="17" spans="1:14" x14ac:dyDescent="0.3">
      <c r="A17">
        <v>2021</v>
      </c>
      <c r="B17" t="s">
        <v>7</v>
      </c>
      <c r="C17" t="s">
        <v>8</v>
      </c>
      <c r="D17">
        <v>5</v>
      </c>
      <c r="E17">
        <v>119</v>
      </c>
      <c r="F17">
        <v>142</v>
      </c>
      <c r="G17">
        <v>37.383177570089046</v>
      </c>
      <c r="H17">
        <v>8.5106382978723402E-2</v>
      </c>
      <c r="I17">
        <v>2.1276595744680851E-2</v>
      </c>
      <c r="J17">
        <v>3</v>
      </c>
      <c r="K17">
        <v>16</v>
      </c>
      <c r="L17">
        <v>5.33</v>
      </c>
      <c r="M17" s="4">
        <v>1122.4327215197145</v>
      </c>
      <c r="N17" s="4">
        <v>13587.152730722322</v>
      </c>
    </row>
    <row r="18" spans="1:14" x14ac:dyDescent="0.3">
      <c r="A18">
        <v>2021</v>
      </c>
      <c r="B18" t="s">
        <v>7</v>
      </c>
      <c r="C18" t="s">
        <v>8</v>
      </c>
      <c r="D18">
        <v>6</v>
      </c>
      <c r="E18">
        <v>43</v>
      </c>
      <c r="F18">
        <v>200</v>
      </c>
      <c r="G18">
        <v>821.70542635658069</v>
      </c>
      <c r="H18">
        <v>0.05</v>
      </c>
      <c r="I18">
        <v>0</v>
      </c>
      <c r="J18">
        <v>2</v>
      </c>
      <c r="K18">
        <v>55</v>
      </c>
      <c r="L18">
        <v>27.5</v>
      </c>
      <c r="M18" s="4">
        <v>343.90439968859528</v>
      </c>
      <c r="N18" s="4">
        <v>14891.429733026158</v>
      </c>
    </row>
    <row r="19" spans="1:14" x14ac:dyDescent="0.3">
      <c r="A19">
        <v>2021</v>
      </c>
      <c r="B19" t="s">
        <v>7</v>
      </c>
      <c r="C19" t="s">
        <v>8</v>
      </c>
      <c r="D19">
        <v>7</v>
      </c>
      <c r="E19">
        <v>158</v>
      </c>
      <c r="F19">
        <v>171</v>
      </c>
      <c r="G19">
        <v>260.8695652174452</v>
      </c>
      <c r="H19">
        <v>9.5238095238095233E-2</v>
      </c>
      <c r="I19">
        <v>4.7619047619047616E-2</v>
      </c>
      <c r="J19">
        <v>3</v>
      </c>
      <c r="K19">
        <v>13</v>
      </c>
      <c r="L19">
        <v>4.33</v>
      </c>
      <c r="M19" s="4">
        <v>295.28378947944265</v>
      </c>
      <c r="N19" s="4">
        <v>15987.065998102724</v>
      </c>
    </row>
    <row r="20" spans="1:14" x14ac:dyDescent="0.3">
      <c r="A20">
        <v>2021</v>
      </c>
      <c r="B20" t="s">
        <v>7</v>
      </c>
      <c r="C20" t="s">
        <v>8</v>
      </c>
      <c r="D20">
        <v>8</v>
      </c>
      <c r="E20">
        <v>83</v>
      </c>
      <c r="F20">
        <v>97</v>
      </c>
      <c r="G20">
        <v>109.37500000000445</v>
      </c>
      <c r="H20">
        <v>0.11904761904761904</v>
      </c>
      <c r="I20">
        <v>2.3809523809523808E-2</v>
      </c>
      <c r="J20">
        <v>7</v>
      </c>
      <c r="K20">
        <v>147</v>
      </c>
      <c r="L20">
        <v>21</v>
      </c>
      <c r="M20" s="4">
        <v>797.59651497694404</v>
      </c>
      <c r="N20" s="4">
        <v>11298.723404255317</v>
      </c>
    </row>
    <row r="21" spans="1:14" x14ac:dyDescent="0.3">
      <c r="A21">
        <v>2021</v>
      </c>
      <c r="B21" t="s">
        <v>7</v>
      </c>
      <c r="C21" t="s">
        <v>8</v>
      </c>
      <c r="D21">
        <v>9</v>
      </c>
      <c r="E21">
        <v>145</v>
      </c>
      <c r="F21">
        <v>65</v>
      </c>
      <c r="G21">
        <v>39.999999999986635</v>
      </c>
      <c r="H21">
        <v>0.05</v>
      </c>
      <c r="I21">
        <v>2.5000000000000001E-2</v>
      </c>
      <c r="J21">
        <v>4</v>
      </c>
      <c r="K21">
        <v>25</v>
      </c>
      <c r="L21">
        <v>6.25</v>
      </c>
      <c r="M21" s="4">
        <v>9488.8647964945576</v>
      </c>
      <c r="N21" s="4">
        <v>14631.551700772463</v>
      </c>
    </row>
    <row r="22" spans="1:14" x14ac:dyDescent="0.3">
      <c r="A22">
        <v>2021</v>
      </c>
      <c r="B22" t="s">
        <v>7</v>
      </c>
      <c r="C22" t="s">
        <v>8</v>
      </c>
      <c r="D22">
        <v>10</v>
      </c>
      <c r="E22">
        <v>76</v>
      </c>
      <c r="F22">
        <v>32</v>
      </c>
      <c r="G22">
        <v>88.235294117645239</v>
      </c>
      <c r="H22">
        <v>0.16666666666666666</v>
      </c>
      <c r="I22">
        <v>2.3809523809523808E-2</v>
      </c>
      <c r="J22">
        <v>11</v>
      </c>
      <c r="K22">
        <v>192</v>
      </c>
      <c r="L22">
        <v>17.45</v>
      </c>
      <c r="M22" s="4">
        <v>683.11181221013737</v>
      </c>
      <c r="N22" s="4">
        <v>5332.6792248272131</v>
      </c>
    </row>
    <row r="23" spans="1:14" x14ac:dyDescent="0.3">
      <c r="A23">
        <v>2021</v>
      </c>
      <c r="B23" t="s">
        <v>7</v>
      </c>
      <c r="C23" t="s">
        <v>8</v>
      </c>
      <c r="D23">
        <v>11</v>
      </c>
      <c r="E23">
        <v>73</v>
      </c>
      <c r="F23">
        <v>187</v>
      </c>
      <c r="G23">
        <v>29.850746268649115</v>
      </c>
      <c r="H23">
        <v>0.05</v>
      </c>
      <c r="I23">
        <v>0</v>
      </c>
      <c r="J23">
        <v>10</v>
      </c>
      <c r="K23">
        <v>102</v>
      </c>
      <c r="L23">
        <v>10.199999999999999</v>
      </c>
      <c r="M23" s="4">
        <v>298.16126519410079</v>
      </c>
      <c r="N23" s="4">
        <v>14847.727334327144</v>
      </c>
    </row>
    <row r="24" spans="1:14" x14ac:dyDescent="0.3">
      <c r="A24">
        <v>2021</v>
      </c>
      <c r="B24" t="s">
        <v>7</v>
      </c>
      <c r="C24" t="s">
        <v>8</v>
      </c>
      <c r="D24">
        <v>12</v>
      </c>
      <c r="E24">
        <v>135</v>
      </c>
      <c r="F24">
        <v>135</v>
      </c>
      <c r="G24">
        <v>233.76623376621907</v>
      </c>
      <c r="H24">
        <v>2.3809523809523808E-2</v>
      </c>
      <c r="I24">
        <v>4.7619047619047616E-2</v>
      </c>
      <c r="J24">
        <v>6</v>
      </c>
      <c r="K24">
        <v>131</v>
      </c>
      <c r="L24">
        <v>21.83</v>
      </c>
      <c r="M24" s="4">
        <v>301.10037210092003</v>
      </c>
      <c r="N24" s="4">
        <v>7041.5910014907167</v>
      </c>
    </row>
    <row r="25" spans="1:14" x14ac:dyDescent="0.3">
      <c r="A25">
        <v>2021</v>
      </c>
      <c r="B25" t="s">
        <v>7</v>
      </c>
      <c r="C25" t="s">
        <v>9</v>
      </c>
      <c r="D25">
        <v>1</v>
      </c>
      <c r="E25">
        <v>112</v>
      </c>
      <c r="F25">
        <v>177</v>
      </c>
      <c r="G25">
        <v>16.949152542373472</v>
      </c>
      <c r="H25">
        <v>0.05</v>
      </c>
      <c r="I25">
        <v>0</v>
      </c>
      <c r="J25">
        <v>10</v>
      </c>
      <c r="K25">
        <v>54</v>
      </c>
      <c r="L25">
        <v>5.4</v>
      </c>
      <c r="M25" s="4">
        <v>1693.5334507837556</v>
      </c>
      <c r="N25" s="4">
        <v>13925.618647513214</v>
      </c>
    </row>
    <row r="26" spans="1:14" x14ac:dyDescent="0.3">
      <c r="A26">
        <v>2021</v>
      </c>
      <c r="B26" t="s">
        <v>7</v>
      </c>
      <c r="C26" t="s">
        <v>9</v>
      </c>
      <c r="D26">
        <v>2</v>
      </c>
      <c r="E26">
        <v>145</v>
      </c>
      <c r="F26">
        <v>351</v>
      </c>
      <c r="G26">
        <v>60.40268456374973</v>
      </c>
      <c r="H26">
        <v>2.5000000000000001E-2</v>
      </c>
      <c r="I26">
        <v>0</v>
      </c>
      <c r="J26">
        <v>10</v>
      </c>
      <c r="K26">
        <v>115</v>
      </c>
      <c r="L26">
        <v>11.5</v>
      </c>
      <c r="M26" s="4">
        <v>720.94497102269565</v>
      </c>
      <c r="N26" s="4">
        <v>17024.892261824094</v>
      </c>
    </row>
    <row r="27" spans="1:14" x14ac:dyDescent="0.3">
      <c r="A27">
        <v>2021</v>
      </c>
      <c r="B27" t="s">
        <v>7</v>
      </c>
      <c r="C27" t="s">
        <v>9</v>
      </c>
      <c r="D27">
        <v>3</v>
      </c>
      <c r="E27">
        <v>86</v>
      </c>
      <c r="F27">
        <v>172</v>
      </c>
      <c r="G27">
        <v>0</v>
      </c>
      <c r="H27">
        <v>0.05</v>
      </c>
      <c r="I27">
        <v>0</v>
      </c>
      <c r="J27">
        <v>5</v>
      </c>
      <c r="K27">
        <v>48</v>
      </c>
      <c r="L27">
        <v>9.6</v>
      </c>
      <c r="M27" s="4">
        <v>1130.8156104503469</v>
      </c>
      <c r="N27" s="4">
        <v>14504.61309120477</v>
      </c>
    </row>
    <row r="28" spans="1:14" x14ac:dyDescent="0.3">
      <c r="A28">
        <v>2021</v>
      </c>
      <c r="B28" t="s">
        <v>7</v>
      </c>
      <c r="C28" t="s">
        <v>9</v>
      </c>
      <c r="D28">
        <v>4</v>
      </c>
      <c r="E28">
        <v>50</v>
      </c>
      <c r="F28">
        <v>188</v>
      </c>
      <c r="G28">
        <v>14.705882352940874</v>
      </c>
      <c r="H28">
        <v>5.2631578947368418E-2</v>
      </c>
      <c r="I28">
        <v>0</v>
      </c>
      <c r="J28">
        <v>2</v>
      </c>
      <c r="K28">
        <v>9</v>
      </c>
      <c r="L28">
        <v>4.5</v>
      </c>
      <c r="M28" s="4">
        <v>703.26599314996304</v>
      </c>
      <c r="N28" s="4">
        <v>17546.399241089577</v>
      </c>
    </row>
    <row r="29" spans="1:14" x14ac:dyDescent="0.3">
      <c r="A29">
        <v>2021</v>
      </c>
      <c r="B29" t="s">
        <v>7</v>
      </c>
      <c r="C29" t="s">
        <v>9</v>
      </c>
      <c r="D29">
        <v>5</v>
      </c>
      <c r="E29">
        <v>22</v>
      </c>
      <c r="F29">
        <v>156</v>
      </c>
      <c r="G29">
        <v>12.048192771085983</v>
      </c>
      <c r="H29">
        <v>0.13636363636363635</v>
      </c>
      <c r="I29">
        <v>0</v>
      </c>
      <c r="J29">
        <v>5</v>
      </c>
      <c r="K29">
        <v>43</v>
      </c>
      <c r="L29">
        <v>8.6</v>
      </c>
      <c r="M29" s="4">
        <v>567.06479831039837</v>
      </c>
      <c r="N29" s="4">
        <v>12815.007453584498</v>
      </c>
    </row>
    <row r="30" spans="1:14" x14ac:dyDescent="0.3">
      <c r="A30">
        <v>2021</v>
      </c>
      <c r="B30" t="s">
        <v>7</v>
      </c>
      <c r="C30" t="s">
        <v>9</v>
      </c>
      <c r="D30">
        <v>6</v>
      </c>
      <c r="E30">
        <v>53</v>
      </c>
      <c r="F30">
        <v>170</v>
      </c>
      <c r="G30">
        <v>43.478260869563712</v>
      </c>
      <c r="H30">
        <v>2.5000000000000001E-2</v>
      </c>
      <c r="I30">
        <v>2.5000000000000001E-2</v>
      </c>
      <c r="J30">
        <v>7</v>
      </c>
      <c r="K30">
        <v>52</v>
      </c>
      <c r="L30">
        <v>7.43</v>
      </c>
      <c r="M30" s="4">
        <v>967.11477262401093</v>
      </c>
      <c r="N30" s="4">
        <v>17552.654831277952</v>
      </c>
    </row>
    <row r="31" spans="1:14" x14ac:dyDescent="0.3">
      <c r="A31">
        <v>2021</v>
      </c>
      <c r="B31" t="s">
        <v>7</v>
      </c>
      <c r="C31" t="s">
        <v>9</v>
      </c>
      <c r="D31">
        <v>7</v>
      </c>
      <c r="E31">
        <v>52</v>
      </c>
      <c r="F31">
        <v>345</v>
      </c>
      <c r="G31">
        <v>189.18918918917029</v>
      </c>
      <c r="H31">
        <v>7.1428571428571425E-2</v>
      </c>
      <c r="I31">
        <v>0</v>
      </c>
      <c r="J31">
        <v>4</v>
      </c>
      <c r="K31">
        <v>29</v>
      </c>
      <c r="L31">
        <v>7.25</v>
      </c>
      <c r="M31" s="4">
        <v>0</v>
      </c>
      <c r="N31" s="4">
        <v>12363.130505488549</v>
      </c>
    </row>
    <row r="32" spans="1:14" x14ac:dyDescent="0.3">
      <c r="A32">
        <v>2021</v>
      </c>
      <c r="B32" t="s">
        <v>7</v>
      </c>
      <c r="C32" t="s">
        <v>9</v>
      </c>
      <c r="D32">
        <v>8</v>
      </c>
      <c r="E32">
        <v>42</v>
      </c>
      <c r="F32">
        <v>59</v>
      </c>
      <c r="G32">
        <v>121.2121212121427</v>
      </c>
      <c r="H32">
        <v>0.05</v>
      </c>
      <c r="I32">
        <v>2.5000000000000001E-2</v>
      </c>
      <c r="J32">
        <v>4</v>
      </c>
      <c r="K32">
        <v>39</v>
      </c>
      <c r="L32">
        <v>9.75</v>
      </c>
      <c r="M32" s="4">
        <v>560.06111724768675</v>
      </c>
      <c r="N32" s="4">
        <v>13215.587477978046</v>
      </c>
    </row>
    <row r="33" spans="1:14" x14ac:dyDescent="0.3">
      <c r="A33">
        <v>2021</v>
      </c>
      <c r="B33" t="s">
        <v>7</v>
      </c>
      <c r="C33" t="s">
        <v>9</v>
      </c>
      <c r="D33">
        <v>9</v>
      </c>
      <c r="E33">
        <v>22</v>
      </c>
      <c r="F33">
        <v>220</v>
      </c>
      <c r="G33">
        <v>0</v>
      </c>
      <c r="H33">
        <v>4.5454545454545456E-2</v>
      </c>
      <c r="I33">
        <v>0</v>
      </c>
      <c r="J33">
        <v>3</v>
      </c>
      <c r="K33">
        <v>23</v>
      </c>
      <c r="L33">
        <v>7.67</v>
      </c>
      <c r="M33" s="4">
        <v>528.50823403620666</v>
      </c>
      <c r="N33" s="4">
        <v>16162.141211546281</v>
      </c>
    </row>
    <row r="34" spans="1:14" x14ac:dyDescent="0.3">
      <c r="A34">
        <v>2021</v>
      </c>
      <c r="B34" t="s">
        <v>7</v>
      </c>
      <c r="C34" t="s">
        <v>9</v>
      </c>
      <c r="D34">
        <v>10</v>
      </c>
      <c r="E34">
        <v>49</v>
      </c>
      <c r="F34">
        <v>133</v>
      </c>
      <c r="G34">
        <v>97.560975609764185</v>
      </c>
      <c r="H34">
        <v>0</v>
      </c>
      <c r="I34">
        <v>0</v>
      </c>
      <c r="J34">
        <v>3</v>
      </c>
      <c r="K34">
        <v>26</v>
      </c>
      <c r="L34">
        <v>8.67</v>
      </c>
      <c r="M34" s="4">
        <v>179.51865314987401</v>
      </c>
      <c r="N34" s="4">
        <v>12635.034557528121</v>
      </c>
    </row>
    <row r="35" spans="1:14" x14ac:dyDescent="0.3">
      <c r="A35">
        <v>2021</v>
      </c>
      <c r="B35" t="s">
        <v>7</v>
      </c>
      <c r="C35" t="s">
        <v>9</v>
      </c>
      <c r="D35">
        <v>11</v>
      </c>
      <c r="E35">
        <v>71</v>
      </c>
      <c r="F35">
        <v>70</v>
      </c>
      <c r="G35">
        <v>41.095890410958425</v>
      </c>
      <c r="H35">
        <v>0.1</v>
      </c>
      <c r="I35">
        <v>0</v>
      </c>
      <c r="J35">
        <v>6</v>
      </c>
      <c r="K35">
        <v>39</v>
      </c>
      <c r="L35">
        <v>6.5</v>
      </c>
      <c r="M35" s="4">
        <v>2151.731788315406</v>
      </c>
      <c r="N35" s="4">
        <v>17036.197316709582</v>
      </c>
    </row>
    <row r="36" spans="1:14" ht="13.2" customHeight="1" x14ac:dyDescent="0.3">
      <c r="A36">
        <v>2021</v>
      </c>
      <c r="B36" t="s">
        <v>7</v>
      </c>
      <c r="C36" t="s">
        <v>9</v>
      </c>
      <c r="D36">
        <v>12</v>
      </c>
      <c r="E36">
        <v>38</v>
      </c>
      <c r="F36">
        <v>100</v>
      </c>
      <c r="G36">
        <v>0</v>
      </c>
      <c r="H36">
        <v>2.6315789473684209E-2</v>
      </c>
      <c r="I36">
        <v>5.2631578947368418E-2</v>
      </c>
      <c r="J36">
        <v>2</v>
      </c>
      <c r="K36">
        <v>27</v>
      </c>
      <c r="L36">
        <v>13.5</v>
      </c>
      <c r="M36" s="4">
        <v>455.26155305596967</v>
      </c>
      <c r="N36" s="4">
        <v>16563.458463206396</v>
      </c>
    </row>
    <row r="37" spans="1:14" x14ac:dyDescent="0.3">
      <c r="A37">
        <v>2021</v>
      </c>
      <c r="B37">
        <v>401</v>
      </c>
      <c r="C37" t="s">
        <v>8</v>
      </c>
      <c r="D37">
        <v>1</v>
      </c>
      <c r="E37">
        <v>68</v>
      </c>
      <c r="F37">
        <v>152</v>
      </c>
      <c r="G37">
        <v>623.23943661967962</v>
      </c>
      <c r="H37">
        <v>0.27500000000000002</v>
      </c>
      <c r="I37">
        <v>0.05</v>
      </c>
      <c r="J37">
        <v>13</v>
      </c>
      <c r="K37">
        <v>417</v>
      </c>
      <c r="L37">
        <v>32.08</v>
      </c>
      <c r="M37" s="4">
        <v>256.41977421659072</v>
      </c>
      <c r="N37" s="4">
        <v>7916.4033066811207</v>
      </c>
    </row>
    <row r="38" spans="1:14" x14ac:dyDescent="0.3">
      <c r="A38">
        <v>2021</v>
      </c>
      <c r="B38">
        <v>401</v>
      </c>
      <c r="C38" t="s">
        <v>8</v>
      </c>
      <c r="D38">
        <v>2</v>
      </c>
      <c r="E38">
        <v>90</v>
      </c>
      <c r="F38">
        <v>159</v>
      </c>
      <c r="G38">
        <v>73.529411764704378</v>
      </c>
      <c r="H38">
        <v>0.17499999999999999</v>
      </c>
      <c r="I38">
        <v>0</v>
      </c>
      <c r="J38">
        <v>25</v>
      </c>
      <c r="K38">
        <v>451</v>
      </c>
      <c r="L38">
        <v>18.04</v>
      </c>
      <c r="M38" s="4">
        <v>236.17668352727307</v>
      </c>
      <c r="N38" s="4">
        <v>5824.1685865293402</v>
      </c>
    </row>
    <row r="39" spans="1:14" x14ac:dyDescent="0.3">
      <c r="A39">
        <v>2021</v>
      </c>
      <c r="B39">
        <v>401</v>
      </c>
      <c r="C39" t="s">
        <v>8</v>
      </c>
      <c r="D39">
        <v>3</v>
      </c>
      <c r="E39">
        <v>42</v>
      </c>
      <c r="F39">
        <v>272</v>
      </c>
      <c r="G39">
        <v>6.99300699300733</v>
      </c>
      <c r="H39">
        <v>8.3333333333333329E-2</v>
      </c>
      <c r="I39">
        <v>0</v>
      </c>
      <c r="J39">
        <v>13</v>
      </c>
      <c r="K39">
        <v>175</v>
      </c>
      <c r="L39">
        <v>13.46</v>
      </c>
      <c r="M39" s="4">
        <v>225.7736966498797</v>
      </c>
      <c r="N39" s="4">
        <v>7480.6532050413334</v>
      </c>
    </row>
    <row r="40" spans="1:14" x14ac:dyDescent="0.3">
      <c r="A40">
        <v>2021</v>
      </c>
      <c r="B40">
        <v>401</v>
      </c>
      <c r="C40" t="s">
        <v>8</v>
      </c>
      <c r="D40">
        <v>4</v>
      </c>
      <c r="E40">
        <v>36</v>
      </c>
      <c r="F40">
        <v>299</v>
      </c>
      <c r="G40">
        <v>183.67346938775867</v>
      </c>
      <c r="H40">
        <v>0.30303030303030304</v>
      </c>
      <c r="I40">
        <v>0</v>
      </c>
      <c r="J40">
        <v>9</v>
      </c>
      <c r="K40">
        <v>114</v>
      </c>
      <c r="L40">
        <v>12.67</v>
      </c>
      <c r="M40" s="4">
        <v>242.81571488289006</v>
      </c>
      <c r="N40" s="4">
        <v>15050.825315083344</v>
      </c>
    </row>
    <row r="41" spans="1:14" x14ac:dyDescent="0.3">
      <c r="A41">
        <v>2021</v>
      </c>
      <c r="B41">
        <v>401</v>
      </c>
      <c r="C41" t="s">
        <v>8</v>
      </c>
      <c r="D41">
        <v>5</v>
      </c>
      <c r="E41">
        <v>74</v>
      </c>
      <c r="F41">
        <v>211</v>
      </c>
      <c r="G41">
        <v>5.8823529411771167</v>
      </c>
      <c r="H41">
        <v>7.4999999999999997E-2</v>
      </c>
      <c r="I41">
        <v>0</v>
      </c>
      <c r="J41">
        <v>14</v>
      </c>
      <c r="K41">
        <v>191</v>
      </c>
      <c r="L41">
        <v>13.64</v>
      </c>
      <c r="M41" s="4">
        <v>461.3721500467438</v>
      </c>
      <c r="N41" s="4">
        <v>16666.889822469166</v>
      </c>
    </row>
    <row r="42" spans="1:14" x14ac:dyDescent="0.3">
      <c r="A42">
        <v>2021</v>
      </c>
      <c r="B42">
        <v>401</v>
      </c>
      <c r="C42" t="s">
        <v>8</v>
      </c>
      <c r="D42">
        <v>6</v>
      </c>
      <c r="E42">
        <v>59</v>
      </c>
      <c r="F42">
        <v>312</v>
      </c>
      <c r="G42">
        <v>33.898305084746944</v>
      </c>
      <c r="H42">
        <v>0.125</v>
      </c>
      <c r="I42">
        <v>0</v>
      </c>
      <c r="J42">
        <v>22</v>
      </c>
      <c r="K42">
        <v>369</v>
      </c>
      <c r="L42">
        <v>16.77</v>
      </c>
      <c r="M42" s="4">
        <v>282.69510695820628</v>
      </c>
      <c r="N42" s="4">
        <v>8789.7059222116823</v>
      </c>
    </row>
    <row r="43" spans="1:14" x14ac:dyDescent="0.3">
      <c r="A43">
        <v>2021</v>
      </c>
      <c r="B43">
        <v>401</v>
      </c>
      <c r="C43" t="s">
        <v>8</v>
      </c>
      <c r="D43">
        <v>7</v>
      </c>
      <c r="E43">
        <v>92</v>
      </c>
      <c r="F43">
        <v>70</v>
      </c>
      <c r="G43">
        <v>12.195121951219972</v>
      </c>
      <c r="H43">
        <v>0.1</v>
      </c>
      <c r="I43">
        <v>2.5000000000000001E-2</v>
      </c>
      <c r="J43">
        <v>14</v>
      </c>
      <c r="K43">
        <v>182</v>
      </c>
      <c r="L43">
        <v>13</v>
      </c>
      <c r="M43" s="4">
        <v>2441.1183925052892</v>
      </c>
      <c r="N43" s="4">
        <v>15281.214256674346</v>
      </c>
    </row>
    <row r="44" spans="1:14" x14ac:dyDescent="0.3">
      <c r="A44">
        <v>2021</v>
      </c>
      <c r="B44">
        <v>401</v>
      </c>
      <c r="C44" t="s">
        <v>8</v>
      </c>
      <c r="D44">
        <v>8</v>
      </c>
      <c r="E44">
        <v>42</v>
      </c>
      <c r="F44">
        <v>143</v>
      </c>
      <c r="G44">
        <v>13.043478260869742</v>
      </c>
      <c r="H44">
        <v>8.3333333333333329E-2</v>
      </c>
      <c r="I44">
        <v>0.1111111111111111</v>
      </c>
      <c r="J44">
        <v>22</v>
      </c>
      <c r="K44">
        <v>526</v>
      </c>
      <c r="L44">
        <v>23.91</v>
      </c>
      <c r="M44" s="4">
        <v>1205.4835121541971</v>
      </c>
      <c r="N44" s="4">
        <v>26681.268464561595</v>
      </c>
    </row>
    <row r="45" spans="1:14" x14ac:dyDescent="0.3">
      <c r="A45">
        <v>2021</v>
      </c>
      <c r="B45">
        <v>401</v>
      </c>
      <c r="C45" t="s">
        <v>8</v>
      </c>
      <c r="D45">
        <v>9</v>
      </c>
      <c r="E45">
        <v>92</v>
      </c>
      <c r="F45">
        <v>117</v>
      </c>
      <c r="G45">
        <v>6.3291139240500849</v>
      </c>
      <c r="H45">
        <v>0.1</v>
      </c>
      <c r="I45">
        <v>0</v>
      </c>
      <c r="J45">
        <v>17</v>
      </c>
      <c r="K45">
        <v>336</v>
      </c>
      <c r="L45">
        <v>19.764705882352942</v>
      </c>
      <c r="M45" s="4">
        <v>694.49296700697528</v>
      </c>
      <c r="N45" s="4">
        <v>22982.1683154899</v>
      </c>
    </row>
    <row r="46" spans="1:14" x14ac:dyDescent="0.3">
      <c r="A46">
        <v>2021</v>
      </c>
      <c r="B46">
        <v>401</v>
      </c>
      <c r="C46" t="s">
        <v>8</v>
      </c>
      <c r="D46">
        <v>10</v>
      </c>
      <c r="E46">
        <v>67</v>
      </c>
      <c r="F46">
        <v>414</v>
      </c>
      <c r="G46">
        <v>131.09756097560287</v>
      </c>
      <c r="H46">
        <v>0.27500000000000002</v>
      </c>
      <c r="I46">
        <v>0</v>
      </c>
      <c r="J46">
        <v>10</v>
      </c>
      <c r="K46">
        <v>140</v>
      </c>
      <c r="L46">
        <v>14</v>
      </c>
      <c r="M46" s="4">
        <v>555.43507582711766</v>
      </c>
      <c r="N46" s="4">
        <v>11121.536793603469</v>
      </c>
    </row>
    <row r="47" spans="1:14" x14ac:dyDescent="0.3">
      <c r="A47">
        <v>2021</v>
      </c>
      <c r="B47">
        <v>401</v>
      </c>
      <c r="C47" t="s">
        <v>8</v>
      </c>
      <c r="D47">
        <v>11</v>
      </c>
      <c r="E47">
        <v>85</v>
      </c>
      <c r="F47">
        <v>493</v>
      </c>
      <c r="G47">
        <v>102.94117647058611</v>
      </c>
      <c r="H47">
        <v>0.15</v>
      </c>
      <c r="I47">
        <v>0</v>
      </c>
      <c r="J47">
        <v>15</v>
      </c>
      <c r="K47">
        <v>173</v>
      </c>
      <c r="L47">
        <v>11.533333333333333</v>
      </c>
      <c r="M47" s="4">
        <v>1029.858444740978</v>
      </c>
      <c r="N47" s="4">
        <v>17135.820571893211</v>
      </c>
    </row>
    <row r="48" spans="1:14" x14ac:dyDescent="0.3">
      <c r="A48">
        <v>2021</v>
      </c>
      <c r="B48">
        <v>401</v>
      </c>
      <c r="C48" t="s">
        <v>8</v>
      </c>
      <c r="D48">
        <v>12</v>
      </c>
      <c r="E48">
        <v>144</v>
      </c>
      <c r="F48">
        <v>134</v>
      </c>
      <c r="G48">
        <v>514.92537313436799</v>
      </c>
      <c r="H48">
        <v>0.15</v>
      </c>
      <c r="I48">
        <v>2.5000000000000001E-2</v>
      </c>
      <c r="J48">
        <v>33</v>
      </c>
      <c r="K48">
        <v>760</v>
      </c>
      <c r="L48">
        <v>23.030303030303031</v>
      </c>
      <c r="M48" s="4">
        <v>2283.918252728723</v>
      </c>
      <c r="N48" s="4">
        <v>22717.224556172925</v>
      </c>
    </row>
    <row r="49" spans="1:14" x14ac:dyDescent="0.3">
      <c r="A49">
        <v>2021</v>
      </c>
      <c r="B49">
        <v>401</v>
      </c>
      <c r="C49" t="s">
        <v>8</v>
      </c>
      <c r="D49">
        <v>13</v>
      </c>
      <c r="E49">
        <v>162</v>
      </c>
      <c r="F49">
        <v>375</v>
      </c>
      <c r="G49">
        <v>0</v>
      </c>
      <c r="H49">
        <v>2.5000000000000001E-2</v>
      </c>
      <c r="I49">
        <v>0</v>
      </c>
      <c r="J49">
        <v>15</v>
      </c>
      <c r="K49">
        <v>386</v>
      </c>
      <c r="L49">
        <v>25.733333333333334</v>
      </c>
      <c r="M49" s="4">
        <v>682.82391818778854</v>
      </c>
      <c r="N49" s="4">
        <v>23624.613091204774</v>
      </c>
    </row>
    <row r="50" spans="1:14" x14ac:dyDescent="0.3">
      <c r="A50">
        <v>2021</v>
      </c>
      <c r="B50">
        <v>401</v>
      </c>
      <c r="C50" t="s">
        <v>8</v>
      </c>
      <c r="D50">
        <v>14</v>
      </c>
      <c r="E50">
        <v>79</v>
      </c>
      <c r="F50">
        <v>44</v>
      </c>
      <c r="G50">
        <v>41.284403669723417</v>
      </c>
      <c r="H50">
        <v>0.05</v>
      </c>
      <c r="I50">
        <v>0</v>
      </c>
      <c r="J50">
        <v>9</v>
      </c>
      <c r="K50">
        <v>120</v>
      </c>
      <c r="L50">
        <v>13.333333333333334</v>
      </c>
      <c r="M50" s="4">
        <v>541.42146395963414</v>
      </c>
      <c r="N50" s="4">
        <v>27084.8488955143</v>
      </c>
    </row>
    <row r="51" spans="1:14" x14ac:dyDescent="0.3">
      <c r="A51">
        <v>2021</v>
      </c>
      <c r="B51">
        <v>401</v>
      </c>
      <c r="C51" t="s">
        <v>8</v>
      </c>
      <c r="D51">
        <v>15</v>
      </c>
      <c r="E51">
        <v>70</v>
      </c>
      <c r="F51">
        <v>23</v>
      </c>
      <c r="G51">
        <v>0</v>
      </c>
      <c r="H51">
        <v>0.1</v>
      </c>
      <c r="I51">
        <v>2.5000000000000001E-2</v>
      </c>
      <c r="J51">
        <v>9</v>
      </c>
      <c r="K51">
        <v>90</v>
      </c>
      <c r="L51">
        <v>10</v>
      </c>
      <c r="M51" s="4">
        <v>331.33076053999991</v>
      </c>
      <c r="N51" s="4">
        <v>18166.152595202602</v>
      </c>
    </row>
    <row r="52" spans="1:14" x14ac:dyDescent="0.3">
      <c r="A52">
        <v>2021</v>
      </c>
      <c r="B52">
        <v>401</v>
      </c>
      <c r="C52" t="s">
        <v>8</v>
      </c>
      <c r="D52">
        <v>16</v>
      </c>
      <c r="E52">
        <v>83</v>
      </c>
      <c r="F52">
        <v>97</v>
      </c>
      <c r="G52">
        <v>0</v>
      </c>
      <c r="H52">
        <v>0.1</v>
      </c>
      <c r="I52">
        <v>0.05</v>
      </c>
      <c r="J52">
        <v>2</v>
      </c>
      <c r="K52">
        <v>12</v>
      </c>
      <c r="L52">
        <v>6</v>
      </c>
      <c r="M52" s="4">
        <v>918.49296751499219</v>
      </c>
      <c r="N52" s="4">
        <v>20412.042282152055</v>
      </c>
    </row>
    <row r="53" spans="1:14" x14ac:dyDescent="0.3">
      <c r="A53">
        <v>2021</v>
      </c>
      <c r="B53">
        <v>401</v>
      </c>
      <c r="C53" t="s">
        <v>8</v>
      </c>
      <c r="D53">
        <v>17</v>
      </c>
      <c r="E53">
        <v>54</v>
      </c>
      <c r="F53">
        <v>165</v>
      </c>
      <c r="G53">
        <v>0</v>
      </c>
      <c r="H53">
        <v>0.23333333333333334</v>
      </c>
      <c r="I53">
        <v>0.13333333333333333</v>
      </c>
      <c r="J53">
        <v>5</v>
      </c>
      <c r="K53">
        <v>67</v>
      </c>
      <c r="L53">
        <v>13.4</v>
      </c>
      <c r="M53" s="4">
        <v>664.68932148793226</v>
      </c>
      <c r="N53" s="4">
        <v>16816.018430681663</v>
      </c>
    </row>
    <row r="54" spans="1:14" x14ac:dyDescent="0.3">
      <c r="A54">
        <v>2021</v>
      </c>
      <c r="B54">
        <v>401</v>
      </c>
      <c r="C54" t="s">
        <v>9</v>
      </c>
      <c r="D54">
        <v>1</v>
      </c>
      <c r="E54">
        <v>52</v>
      </c>
      <c r="F54">
        <v>159</v>
      </c>
      <c r="G54">
        <v>100.29498525074062</v>
      </c>
      <c r="H54">
        <v>0.1</v>
      </c>
      <c r="I54">
        <v>0</v>
      </c>
      <c r="J54">
        <v>5</v>
      </c>
      <c r="K54">
        <v>260</v>
      </c>
      <c r="L54">
        <v>52</v>
      </c>
      <c r="M54" s="4">
        <v>360.74437226317065</v>
      </c>
      <c r="N54" s="4">
        <v>13429.253286353167</v>
      </c>
    </row>
    <row r="55" spans="1:14" x14ac:dyDescent="0.3">
      <c r="A55">
        <v>2021</v>
      </c>
      <c r="B55">
        <v>401</v>
      </c>
      <c r="C55" t="s">
        <v>9</v>
      </c>
      <c r="D55">
        <v>2</v>
      </c>
      <c r="E55">
        <v>70</v>
      </c>
      <c r="F55">
        <v>124</v>
      </c>
      <c r="G55">
        <v>29.197080291971179</v>
      </c>
      <c r="H55">
        <v>0.05</v>
      </c>
      <c r="I55">
        <v>0</v>
      </c>
      <c r="J55">
        <v>11</v>
      </c>
      <c r="K55">
        <v>162</v>
      </c>
      <c r="L55">
        <v>14.727272727272727</v>
      </c>
      <c r="M55" s="4">
        <v>1551.4625542078875</v>
      </c>
      <c r="N55" s="4">
        <v>16782.696842390571</v>
      </c>
    </row>
    <row r="56" spans="1:14" x14ac:dyDescent="0.3">
      <c r="A56">
        <v>2021</v>
      </c>
      <c r="B56">
        <v>401</v>
      </c>
      <c r="C56" t="s">
        <v>9</v>
      </c>
      <c r="D56">
        <v>3</v>
      </c>
      <c r="E56">
        <v>38</v>
      </c>
      <c r="F56">
        <v>76</v>
      </c>
      <c r="G56">
        <v>0</v>
      </c>
      <c r="H56">
        <v>0.13333333333333333</v>
      </c>
      <c r="I56">
        <v>0</v>
      </c>
      <c r="J56">
        <v>5</v>
      </c>
      <c r="K56">
        <v>62</v>
      </c>
      <c r="L56">
        <v>12.4</v>
      </c>
      <c r="M56" s="4">
        <v>856.50035509128315</v>
      </c>
      <c r="N56" s="4">
        <v>21617.387179834666</v>
      </c>
    </row>
    <row r="57" spans="1:14" x14ac:dyDescent="0.3">
      <c r="A57">
        <v>2021</v>
      </c>
      <c r="B57">
        <v>401</v>
      </c>
      <c r="C57" t="s">
        <v>9</v>
      </c>
      <c r="D57">
        <v>4</v>
      </c>
      <c r="E57">
        <v>38</v>
      </c>
      <c r="F57">
        <v>96</v>
      </c>
      <c r="G57">
        <v>162.5766871165624</v>
      </c>
      <c r="H57">
        <v>0.125</v>
      </c>
      <c r="I57">
        <v>0</v>
      </c>
      <c r="J57">
        <v>5</v>
      </c>
      <c r="K57">
        <v>47</v>
      </c>
      <c r="L57">
        <v>9.4</v>
      </c>
      <c r="M57" s="4">
        <v>823.92761956388472</v>
      </c>
      <c r="N57" s="4">
        <v>20712.784930207341</v>
      </c>
    </row>
    <row r="58" spans="1:14" x14ac:dyDescent="0.3">
      <c r="A58">
        <v>2021</v>
      </c>
      <c r="B58">
        <v>401</v>
      </c>
      <c r="C58" t="s">
        <v>9</v>
      </c>
      <c r="D58">
        <v>5</v>
      </c>
      <c r="E58">
        <v>72</v>
      </c>
      <c r="F58">
        <v>72</v>
      </c>
      <c r="G58">
        <v>1261.904761904723</v>
      </c>
      <c r="H58">
        <v>5.7142857142857141E-2</v>
      </c>
      <c r="I58">
        <v>8.5714285714285715E-2</v>
      </c>
      <c r="J58">
        <v>1</v>
      </c>
      <c r="K58">
        <v>11</v>
      </c>
      <c r="L58">
        <v>11</v>
      </c>
      <c r="M58" s="4">
        <v>736.96424931047534</v>
      </c>
      <c r="N58" s="4">
        <v>16068.944301395853</v>
      </c>
    </row>
    <row r="59" spans="1:14" x14ac:dyDescent="0.3">
      <c r="A59">
        <v>2021</v>
      </c>
      <c r="B59">
        <v>401</v>
      </c>
      <c r="C59" t="s">
        <v>9</v>
      </c>
      <c r="D59">
        <v>6</v>
      </c>
      <c r="E59">
        <v>68</v>
      </c>
      <c r="F59">
        <v>163</v>
      </c>
      <c r="G59">
        <v>806.06060606058634</v>
      </c>
      <c r="H59">
        <v>0</v>
      </c>
      <c r="I59">
        <v>2.8571428571428571E-2</v>
      </c>
      <c r="J59">
        <v>13</v>
      </c>
      <c r="K59">
        <v>222</v>
      </c>
      <c r="L59">
        <v>17.076923076923077</v>
      </c>
      <c r="M59" s="4">
        <v>286.59550070435398</v>
      </c>
      <c r="N59" s="4">
        <v>11322.845914080499</v>
      </c>
    </row>
    <row r="60" spans="1:14" x14ac:dyDescent="0.3">
      <c r="A60">
        <v>2021</v>
      </c>
      <c r="B60">
        <v>401</v>
      </c>
      <c r="C60" t="s">
        <v>9</v>
      </c>
      <c r="D60">
        <v>7</v>
      </c>
      <c r="E60">
        <v>40</v>
      </c>
      <c r="F60">
        <v>87</v>
      </c>
      <c r="G60">
        <v>17.09401709401703</v>
      </c>
      <c r="H60">
        <v>5.8823529411764705E-2</v>
      </c>
      <c r="I60">
        <v>5.8823529411764705E-2</v>
      </c>
      <c r="J60">
        <v>5</v>
      </c>
      <c r="K60">
        <v>83</v>
      </c>
      <c r="L60">
        <v>16.600000000000001</v>
      </c>
      <c r="M60" s="4">
        <v>1019.6357291576833</v>
      </c>
      <c r="N60" s="4">
        <v>22548.147445453313</v>
      </c>
    </row>
    <row r="61" spans="1:14" x14ac:dyDescent="0.3">
      <c r="A61">
        <v>2021</v>
      </c>
      <c r="B61">
        <v>401</v>
      </c>
      <c r="C61" t="s">
        <v>9</v>
      </c>
      <c r="D61">
        <v>8</v>
      </c>
      <c r="E61">
        <v>86</v>
      </c>
      <c r="F61">
        <v>116</v>
      </c>
      <c r="G61">
        <v>27.47252747252681</v>
      </c>
      <c r="H61">
        <v>0.3</v>
      </c>
      <c r="I61">
        <v>0.1</v>
      </c>
      <c r="J61">
        <v>9</v>
      </c>
      <c r="K61">
        <v>308</v>
      </c>
      <c r="L61">
        <v>34.222222222222221</v>
      </c>
      <c r="M61" s="4">
        <v>301.23633093789738</v>
      </c>
      <c r="N61" s="4">
        <v>10245.071147852013</v>
      </c>
    </row>
    <row r="62" spans="1:14" x14ac:dyDescent="0.3">
      <c r="A62">
        <v>2021</v>
      </c>
      <c r="B62">
        <v>401</v>
      </c>
      <c r="C62" t="s">
        <v>9</v>
      </c>
      <c r="D62">
        <v>9</v>
      </c>
      <c r="E62">
        <v>14</v>
      </c>
      <c r="F62">
        <v>75</v>
      </c>
      <c r="G62">
        <v>286.66666666665583</v>
      </c>
      <c r="H62">
        <v>7.1428571428571425E-2</v>
      </c>
      <c r="I62">
        <v>0</v>
      </c>
      <c r="J62">
        <v>3</v>
      </c>
      <c r="K62">
        <v>17</v>
      </c>
      <c r="L62">
        <v>5.666666666666667</v>
      </c>
      <c r="M62" s="4">
        <v>609.9895808004926</v>
      </c>
      <c r="N62" s="4">
        <v>21248.342593847403</v>
      </c>
    </row>
    <row r="63" spans="1:14" x14ac:dyDescent="0.3">
      <c r="A63">
        <v>2021</v>
      </c>
      <c r="B63">
        <v>401</v>
      </c>
      <c r="C63" t="s">
        <v>9</v>
      </c>
      <c r="D63">
        <v>10</v>
      </c>
      <c r="E63">
        <v>14</v>
      </c>
      <c r="F63">
        <v>75</v>
      </c>
      <c r="G63">
        <v>324.32432432430812</v>
      </c>
      <c r="H63">
        <v>0</v>
      </c>
      <c r="I63">
        <v>0</v>
      </c>
      <c r="J63">
        <v>2</v>
      </c>
      <c r="K63">
        <v>17</v>
      </c>
      <c r="L63">
        <v>8.5</v>
      </c>
      <c r="M63" s="4">
        <v>872.90038044564005</v>
      </c>
      <c r="N63" s="4">
        <v>27634.568369697798</v>
      </c>
    </row>
    <row r="64" spans="1:14" x14ac:dyDescent="0.3">
      <c r="A64">
        <v>2021</v>
      </c>
      <c r="B64">
        <v>401</v>
      </c>
      <c r="C64" t="s">
        <v>9</v>
      </c>
      <c r="D64">
        <v>11</v>
      </c>
      <c r="E64">
        <v>89</v>
      </c>
      <c r="F64">
        <v>239</v>
      </c>
      <c r="G64">
        <v>101.62601626015729</v>
      </c>
      <c r="H64">
        <v>0</v>
      </c>
      <c r="I64">
        <v>2.2222222222222223E-2</v>
      </c>
      <c r="J64">
        <v>8</v>
      </c>
      <c r="K64">
        <v>111</v>
      </c>
      <c r="L64">
        <v>13.875</v>
      </c>
      <c r="M64" s="4">
        <v>386.8361953807136</v>
      </c>
      <c r="N64" s="4">
        <v>20823.659032389216</v>
      </c>
    </row>
    <row r="65" spans="1:14" x14ac:dyDescent="0.3">
      <c r="A65">
        <v>2021</v>
      </c>
      <c r="B65">
        <v>401</v>
      </c>
      <c r="C65" t="s">
        <v>9</v>
      </c>
      <c r="D65">
        <v>12</v>
      </c>
      <c r="E65">
        <v>106</v>
      </c>
      <c r="F65">
        <v>177</v>
      </c>
      <c r="G65">
        <v>1824.8175182481987</v>
      </c>
      <c r="H65">
        <v>0</v>
      </c>
      <c r="I65">
        <v>0.05</v>
      </c>
      <c r="J65">
        <v>12</v>
      </c>
      <c r="K65">
        <v>335</v>
      </c>
      <c r="L65">
        <v>27.916666666666668</v>
      </c>
      <c r="M65" s="4">
        <v>1188.7301109583368</v>
      </c>
      <c r="N65" s="4">
        <v>20016.785472286218</v>
      </c>
    </row>
    <row r="66" spans="1:14" x14ac:dyDescent="0.3">
      <c r="A66">
        <v>2021</v>
      </c>
      <c r="B66">
        <v>401</v>
      </c>
      <c r="C66" t="s">
        <v>9</v>
      </c>
      <c r="D66">
        <v>13</v>
      </c>
      <c r="E66">
        <v>42</v>
      </c>
      <c r="F66">
        <v>74</v>
      </c>
      <c r="G66">
        <v>102.67857142857052</v>
      </c>
      <c r="H66">
        <v>0</v>
      </c>
      <c r="I66">
        <v>0</v>
      </c>
      <c r="J66">
        <v>4</v>
      </c>
      <c r="K66">
        <v>61</v>
      </c>
      <c r="L66">
        <v>15.25</v>
      </c>
      <c r="M66" s="4">
        <v>1090.3335518127112</v>
      </c>
      <c r="N66" s="4">
        <v>19690.657270632881</v>
      </c>
    </row>
    <row r="67" spans="1:14" x14ac:dyDescent="0.3">
      <c r="A67">
        <v>2022</v>
      </c>
      <c r="B67" t="s">
        <v>7</v>
      </c>
      <c r="C67" t="s">
        <v>5</v>
      </c>
      <c r="D67">
        <v>1</v>
      </c>
      <c r="E67">
        <v>89</v>
      </c>
      <c r="F67">
        <v>110</v>
      </c>
      <c r="G67">
        <v>5741.2548584118504</v>
      </c>
      <c r="H67">
        <v>0.27272727272727271</v>
      </c>
      <c r="I67">
        <v>0.69696969696969702</v>
      </c>
      <c r="J67">
        <v>0</v>
      </c>
      <c r="K67">
        <v>0</v>
      </c>
      <c r="L67">
        <v>0</v>
      </c>
      <c r="M67">
        <v>1643.2233966462688</v>
      </c>
      <c r="N67" s="4">
        <v>10900.201541197393</v>
      </c>
    </row>
    <row r="68" spans="1:14" x14ac:dyDescent="0.3">
      <c r="A68">
        <v>2022</v>
      </c>
      <c r="B68" t="s">
        <v>7</v>
      </c>
      <c r="C68" t="s">
        <v>5</v>
      </c>
      <c r="D68">
        <v>2</v>
      </c>
      <c r="E68">
        <v>130</v>
      </c>
      <c r="F68">
        <v>116</v>
      </c>
      <c r="G68">
        <v>15.41623843782186</v>
      </c>
      <c r="H68">
        <v>0.1</v>
      </c>
      <c r="I68">
        <v>7.4999999999999997E-2</v>
      </c>
      <c r="J68">
        <v>2</v>
      </c>
      <c r="K68">
        <v>10</v>
      </c>
      <c r="L68">
        <f>K68/J68</f>
        <v>5</v>
      </c>
      <c r="M68">
        <v>1434.6689978542477</v>
      </c>
      <c r="N68" s="4">
        <v>15299.723939368279</v>
      </c>
    </row>
    <row r="69" spans="1:14" x14ac:dyDescent="0.3">
      <c r="A69">
        <v>2022</v>
      </c>
      <c r="B69" t="s">
        <v>7</v>
      </c>
      <c r="C69" t="s">
        <v>5</v>
      </c>
      <c r="D69">
        <v>3</v>
      </c>
      <c r="E69">
        <v>46</v>
      </c>
      <c r="F69" t="s">
        <v>15</v>
      </c>
      <c r="G69">
        <v>439.84962406017445</v>
      </c>
      <c r="H69">
        <v>0.72222222222222221</v>
      </c>
      <c r="I69">
        <v>0.33333333333333331</v>
      </c>
      <c r="J69">
        <v>0</v>
      </c>
      <c r="K69">
        <v>0</v>
      </c>
      <c r="L69">
        <v>0</v>
      </c>
      <c r="M69" t="s">
        <v>15</v>
      </c>
      <c r="N69" s="4" t="s">
        <v>15</v>
      </c>
    </row>
    <row r="70" spans="1:14" x14ac:dyDescent="0.3">
      <c r="A70">
        <v>2022</v>
      </c>
      <c r="B70" t="s">
        <v>7</v>
      </c>
      <c r="C70" t="s">
        <v>5</v>
      </c>
      <c r="D70">
        <v>4</v>
      </c>
      <c r="E70">
        <v>132</v>
      </c>
      <c r="F70" t="s">
        <v>15</v>
      </c>
      <c r="G70">
        <v>40752.066115708913</v>
      </c>
      <c r="H70">
        <v>0.32500000000000001</v>
      </c>
      <c r="I70">
        <v>0.05</v>
      </c>
      <c r="J70">
        <v>2</v>
      </c>
      <c r="K70">
        <v>8</v>
      </c>
      <c r="L70">
        <f t="shared" ref="L70:L74" si="0">K70/J70</f>
        <v>4</v>
      </c>
      <c r="M70">
        <v>1155.0727171580706</v>
      </c>
      <c r="N70" s="4">
        <v>11103.856380726564</v>
      </c>
    </row>
    <row r="71" spans="1:14" x14ac:dyDescent="0.3">
      <c r="A71">
        <v>2022</v>
      </c>
      <c r="B71" t="s">
        <v>7</v>
      </c>
      <c r="C71" t="s">
        <v>5</v>
      </c>
      <c r="D71">
        <v>5</v>
      </c>
      <c r="E71">
        <v>169</v>
      </c>
      <c r="F71">
        <v>192</v>
      </c>
      <c r="G71">
        <v>10873.015873014894</v>
      </c>
      <c r="H71">
        <v>0.23076923076923078</v>
      </c>
      <c r="I71">
        <v>0.10256410256410256</v>
      </c>
      <c r="J71">
        <v>5</v>
      </c>
      <c r="K71">
        <v>56</v>
      </c>
      <c r="L71">
        <f t="shared" si="0"/>
        <v>11.2</v>
      </c>
      <c r="M71">
        <v>1455.3095446236987</v>
      </c>
      <c r="N71" s="4">
        <v>10841.006012363452</v>
      </c>
    </row>
    <row r="72" spans="1:14" x14ac:dyDescent="0.3">
      <c r="A72">
        <v>2022</v>
      </c>
      <c r="B72" t="s">
        <v>7</v>
      </c>
      <c r="C72" t="s">
        <v>5</v>
      </c>
      <c r="D72">
        <v>6</v>
      </c>
      <c r="E72">
        <v>90</v>
      </c>
      <c r="F72">
        <v>18</v>
      </c>
      <c r="G72">
        <v>74.87520798669604</v>
      </c>
      <c r="H72">
        <v>0.15789473684210525</v>
      </c>
      <c r="I72">
        <v>0.21052631578947367</v>
      </c>
      <c r="J72">
        <v>0</v>
      </c>
      <c r="K72">
        <v>0</v>
      </c>
      <c r="L72">
        <v>0</v>
      </c>
      <c r="M72">
        <v>1759.1226257649209</v>
      </c>
      <c r="N72" s="4">
        <v>10159.46481497163</v>
      </c>
    </row>
    <row r="73" spans="1:14" x14ac:dyDescent="0.3">
      <c r="A73">
        <v>2022</v>
      </c>
      <c r="B73" t="s">
        <v>7</v>
      </c>
      <c r="C73" t="s">
        <v>5</v>
      </c>
      <c r="D73">
        <v>7</v>
      </c>
      <c r="E73">
        <v>61</v>
      </c>
      <c r="F73">
        <v>181</v>
      </c>
      <c r="G73">
        <v>13243.883188635205</v>
      </c>
      <c r="H73">
        <v>7.407407407407407E-2</v>
      </c>
      <c r="I73">
        <v>0.14814814814814814</v>
      </c>
      <c r="J73">
        <v>0</v>
      </c>
      <c r="K73">
        <v>0</v>
      </c>
      <c r="L73">
        <v>0</v>
      </c>
      <c r="M73">
        <v>963.91957402845105</v>
      </c>
      <c r="N73" s="4">
        <v>16707.772038275893</v>
      </c>
    </row>
    <row r="74" spans="1:14" x14ac:dyDescent="0.3">
      <c r="A74">
        <v>2022</v>
      </c>
      <c r="B74" t="s">
        <v>7</v>
      </c>
      <c r="C74" t="s">
        <v>5</v>
      </c>
      <c r="D74">
        <v>8</v>
      </c>
      <c r="E74">
        <v>45</v>
      </c>
      <c r="F74">
        <v>197</v>
      </c>
      <c r="G74">
        <v>116.44318983768278</v>
      </c>
      <c r="H74">
        <v>0.3125</v>
      </c>
      <c r="I74">
        <v>0.25</v>
      </c>
      <c r="J74">
        <v>1</v>
      </c>
      <c r="K74">
        <v>4</v>
      </c>
      <c r="L74">
        <f t="shared" si="0"/>
        <v>4</v>
      </c>
      <c r="M74">
        <v>3018.8349360247953</v>
      </c>
      <c r="N74" s="4">
        <v>18365.680413244136</v>
      </c>
    </row>
    <row r="75" spans="1:14" x14ac:dyDescent="0.3">
      <c r="A75">
        <v>2022</v>
      </c>
      <c r="B75" t="s">
        <v>7</v>
      </c>
      <c r="C75" t="s">
        <v>5</v>
      </c>
      <c r="D75">
        <v>9</v>
      </c>
      <c r="E75">
        <v>53</v>
      </c>
      <c r="F75">
        <v>160</v>
      </c>
      <c r="G75">
        <v>11943.346508563669</v>
      </c>
      <c r="H75">
        <v>0.2</v>
      </c>
      <c r="I75">
        <v>7.4999999999999997E-2</v>
      </c>
      <c r="J75">
        <v>0</v>
      </c>
      <c r="K75">
        <v>0</v>
      </c>
      <c r="L75">
        <v>0</v>
      </c>
      <c r="M75">
        <v>1967.6420567432251</v>
      </c>
      <c r="N75" s="4">
        <v>15638.445253620121</v>
      </c>
    </row>
    <row r="76" spans="1:14" x14ac:dyDescent="0.3">
      <c r="A76">
        <v>2022</v>
      </c>
      <c r="B76" t="s">
        <v>7</v>
      </c>
      <c r="C76" t="s">
        <v>5</v>
      </c>
      <c r="D76">
        <v>10</v>
      </c>
      <c r="E76">
        <v>37</v>
      </c>
      <c r="F76">
        <v>115</v>
      </c>
      <c r="G76">
        <v>444.60641399418296</v>
      </c>
      <c r="H76">
        <v>0.17857142857142858</v>
      </c>
      <c r="I76">
        <v>0.10714285714285714</v>
      </c>
      <c r="J76">
        <v>0</v>
      </c>
      <c r="K76">
        <v>0</v>
      </c>
      <c r="L76">
        <v>0</v>
      </c>
      <c r="M76">
        <v>989.50329810061203</v>
      </c>
      <c r="N76" s="4">
        <v>15435.369633330511</v>
      </c>
    </row>
    <row r="77" spans="1:14" x14ac:dyDescent="0.3">
      <c r="A77">
        <v>2022</v>
      </c>
      <c r="B77" t="s">
        <v>7</v>
      </c>
      <c r="C77" t="s">
        <v>5</v>
      </c>
      <c r="D77">
        <v>11</v>
      </c>
      <c r="E77">
        <v>79</v>
      </c>
      <c r="F77">
        <v>32</v>
      </c>
      <c r="G77">
        <v>23863.636363636928</v>
      </c>
      <c r="H77">
        <v>6.8965517241379309E-2</v>
      </c>
      <c r="I77">
        <v>0.34482758620689657</v>
      </c>
      <c r="J77">
        <v>0</v>
      </c>
      <c r="K77">
        <v>0</v>
      </c>
      <c r="L77">
        <v>0</v>
      </c>
      <c r="M77">
        <v>973.78685528093467</v>
      </c>
      <c r="N77" s="4">
        <v>10900.330256583962</v>
      </c>
    </row>
    <row r="78" spans="1:14" x14ac:dyDescent="0.3">
      <c r="A78">
        <v>2022</v>
      </c>
      <c r="B78" t="s">
        <v>7</v>
      </c>
      <c r="C78" t="s">
        <v>6</v>
      </c>
      <c r="D78">
        <v>1</v>
      </c>
      <c r="E78">
        <v>360</v>
      </c>
      <c r="F78">
        <v>362</v>
      </c>
      <c r="G78">
        <v>48.859934853426637</v>
      </c>
      <c r="H78">
        <v>0.15</v>
      </c>
      <c r="I78">
        <v>2.5000000000000001E-2</v>
      </c>
      <c r="J78">
        <v>19</v>
      </c>
      <c r="K78">
        <v>413</v>
      </c>
      <c r="L78">
        <f>K78/J78</f>
        <v>21.736842105263158</v>
      </c>
      <c r="M78">
        <v>2303.488834141302</v>
      </c>
      <c r="N78" s="4">
        <v>29320.060970446269</v>
      </c>
    </row>
    <row r="79" spans="1:14" x14ac:dyDescent="0.3">
      <c r="A79">
        <v>2022</v>
      </c>
      <c r="B79" t="s">
        <v>7</v>
      </c>
      <c r="C79" t="s">
        <v>6</v>
      </c>
      <c r="D79">
        <v>2</v>
      </c>
      <c r="E79">
        <v>139</v>
      </c>
      <c r="F79">
        <v>630</v>
      </c>
      <c r="G79">
        <v>0</v>
      </c>
      <c r="H79">
        <v>0.05</v>
      </c>
      <c r="I79">
        <v>2.5000000000000001E-2</v>
      </c>
      <c r="J79">
        <v>12</v>
      </c>
      <c r="K79">
        <v>154</v>
      </c>
      <c r="L79">
        <f t="shared" ref="L79:L113" si="1">K79/J79</f>
        <v>12.833333333333334</v>
      </c>
      <c r="M79">
        <v>2679.8887387745372</v>
      </c>
      <c r="N79" s="4">
        <v>33113.520196460333</v>
      </c>
    </row>
    <row r="80" spans="1:14" x14ac:dyDescent="0.3">
      <c r="A80">
        <v>2022</v>
      </c>
      <c r="B80" t="s">
        <v>7</v>
      </c>
      <c r="C80" t="s">
        <v>6</v>
      </c>
      <c r="D80">
        <v>3</v>
      </c>
      <c r="E80">
        <v>162</v>
      </c>
      <c r="F80">
        <v>378</v>
      </c>
      <c r="G80">
        <v>11.820330969267088</v>
      </c>
      <c r="H80">
        <v>7.4999999999999997E-2</v>
      </c>
      <c r="I80">
        <v>2.5000000000000001E-2</v>
      </c>
      <c r="J80">
        <v>8</v>
      </c>
      <c r="K80">
        <v>149</v>
      </c>
      <c r="L80">
        <f t="shared" si="1"/>
        <v>18.625</v>
      </c>
      <c r="M80">
        <v>3107.433839307002</v>
      </c>
      <c r="N80" s="4">
        <v>32954.228131086464</v>
      </c>
    </row>
    <row r="81" spans="1:14" x14ac:dyDescent="0.3">
      <c r="A81">
        <v>2022</v>
      </c>
      <c r="B81" t="s">
        <v>7</v>
      </c>
      <c r="C81" t="s">
        <v>6</v>
      </c>
      <c r="D81">
        <v>4</v>
      </c>
      <c r="E81">
        <v>150</v>
      </c>
      <c r="F81">
        <v>209</v>
      </c>
      <c r="G81">
        <v>280.74866310162918</v>
      </c>
      <c r="H81">
        <v>2.5000000000000001E-2</v>
      </c>
      <c r="I81">
        <v>0</v>
      </c>
      <c r="J81">
        <v>6</v>
      </c>
      <c r="K81">
        <v>156</v>
      </c>
      <c r="L81">
        <f t="shared" si="1"/>
        <v>26</v>
      </c>
      <c r="M81">
        <v>1411.2914249384089</v>
      </c>
      <c r="N81" s="4">
        <v>24560.348886442545</v>
      </c>
    </row>
    <row r="82" spans="1:14" x14ac:dyDescent="0.3">
      <c r="A82">
        <v>2022</v>
      </c>
      <c r="B82" t="s">
        <v>7</v>
      </c>
      <c r="C82" t="s">
        <v>6</v>
      </c>
      <c r="D82">
        <v>5</v>
      </c>
      <c r="E82">
        <v>556</v>
      </c>
      <c r="F82">
        <v>689</v>
      </c>
      <c r="G82">
        <v>0</v>
      </c>
      <c r="H82">
        <v>7.4999999999999997E-2</v>
      </c>
      <c r="I82">
        <v>0.05</v>
      </c>
      <c r="J82">
        <v>19</v>
      </c>
      <c r="K82">
        <v>557</v>
      </c>
      <c r="L82">
        <f t="shared" si="1"/>
        <v>29.315789473684209</v>
      </c>
      <c r="M82">
        <v>1522.8260351267584</v>
      </c>
      <c r="N82" s="4">
        <v>26914.211194851385</v>
      </c>
    </row>
    <row r="83" spans="1:14" x14ac:dyDescent="0.3">
      <c r="A83">
        <v>2022</v>
      </c>
      <c r="B83" t="s">
        <v>7</v>
      </c>
      <c r="C83" t="s">
        <v>6</v>
      </c>
      <c r="D83">
        <v>6</v>
      </c>
      <c r="E83">
        <v>229</v>
      </c>
      <c r="F83">
        <v>603</v>
      </c>
      <c r="G83">
        <v>0</v>
      </c>
      <c r="H83">
        <v>0.05</v>
      </c>
      <c r="I83">
        <v>0</v>
      </c>
      <c r="J83">
        <v>18</v>
      </c>
      <c r="K83">
        <v>179</v>
      </c>
      <c r="L83">
        <f t="shared" si="1"/>
        <v>9.9444444444444446</v>
      </c>
      <c r="M83">
        <v>1700.4402765636175</v>
      </c>
      <c r="N83" s="4">
        <v>25884.247607756795</v>
      </c>
    </row>
    <row r="84" spans="1:14" x14ac:dyDescent="0.3">
      <c r="A84">
        <v>2022</v>
      </c>
      <c r="B84" t="s">
        <v>7</v>
      </c>
      <c r="C84" t="s">
        <v>6</v>
      </c>
      <c r="D84">
        <v>7</v>
      </c>
      <c r="E84">
        <v>207</v>
      </c>
      <c r="F84">
        <v>200</v>
      </c>
      <c r="G84">
        <v>0</v>
      </c>
      <c r="H84">
        <v>7.4999999999999997E-2</v>
      </c>
      <c r="I84">
        <v>0</v>
      </c>
      <c r="J84">
        <v>14</v>
      </c>
      <c r="K84">
        <v>329</v>
      </c>
      <c r="L84">
        <f t="shared" si="1"/>
        <v>23.5</v>
      </c>
      <c r="M84">
        <v>2658.0974330445838</v>
      </c>
      <c r="N84" s="4">
        <v>33668.798374121434</v>
      </c>
    </row>
    <row r="85" spans="1:14" x14ac:dyDescent="0.3">
      <c r="A85">
        <v>2022</v>
      </c>
      <c r="B85" t="s">
        <v>7</v>
      </c>
      <c r="C85" t="s">
        <v>6</v>
      </c>
      <c r="D85">
        <v>8</v>
      </c>
      <c r="E85">
        <v>138</v>
      </c>
      <c r="F85">
        <v>193</v>
      </c>
      <c r="G85">
        <v>268.6762778505979</v>
      </c>
      <c r="H85">
        <v>0</v>
      </c>
      <c r="I85">
        <v>0</v>
      </c>
      <c r="J85">
        <v>6</v>
      </c>
      <c r="K85">
        <v>61</v>
      </c>
      <c r="L85">
        <f t="shared" si="1"/>
        <v>10.166666666666666</v>
      </c>
      <c r="M85">
        <v>1872.7298736390369</v>
      </c>
      <c r="N85" s="4">
        <v>35991.934964857312</v>
      </c>
    </row>
    <row r="86" spans="1:14" x14ac:dyDescent="0.3">
      <c r="A86">
        <v>2022</v>
      </c>
      <c r="B86" t="s">
        <v>7</v>
      </c>
      <c r="C86" t="s">
        <v>6</v>
      </c>
      <c r="D86">
        <v>9</v>
      </c>
      <c r="E86">
        <v>59</v>
      </c>
      <c r="F86">
        <v>339</v>
      </c>
      <c r="G86">
        <v>175.82417582418196</v>
      </c>
      <c r="H86">
        <v>0</v>
      </c>
      <c r="I86">
        <v>2.564102564102564E-2</v>
      </c>
      <c r="J86">
        <v>3</v>
      </c>
      <c r="K86">
        <v>40</v>
      </c>
      <c r="L86">
        <f t="shared" si="1"/>
        <v>13.333333333333334</v>
      </c>
      <c r="M86">
        <v>2325.4104744496544</v>
      </c>
      <c r="N86" s="4">
        <v>18422.687780506396</v>
      </c>
    </row>
    <row r="87" spans="1:14" x14ac:dyDescent="0.3">
      <c r="A87">
        <v>2022</v>
      </c>
      <c r="B87" t="s">
        <v>7</v>
      </c>
      <c r="C87" t="s">
        <v>6</v>
      </c>
      <c r="D87">
        <v>10</v>
      </c>
      <c r="E87">
        <v>75</v>
      </c>
      <c r="F87">
        <v>64</v>
      </c>
      <c r="G87">
        <v>552.40793201131794</v>
      </c>
      <c r="H87">
        <v>0.15</v>
      </c>
      <c r="I87">
        <v>0</v>
      </c>
      <c r="J87">
        <v>2</v>
      </c>
      <c r="K87">
        <v>8</v>
      </c>
      <c r="L87">
        <f t="shared" si="1"/>
        <v>4</v>
      </c>
      <c r="M87">
        <v>2429.8084717475958</v>
      </c>
      <c r="N87" s="4">
        <v>19042.902870691847</v>
      </c>
    </row>
    <row r="88" spans="1:14" x14ac:dyDescent="0.3">
      <c r="A88">
        <v>2022</v>
      </c>
      <c r="B88" t="s">
        <v>7</v>
      </c>
      <c r="C88" t="s">
        <v>6</v>
      </c>
      <c r="D88">
        <v>11</v>
      </c>
      <c r="E88">
        <v>50</v>
      </c>
      <c r="F88">
        <v>0</v>
      </c>
      <c r="G88">
        <v>13.333333333333332</v>
      </c>
      <c r="H88">
        <v>0.125</v>
      </c>
      <c r="I88">
        <v>0</v>
      </c>
      <c r="J88">
        <v>2</v>
      </c>
      <c r="K88">
        <v>19</v>
      </c>
      <c r="L88">
        <f t="shared" si="1"/>
        <v>9.5</v>
      </c>
      <c r="M88">
        <v>1020.5801478184853</v>
      </c>
      <c r="N88" s="4">
        <v>19280.938267423153</v>
      </c>
    </row>
    <row r="89" spans="1:14" x14ac:dyDescent="0.3">
      <c r="A89">
        <v>2022</v>
      </c>
      <c r="B89">
        <v>401</v>
      </c>
      <c r="C89" t="s">
        <v>6</v>
      </c>
      <c r="D89">
        <v>1</v>
      </c>
      <c r="E89">
        <v>106</v>
      </c>
      <c r="F89">
        <v>49</v>
      </c>
      <c r="G89">
        <v>3.8461538461539804</v>
      </c>
      <c r="H89">
        <v>0</v>
      </c>
      <c r="I89">
        <v>0</v>
      </c>
      <c r="J89">
        <v>8</v>
      </c>
      <c r="K89">
        <v>73</v>
      </c>
      <c r="L89">
        <f t="shared" si="1"/>
        <v>9.125</v>
      </c>
      <c r="M89">
        <v>6622.4302630533257</v>
      </c>
      <c r="N89" s="4">
        <v>26214.226437462956</v>
      </c>
    </row>
    <row r="90" spans="1:14" x14ac:dyDescent="0.3">
      <c r="A90">
        <v>2022</v>
      </c>
      <c r="B90">
        <v>401</v>
      </c>
      <c r="C90" t="s">
        <v>6</v>
      </c>
      <c r="D90">
        <v>2</v>
      </c>
      <c r="E90">
        <v>50</v>
      </c>
      <c r="F90">
        <v>102</v>
      </c>
      <c r="G90">
        <v>70.588235294115762</v>
      </c>
      <c r="H90">
        <v>0</v>
      </c>
      <c r="I90">
        <v>4.5454545454545456E-2</v>
      </c>
      <c r="J90">
        <v>7</v>
      </c>
      <c r="K90">
        <v>52</v>
      </c>
      <c r="L90">
        <f t="shared" si="1"/>
        <v>7.4285714285714288</v>
      </c>
      <c r="M90">
        <v>6102.2808551219896</v>
      </c>
      <c r="N90" s="4">
        <v>45266.735540689304</v>
      </c>
    </row>
    <row r="91" spans="1:14" x14ac:dyDescent="0.3">
      <c r="A91">
        <v>2022</v>
      </c>
      <c r="B91">
        <v>401</v>
      </c>
      <c r="C91" t="s">
        <v>6</v>
      </c>
      <c r="D91">
        <v>3</v>
      </c>
      <c r="E91">
        <v>102</v>
      </c>
      <c r="F91">
        <v>50</v>
      </c>
      <c r="G91">
        <v>468.99224806202875</v>
      </c>
      <c r="H91">
        <v>2.9411764705882353E-2</v>
      </c>
      <c r="I91">
        <v>2.9411764705882353E-2</v>
      </c>
      <c r="J91">
        <v>8</v>
      </c>
      <c r="K91">
        <v>63</v>
      </c>
      <c r="L91">
        <f t="shared" si="1"/>
        <v>7.875</v>
      </c>
      <c r="M91">
        <v>4281.2270523722482</v>
      </c>
      <c r="N91" s="4">
        <v>15675.230756202898</v>
      </c>
    </row>
    <row r="92" spans="1:14" x14ac:dyDescent="0.3">
      <c r="A92">
        <v>2022</v>
      </c>
      <c r="B92">
        <v>401</v>
      </c>
      <c r="C92" t="s">
        <v>6</v>
      </c>
      <c r="D92">
        <v>4</v>
      </c>
      <c r="E92">
        <v>71</v>
      </c>
      <c r="F92">
        <v>82</v>
      </c>
      <c r="G92">
        <v>98.159509202454259</v>
      </c>
      <c r="H92">
        <v>3.125E-2</v>
      </c>
      <c r="I92">
        <v>9.375E-2</v>
      </c>
      <c r="J92">
        <v>7</v>
      </c>
      <c r="K92">
        <v>130</v>
      </c>
      <c r="L92">
        <f t="shared" si="1"/>
        <v>18.571428571428573</v>
      </c>
      <c r="M92">
        <v>3247.4417865373912</v>
      </c>
      <c r="N92" s="4">
        <v>23492.319417393512</v>
      </c>
    </row>
    <row r="93" spans="1:14" x14ac:dyDescent="0.3">
      <c r="A93">
        <v>2022</v>
      </c>
      <c r="B93">
        <v>401</v>
      </c>
      <c r="C93" t="s">
        <v>6</v>
      </c>
      <c r="D93">
        <v>5</v>
      </c>
      <c r="E93">
        <v>82</v>
      </c>
      <c r="F93">
        <v>224</v>
      </c>
      <c r="G93">
        <v>59.440559440561522</v>
      </c>
      <c r="H93">
        <v>2.9411764705882353E-2</v>
      </c>
      <c r="I93">
        <v>2.9411764705882353E-2</v>
      </c>
      <c r="J93">
        <v>5</v>
      </c>
      <c r="K93">
        <v>83</v>
      </c>
      <c r="L93">
        <f t="shared" si="1"/>
        <v>16.600000000000001</v>
      </c>
      <c r="M93">
        <v>1435.3874274815228</v>
      </c>
      <c r="N93" s="4">
        <v>29404.786180032177</v>
      </c>
    </row>
    <row r="94" spans="1:14" x14ac:dyDescent="0.3">
      <c r="A94">
        <v>2022</v>
      </c>
      <c r="B94">
        <v>401</v>
      </c>
      <c r="C94" t="s">
        <v>6</v>
      </c>
      <c r="D94">
        <v>6</v>
      </c>
      <c r="E94">
        <v>122</v>
      </c>
      <c r="F94">
        <v>129</v>
      </c>
      <c r="G94">
        <v>1287.4251497006305</v>
      </c>
      <c r="H94">
        <v>2.5000000000000001E-2</v>
      </c>
      <c r="I94">
        <v>0.05</v>
      </c>
      <c r="J94">
        <v>7</v>
      </c>
      <c r="K94">
        <v>84</v>
      </c>
      <c r="L94">
        <f t="shared" si="1"/>
        <v>12</v>
      </c>
      <c r="M94">
        <v>1205.4963045378686</v>
      </c>
      <c r="N94" s="4">
        <v>26703.480396307903</v>
      </c>
    </row>
    <row r="95" spans="1:14" x14ac:dyDescent="0.3">
      <c r="A95">
        <v>2022</v>
      </c>
      <c r="B95">
        <v>401</v>
      </c>
      <c r="C95" t="s">
        <v>6</v>
      </c>
      <c r="D95">
        <v>7</v>
      </c>
      <c r="E95">
        <v>108</v>
      </c>
      <c r="F95">
        <v>67</v>
      </c>
      <c r="G95">
        <v>1268.8172043009881</v>
      </c>
      <c r="H95">
        <v>0.15</v>
      </c>
      <c r="I95">
        <v>0.05</v>
      </c>
      <c r="J95">
        <v>4</v>
      </c>
      <c r="K95">
        <v>35</v>
      </c>
      <c r="L95">
        <f t="shared" si="1"/>
        <v>8.75</v>
      </c>
      <c r="M95" t="s">
        <v>15</v>
      </c>
      <c r="N95" s="4" t="s">
        <v>15</v>
      </c>
    </row>
    <row r="96" spans="1:14" x14ac:dyDescent="0.3">
      <c r="A96">
        <v>2022</v>
      </c>
      <c r="B96">
        <v>401</v>
      </c>
      <c r="C96" t="s">
        <v>6</v>
      </c>
      <c r="D96">
        <v>8</v>
      </c>
      <c r="E96">
        <v>87</v>
      </c>
      <c r="F96">
        <v>36</v>
      </c>
      <c r="G96">
        <v>95.238095238099362</v>
      </c>
      <c r="H96">
        <v>0</v>
      </c>
      <c r="I96">
        <v>5.8823529411764705E-2</v>
      </c>
      <c r="J96">
        <v>4</v>
      </c>
      <c r="K96">
        <v>79</v>
      </c>
      <c r="L96">
        <f t="shared" si="1"/>
        <v>19.75</v>
      </c>
      <c r="M96">
        <v>3045.289676547723</v>
      </c>
      <c r="N96" s="4">
        <v>30175.909899229406</v>
      </c>
    </row>
    <row r="97" spans="1:14" x14ac:dyDescent="0.3">
      <c r="A97">
        <v>2022</v>
      </c>
      <c r="B97">
        <v>401</v>
      </c>
      <c r="C97" t="s">
        <v>6</v>
      </c>
      <c r="D97">
        <v>9</v>
      </c>
      <c r="E97">
        <v>144</v>
      </c>
      <c r="F97">
        <v>0</v>
      </c>
      <c r="G97">
        <v>99.999999999995211</v>
      </c>
      <c r="H97">
        <v>2.4390243902439025E-2</v>
      </c>
      <c r="I97">
        <v>7.3170731707317069E-2</v>
      </c>
      <c r="J97">
        <v>10</v>
      </c>
      <c r="K97">
        <v>354</v>
      </c>
      <c r="L97">
        <f t="shared" si="1"/>
        <v>35.4</v>
      </c>
      <c r="M97">
        <v>2687.7088134785026</v>
      </c>
      <c r="N97" s="4">
        <v>18261.129646879497</v>
      </c>
    </row>
    <row r="98" spans="1:14" x14ac:dyDescent="0.3">
      <c r="A98">
        <v>2022</v>
      </c>
      <c r="B98">
        <v>401</v>
      </c>
      <c r="C98" t="s">
        <v>6</v>
      </c>
      <c r="D98">
        <v>10</v>
      </c>
      <c r="E98">
        <v>85</v>
      </c>
      <c r="F98">
        <v>0</v>
      </c>
      <c r="G98">
        <v>4716.2162162161585</v>
      </c>
      <c r="H98">
        <v>2.6315789473684209E-2</v>
      </c>
      <c r="I98">
        <v>0.21052631578947367</v>
      </c>
      <c r="J98">
        <v>7</v>
      </c>
      <c r="K98">
        <v>66</v>
      </c>
      <c r="L98">
        <f t="shared" si="1"/>
        <v>9.4285714285714288</v>
      </c>
      <c r="M98">
        <v>2611.0879758404194</v>
      </c>
      <c r="N98" s="4">
        <v>28243.187399441107</v>
      </c>
    </row>
    <row r="99" spans="1:14" x14ac:dyDescent="0.3">
      <c r="A99">
        <v>2022</v>
      </c>
      <c r="B99">
        <v>401</v>
      </c>
      <c r="C99" t="s">
        <v>6</v>
      </c>
      <c r="D99">
        <v>11</v>
      </c>
      <c r="E99">
        <v>97</v>
      </c>
      <c r="F99">
        <v>225</v>
      </c>
      <c r="G99">
        <v>4.0983606557376131</v>
      </c>
      <c r="H99">
        <v>0</v>
      </c>
      <c r="I99">
        <v>2.7777777777777776E-2</v>
      </c>
      <c r="J99">
        <v>3</v>
      </c>
      <c r="K99">
        <v>76</v>
      </c>
      <c r="L99">
        <f t="shared" si="1"/>
        <v>25.333333333333332</v>
      </c>
      <c r="M99">
        <v>2555.4827942462052</v>
      </c>
      <c r="N99" s="4">
        <v>34621.346430688463</v>
      </c>
    </row>
    <row r="100" spans="1:14" x14ac:dyDescent="0.3">
      <c r="A100">
        <v>2022</v>
      </c>
      <c r="B100">
        <v>401</v>
      </c>
      <c r="C100" t="s">
        <v>6</v>
      </c>
      <c r="D100">
        <v>12</v>
      </c>
      <c r="E100">
        <v>130</v>
      </c>
      <c r="F100">
        <v>192</v>
      </c>
      <c r="G100">
        <v>3220.5882352938161</v>
      </c>
      <c r="H100">
        <v>0</v>
      </c>
      <c r="I100">
        <v>0.1</v>
      </c>
      <c r="J100">
        <v>6</v>
      </c>
      <c r="K100">
        <v>103</v>
      </c>
      <c r="L100">
        <f t="shared" si="1"/>
        <v>17.166666666666668</v>
      </c>
      <c r="M100">
        <v>2823.7463244059445</v>
      </c>
      <c r="N100" s="4">
        <v>43221.458209839948</v>
      </c>
    </row>
    <row r="101" spans="1:14" x14ac:dyDescent="0.3">
      <c r="A101">
        <v>2022</v>
      </c>
      <c r="B101">
        <v>401</v>
      </c>
      <c r="C101" t="s">
        <v>6</v>
      </c>
      <c r="D101">
        <v>13</v>
      </c>
      <c r="E101">
        <v>41</v>
      </c>
      <c r="F101">
        <v>0</v>
      </c>
      <c r="G101">
        <v>6035.0877192989201</v>
      </c>
      <c r="H101">
        <v>0</v>
      </c>
      <c r="I101">
        <v>3.4482758620689655E-2</v>
      </c>
      <c r="J101">
        <v>6</v>
      </c>
      <c r="K101">
        <v>36</v>
      </c>
      <c r="L101">
        <f t="shared" si="1"/>
        <v>6</v>
      </c>
      <c r="M101">
        <v>2869.5382659143288</v>
      </c>
      <c r="N101" s="4">
        <v>27081.012786857485</v>
      </c>
    </row>
    <row r="102" spans="1:14" x14ac:dyDescent="0.3">
      <c r="A102">
        <v>2022</v>
      </c>
      <c r="B102">
        <v>401</v>
      </c>
      <c r="C102" t="s">
        <v>5</v>
      </c>
      <c r="D102">
        <v>1</v>
      </c>
      <c r="E102">
        <v>98</v>
      </c>
      <c r="F102">
        <v>74</v>
      </c>
      <c r="G102">
        <v>63.291139240509239</v>
      </c>
      <c r="H102">
        <v>0.16666666666666666</v>
      </c>
      <c r="I102">
        <v>0.30555555555555558</v>
      </c>
      <c r="J102">
        <v>4</v>
      </c>
      <c r="K102">
        <v>96</v>
      </c>
      <c r="L102">
        <f t="shared" si="1"/>
        <v>24</v>
      </c>
      <c r="M102">
        <v>1583.6509576412618</v>
      </c>
      <c r="N102" s="4">
        <v>16423.250063510881</v>
      </c>
    </row>
    <row r="103" spans="1:14" x14ac:dyDescent="0.3">
      <c r="A103">
        <v>2022</v>
      </c>
      <c r="B103">
        <v>401</v>
      </c>
      <c r="C103" t="s">
        <v>5</v>
      </c>
      <c r="D103">
        <v>2</v>
      </c>
      <c r="E103">
        <v>51</v>
      </c>
      <c r="F103">
        <v>113</v>
      </c>
      <c r="G103">
        <v>25.862068965515416</v>
      </c>
      <c r="H103">
        <v>0.4</v>
      </c>
      <c r="I103">
        <v>0.1</v>
      </c>
      <c r="J103">
        <v>2</v>
      </c>
      <c r="K103">
        <v>25</v>
      </c>
      <c r="L103">
        <f t="shared" si="1"/>
        <v>12.5</v>
      </c>
      <c r="M103">
        <v>2230.4887546689979</v>
      </c>
      <c r="N103">
        <v>13402.970615632143</v>
      </c>
    </row>
    <row r="104" spans="1:14" x14ac:dyDescent="0.3">
      <c r="A104">
        <v>2022</v>
      </c>
      <c r="B104">
        <v>401</v>
      </c>
      <c r="C104" t="s">
        <v>5</v>
      </c>
      <c r="D104">
        <v>3</v>
      </c>
      <c r="E104">
        <v>52</v>
      </c>
      <c r="F104">
        <v>55</v>
      </c>
      <c r="G104">
        <v>100.00000000000975</v>
      </c>
      <c r="H104">
        <v>0.13043478260869565</v>
      </c>
      <c r="I104">
        <v>0</v>
      </c>
      <c r="J104">
        <v>1</v>
      </c>
      <c r="K104">
        <v>45</v>
      </c>
      <c r="L104">
        <f t="shared" si="1"/>
        <v>45</v>
      </c>
      <c r="M104">
        <v>2494.8358896924419</v>
      </c>
      <c r="N104" s="4">
        <v>17476.372258446951</v>
      </c>
    </row>
    <row r="105" spans="1:14" x14ac:dyDescent="0.3">
      <c r="A105">
        <v>2022</v>
      </c>
      <c r="B105">
        <v>401</v>
      </c>
      <c r="C105" t="s">
        <v>5</v>
      </c>
      <c r="D105">
        <v>4</v>
      </c>
      <c r="E105">
        <v>58</v>
      </c>
      <c r="F105">
        <v>113</v>
      </c>
      <c r="G105">
        <v>2283.185840707974</v>
      </c>
      <c r="H105">
        <v>6.4516129032258063E-2</v>
      </c>
      <c r="I105">
        <v>9.6774193548387094E-2</v>
      </c>
      <c r="J105">
        <v>2</v>
      </c>
      <c r="K105">
        <v>20</v>
      </c>
      <c r="L105">
        <f t="shared" si="1"/>
        <v>10</v>
      </c>
      <c r="M105">
        <v>1413.5865850751013</v>
      </c>
      <c r="N105" s="4">
        <v>16755.860784147684</v>
      </c>
    </row>
    <row r="106" spans="1:14" x14ac:dyDescent="0.3">
      <c r="A106">
        <v>2022</v>
      </c>
      <c r="B106">
        <v>401</v>
      </c>
      <c r="C106" t="s">
        <v>5</v>
      </c>
      <c r="D106">
        <v>5</v>
      </c>
      <c r="E106">
        <v>72</v>
      </c>
      <c r="F106">
        <v>161</v>
      </c>
      <c r="G106">
        <v>4.4247787610619644</v>
      </c>
      <c r="H106">
        <v>2.9411764705882353E-2</v>
      </c>
      <c r="I106">
        <v>0.14705882352941177</v>
      </c>
      <c r="J106">
        <v>5</v>
      </c>
      <c r="K106">
        <v>104</v>
      </c>
      <c r="L106">
        <f t="shared" si="1"/>
        <v>20.8</v>
      </c>
      <c r="M106">
        <v>2669.2394500516566</v>
      </c>
      <c r="N106">
        <v>20823.266999745956</v>
      </c>
    </row>
    <row r="107" spans="1:14" x14ac:dyDescent="0.3">
      <c r="A107">
        <v>2022</v>
      </c>
      <c r="B107">
        <v>401</v>
      </c>
      <c r="C107" t="s">
        <v>5</v>
      </c>
      <c r="D107">
        <v>6</v>
      </c>
      <c r="E107">
        <v>41</v>
      </c>
      <c r="F107">
        <v>192</v>
      </c>
      <c r="G107">
        <v>394.73684210514983</v>
      </c>
      <c r="H107">
        <v>0.22727272727272727</v>
      </c>
      <c r="I107">
        <v>0</v>
      </c>
      <c r="J107">
        <v>4</v>
      </c>
      <c r="K107">
        <v>36</v>
      </c>
      <c r="L107">
        <f t="shared" si="1"/>
        <v>9</v>
      </c>
      <c r="M107">
        <v>4000.143050147024</v>
      </c>
      <c r="N107" s="4">
        <v>22157.818612922347</v>
      </c>
    </row>
    <row r="108" spans="1:14" x14ac:dyDescent="0.3">
      <c r="A108">
        <v>2022</v>
      </c>
      <c r="B108">
        <v>401</v>
      </c>
      <c r="C108" t="s">
        <v>5</v>
      </c>
      <c r="D108">
        <v>7</v>
      </c>
      <c r="E108">
        <v>58</v>
      </c>
      <c r="F108">
        <v>117</v>
      </c>
      <c r="G108">
        <v>2345.1327433628412</v>
      </c>
      <c r="H108">
        <v>0.14705882352941177</v>
      </c>
      <c r="I108">
        <v>8.8235294117647065E-2</v>
      </c>
      <c r="J108">
        <v>8</v>
      </c>
      <c r="K108">
        <v>126</v>
      </c>
      <c r="L108">
        <f t="shared" si="1"/>
        <v>15.75</v>
      </c>
      <c r="M108">
        <v>1585.5996185329413</v>
      </c>
      <c r="N108" s="4">
        <v>30263.802184774326</v>
      </c>
    </row>
    <row r="109" spans="1:14" x14ac:dyDescent="0.3">
      <c r="A109">
        <v>2022</v>
      </c>
      <c r="B109">
        <v>401</v>
      </c>
      <c r="C109" t="s">
        <v>5</v>
      </c>
      <c r="D109">
        <v>8</v>
      </c>
      <c r="E109">
        <v>81</v>
      </c>
      <c r="F109">
        <v>152</v>
      </c>
      <c r="G109">
        <v>113.63636363635932</v>
      </c>
      <c r="H109">
        <v>2.7027027027027029E-2</v>
      </c>
      <c r="I109">
        <v>0.10810810810810811</v>
      </c>
      <c r="J109">
        <v>5</v>
      </c>
      <c r="K109">
        <v>131</v>
      </c>
      <c r="L109">
        <f t="shared" si="1"/>
        <v>26.2</v>
      </c>
      <c r="M109">
        <v>1572.6583485655249</v>
      </c>
      <c r="N109" s="4">
        <v>21188.629011770685</v>
      </c>
    </row>
    <row r="110" spans="1:14" x14ac:dyDescent="0.3">
      <c r="A110">
        <v>2022</v>
      </c>
      <c r="B110">
        <v>401</v>
      </c>
      <c r="C110" t="s">
        <v>5</v>
      </c>
      <c r="D110">
        <v>9</v>
      </c>
      <c r="E110">
        <v>44</v>
      </c>
      <c r="F110">
        <v>40</v>
      </c>
      <c r="G110">
        <v>24.752475247524973</v>
      </c>
      <c r="H110">
        <v>6.0606060606060608E-2</v>
      </c>
      <c r="I110">
        <v>6.0606060606060608E-2</v>
      </c>
      <c r="J110">
        <v>3</v>
      </c>
      <c r="K110">
        <v>103</v>
      </c>
      <c r="L110">
        <f t="shared" si="1"/>
        <v>34.333333333333336</v>
      </c>
      <c r="M110">
        <v>3759.0081856473016</v>
      </c>
      <c r="N110" s="4">
        <v>26762.777542552292</v>
      </c>
    </row>
    <row r="111" spans="1:14" x14ac:dyDescent="0.3">
      <c r="A111">
        <v>2022</v>
      </c>
      <c r="B111">
        <v>401</v>
      </c>
      <c r="C111" t="s">
        <v>5</v>
      </c>
      <c r="D111">
        <v>10</v>
      </c>
      <c r="E111">
        <v>36</v>
      </c>
      <c r="F111">
        <v>31</v>
      </c>
      <c r="G111">
        <v>5566.666666667511</v>
      </c>
      <c r="H111">
        <v>0.27272727272727271</v>
      </c>
      <c r="I111">
        <v>0.27272727272727271</v>
      </c>
      <c r="J111">
        <v>2</v>
      </c>
      <c r="K111">
        <v>27</v>
      </c>
      <c r="L111">
        <f t="shared" si="1"/>
        <v>13.5</v>
      </c>
      <c r="M111">
        <v>834.00778828578234</v>
      </c>
      <c r="N111" s="4">
        <v>24033.22211872301</v>
      </c>
    </row>
    <row r="112" spans="1:14" x14ac:dyDescent="0.3">
      <c r="A112">
        <v>2022</v>
      </c>
      <c r="B112">
        <v>401</v>
      </c>
      <c r="C112" t="s">
        <v>5</v>
      </c>
      <c r="D112">
        <v>11</v>
      </c>
      <c r="E112">
        <v>15</v>
      </c>
      <c r="F112">
        <v>71</v>
      </c>
      <c r="G112">
        <v>1312.4999999993286</v>
      </c>
      <c r="H112">
        <v>0</v>
      </c>
      <c r="I112">
        <v>7.1428571428571425E-2</v>
      </c>
      <c r="J112">
        <v>0</v>
      </c>
      <c r="K112">
        <v>0</v>
      </c>
      <c r="L112">
        <v>0</v>
      </c>
      <c r="M112">
        <v>1475.9787014225542</v>
      </c>
      <c r="N112" s="4">
        <v>27656.878651875686</v>
      </c>
    </row>
    <row r="113" spans="1:14" x14ac:dyDescent="0.3">
      <c r="A113">
        <v>2022</v>
      </c>
      <c r="B113">
        <v>401</v>
      </c>
      <c r="C113" t="s">
        <v>5</v>
      </c>
      <c r="D113">
        <v>12</v>
      </c>
      <c r="E113">
        <v>46</v>
      </c>
      <c r="F113">
        <v>0</v>
      </c>
      <c r="G113">
        <v>293.65079365079578</v>
      </c>
      <c r="H113">
        <v>3.2258064516129031E-2</v>
      </c>
      <c r="I113">
        <v>6.4516129032258063E-2</v>
      </c>
      <c r="J113">
        <v>1</v>
      </c>
      <c r="K113">
        <v>80</v>
      </c>
      <c r="L113">
        <f t="shared" si="1"/>
        <v>80</v>
      </c>
      <c r="M113">
        <v>648.5226098704602</v>
      </c>
      <c r="N113" s="4">
        <v>27075.335760860358</v>
      </c>
    </row>
    <row r="114" spans="1:14" x14ac:dyDescent="0.3">
      <c r="A114">
        <v>2022</v>
      </c>
      <c r="B114" t="s">
        <v>4</v>
      </c>
      <c r="C114" t="s">
        <v>61</v>
      </c>
      <c r="D114">
        <v>1</v>
      </c>
      <c r="E114">
        <v>42</v>
      </c>
      <c r="F114">
        <v>10</v>
      </c>
      <c r="G114">
        <v>19.379844961241709</v>
      </c>
      <c r="H114">
        <v>0.05</v>
      </c>
      <c r="I114">
        <v>0</v>
      </c>
      <c r="J114">
        <v>9</v>
      </c>
      <c r="K114">
        <v>84</v>
      </c>
      <c r="L114">
        <f>K114/J114</f>
        <v>9.3333333333333339</v>
      </c>
      <c r="M114">
        <v>1128.4208853214654</v>
      </c>
      <c r="N114" s="4">
        <v>25208.532475230757</v>
      </c>
    </row>
    <row r="115" spans="1:14" x14ac:dyDescent="0.3">
      <c r="A115">
        <v>2022</v>
      </c>
      <c r="B115" t="s">
        <v>4</v>
      </c>
      <c r="C115" t="s">
        <v>61</v>
      </c>
      <c r="D115">
        <v>2</v>
      </c>
      <c r="E115">
        <v>50</v>
      </c>
      <c r="F115">
        <v>8</v>
      </c>
      <c r="G115">
        <v>68.493150684935884</v>
      </c>
      <c r="H115">
        <v>0.36363636363636365</v>
      </c>
      <c r="I115">
        <v>0</v>
      </c>
      <c r="J115">
        <v>7</v>
      </c>
      <c r="K115">
        <v>177</v>
      </c>
      <c r="L115">
        <f t="shared" ref="L115:L136" si="2">K115/J115</f>
        <v>25.285714285714285</v>
      </c>
      <c r="M115">
        <v>808.51625208614792</v>
      </c>
      <c r="N115" s="4">
        <v>17681.246506901516</v>
      </c>
    </row>
    <row r="116" spans="1:14" x14ac:dyDescent="0.3">
      <c r="A116">
        <v>2022</v>
      </c>
      <c r="B116" t="s">
        <v>4</v>
      </c>
      <c r="C116" t="s">
        <v>61</v>
      </c>
      <c r="D116">
        <v>5</v>
      </c>
      <c r="E116">
        <v>33</v>
      </c>
      <c r="F116">
        <v>0</v>
      </c>
      <c r="G116">
        <v>0</v>
      </c>
      <c r="H116">
        <v>0.16129032258064516</v>
      </c>
      <c r="I116">
        <v>0</v>
      </c>
      <c r="J116">
        <v>1</v>
      </c>
      <c r="K116">
        <v>35</v>
      </c>
      <c r="L116">
        <f t="shared" si="2"/>
        <v>35</v>
      </c>
      <c r="M116">
        <v>425.04331240562658</v>
      </c>
      <c r="N116" s="4">
        <v>20712.68693369464</v>
      </c>
    </row>
    <row r="117" spans="1:14" x14ac:dyDescent="0.3">
      <c r="A117">
        <v>2022</v>
      </c>
      <c r="B117" t="s">
        <v>4</v>
      </c>
      <c r="C117" t="s">
        <v>61</v>
      </c>
      <c r="D117">
        <v>6</v>
      </c>
      <c r="E117">
        <v>39</v>
      </c>
      <c r="F117">
        <v>0</v>
      </c>
      <c r="G117">
        <v>60.728744939281761</v>
      </c>
      <c r="H117">
        <v>0.24</v>
      </c>
      <c r="I117">
        <v>0</v>
      </c>
      <c r="J117">
        <v>7</v>
      </c>
      <c r="K117">
        <v>95</v>
      </c>
      <c r="L117">
        <f t="shared" si="2"/>
        <v>13.571428571428571</v>
      </c>
      <c r="M117">
        <v>675.34610188349359</v>
      </c>
      <c r="N117" s="4">
        <v>21658.914387331697</v>
      </c>
    </row>
    <row r="118" spans="1:14" x14ac:dyDescent="0.3">
      <c r="A118">
        <v>2022</v>
      </c>
      <c r="B118" t="s">
        <v>4</v>
      </c>
      <c r="C118" t="s">
        <v>62</v>
      </c>
      <c r="D118">
        <v>1</v>
      </c>
      <c r="E118">
        <v>76</v>
      </c>
      <c r="F118">
        <v>102</v>
      </c>
      <c r="G118">
        <v>38331.408775987198</v>
      </c>
      <c r="H118">
        <v>0.17499999999999999</v>
      </c>
      <c r="I118">
        <v>0</v>
      </c>
      <c r="J118">
        <v>12</v>
      </c>
      <c r="K118">
        <v>144</v>
      </c>
      <c r="L118">
        <f t="shared" si="2"/>
        <v>12</v>
      </c>
      <c r="M118">
        <v>799.99682110784397</v>
      </c>
      <c r="N118" s="4">
        <v>25794.529596070795</v>
      </c>
    </row>
    <row r="119" spans="1:14" x14ac:dyDescent="0.3">
      <c r="A119">
        <v>2022</v>
      </c>
      <c r="B119" t="s">
        <v>4</v>
      </c>
      <c r="C119" t="s">
        <v>62</v>
      </c>
      <c r="D119">
        <v>2</v>
      </c>
      <c r="E119">
        <v>56</v>
      </c>
      <c r="F119">
        <v>21</v>
      </c>
      <c r="G119">
        <v>21.321961620466766</v>
      </c>
      <c r="H119">
        <v>0.2857142857142857</v>
      </c>
      <c r="I119">
        <v>0</v>
      </c>
      <c r="J119">
        <v>7</v>
      </c>
      <c r="K119">
        <v>85</v>
      </c>
      <c r="L119">
        <f t="shared" si="2"/>
        <v>12.142857142857142</v>
      </c>
      <c r="M119">
        <v>864.99880791544138</v>
      </c>
      <c r="N119" s="4">
        <v>21686.40189685833</v>
      </c>
    </row>
    <row r="120" spans="1:14" x14ac:dyDescent="0.3">
      <c r="A120">
        <v>2022</v>
      </c>
      <c r="B120" t="s">
        <v>4</v>
      </c>
      <c r="C120" t="s">
        <v>62</v>
      </c>
      <c r="D120">
        <v>3</v>
      </c>
      <c r="E120">
        <v>94</v>
      </c>
      <c r="F120">
        <v>34</v>
      </c>
      <c r="G120">
        <v>0</v>
      </c>
      <c r="H120">
        <v>0.34210526315789475</v>
      </c>
      <c r="I120">
        <v>0</v>
      </c>
      <c r="J120">
        <v>11</v>
      </c>
      <c r="K120">
        <v>329</v>
      </c>
      <c r="L120">
        <f t="shared" si="2"/>
        <v>29.90909090909091</v>
      </c>
      <c r="M120">
        <v>741.27632520066766</v>
      </c>
      <c r="N120" s="4">
        <v>24881.707172495557</v>
      </c>
    </row>
    <row r="121" spans="1:14" x14ac:dyDescent="0.3">
      <c r="A121">
        <v>2022</v>
      </c>
      <c r="B121" t="s">
        <v>4</v>
      </c>
      <c r="C121" t="s">
        <v>62</v>
      </c>
      <c r="D121">
        <v>4</v>
      </c>
      <c r="E121">
        <v>66</v>
      </c>
      <c r="F121">
        <v>195</v>
      </c>
      <c r="G121">
        <v>58.823529411759189</v>
      </c>
      <c r="H121">
        <v>0.33333333333333331</v>
      </c>
      <c r="I121">
        <v>0</v>
      </c>
      <c r="J121">
        <v>15</v>
      </c>
      <c r="K121">
        <v>298</v>
      </c>
      <c r="L121">
        <f t="shared" si="2"/>
        <v>19.866666666666667</v>
      </c>
      <c r="M121">
        <v>1618.7141381228641</v>
      </c>
      <c r="N121" s="4">
        <v>16793.252603946145</v>
      </c>
    </row>
    <row r="122" spans="1:14" x14ac:dyDescent="0.3">
      <c r="A122">
        <v>2022</v>
      </c>
      <c r="B122" t="s">
        <v>4</v>
      </c>
      <c r="C122" t="s">
        <v>62</v>
      </c>
      <c r="D122">
        <v>5</v>
      </c>
      <c r="E122">
        <v>22</v>
      </c>
      <c r="F122">
        <f>66+56</f>
        <v>122</v>
      </c>
      <c r="G122">
        <v>21.276595744679618</v>
      </c>
      <c r="H122">
        <v>0.33333333333333331</v>
      </c>
      <c r="I122">
        <v>0</v>
      </c>
      <c r="J122">
        <v>5</v>
      </c>
      <c r="K122">
        <v>24</v>
      </c>
      <c r="L122">
        <f t="shared" si="2"/>
        <v>4.8</v>
      </c>
      <c r="M122">
        <v>1175.319081300167</v>
      </c>
      <c r="N122" s="4">
        <v>16605.748158184437</v>
      </c>
    </row>
    <row r="123" spans="1:14" x14ac:dyDescent="0.3">
      <c r="A123">
        <v>2022</v>
      </c>
      <c r="B123" t="s">
        <v>4</v>
      </c>
      <c r="C123" t="s">
        <v>62</v>
      </c>
      <c r="D123">
        <v>6</v>
      </c>
      <c r="E123">
        <v>53</v>
      </c>
      <c r="F123">
        <v>31</v>
      </c>
      <c r="G123">
        <v>53.619302949054855</v>
      </c>
      <c r="H123">
        <v>0.1</v>
      </c>
      <c r="I123">
        <v>0</v>
      </c>
      <c r="J123">
        <v>8</v>
      </c>
      <c r="K123">
        <v>331</v>
      </c>
      <c r="L123">
        <f t="shared" si="2"/>
        <v>41.375</v>
      </c>
      <c r="M123">
        <v>1280.9314154017325</v>
      </c>
      <c r="N123" s="4">
        <v>24890.439495300197</v>
      </c>
    </row>
    <row r="124" spans="1:14" x14ac:dyDescent="0.3">
      <c r="A124">
        <v>2022</v>
      </c>
      <c r="B124" t="s">
        <v>4</v>
      </c>
      <c r="C124" t="s">
        <v>62</v>
      </c>
      <c r="D124">
        <v>7</v>
      </c>
      <c r="E124">
        <v>17</v>
      </c>
      <c r="F124">
        <v>29</v>
      </c>
      <c r="G124">
        <v>253.62318840594418</v>
      </c>
      <c r="H124">
        <v>0.90909090909090906</v>
      </c>
      <c r="I124">
        <v>0</v>
      </c>
      <c r="J124">
        <v>0</v>
      </c>
      <c r="K124">
        <v>0</v>
      </c>
      <c r="L124">
        <v>0</v>
      </c>
      <c r="M124">
        <v>1278.4391639513628</v>
      </c>
      <c r="N124" s="4">
        <v>15807.702599712084</v>
      </c>
    </row>
    <row r="125" spans="1:14" x14ac:dyDescent="0.3">
      <c r="A125">
        <v>2022</v>
      </c>
      <c r="B125" t="s">
        <v>4</v>
      </c>
      <c r="C125" t="s">
        <v>62</v>
      </c>
      <c r="D125">
        <v>8</v>
      </c>
      <c r="E125">
        <v>64</v>
      </c>
      <c r="F125">
        <f>75+64</f>
        <v>139</v>
      </c>
      <c r="G125">
        <v>171.75572519087663</v>
      </c>
      <c r="H125">
        <v>0.5</v>
      </c>
      <c r="I125">
        <v>3.125E-2</v>
      </c>
      <c r="J125">
        <v>6</v>
      </c>
      <c r="K125">
        <v>85</v>
      </c>
      <c r="L125">
        <f t="shared" si="2"/>
        <v>14.166666666666666</v>
      </c>
      <c r="M125">
        <v>587.89159977747761</v>
      </c>
      <c r="N125" s="4">
        <v>37481.693623507497</v>
      </c>
    </row>
    <row r="126" spans="1:14" x14ac:dyDescent="0.3">
      <c r="A126">
        <v>2022</v>
      </c>
      <c r="B126" t="s">
        <v>4</v>
      </c>
      <c r="C126" t="s">
        <v>62</v>
      </c>
      <c r="D126">
        <v>9</v>
      </c>
      <c r="E126">
        <v>55</v>
      </c>
      <c r="F126">
        <f>55+12</f>
        <v>67</v>
      </c>
      <c r="G126">
        <v>108.10810810810676</v>
      </c>
      <c r="H126">
        <v>0.6</v>
      </c>
      <c r="I126">
        <v>0</v>
      </c>
      <c r="J126">
        <v>5</v>
      </c>
      <c r="K126">
        <v>37</v>
      </c>
      <c r="L126">
        <f t="shared" si="2"/>
        <v>7.4</v>
      </c>
      <c r="M126">
        <v>827.03965667964712</v>
      </c>
      <c r="N126" s="4">
        <v>18132.211025489036</v>
      </c>
    </row>
    <row r="127" spans="1:14" x14ac:dyDescent="0.3">
      <c r="A127">
        <v>2022</v>
      </c>
      <c r="B127" t="s">
        <v>4</v>
      </c>
      <c r="C127" t="s">
        <v>63</v>
      </c>
      <c r="D127">
        <v>1</v>
      </c>
      <c r="E127">
        <v>75</v>
      </c>
      <c r="F127">
        <f>47+89+89</f>
        <v>225</v>
      </c>
      <c r="G127">
        <v>10.183299389002338</v>
      </c>
      <c r="H127">
        <v>0.25</v>
      </c>
      <c r="I127">
        <v>0</v>
      </c>
      <c r="J127">
        <v>17</v>
      </c>
      <c r="K127">
        <v>208</v>
      </c>
      <c r="L127">
        <f t="shared" si="2"/>
        <v>12.235294117647058</v>
      </c>
      <c r="M127">
        <v>353.193991893825</v>
      </c>
      <c r="N127" s="4">
        <v>19180.523329663818</v>
      </c>
    </row>
    <row r="128" spans="1:14" x14ac:dyDescent="0.3">
      <c r="A128">
        <v>2022</v>
      </c>
      <c r="B128" t="s">
        <v>4</v>
      </c>
      <c r="C128" t="s">
        <v>63</v>
      </c>
      <c r="D128">
        <v>2</v>
      </c>
      <c r="E128">
        <v>89</v>
      </c>
      <c r="F128">
        <v>94</v>
      </c>
      <c r="G128">
        <v>0</v>
      </c>
      <c r="H128">
        <v>0.4</v>
      </c>
      <c r="I128">
        <v>0</v>
      </c>
      <c r="J128">
        <v>17</v>
      </c>
      <c r="K128">
        <v>352</v>
      </c>
      <c r="L128">
        <f t="shared" si="2"/>
        <v>20.705882352941178</v>
      </c>
      <c r="M128">
        <v>407.52125884129384</v>
      </c>
      <c r="N128" s="4">
        <v>22268.28012532814</v>
      </c>
    </row>
    <row r="129" spans="1:14" x14ac:dyDescent="0.3">
      <c r="A129">
        <v>2022</v>
      </c>
      <c r="B129" t="s">
        <v>4</v>
      </c>
      <c r="C129" t="s">
        <v>63</v>
      </c>
      <c r="D129">
        <v>3</v>
      </c>
      <c r="E129">
        <v>90</v>
      </c>
      <c r="F129">
        <v>47</v>
      </c>
      <c r="G129">
        <v>0</v>
      </c>
      <c r="H129">
        <v>0.11428571428571428</v>
      </c>
      <c r="I129">
        <v>0</v>
      </c>
      <c r="J129">
        <v>26</v>
      </c>
      <c r="K129">
        <v>601</v>
      </c>
      <c r="L129">
        <f t="shared" si="2"/>
        <v>23.115384615384617</v>
      </c>
      <c r="M129">
        <v>1024.7190654057063</v>
      </c>
      <c r="N129" s="4">
        <v>15498.860191379457</v>
      </c>
    </row>
    <row r="130" spans="1:14" x14ac:dyDescent="0.3">
      <c r="A130">
        <v>2022</v>
      </c>
      <c r="B130" t="s">
        <v>4</v>
      </c>
      <c r="C130" t="s">
        <v>63</v>
      </c>
      <c r="D130">
        <v>4</v>
      </c>
      <c r="E130">
        <v>47</v>
      </c>
      <c r="F130">
        <f>89+48+75</f>
        <v>212</v>
      </c>
      <c r="G130">
        <v>32.258064516134709</v>
      </c>
      <c r="H130">
        <v>0.36</v>
      </c>
      <c r="I130">
        <v>0</v>
      </c>
      <c r="J130">
        <v>10</v>
      </c>
      <c r="K130">
        <v>61</v>
      </c>
      <c r="L130">
        <f t="shared" si="2"/>
        <v>6.1</v>
      </c>
      <c r="M130">
        <v>584.02606691567996</v>
      </c>
      <c r="N130" s="4">
        <v>20268.00575831993</v>
      </c>
    </row>
    <row r="131" spans="1:14" x14ac:dyDescent="0.3">
      <c r="A131">
        <v>2022</v>
      </c>
      <c r="B131" t="s">
        <v>4</v>
      </c>
      <c r="C131" t="s">
        <v>63</v>
      </c>
      <c r="D131">
        <v>5</v>
      </c>
      <c r="E131">
        <v>32</v>
      </c>
      <c r="F131">
        <v>30</v>
      </c>
      <c r="G131">
        <v>653.49544072935498</v>
      </c>
      <c r="H131">
        <v>0.70588235294117652</v>
      </c>
      <c r="I131">
        <v>0</v>
      </c>
      <c r="J131">
        <v>18</v>
      </c>
      <c r="K131">
        <v>295</v>
      </c>
      <c r="L131">
        <f t="shared" si="2"/>
        <v>16.388888888888889</v>
      </c>
      <c r="M131">
        <v>537.68735595644921</v>
      </c>
      <c r="N131" s="4">
        <v>16314.577017529005</v>
      </c>
    </row>
    <row r="132" spans="1:14" x14ac:dyDescent="0.3">
      <c r="A132">
        <v>2022</v>
      </c>
      <c r="B132" t="s">
        <v>4</v>
      </c>
      <c r="C132" t="s">
        <v>63</v>
      </c>
      <c r="D132">
        <v>6</v>
      </c>
      <c r="E132">
        <v>328</v>
      </c>
      <c r="F132">
        <v>82</v>
      </c>
      <c r="G132">
        <v>0</v>
      </c>
      <c r="H132">
        <v>0.375</v>
      </c>
      <c r="I132">
        <v>0</v>
      </c>
      <c r="J132">
        <v>12</v>
      </c>
      <c r="K132">
        <v>222</v>
      </c>
      <c r="L132">
        <f t="shared" si="2"/>
        <v>18.5</v>
      </c>
      <c r="M132">
        <v>407.13661289040772</v>
      </c>
      <c r="N132" s="4">
        <v>20889.467355406894</v>
      </c>
    </row>
    <row r="133" spans="1:14" x14ac:dyDescent="0.3">
      <c r="A133">
        <v>2022</v>
      </c>
      <c r="B133" t="s">
        <v>4</v>
      </c>
      <c r="C133" t="s">
        <v>63</v>
      </c>
      <c r="D133">
        <v>7</v>
      </c>
      <c r="E133">
        <v>99</v>
      </c>
      <c r="F133">
        <v>127</v>
      </c>
      <c r="G133">
        <v>68.681318681312504</v>
      </c>
      <c r="H133">
        <v>0.6</v>
      </c>
      <c r="I133">
        <v>0.05</v>
      </c>
      <c r="J133">
        <v>16</v>
      </c>
      <c r="K133">
        <v>274</v>
      </c>
      <c r="L133">
        <f t="shared" si="2"/>
        <v>17.125</v>
      </c>
      <c r="M133">
        <v>1837.1485337359929</v>
      </c>
      <c r="N133" s="4">
        <v>27856.004742145822</v>
      </c>
    </row>
    <row r="134" spans="1:14" x14ac:dyDescent="0.3">
      <c r="A134">
        <v>2022</v>
      </c>
      <c r="B134" t="s">
        <v>4</v>
      </c>
      <c r="C134" t="s">
        <v>63</v>
      </c>
      <c r="D134">
        <v>8</v>
      </c>
      <c r="E134">
        <v>169</v>
      </c>
      <c r="F134">
        <v>4</v>
      </c>
      <c r="G134">
        <v>58.430717863100654</v>
      </c>
      <c r="H134">
        <v>0.27500000000000002</v>
      </c>
      <c r="I134">
        <v>0</v>
      </c>
      <c r="J134">
        <v>21</v>
      </c>
      <c r="K134">
        <v>310</v>
      </c>
      <c r="L134">
        <f t="shared" si="2"/>
        <v>14.761904761904763</v>
      </c>
      <c r="M134">
        <v>424.99562902328535</v>
      </c>
      <c r="N134" s="4">
        <v>19319.424168007452</v>
      </c>
    </row>
    <row r="135" spans="1:14" x14ac:dyDescent="0.3">
      <c r="A135">
        <v>2022</v>
      </c>
      <c r="B135" t="s">
        <v>4</v>
      </c>
      <c r="C135" t="s">
        <v>63</v>
      </c>
      <c r="D135">
        <v>9</v>
      </c>
      <c r="E135">
        <v>89</v>
      </c>
      <c r="F135">
        <v>0</v>
      </c>
      <c r="G135">
        <v>155.84415584411349</v>
      </c>
      <c r="H135">
        <v>0.27777777777777779</v>
      </c>
      <c r="I135">
        <v>0</v>
      </c>
      <c r="J135">
        <v>8</v>
      </c>
      <c r="K135">
        <v>183</v>
      </c>
      <c r="L135">
        <f t="shared" si="2"/>
        <v>22.875</v>
      </c>
      <c r="M135">
        <v>1671.7030914726217</v>
      </c>
      <c r="N135" s="4">
        <v>24286.435769328476</v>
      </c>
    </row>
    <row r="136" spans="1:14" x14ac:dyDescent="0.3">
      <c r="A136">
        <v>2022</v>
      </c>
      <c r="B136" t="s">
        <v>4</v>
      </c>
      <c r="C136" t="s">
        <v>63</v>
      </c>
      <c r="D136">
        <v>10</v>
      </c>
      <c r="E136">
        <v>107</v>
      </c>
      <c r="F136">
        <v>41</v>
      </c>
      <c r="G136">
        <v>9.7847358121315207</v>
      </c>
      <c r="H136">
        <v>0.35</v>
      </c>
      <c r="I136">
        <v>0</v>
      </c>
      <c r="J136">
        <v>12</v>
      </c>
      <c r="K136">
        <v>94</v>
      </c>
      <c r="L136">
        <f t="shared" si="2"/>
        <v>7.833333333333333</v>
      </c>
      <c r="M136">
        <v>363.75427163633469</v>
      </c>
      <c r="N136" s="4">
        <v>16914.427978660344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2F68-DEF4-4870-95D7-D8575FBAF03F}">
  <dimension ref="A1:H137"/>
  <sheetViews>
    <sheetView workbookViewId="0">
      <selection activeCell="G1" sqref="G1:G1048576"/>
    </sheetView>
  </sheetViews>
  <sheetFormatPr defaultRowHeight="14.4" x14ac:dyDescent="0.3"/>
  <cols>
    <col min="8" max="8" width="9.33203125" customWidth="1"/>
  </cols>
  <sheetData>
    <row r="1" spans="1:8" x14ac:dyDescent="0.3">
      <c r="A1" t="s">
        <v>55</v>
      </c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18</v>
      </c>
      <c r="H1" t="s">
        <v>12</v>
      </c>
    </row>
    <row r="2" spans="1:8" x14ac:dyDescent="0.3">
      <c r="A2">
        <v>2021</v>
      </c>
      <c r="B2" t="s">
        <v>4</v>
      </c>
      <c r="C2" t="s">
        <v>5</v>
      </c>
      <c r="D2">
        <v>1</v>
      </c>
      <c r="E2">
        <v>1</v>
      </c>
      <c r="F2">
        <v>0.1</v>
      </c>
      <c r="G2">
        <v>0.65000000000003944</v>
      </c>
      <c r="H2">
        <f>(E2/G2)*1000/F2</f>
        <v>15384.61538461445</v>
      </c>
    </row>
    <row r="3" spans="1:8" x14ac:dyDescent="0.3">
      <c r="A3">
        <v>2021</v>
      </c>
      <c r="B3" t="s">
        <v>4</v>
      </c>
      <c r="C3" t="s">
        <v>5</v>
      </c>
      <c r="D3">
        <v>2</v>
      </c>
      <c r="E3">
        <v>6</v>
      </c>
      <c r="F3">
        <v>0.1</v>
      </c>
      <c r="G3">
        <v>0.50000000000005596</v>
      </c>
      <c r="H3">
        <f t="shared" ref="H3:H67" si="0">(E3/G3)*1000/F3</f>
        <v>119999.99999998657</v>
      </c>
    </row>
    <row r="4" spans="1:8" x14ac:dyDescent="0.3">
      <c r="A4">
        <v>2021</v>
      </c>
      <c r="B4" t="s">
        <v>4</v>
      </c>
      <c r="C4" t="s">
        <v>5</v>
      </c>
      <c r="D4">
        <v>5</v>
      </c>
      <c r="E4">
        <v>1</v>
      </c>
      <c r="F4">
        <v>0.1</v>
      </c>
      <c r="G4">
        <v>0.59000000000009045</v>
      </c>
      <c r="H4">
        <f t="shared" si="0"/>
        <v>16949.152542370281</v>
      </c>
    </row>
    <row r="5" spans="1:8" x14ac:dyDescent="0.3">
      <c r="A5">
        <v>2021</v>
      </c>
      <c r="B5" t="s">
        <v>4</v>
      </c>
      <c r="C5" t="s">
        <v>5</v>
      </c>
      <c r="D5">
        <v>7</v>
      </c>
      <c r="E5">
        <v>0</v>
      </c>
      <c r="F5">
        <v>0.1</v>
      </c>
      <c r="G5">
        <v>0.90999999999996639</v>
      </c>
      <c r="H5">
        <f t="shared" si="0"/>
        <v>0</v>
      </c>
    </row>
    <row r="6" spans="1:8" x14ac:dyDescent="0.3">
      <c r="A6">
        <v>2021</v>
      </c>
      <c r="B6" t="s">
        <v>4</v>
      </c>
      <c r="C6" t="s">
        <v>5</v>
      </c>
      <c r="D6">
        <v>8</v>
      </c>
      <c r="E6">
        <v>1</v>
      </c>
      <c r="F6">
        <v>0.1</v>
      </c>
      <c r="G6">
        <v>0.63999999999997392</v>
      </c>
      <c r="H6">
        <f t="shared" si="0"/>
        <v>15625.000000000637</v>
      </c>
    </row>
    <row r="7" spans="1:8" x14ac:dyDescent="0.3">
      <c r="A7">
        <v>2021</v>
      </c>
      <c r="B7" t="s">
        <v>4</v>
      </c>
      <c r="C7" t="s">
        <v>5</v>
      </c>
      <c r="D7">
        <v>9</v>
      </c>
      <c r="E7">
        <v>4</v>
      </c>
      <c r="F7">
        <v>0.1</v>
      </c>
      <c r="G7">
        <v>0.55000000000005045</v>
      </c>
      <c r="H7">
        <f t="shared" si="0"/>
        <v>72727.272727266056</v>
      </c>
    </row>
    <row r="8" spans="1:8" x14ac:dyDescent="0.3">
      <c r="A8">
        <v>2021</v>
      </c>
      <c r="B8" t="s">
        <v>4</v>
      </c>
      <c r="C8" t="s">
        <v>5</v>
      </c>
      <c r="D8">
        <v>10</v>
      </c>
      <c r="E8">
        <v>116</v>
      </c>
      <c r="F8">
        <v>0.1</v>
      </c>
      <c r="G8">
        <v>0.82999999999999741</v>
      </c>
      <c r="H8">
        <f t="shared" si="0"/>
        <v>1397590.3614457874</v>
      </c>
    </row>
    <row r="9" spans="1:8" x14ac:dyDescent="0.3">
      <c r="A9">
        <v>2021</v>
      </c>
      <c r="B9" t="s">
        <v>4</v>
      </c>
      <c r="C9" t="s">
        <v>6</v>
      </c>
      <c r="D9">
        <v>1</v>
      </c>
      <c r="E9">
        <v>1</v>
      </c>
      <c r="F9">
        <v>0.1</v>
      </c>
      <c r="G9">
        <v>0.50000000000005596</v>
      </c>
      <c r="H9">
        <f t="shared" si="0"/>
        <v>19999.999999997763</v>
      </c>
    </row>
    <row r="10" spans="1:8" x14ac:dyDescent="0.3">
      <c r="A10">
        <v>2021</v>
      </c>
      <c r="B10" t="s">
        <v>4</v>
      </c>
      <c r="C10" t="s">
        <v>6</v>
      </c>
      <c r="D10">
        <v>2</v>
      </c>
      <c r="E10">
        <v>2</v>
      </c>
      <c r="F10">
        <v>0.1</v>
      </c>
      <c r="G10">
        <v>0.52999999999991942</v>
      </c>
      <c r="H10">
        <f t="shared" si="0"/>
        <v>37735.849056609513</v>
      </c>
    </row>
    <row r="11" spans="1:8" x14ac:dyDescent="0.3">
      <c r="A11">
        <v>2021</v>
      </c>
      <c r="B11" t="s">
        <v>4</v>
      </c>
      <c r="C11" t="s">
        <v>6</v>
      </c>
      <c r="D11">
        <v>6</v>
      </c>
      <c r="E11">
        <v>20</v>
      </c>
      <c r="F11">
        <v>0.1</v>
      </c>
      <c r="G11">
        <v>0.51000000000001044</v>
      </c>
      <c r="H11">
        <f t="shared" si="0"/>
        <v>392156.86274509004</v>
      </c>
    </row>
    <row r="12" spans="1:8" x14ac:dyDescent="0.3">
      <c r="A12">
        <v>2021</v>
      </c>
      <c r="B12" t="s">
        <v>4</v>
      </c>
      <c r="C12" t="s">
        <v>6</v>
      </c>
      <c r="D12">
        <v>8</v>
      </c>
      <c r="E12">
        <v>1</v>
      </c>
      <c r="F12">
        <v>0.1</v>
      </c>
      <c r="G12">
        <v>9.0000000000034497E-2</v>
      </c>
      <c r="H12">
        <f t="shared" si="0"/>
        <v>111111.11111106853</v>
      </c>
    </row>
    <row r="13" spans="1:8" x14ac:dyDescent="0.3">
      <c r="A13">
        <v>2021</v>
      </c>
      <c r="B13" t="s">
        <v>7</v>
      </c>
      <c r="C13" t="s">
        <v>8</v>
      </c>
      <c r="D13">
        <v>1</v>
      </c>
      <c r="E13">
        <v>4</v>
      </c>
      <c r="F13">
        <v>0.1</v>
      </c>
      <c r="G13">
        <v>0.58000000000002494</v>
      </c>
      <c r="H13">
        <f t="shared" si="0"/>
        <v>68965.517241376336</v>
      </c>
    </row>
    <row r="14" spans="1:8" x14ac:dyDescent="0.3">
      <c r="A14">
        <v>2021</v>
      </c>
      <c r="B14" t="s">
        <v>7</v>
      </c>
      <c r="C14" t="s">
        <v>8</v>
      </c>
      <c r="D14">
        <v>2</v>
      </c>
      <c r="E14">
        <v>2</v>
      </c>
      <c r="F14">
        <v>0.1</v>
      </c>
      <c r="G14">
        <v>0.53000000000014147</v>
      </c>
      <c r="H14">
        <f t="shared" si="0"/>
        <v>37735.849056593703</v>
      </c>
    </row>
    <row r="15" spans="1:8" x14ac:dyDescent="0.3">
      <c r="A15">
        <v>2021</v>
      </c>
      <c r="B15" t="s">
        <v>7</v>
      </c>
      <c r="C15" t="s">
        <v>8</v>
      </c>
      <c r="D15">
        <v>3</v>
      </c>
      <c r="E15">
        <v>0</v>
      </c>
      <c r="F15">
        <v>0.1</v>
      </c>
      <c r="G15">
        <v>0.93999999999994088</v>
      </c>
      <c r="H15">
        <f t="shared" si="0"/>
        <v>0</v>
      </c>
    </row>
    <row r="16" spans="1:8" x14ac:dyDescent="0.3">
      <c r="A16">
        <v>2021</v>
      </c>
      <c r="B16" t="s">
        <v>7</v>
      </c>
      <c r="C16" t="s">
        <v>8</v>
      </c>
      <c r="D16">
        <v>4</v>
      </c>
      <c r="E16">
        <v>0</v>
      </c>
      <c r="F16">
        <v>0.1</v>
      </c>
      <c r="G16">
        <v>1.0000000000000009</v>
      </c>
      <c r="H16">
        <f t="shared" si="0"/>
        <v>0</v>
      </c>
    </row>
    <row r="17" spans="1:8" x14ac:dyDescent="0.3">
      <c r="A17">
        <v>2021</v>
      </c>
      <c r="B17" t="s">
        <v>7</v>
      </c>
      <c r="C17" t="s">
        <v>8</v>
      </c>
      <c r="D17">
        <v>5</v>
      </c>
      <c r="E17">
        <v>4</v>
      </c>
      <c r="F17">
        <v>0.1</v>
      </c>
      <c r="G17">
        <v>1.0700000000001264</v>
      </c>
      <c r="H17">
        <f t="shared" si="0"/>
        <v>37383.177570089043</v>
      </c>
    </row>
    <row r="18" spans="1:8" x14ac:dyDescent="0.3">
      <c r="A18">
        <v>2021</v>
      </c>
      <c r="B18" t="s">
        <v>7</v>
      </c>
      <c r="C18" t="s">
        <v>8</v>
      </c>
      <c r="D18">
        <v>6</v>
      </c>
      <c r="E18">
        <v>106</v>
      </c>
      <c r="F18">
        <v>0.1</v>
      </c>
      <c r="G18">
        <v>1.2900000000000134</v>
      </c>
      <c r="H18">
        <f t="shared" si="0"/>
        <v>821705.42635658069</v>
      </c>
    </row>
    <row r="19" spans="1:8" x14ac:dyDescent="0.3">
      <c r="A19">
        <v>2021</v>
      </c>
      <c r="B19" t="s">
        <v>7</v>
      </c>
      <c r="C19" t="s">
        <v>8</v>
      </c>
      <c r="D19">
        <v>7</v>
      </c>
      <c r="E19">
        <v>12</v>
      </c>
      <c r="F19">
        <v>0.1</v>
      </c>
      <c r="G19">
        <v>0.45999999999990493</v>
      </c>
      <c r="H19">
        <f t="shared" si="0"/>
        <v>260869.56521744523</v>
      </c>
    </row>
    <row r="20" spans="1:8" x14ac:dyDescent="0.3">
      <c r="A20">
        <v>2021</v>
      </c>
      <c r="B20" t="s">
        <v>7</v>
      </c>
      <c r="C20" t="s">
        <v>8</v>
      </c>
      <c r="D20">
        <v>8</v>
      </c>
      <c r="E20">
        <v>7</v>
      </c>
      <c r="F20">
        <v>0.1</v>
      </c>
      <c r="G20">
        <v>0.63999999999997392</v>
      </c>
      <c r="H20">
        <f t="shared" si="0"/>
        <v>109375.00000000445</v>
      </c>
    </row>
    <row r="21" spans="1:8" x14ac:dyDescent="0.3">
      <c r="A21">
        <v>2021</v>
      </c>
      <c r="B21" t="s">
        <v>7</v>
      </c>
      <c r="C21" t="s">
        <v>8</v>
      </c>
      <c r="D21">
        <v>9</v>
      </c>
      <c r="E21">
        <v>1</v>
      </c>
      <c r="F21">
        <v>0.1</v>
      </c>
      <c r="G21">
        <v>0.25000000000008349</v>
      </c>
      <c r="H21">
        <f t="shared" si="0"/>
        <v>39999.999999986634</v>
      </c>
    </row>
    <row r="22" spans="1:8" x14ac:dyDescent="0.3">
      <c r="A22">
        <v>2021</v>
      </c>
      <c r="B22" t="s">
        <v>7</v>
      </c>
      <c r="C22" t="s">
        <v>8</v>
      </c>
      <c r="D22">
        <v>10</v>
      </c>
      <c r="E22">
        <v>9</v>
      </c>
      <c r="F22">
        <v>0.1</v>
      </c>
      <c r="G22">
        <v>1.0200000000000209</v>
      </c>
      <c r="H22">
        <f t="shared" si="0"/>
        <v>88235.294117645244</v>
      </c>
    </row>
    <row r="23" spans="1:8" x14ac:dyDescent="0.3">
      <c r="A23">
        <v>2021</v>
      </c>
      <c r="B23" t="s">
        <v>7</v>
      </c>
      <c r="C23" t="s">
        <v>8</v>
      </c>
      <c r="D23">
        <v>11</v>
      </c>
      <c r="E23">
        <v>2</v>
      </c>
      <c r="F23">
        <v>0.1</v>
      </c>
      <c r="G23">
        <v>0.67000000000017046</v>
      </c>
      <c r="H23">
        <f t="shared" si="0"/>
        <v>29850.746268649116</v>
      </c>
    </row>
    <row r="24" spans="1:8" x14ac:dyDescent="0.3">
      <c r="A24">
        <v>2021</v>
      </c>
      <c r="B24" t="s">
        <v>7</v>
      </c>
      <c r="C24" t="s">
        <v>8</v>
      </c>
      <c r="D24">
        <v>12</v>
      </c>
      <c r="E24">
        <v>18</v>
      </c>
      <c r="F24">
        <v>0.1</v>
      </c>
      <c r="G24">
        <v>0.77000000000004842</v>
      </c>
      <c r="H24">
        <f t="shared" si="0"/>
        <v>233766.23376621908</v>
      </c>
    </row>
    <row r="25" spans="1:8" x14ac:dyDescent="0.3">
      <c r="A25">
        <v>2021</v>
      </c>
      <c r="B25" t="s">
        <v>7</v>
      </c>
      <c r="C25" t="s">
        <v>9</v>
      </c>
      <c r="D25">
        <v>1</v>
      </c>
      <c r="E25">
        <v>3</v>
      </c>
      <c r="F25">
        <v>0.1</v>
      </c>
      <c r="G25">
        <v>1.7699999999999383</v>
      </c>
      <c r="H25">
        <f t="shared" si="0"/>
        <v>16949.152542373471</v>
      </c>
    </row>
    <row r="26" spans="1:8" x14ac:dyDescent="0.3">
      <c r="A26">
        <v>2021</v>
      </c>
      <c r="B26" t="s">
        <v>7</v>
      </c>
      <c r="C26" t="s">
        <v>9</v>
      </c>
      <c r="D26">
        <v>2</v>
      </c>
      <c r="E26">
        <v>9</v>
      </c>
      <c r="F26">
        <v>0.1</v>
      </c>
      <c r="G26">
        <v>1.4900000000002134</v>
      </c>
      <c r="H26">
        <f t="shared" si="0"/>
        <v>60402.684563749732</v>
      </c>
    </row>
    <row r="27" spans="1:8" x14ac:dyDescent="0.3">
      <c r="A27">
        <v>2021</v>
      </c>
      <c r="B27" t="s">
        <v>7</v>
      </c>
      <c r="C27" t="s">
        <v>9</v>
      </c>
      <c r="D27">
        <v>3</v>
      </c>
      <c r="E27">
        <v>0</v>
      </c>
      <c r="F27">
        <v>0.1</v>
      </c>
      <c r="G27">
        <v>0.9900000000000464</v>
      </c>
      <c r="H27">
        <f t="shared" si="0"/>
        <v>0</v>
      </c>
    </row>
    <row r="28" spans="1:8" x14ac:dyDescent="0.3">
      <c r="A28">
        <v>2021</v>
      </c>
      <c r="B28" t="s">
        <v>7</v>
      </c>
      <c r="C28" t="s">
        <v>9</v>
      </c>
      <c r="D28">
        <v>4</v>
      </c>
      <c r="E28">
        <v>2</v>
      </c>
      <c r="F28">
        <v>0.1</v>
      </c>
      <c r="G28">
        <v>1.3600000000000279</v>
      </c>
      <c r="H28">
        <f t="shared" si="0"/>
        <v>14705.882352940875</v>
      </c>
    </row>
    <row r="29" spans="1:8" x14ac:dyDescent="0.3">
      <c r="A29">
        <v>2021</v>
      </c>
      <c r="B29" t="s">
        <v>7</v>
      </c>
      <c r="C29" t="s">
        <v>9</v>
      </c>
      <c r="D29">
        <v>5</v>
      </c>
      <c r="E29">
        <v>1</v>
      </c>
      <c r="F29">
        <v>0.1</v>
      </c>
      <c r="G29">
        <v>0.82999999999988638</v>
      </c>
      <c r="H29">
        <f t="shared" si="0"/>
        <v>12048.192771085984</v>
      </c>
    </row>
    <row r="30" spans="1:8" x14ac:dyDescent="0.3">
      <c r="A30">
        <v>2021</v>
      </c>
      <c r="B30" t="s">
        <v>7</v>
      </c>
      <c r="C30" t="s">
        <v>9</v>
      </c>
      <c r="D30">
        <v>6</v>
      </c>
      <c r="E30">
        <v>4</v>
      </c>
      <c r="F30">
        <v>0.1</v>
      </c>
      <c r="G30">
        <v>0.9200000000000319</v>
      </c>
      <c r="H30">
        <f t="shared" si="0"/>
        <v>43478.26086956371</v>
      </c>
    </row>
    <row r="31" spans="1:8" x14ac:dyDescent="0.3">
      <c r="A31">
        <v>2021</v>
      </c>
      <c r="B31" t="s">
        <v>7</v>
      </c>
      <c r="C31" t="s">
        <v>9</v>
      </c>
      <c r="D31">
        <v>7</v>
      </c>
      <c r="E31">
        <v>14</v>
      </c>
      <c r="F31">
        <v>0.1</v>
      </c>
      <c r="G31">
        <v>0.74000000000007393</v>
      </c>
      <c r="H31">
        <f t="shared" si="0"/>
        <v>189189.18918917028</v>
      </c>
    </row>
    <row r="32" spans="1:8" x14ac:dyDescent="0.3">
      <c r="A32">
        <v>2021</v>
      </c>
      <c r="B32" t="s">
        <v>7</v>
      </c>
      <c r="C32" t="s">
        <v>9</v>
      </c>
      <c r="D32">
        <v>8</v>
      </c>
      <c r="E32">
        <v>8</v>
      </c>
      <c r="F32">
        <v>0.1</v>
      </c>
      <c r="G32">
        <v>0.6599999999998829</v>
      </c>
      <c r="H32">
        <f t="shared" si="0"/>
        <v>121212.12121214271</v>
      </c>
    </row>
    <row r="33" spans="1:8" x14ac:dyDescent="0.3">
      <c r="A33">
        <v>2021</v>
      </c>
      <c r="B33" t="s">
        <v>7</v>
      </c>
      <c r="C33" t="s">
        <v>9</v>
      </c>
      <c r="D33">
        <v>9</v>
      </c>
      <c r="E33">
        <v>0</v>
      </c>
      <c r="F33">
        <v>0.1</v>
      </c>
      <c r="G33">
        <v>0.41000000000002146</v>
      </c>
      <c r="H33">
        <f t="shared" si="0"/>
        <v>0</v>
      </c>
    </row>
    <row r="34" spans="1:8" x14ac:dyDescent="0.3">
      <c r="A34">
        <v>2021</v>
      </c>
      <c r="B34" t="s">
        <v>7</v>
      </c>
      <c r="C34" t="s">
        <v>9</v>
      </c>
      <c r="D34">
        <v>10</v>
      </c>
      <c r="E34">
        <v>8</v>
      </c>
      <c r="F34">
        <v>0.1</v>
      </c>
      <c r="G34">
        <v>0.81999999999993189</v>
      </c>
      <c r="H34">
        <f t="shared" si="0"/>
        <v>97560.97560976418</v>
      </c>
    </row>
    <row r="35" spans="1:8" x14ac:dyDescent="0.3">
      <c r="A35">
        <v>2021</v>
      </c>
      <c r="B35" t="s">
        <v>7</v>
      </c>
      <c r="C35" t="s">
        <v>9</v>
      </c>
      <c r="D35">
        <v>11</v>
      </c>
      <c r="E35">
        <v>3</v>
      </c>
      <c r="F35">
        <v>0.1</v>
      </c>
      <c r="G35">
        <v>0.73000000000000842</v>
      </c>
      <c r="H35">
        <f t="shared" si="0"/>
        <v>41095.890410958425</v>
      </c>
    </row>
    <row r="36" spans="1:8" x14ac:dyDescent="0.3">
      <c r="A36">
        <v>2021</v>
      </c>
      <c r="B36" t="s">
        <v>7</v>
      </c>
      <c r="C36" t="s">
        <v>9</v>
      </c>
      <c r="D36">
        <v>12</v>
      </c>
      <c r="E36">
        <v>0</v>
      </c>
      <c r="F36">
        <v>0.1</v>
      </c>
      <c r="G36">
        <v>0.66999999999994841</v>
      </c>
      <c r="H36">
        <f t="shared" si="0"/>
        <v>0</v>
      </c>
    </row>
    <row r="37" spans="1:8" x14ac:dyDescent="0.3">
      <c r="A37">
        <v>2021</v>
      </c>
      <c r="B37">
        <v>401</v>
      </c>
      <c r="C37" t="s">
        <v>8</v>
      </c>
      <c r="D37">
        <v>1</v>
      </c>
      <c r="E37">
        <v>177</v>
      </c>
      <c r="F37">
        <v>0.2</v>
      </c>
      <c r="G37">
        <v>1.4200000000000879</v>
      </c>
      <c r="H37">
        <f t="shared" si="0"/>
        <v>623239.43661967968</v>
      </c>
    </row>
    <row r="38" spans="1:8" x14ac:dyDescent="0.3">
      <c r="A38">
        <v>2021</v>
      </c>
      <c r="B38">
        <v>401</v>
      </c>
      <c r="C38" t="s">
        <v>8</v>
      </c>
      <c r="D38">
        <v>2</v>
      </c>
      <c r="E38">
        <v>15</v>
      </c>
      <c r="F38">
        <v>0.2</v>
      </c>
      <c r="G38">
        <v>1.0200000000000209</v>
      </c>
      <c r="H38">
        <f t="shared" si="0"/>
        <v>73529.411764704375</v>
      </c>
    </row>
    <row r="39" spans="1:8" x14ac:dyDescent="0.3">
      <c r="A39">
        <v>2021</v>
      </c>
      <c r="B39">
        <v>401</v>
      </c>
      <c r="C39" t="s">
        <v>8</v>
      </c>
      <c r="D39">
        <v>3</v>
      </c>
      <c r="E39">
        <v>2</v>
      </c>
      <c r="F39">
        <v>0.2</v>
      </c>
      <c r="G39">
        <v>1.4299999999999313</v>
      </c>
      <c r="H39">
        <f t="shared" si="0"/>
        <v>6993.0069930073296</v>
      </c>
    </row>
    <row r="40" spans="1:8" x14ac:dyDescent="0.3">
      <c r="A40">
        <v>2021</v>
      </c>
      <c r="B40">
        <v>401</v>
      </c>
      <c r="C40" t="s">
        <v>8</v>
      </c>
      <c r="D40">
        <v>4</v>
      </c>
      <c r="E40">
        <v>36</v>
      </c>
      <c r="F40">
        <v>0.2</v>
      </c>
      <c r="G40">
        <v>0.97999999999998089</v>
      </c>
      <c r="H40">
        <f t="shared" si="0"/>
        <v>183673.46938775867</v>
      </c>
    </row>
    <row r="41" spans="1:8" x14ac:dyDescent="0.3">
      <c r="A41">
        <v>2021</v>
      </c>
      <c r="B41">
        <v>401</v>
      </c>
      <c r="C41" t="s">
        <v>8</v>
      </c>
      <c r="D41">
        <v>5</v>
      </c>
      <c r="E41">
        <v>1</v>
      </c>
      <c r="F41">
        <v>0.2</v>
      </c>
      <c r="G41">
        <v>0.84999999999990639</v>
      </c>
      <c r="H41">
        <f t="shared" si="0"/>
        <v>5882.3529411771169</v>
      </c>
    </row>
    <row r="42" spans="1:8" x14ac:dyDescent="0.3">
      <c r="A42">
        <v>2021</v>
      </c>
      <c r="B42">
        <v>401</v>
      </c>
      <c r="C42" t="s">
        <v>8</v>
      </c>
      <c r="D42">
        <v>6</v>
      </c>
      <c r="E42">
        <v>8</v>
      </c>
      <c r="F42">
        <v>0.2</v>
      </c>
      <c r="G42">
        <v>1.1799999999999589</v>
      </c>
      <c r="H42">
        <f t="shared" si="0"/>
        <v>33898.305084746942</v>
      </c>
    </row>
    <row r="43" spans="1:8" x14ac:dyDescent="0.3">
      <c r="A43">
        <v>2021</v>
      </c>
      <c r="B43">
        <v>401</v>
      </c>
      <c r="C43" t="s">
        <v>8</v>
      </c>
      <c r="D43">
        <v>7</v>
      </c>
      <c r="E43">
        <v>3</v>
      </c>
      <c r="F43">
        <v>0.2</v>
      </c>
      <c r="G43">
        <v>1.2299999999999534</v>
      </c>
      <c r="H43">
        <f t="shared" si="0"/>
        <v>12195.121951219973</v>
      </c>
    </row>
    <row r="44" spans="1:8" x14ac:dyDescent="0.3">
      <c r="A44">
        <v>2021</v>
      </c>
      <c r="B44">
        <v>401</v>
      </c>
      <c r="C44" t="s">
        <v>8</v>
      </c>
      <c r="D44">
        <v>8</v>
      </c>
      <c r="E44">
        <v>3</v>
      </c>
      <c r="F44">
        <v>0.2</v>
      </c>
      <c r="G44">
        <v>1.1499999999999844</v>
      </c>
      <c r="H44">
        <f t="shared" si="0"/>
        <v>13043.478260869742</v>
      </c>
    </row>
    <row r="45" spans="1:8" x14ac:dyDescent="0.3">
      <c r="A45">
        <v>2021</v>
      </c>
      <c r="B45">
        <v>401</v>
      </c>
      <c r="C45" t="s">
        <v>8</v>
      </c>
      <c r="D45">
        <v>9</v>
      </c>
      <c r="E45">
        <v>2</v>
      </c>
      <c r="F45">
        <v>0.2</v>
      </c>
      <c r="G45">
        <v>1.5800000000001369</v>
      </c>
      <c r="H45">
        <f t="shared" si="0"/>
        <v>6329.1139240500852</v>
      </c>
    </row>
    <row r="46" spans="1:8" x14ac:dyDescent="0.3">
      <c r="A46">
        <v>2021</v>
      </c>
      <c r="B46">
        <v>401</v>
      </c>
      <c r="C46" t="s">
        <v>8</v>
      </c>
      <c r="D46">
        <v>10</v>
      </c>
      <c r="E46">
        <v>43</v>
      </c>
      <c r="F46">
        <v>0.2</v>
      </c>
      <c r="G46">
        <v>1.6400000000000858</v>
      </c>
      <c r="H46">
        <f t="shared" si="0"/>
        <v>131097.56097560289</v>
      </c>
    </row>
    <row r="47" spans="1:8" x14ac:dyDescent="0.3">
      <c r="A47">
        <v>2021</v>
      </c>
      <c r="B47">
        <v>401</v>
      </c>
      <c r="C47" t="s">
        <v>8</v>
      </c>
      <c r="D47">
        <v>11</v>
      </c>
      <c r="E47">
        <v>14</v>
      </c>
      <c r="F47">
        <v>0.2</v>
      </c>
      <c r="G47">
        <v>0.68000000000001393</v>
      </c>
      <c r="H47">
        <f t="shared" si="0"/>
        <v>102941.17647058611</v>
      </c>
    </row>
    <row r="48" spans="1:8" x14ac:dyDescent="0.3">
      <c r="A48">
        <v>2021</v>
      </c>
      <c r="B48">
        <v>401</v>
      </c>
      <c r="C48" t="s">
        <v>8</v>
      </c>
      <c r="D48">
        <v>12</v>
      </c>
      <c r="E48">
        <v>138</v>
      </c>
      <c r="F48">
        <v>0.2</v>
      </c>
      <c r="G48">
        <v>1.3399999999998968</v>
      </c>
      <c r="H48">
        <f t="shared" si="0"/>
        <v>514925.37313436798</v>
      </c>
    </row>
    <row r="49" spans="1:8" x14ac:dyDescent="0.3">
      <c r="A49">
        <v>2021</v>
      </c>
      <c r="B49">
        <v>401</v>
      </c>
      <c r="C49" t="s">
        <v>8</v>
      </c>
      <c r="D49">
        <v>13</v>
      </c>
      <c r="E49">
        <v>0</v>
      </c>
      <c r="F49">
        <v>0.2</v>
      </c>
      <c r="G49">
        <v>1.0899999999999244</v>
      </c>
      <c r="H49">
        <f t="shared" si="0"/>
        <v>0</v>
      </c>
    </row>
    <row r="50" spans="1:8" x14ac:dyDescent="0.3">
      <c r="A50">
        <v>2021</v>
      </c>
      <c r="B50">
        <v>401</v>
      </c>
      <c r="C50" t="s">
        <v>8</v>
      </c>
      <c r="D50">
        <v>14</v>
      </c>
      <c r="E50">
        <v>9</v>
      </c>
      <c r="F50">
        <v>0.2</v>
      </c>
      <c r="G50">
        <v>1.0900000000000354</v>
      </c>
      <c r="H50">
        <f t="shared" si="0"/>
        <v>41284.403669723419</v>
      </c>
    </row>
    <row r="51" spans="1:8" x14ac:dyDescent="0.3">
      <c r="A51">
        <v>2021</v>
      </c>
      <c r="B51">
        <v>401</v>
      </c>
      <c r="C51" t="s">
        <v>8</v>
      </c>
      <c r="D51">
        <v>15</v>
      </c>
      <c r="E51">
        <v>0</v>
      </c>
      <c r="F51">
        <v>0.2</v>
      </c>
      <c r="G51">
        <v>1.1400000000000299</v>
      </c>
      <c r="H51">
        <f t="shared" si="0"/>
        <v>0</v>
      </c>
    </row>
    <row r="52" spans="1:8" x14ac:dyDescent="0.3">
      <c r="A52">
        <v>2021</v>
      </c>
      <c r="B52">
        <v>401</v>
      </c>
      <c r="C52" t="s">
        <v>8</v>
      </c>
      <c r="D52">
        <v>16</v>
      </c>
      <c r="E52">
        <v>0</v>
      </c>
      <c r="F52">
        <v>0.2</v>
      </c>
      <c r="G52">
        <v>0.95000000000000639</v>
      </c>
      <c r="H52">
        <f t="shared" si="0"/>
        <v>0</v>
      </c>
    </row>
    <row r="53" spans="1:8" x14ac:dyDescent="0.3">
      <c r="A53">
        <v>2021</v>
      </c>
      <c r="B53">
        <v>401</v>
      </c>
      <c r="C53" t="s">
        <v>8</v>
      </c>
      <c r="D53">
        <v>17</v>
      </c>
      <c r="E53">
        <v>0</v>
      </c>
      <c r="F53">
        <v>0.2</v>
      </c>
      <c r="G53">
        <v>0.93999999999994088</v>
      </c>
      <c r="H53">
        <f t="shared" si="0"/>
        <v>0</v>
      </c>
    </row>
    <row r="54" spans="1:8" x14ac:dyDescent="0.3">
      <c r="A54">
        <v>2021</v>
      </c>
      <c r="B54">
        <v>401</v>
      </c>
      <c r="C54" t="s">
        <v>9</v>
      </c>
      <c r="D54">
        <v>1</v>
      </c>
      <c r="E54">
        <v>68</v>
      </c>
      <c r="F54">
        <v>0.2</v>
      </c>
      <c r="G54">
        <v>3.3899999999998931</v>
      </c>
      <c r="H54">
        <f t="shared" si="0"/>
        <v>100294.98525074062</v>
      </c>
    </row>
    <row r="55" spans="1:8" x14ac:dyDescent="0.3">
      <c r="A55">
        <v>2021</v>
      </c>
      <c r="B55">
        <v>401</v>
      </c>
      <c r="C55" t="s">
        <v>9</v>
      </c>
      <c r="D55">
        <v>2</v>
      </c>
      <c r="E55">
        <v>8</v>
      </c>
      <c r="F55">
        <v>0.2</v>
      </c>
      <c r="G55">
        <v>1.3699999999999823</v>
      </c>
      <c r="H55">
        <f t="shared" si="0"/>
        <v>29197.080291971179</v>
      </c>
    </row>
    <row r="56" spans="1:8" x14ac:dyDescent="0.3">
      <c r="A56">
        <v>2021</v>
      </c>
      <c r="B56">
        <v>401</v>
      </c>
      <c r="C56" t="s">
        <v>9</v>
      </c>
      <c r="D56">
        <v>3</v>
      </c>
      <c r="E56">
        <v>0</v>
      </c>
      <c r="F56">
        <v>0.2</v>
      </c>
      <c r="G56">
        <v>1.6499999999999293</v>
      </c>
      <c r="H56">
        <f t="shared" si="0"/>
        <v>0</v>
      </c>
    </row>
    <row r="57" spans="1:8" x14ac:dyDescent="0.3">
      <c r="A57">
        <v>2021</v>
      </c>
      <c r="B57">
        <v>401</v>
      </c>
      <c r="C57" t="s">
        <v>9</v>
      </c>
      <c r="D57">
        <v>4</v>
      </c>
      <c r="E57">
        <v>53</v>
      </c>
      <c r="F57">
        <v>0.2</v>
      </c>
      <c r="G57">
        <v>1.6300000000000203</v>
      </c>
      <c r="H57">
        <f t="shared" si="0"/>
        <v>162576.68711656239</v>
      </c>
    </row>
    <row r="58" spans="1:8" x14ac:dyDescent="0.3">
      <c r="A58">
        <v>2021</v>
      </c>
      <c r="B58">
        <v>401</v>
      </c>
      <c r="C58" t="s">
        <v>9</v>
      </c>
      <c r="D58">
        <v>5</v>
      </c>
      <c r="E58">
        <v>318</v>
      </c>
      <c r="F58">
        <v>0.2</v>
      </c>
      <c r="G58">
        <v>1.2600000000000389</v>
      </c>
      <c r="H58">
        <f t="shared" si="0"/>
        <v>1261904.761904723</v>
      </c>
    </row>
    <row r="59" spans="1:8" x14ac:dyDescent="0.3">
      <c r="A59">
        <v>2021</v>
      </c>
      <c r="B59">
        <v>401</v>
      </c>
      <c r="C59" t="s">
        <v>9</v>
      </c>
      <c r="D59">
        <v>6</v>
      </c>
      <c r="E59">
        <v>266</v>
      </c>
      <c r="F59">
        <v>0.2</v>
      </c>
      <c r="G59">
        <v>1.6500000000000403</v>
      </c>
      <c r="H59">
        <f t="shared" si="0"/>
        <v>806060.60606058629</v>
      </c>
    </row>
    <row r="60" spans="1:8" x14ac:dyDescent="0.3">
      <c r="A60">
        <v>2021</v>
      </c>
      <c r="B60">
        <v>401</v>
      </c>
      <c r="C60" t="s">
        <v>9</v>
      </c>
      <c r="D60">
        <v>7</v>
      </c>
      <c r="E60">
        <v>4</v>
      </c>
      <c r="F60">
        <v>0.2</v>
      </c>
      <c r="G60">
        <v>1.1700000000000044</v>
      </c>
      <c r="H60">
        <f t="shared" si="0"/>
        <v>17094.017094017028</v>
      </c>
    </row>
    <row r="61" spans="1:8" x14ac:dyDescent="0.3">
      <c r="A61">
        <v>2021</v>
      </c>
      <c r="B61">
        <v>401</v>
      </c>
      <c r="C61" t="s">
        <v>9</v>
      </c>
      <c r="D61">
        <v>8</v>
      </c>
      <c r="E61">
        <v>10</v>
      </c>
      <c r="F61">
        <v>0.2</v>
      </c>
      <c r="G61">
        <v>1.8200000000000438</v>
      </c>
      <c r="H61">
        <f t="shared" si="0"/>
        <v>27472.52747252681</v>
      </c>
    </row>
    <row r="62" spans="1:8" x14ac:dyDescent="0.3">
      <c r="A62">
        <v>2021</v>
      </c>
      <c r="B62">
        <v>401</v>
      </c>
      <c r="C62" t="s">
        <v>9</v>
      </c>
      <c r="D62">
        <v>9</v>
      </c>
      <c r="E62">
        <v>43</v>
      </c>
      <c r="F62">
        <v>0.2</v>
      </c>
      <c r="G62">
        <v>0.75000000000002842</v>
      </c>
      <c r="H62">
        <f t="shared" si="0"/>
        <v>286666.6666666558</v>
      </c>
    </row>
    <row r="63" spans="1:8" x14ac:dyDescent="0.3">
      <c r="A63">
        <v>2021</v>
      </c>
      <c r="B63">
        <v>401</v>
      </c>
      <c r="C63" t="s">
        <v>9</v>
      </c>
      <c r="D63">
        <v>10</v>
      </c>
      <c r="E63">
        <v>72</v>
      </c>
      <c r="F63">
        <v>0.2</v>
      </c>
      <c r="G63">
        <v>1.1100000000000554</v>
      </c>
      <c r="H63">
        <f t="shared" si="0"/>
        <v>324324.32432430814</v>
      </c>
    </row>
    <row r="64" spans="1:8" x14ac:dyDescent="0.3">
      <c r="A64">
        <v>2021</v>
      </c>
      <c r="B64">
        <v>401</v>
      </c>
      <c r="C64" t="s">
        <v>9</v>
      </c>
      <c r="D64">
        <v>11</v>
      </c>
      <c r="E64">
        <v>25</v>
      </c>
      <c r="F64">
        <v>0.2</v>
      </c>
      <c r="G64">
        <v>1.2300000000000644</v>
      </c>
      <c r="H64">
        <f t="shared" si="0"/>
        <v>101626.01626015728</v>
      </c>
    </row>
    <row r="65" spans="1:8" x14ac:dyDescent="0.3">
      <c r="A65">
        <v>2021</v>
      </c>
      <c r="B65">
        <v>401</v>
      </c>
      <c r="C65" t="s">
        <v>9</v>
      </c>
      <c r="D65">
        <v>12</v>
      </c>
      <c r="E65">
        <v>500</v>
      </c>
      <c r="F65">
        <v>0.2</v>
      </c>
      <c r="G65">
        <v>1.3699999999999823</v>
      </c>
      <c r="H65">
        <f t="shared" si="0"/>
        <v>1824817.5182481986</v>
      </c>
    </row>
    <row r="66" spans="1:8" x14ac:dyDescent="0.3">
      <c r="A66">
        <v>2021</v>
      </c>
      <c r="B66">
        <v>401</v>
      </c>
      <c r="C66" t="s">
        <v>9</v>
      </c>
      <c r="D66">
        <v>13</v>
      </c>
      <c r="E66">
        <v>23</v>
      </c>
      <c r="F66">
        <v>0.2</v>
      </c>
      <c r="G66">
        <v>1.1200000000000099</v>
      </c>
      <c r="H66">
        <f t="shared" si="0"/>
        <v>102678.57142857052</v>
      </c>
    </row>
    <row r="67" spans="1:8" x14ac:dyDescent="0.3">
      <c r="A67">
        <v>2022</v>
      </c>
      <c r="B67" t="s">
        <v>7</v>
      </c>
      <c r="C67" t="s">
        <v>5</v>
      </c>
      <c r="D67">
        <v>1</v>
      </c>
      <c r="E67">
        <v>2068</v>
      </c>
      <c r="F67">
        <v>0.2</v>
      </c>
      <c r="G67">
        <v>1.8010000000000446</v>
      </c>
      <c r="H67">
        <f t="shared" si="0"/>
        <v>5741254.8584118504</v>
      </c>
    </row>
    <row r="68" spans="1:8" x14ac:dyDescent="0.3">
      <c r="A68">
        <v>2022</v>
      </c>
      <c r="B68" t="s">
        <v>7</v>
      </c>
      <c r="C68" t="s">
        <v>5</v>
      </c>
      <c r="D68">
        <v>2</v>
      </c>
      <c r="E68">
        <v>3</v>
      </c>
      <c r="F68">
        <v>0.2</v>
      </c>
      <c r="G68">
        <v>0.97299999999995634</v>
      </c>
      <c r="H68">
        <f t="shared" ref="H68:H131" si="1">(E68/G68)*1000/F68</f>
        <v>15416.238437821861</v>
      </c>
    </row>
    <row r="69" spans="1:8" x14ac:dyDescent="0.3">
      <c r="A69">
        <v>2022</v>
      </c>
      <c r="B69" t="s">
        <v>7</v>
      </c>
      <c r="C69" t="s">
        <v>5</v>
      </c>
      <c r="D69">
        <v>3</v>
      </c>
      <c r="E69">
        <v>117</v>
      </c>
      <c r="F69">
        <v>0.2</v>
      </c>
      <c r="G69">
        <v>1.3299999999999272</v>
      </c>
      <c r="H69">
        <f t="shared" si="1"/>
        <v>439849.62406017445</v>
      </c>
    </row>
    <row r="70" spans="1:8" x14ac:dyDescent="0.3">
      <c r="A70">
        <v>2022</v>
      </c>
      <c r="B70" t="s">
        <v>7</v>
      </c>
      <c r="C70" t="s">
        <v>5</v>
      </c>
      <c r="D70">
        <v>4</v>
      </c>
      <c r="E70">
        <v>4931</v>
      </c>
      <c r="F70">
        <v>0.2</v>
      </c>
      <c r="G70">
        <v>0.6049999999999045</v>
      </c>
      <c r="H70">
        <f t="shared" si="1"/>
        <v>40752066.11570891</v>
      </c>
    </row>
    <row r="71" spans="1:8" x14ac:dyDescent="0.3">
      <c r="A71">
        <v>2022</v>
      </c>
      <c r="B71" t="s">
        <v>7</v>
      </c>
      <c r="C71" t="s">
        <v>5</v>
      </c>
      <c r="D71">
        <v>5</v>
      </c>
      <c r="E71">
        <v>1781</v>
      </c>
      <c r="F71">
        <v>0.2</v>
      </c>
      <c r="G71">
        <v>0.81900000000007367</v>
      </c>
      <c r="H71">
        <f t="shared" si="1"/>
        <v>10873015.873014893</v>
      </c>
    </row>
    <row r="72" spans="1:8" x14ac:dyDescent="0.3">
      <c r="A72">
        <v>2022</v>
      </c>
      <c r="B72" t="s">
        <v>7</v>
      </c>
      <c r="C72" t="s">
        <v>5</v>
      </c>
      <c r="D72">
        <v>6</v>
      </c>
      <c r="E72">
        <v>18</v>
      </c>
      <c r="F72">
        <v>0.2</v>
      </c>
      <c r="G72">
        <v>1.2019999999998845</v>
      </c>
      <c r="H72">
        <f t="shared" si="1"/>
        <v>74875.207986696041</v>
      </c>
    </row>
    <row r="73" spans="1:8" x14ac:dyDescent="0.3">
      <c r="A73">
        <v>2022</v>
      </c>
      <c r="B73" t="s">
        <v>7</v>
      </c>
      <c r="C73" t="s">
        <v>5</v>
      </c>
      <c r="D73">
        <v>7</v>
      </c>
      <c r="E73">
        <v>3356</v>
      </c>
      <c r="F73">
        <v>0.2</v>
      </c>
      <c r="G73">
        <v>1.2669999999999391</v>
      </c>
      <c r="H73">
        <f t="shared" si="1"/>
        <v>13243883.188635206</v>
      </c>
    </row>
    <row r="74" spans="1:8" x14ac:dyDescent="0.3">
      <c r="A74">
        <v>2022</v>
      </c>
      <c r="B74" t="s">
        <v>7</v>
      </c>
      <c r="C74" t="s">
        <v>5</v>
      </c>
      <c r="D74">
        <v>8</v>
      </c>
      <c r="E74">
        <v>33</v>
      </c>
      <c r="F74">
        <v>0.2</v>
      </c>
      <c r="G74">
        <v>1.41700000000003</v>
      </c>
      <c r="H74">
        <f t="shared" si="1"/>
        <v>116443.18983768277</v>
      </c>
    </row>
    <row r="75" spans="1:8" x14ac:dyDescent="0.3">
      <c r="A75">
        <v>2022</v>
      </c>
      <c r="B75" t="s">
        <v>7</v>
      </c>
      <c r="C75" t="s">
        <v>5</v>
      </c>
      <c r="D75">
        <v>9</v>
      </c>
      <c r="E75">
        <v>1813</v>
      </c>
      <c r="F75">
        <v>0.2</v>
      </c>
      <c r="G75">
        <v>0.75900000000001455</v>
      </c>
      <c r="H75">
        <f t="shared" si="1"/>
        <v>11943346.508563669</v>
      </c>
    </row>
    <row r="76" spans="1:8" x14ac:dyDescent="0.3">
      <c r="A76">
        <v>2022</v>
      </c>
      <c r="B76" t="s">
        <v>7</v>
      </c>
      <c r="C76" t="s">
        <v>5</v>
      </c>
      <c r="D76">
        <v>10</v>
      </c>
      <c r="E76">
        <v>122</v>
      </c>
      <c r="F76">
        <v>0.2</v>
      </c>
      <c r="G76">
        <v>1.3719999999999573</v>
      </c>
      <c r="H76">
        <f t="shared" si="1"/>
        <v>444606.41399418295</v>
      </c>
    </row>
    <row r="77" spans="1:8" x14ac:dyDescent="0.3">
      <c r="A77">
        <v>2022</v>
      </c>
      <c r="B77" t="s">
        <v>7</v>
      </c>
      <c r="C77" t="s">
        <v>5</v>
      </c>
      <c r="D77">
        <v>11</v>
      </c>
      <c r="E77">
        <v>3675</v>
      </c>
      <c r="F77">
        <v>0.2</v>
      </c>
      <c r="G77">
        <v>0.76999999999998181</v>
      </c>
      <c r="H77">
        <f t="shared" si="1"/>
        <v>23863636.36363693</v>
      </c>
    </row>
    <row r="78" spans="1:8" x14ac:dyDescent="0.3">
      <c r="A78">
        <v>2022</v>
      </c>
      <c r="B78" t="s">
        <v>7</v>
      </c>
      <c r="C78" t="s">
        <v>6</v>
      </c>
      <c r="D78">
        <v>1</v>
      </c>
      <c r="E78">
        <v>6</v>
      </c>
      <c r="F78">
        <v>0.2</v>
      </c>
      <c r="G78">
        <v>0.61399999999991905</v>
      </c>
      <c r="H78">
        <f t="shared" si="1"/>
        <v>48859.934853426639</v>
      </c>
    </row>
    <row r="79" spans="1:8" x14ac:dyDescent="0.3">
      <c r="A79">
        <v>2022</v>
      </c>
      <c r="B79" t="s">
        <v>7</v>
      </c>
      <c r="C79" t="s">
        <v>6</v>
      </c>
      <c r="D79">
        <v>2</v>
      </c>
      <c r="E79">
        <v>0</v>
      </c>
      <c r="F79">
        <v>0.2</v>
      </c>
      <c r="G79">
        <v>0.65699999999992542</v>
      </c>
      <c r="H79">
        <f t="shared" si="1"/>
        <v>0</v>
      </c>
    </row>
    <row r="80" spans="1:8" x14ac:dyDescent="0.3">
      <c r="A80">
        <v>2022</v>
      </c>
      <c r="B80" t="s">
        <v>7</v>
      </c>
      <c r="C80" t="s">
        <v>6</v>
      </c>
      <c r="D80">
        <v>3</v>
      </c>
      <c r="E80">
        <v>1</v>
      </c>
      <c r="F80">
        <v>0.2</v>
      </c>
      <c r="G80">
        <v>0.42300000000000182</v>
      </c>
      <c r="H80">
        <f t="shared" si="1"/>
        <v>11820.330969267088</v>
      </c>
    </row>
    <row r="81" spans="1:8" x14ac:dyDescent="0.3">
      <c r="A81">
        <v>2022</v>
      </c>
      <c r="B81" t="s">
        <v>7</v>
      </c>
      <c r="C81" t="s">
        <v>6</v>
      </c>
      <c r="D81">
        <v>4</v>
      </c>
      <c r="E81">
        <v>42</v>
      </c>
      <c r="F81">
        <v>0.2</v>
      </c>
      <c r="G81">
        <v>0.74799999999993361</v>
      </c>
      <c r="H81">
        <f t="shared" si="1"/>
        <v>280748.66310162918</v>
      </c>
    </row>
    <row r="82" spans="1:8" x14ac:dyDescent="0.3">
      <c r="A82">
        <v>2022</v>
      </c>
      <c r="B82" t="s">
        <v>7</v>
      </c>
      <c r="C82" t="s">
        <v>6</v>
      </c>
      <c r="D82">
        <v>5</v>
      </c>
      <c r="E82">
        <v>0</v>
      </c>
      <c r="F82">
        <v>0.2</v>
      </c>
      <c r="G82">
        <v>1.8849999999999909</v>
      </c>
      <c r="H82">
        <f t="shared" si="1"/>
        <v>0</v>
      </c>
    </row>
    <row r="83" spans="1:8" x14ac:dyDescent="0.3">
      <c r="A83">
        <v>2022</v>
      </c>
      <c r="B83" t="s">
        <v>7</v>
      </c>
      <c r="C83" t="s">
        <v>6</v>
      </c>
      <c r="D83">
        <v>6</v>
      </c>
      <c r="E83">
        <v>0</v>
      </c>
      <c r="F83">
        <v>0.2</v>
      </c>
      <c r="G83">
        <v>0.32200000000000273</v>
      </c>
      <c r="H83">
        <f t="shared" si="1"/>
        <v>0</v>
      </c>
    </row>
    <row r="84" spans="1:8" x14ac:dyDescent="0.3">
      <c r="A84">
        <v>2022</v>
      </c>
      <c r="B84" t="s">
        <v>7</v>
      </c>
      <c r="C84" t="s">
        <v>6</v>
      </c>
      <c r="D84">
        <v>7</v>
      </c>
      <c r="E84">
        <v>0</v>
      </c>
      <c r="F84">
        <v>0.2</v>
      </c>
      <c r="G84">
        <v>1.5919999999999845</v>
      </c>
      <c r="H84">
        <f t="shared" si="1"/>
        <v>0</v>
      </c>
    </row>
    <row r="85" spans="1:8" x14ac:dyDescent="0.3">
      <c r="A85">
        <v>2022</v>
      </c>
      <c r="B85" t="s">
        <v>7</v>
      </c>
      <c r="C85" t="s">
        <v>6</v>
      </c>
      <c r="D85">
        <v>8</v>
      </c>
      <c r="E85">
        <v>82</v>
      </c>
      <c r="F85">
        <v>0.2</v>
      </c>
      <c r="G85">
        <v>1.5259999999999536</v>
      </c>
      <c r="H85">
        <f t="shared" si="1"/>
        <v>268676.27785059792</v>
      </c>
    </row>
    <row r="86" spans="1:8" x14ac:dyDescent="0.3">
      <c r="A86">
        <v>2022</v>
      </c>
      <c r="B86" t="s">
        <v>7</v>
      </c>
      <c r="C86" t="s">
        <v>6</v>
      </c>
      <c r="D86">
        <v>9</v>
      </c>
      <c r="E86">
        <v>32</v>
      </c>
      <c r="F86">
        <v>0.2</v>
      </c>
      <c r="G86">
        <v>0.90999999999996817</v>
      </c>
      <c r="H86">
        <f t="shared" si="1"/>
        <v>175824.17582418196</v>
      </c>
    </row>
    <row r="87" spans="1:8" x14ac:dyDescent="0.3">
      <c r="A87">
        <v>2022</v>
      </c>
      <c r="B87" t="s">
        <v>7</v>
      </c>
      <c r="C87" t="s">
        <v>6</v>
      </c>
      <c r="D87">
        <v>10</v>
      </c>
      <c r="E87">
        <v>78</v>
      </c>
      <c r="F87">
        <v>0.2</v>
      </c>
      <c r="G87">
        <v>0.70600000000001728</v>
      </c>
      <c r="H87">
        <f t="shared" si="1"/>
        <v>552407.93201131793</v>
      </c>
    </row>
    <row r="88" spans="1:8" x14ac:dyDescent="0.3">
      <c r="A88">
        <v>2022</v>
      </c>
      <c r="B88" t="s">
        <v>7</v>
      </c>
      <c r="C88" t="s">
        <v>6</v>
      </c>
      <c r="D88">
        <v>11</v>
      </c>
      <c r="E88">
        <v>1</v>
      </c>
      <c r="F88">
        <v>0.2</v>
      </c>
      <c r="G88">
        <v>0.375</v>
      </c>
      <c r="H88">
        <f t="shared" si="1"/>
        <v>13333.333333333332</v>
      </c>
    </row>
    <row r="89" spans="1:8" x14ac:dyDescent="0.3">
      <c r="A89">
        <v>2022</v>
      </c>
      <c r="B89">
        <v>401</v>
      </c>
      <c r="C89" t="s">
        <v>6</v>
      </c>
      <c r="D89">
        <v>1</v>
      </c>
      <c r="E89">
        <v>1</v>
      </c>
      <c r="F89">
        <v>0.2</v>
      </c>
      <c r="G89">
        <v>1.2999999999999545</v>
      </c>
      <c r="H89">
        <f t="shared" si="1"/>
        <v>3846.1538461539803</v>
      </c>
    </row>
    <row r="90" spans="1:8" x14ac:dyDescent="0.3">
      <c r="A90">
        <v>2022</v>
      </c>
      <c r="B90">
        <v>401</v>
      </c>
      <c r="C90" t="s">
        <v>6</v>
      </c>
      <c r="D90">
        <v>2</v>
      </c>
      <c r="E90">
        <v>12</v>
      </c>
      <c r="F90">
        <v>0.2</v>
      </c>
      <c r="G90">
        <v>0.85000000000002274</v>
      </c>
      <c r="H90">
        <f t="shared" si="1"/>
        <v>70588.235294115759</v>
      </c>
    </row>
    <row r="91" spans="1:8" x14ac:dyDescent="0.3">
      <c r="A91">
        <v>2022</v>
      </c>
      <c r="B91">
        <v>401</v>
      </c>
      <c r="C91" t="s">
        <v>6</v>
      </c>
      <c r="D91">
        <v>3</v>
      </c>
      <c r="E91">
        <v>121</v>
      </c>
      <c r="F91">
        <v>0.2</v>
      </c>
      <c r="G91">
        <v>1.2899999999999636</v>
      </c>
      <c r="H91">
        <f t="shared" si="1"/>
        <v>468992.24806202872</v>
      </c>
    </row>
    <row r="92" spans="1:8" x14ac:dyDescent="0.3">
      <c r="A92">
        <v>2022</v>
      </c>
      <c r="B92">
        <v>401</v>
      </c>
      <c r="C92" t="s">
        <v>6</v>
      </c>
      <c r="D92">
        <v>4</v>
      </c>
      <c r="E92">
        <v>32</v>
      </c>
      <c r="F92">
        <v>0.2</v>
      </c>
      <c r="G92">
        <v>1.6299999999999955</v>
      </c>
      <c r="H92">
        <f t="shared" si="1"/>
        <v>98159.509202454254</v>
      </c>
    </row>
    <row r="93" spans="1:8" x14ac:dyDescent="0.3">
      <c r="A93">
        <v>2022</v>
      </c>
      <c r="B93">
        <v>401</v>
      </c>
      <c r="C93" t="s">
        <v>6</v>
      </c>
      <c r="D93">
        <v>5</v>
      </c>
      <c r="E93">
        <v>17</v>
      </c>
      <c r="F93">
        <v>0.2</v>
      </c>
      <c r="G93">
        <v>1.42999999999995</v>
      </c>
      <c r="H93">
        <f t="shared" si="1"/>
        <v>59440.559440561519</v>
      </c>
    </row>
    <row r="94" spans="1:8" x14ac:dyDescent="0.3">
      <c r="A94">
        <v>2022</v>
      </c>
      <c r="B94">
        <v>401</v>
      </c>
      <c r="C94" t="s">
        <v>6</v>
      </c>
      <c r="D94">
        <v>6</v>
      </c>
      <c r="E94">
        <v>430</v>
      </c>
      <c r="F94">
        <v>0.2</v>
      </c>
      <c r="G94">
        <v>1.6699999999999591</v>
      </c>
      <c r="H94">
        <f t="shared" si="1"/>
        <v>1287425.1497006305</v>
      </c>
    </row>
    <row r="95" spans="1:8" x14ac:dyDescent="0.3">
      <c r="A95">
        <v>2022</v>
      </c>
      <c r="B95">
        <v>401</v>
      </c>
      <c r="C95" t="s">
        <v>6</v>
      </c>
      <c r="D95">
        <v>7</v>
      </c>
      <c r="E95">
        <v>236</v>
      </c>
      <c r="F95">
        <v>0.2</v>
      </c>
      <c r="G95">
        <v>0.93000000000006366</v>
      </c>
      <c r="H95">
        <f t="shared" si="1"/>
        <v>1268817.2043009882</v>
      </c>
    </row>
    <row r="96" spans="1:8" x14ac:dyDescent="0.3">
      <c r="A96">
        <v>2022</v>
      </c>
      <c r="B96">
        <v>401</v>
      </c>
      <c r="C96" t="s">
        <v>6</v>
      </c>
      <c r="D96">
        <v>8</v>
      </c>
      <c r="E96">
        <v>20</v>
      </c>
      <c r="F96">
        <v>0.2</v>
      </c>
      <c r="G96">
        <v>1.0499999999999545</v>
      </c>
      <c r="H96">
        <f t="shared" si="1"/>
        <v>95238.095238099355</v>
      </c>
    </row>
    <row r="97" spans="1:8" x14ac:dyDescent="0.3">
      <c r="A97">
        <v>2022</v>
      </c>
      <c r="B97">
        <v>401</v>
      </c>
      <c r="C97" t="s">
        <v>6</v>
      </c>
      <c r="D97">
        <v>9</v>
      </c>
      <c r="E97">
        <v>19</v>
      </c>
      <c r="F97">
        <v>0.2</v>
      </c>
      <c r="G97">
        <v>0.95000000000004547</v>
      </c>
      <c r="H97">
        <f t="shared" si="1"/>
        <v>99999.999999995212</v>
      </c>
    </row>
    <row r="98" spans="1:8" x14ac:dyDescent="0.3">
      <c r="A98">
        <v>2022</v>
      </c>
      <c r="B98">
        <v>401</v>
      </c>
      <c r="C98" t="s">
        <v>6</v>
      </c>
      <c r="D98">
        <v>10</v>
      </c>
      <c r="E98">
        <v>349</v>
      </c>
      <c r="F98">
        <v>0.2</v>
      </c>
      <c r="G98">
        <v>0.37000000000000455</v>
      </c>
      <c r="H98">
        <f t="shared" si="1"/>
        <v>4716216.2162161581</v>
      </c>
    </row>
    <row r="99" spans="1:8" x14ac:dyDescent="0.3">
      <c r="A99">
        <v>2022</v>
      </c>
      <c r="B99">
        <v>401</v>
      </c>
      <c r="C99" t="s">
        <v>6</v>
      </c>
      <c r="D99">
        <v>11</v>
      </c>
      <c r="E99">
        <v>1</v>
      </c>
      <c r="F99">
        <v>0.2</v>
      </c>
      <c r="G99">
        <v>1.2200000000000273</v>
      </c>
      <c r="H99">
        <f t="shared" si="1"/>
        <v>4098.3606557376133</v>
      </c>
    </row>
    <row r="100" spans="1:8" x14ac:dyDescent="0.3">
      <c r="A100">
        <v>2022</v>
      </c>
      <c r="B100">
        <v>401</v>
      </c>
      <c r="C100" t="s">
        <v>6</v>
      </c>
      <c r="D100">
        <v>12</v>
      </c>
      <c r="E100">
        <v>657</v>
      </c>
      <c r="F100">
        <v>0.2</v>
      </c>
      <c r="G100">
        <v>1.0200000000000955</v>
      </c>
      <c r="H100">
        <f t="shared" si="1"/>
        <v>3220588.2352938158</v>
      </c>
    </row>
    <row r="101" spans="1:8" x14ac:dyDescent="0.3">
      <c r="A101">
        <v>2022</v>
      </c>
      <c r="B101">
        <v>401</v>
      </c>
      <c r="C101" t="s">
        <v>6</v>
      </c>
      <c r="D101">
        <v>13</v>
      </c>
      <c r="E101">
        <v>688</v>
      </c>
      <c r="F101">
        <v>0.2</v>
      </c>
      <c r="G101">
        <v>0.56999999999993634</v>
      </c>
      <c r="H101">
        <f t="shared" si="1"/>
        <v>6035087.7192989197</v>
      </c>
    </row>
    <row r="102" spans="1:8" x14ac:dyDescent="0.3">
      <c r="A102">
        <v>2022</v>
      </c>
      <c r="B102">
        <v>401</v>
      </c>
      <c r="C102" t="s">
        <v>5</v>
      </c>
      <c r="D102">
        <v>1</v>
      </c>
      <c r="E102">
        <v>10</v>
      </c>
      <c r="F102">
        <v>0.2</v>
      </c>
      <c r="G102">
        <v>0.78999999999996362</v>
      </c>
      <c r="H102">
        <f t="shared" si="1"/>
        <v>63291.139240509241</v>
      </c>
    </row>
    <row r="103" spans="1:8" x14ac:dyDescent="0.3">
      <c r="A103">
        <v>2022</v>
      </c>
      <c r="B103">
        <v>401</v>
      </c>
      <c r="C103" t="s">
        <v>5</v>
      </c>
      <c r="D103">
        <v>2</v>
      </c>
      <c r="E103">
        <v>3</v>
      </c>
      <c r="F103">
        <v>0.2</v>
      </c>
      <c r="G103">
        <v>0.58000000000004093</v>
      </c>
      <c r="H103">
        <f t="shared" si="1"/>
        <v>25862.068965515416</v>
      </c>
    </row>
    <row r="104" spans="1:8" x14ac:dyDescent="0.3">
      <c r="A104">
        <v>2022</v>
      </c>
      <c r="B104">
        <v>401</v>
      </c>
      <c r="C104" t="s">
        <v>5</v>
      </c>
      <c r="D104">
        <v>3</v>
      </c>
      <c r="E104">
        <v>14</v>
      </c>
      <c r="F104">
        <v>0.2</v>
      </c>
      <c r="G104">
        <v>0.69999999999993179</v>
      </c>
      <c r="H104">
        <f t="shared" si="1"/>
        <v>100000.00000000975</v>
      </c>
    </row>
    <row r="105" spans="1:8" x14ac:dyDescent="0.3">
      <c r="A105">
        <v>2022</v>
      </c>
      <c r="B105">
        <v>401</v>
      </c>
      <c r="C105" t="s">
        <v>5</v>
      </c>
      <c r="D105">
        <v>4</v>
      </c>
      <c r="E105">
        <v>516</v>
      </c>
      <c r="F105">
        <v>0.2</v>
      </c>
      <c r="G105">
        <v>1.1299999999999955</v>
      </c>
      <c r="H105">
        <f t="shared" si="1"/>
        <v>2283185.840707974</v>
      </c>
    </row>
    <row r="106" spans="1:8" x14ac:dyDescent="0.3">
      <c r="A106">
        <v>2022</v>
      </c>
      <c r="B106">
        <v>401</v>
      </c>
      <c r="C106" t="s">
        <v>5</v>
      </c>
      <c r="D106">
        <v>5</v>
      </c>
      <c r="E106">
        <v>1</v>
      </c>
      <c r="F106">
        <v>0.2</v>
      </c>
      <c r="G106">
        <v>1.1299999999999955</v>
      </c>
      <c r="H106">
        <f t="shared" si="1"/>
        <v>4424.7787610619644</v>
      </c>
    </row>
    <row r="107" spans="1:8" x14ac:dyDescent="0.3">
      <c r="A107">
        <v>2022</v>
      </c>
      <c r="B107">
        <v>401</v>
      </c>
      <c r="C107" t="s">
        <v>5</v>
      </c>
      <c r="D107">
        <v>6</v>
      </c>
      <c r="E107">
        <v>15</v>
      </c>
      <c r="F107">
        <v>0.2</v>
      </c>
      <c r="G107">
        <v>0.19000000000005457</v>
      </c>
      <c r="H107">
        <f t="shared" si="1"/>
        <v>394736.84210514982</v>
      </c>
    </row>
    <row r="108" spans="1:8" x14ac:dyDescent="0.3">
      <c r="A108">
        <v>2022</v>
      </c>
      <c r="B108">
        <v>401</v>
      </c>
      <c r="C108" t="s">
        <v>5</v>
      </c>
      <c r="D108">
        <v>7</v>
      </c>
      <c r="E108">
        <v>530</v>
      </c>
      <c r="F108">
        <v>0.2</v>
      </c>
      <c r="G108">
        <v>1.1299999999999955</v>
      </c>
      <c r="H108">
        <f t="shared" si="1"/>
        <v>2345132.7433628412</v>
      </c>
    </row>
    <row r="109" spans="1:8" x14ac:dyDescent="0.3">
      <c r="A109">
        <v>2022</v>
      </c>
      <c r="B109">
        <v>401</v>
      </c>
      <c r="C109" t="s">
        <v>5</v>
      </c>
      <c r="D109">
        <v>8</v>
      </c>
      <c r="E109">
        <v>30</v>
      </c>
      <c r="F109">
        <v>0.2</v>
      </c>
      <c r="G109">
        <v>1.32000000000005</v>
      </c>
      <c r="H109">
        <f t="shared" si="1"/>
        <v>113636.36363635933</v>
      </c>
    </row>
    <row r="110" spans="1:8" x14ac:dyDescent="0.3">
      <c r="A110">
        <v>2022</v>
      </c>
      <c r="B110">
        <v>401</v>
      </c>
      <c r="C110" t="s">
        <v>5</v>
      </c>
      <c r="D110">
        <v>9</v>
      </c>
      <c r="E110">
        <v>5</v>
      </c>
      <c r="F110">
        <v>0.2</v>
      </c>
      <c r="G110">
        <v>1.0099999999999909</v>
      </c>
      <c r="H110">
        <f t="shared" si="1"/>
        <v>24752.475247524973</v>
      </c>
    </row>
    <row r="111" spans="1:8" x14ac:dyDescent="0.3">
      <c r="A111">
        <v>2022</v>
      </c>
      <c r="B111">
        <v>401</v>
      </c>
      <c r="C111" t="s">
        <v>5</v>
      </c>
      <c r="D111">
        <v>10</v>
      </c>
      <c r="E111">
        <v>167</v>
      </c>
      <c r="F111">
        <v>0.2</v>
      </c>
      <c r="G111">
        <v>0.14999999999997726</v>
      </c>
      <c r="H111">
        <f t="shared" si="1"/>
        <v>5566666.6666675108</v>
      </c>
    </row>
    <row r="112" spans="1:8" x14ac:dyDescent="0.3">
      <c r="A112">
        <v>2022</v>
      </c>
      <c r="B112">
        <v>401</v>
      </c>
      <c r="C112" t="s">
        <v>5</v>
      </c>
      <c r="D112">
        <v>11</v>
      </c>
      <c r="E112">
        <v>21</v>
      </c>
      <c r="F112">
        <v>0.2</v>
      </c>
      <c r="G112">
        <v>8.0000000000040927E-2</v>
      </c>
      <c r="H112">
        <f t="shared" si="1"/>
        <v>1312499.9999993285</v>
      </c>
    </row>
    <row r="113" spans="1:8" x14ac:dyDescent="0.3">
      <c r="A113">
        <v>2022</v>
      </c>
      <c r="B113">
        <v>401</v>
      </c>
      <c r="C113" t="s">
        <v>5</v>
      </c>
      <c r="D113">
        <v>12</v>
      </c>
      <c r="E113">
        <v>37</v>
      </c>
      <c r="F113">
        <v>0.2</v>
      </c>
      <c r="G113">
        <v>0.62999999999999545</v>
      </c>
      <c r="H113">
        <f t="shared" si="1"/>
        <v>293650.79365079576</v>
      </c>
    </row>
    <row r="114" spans="1:8" x14ac:dyDescent="0.3">
      <c r="A114">
        <v>2022</v>
      </c>
      <c r="B114" t="s">
        <v>4</v>
      </c>
      <c r="C114" t="s">
        <v>61</v>
      </c>
      <c r="D114">
        <v>1</v>
      </c>
      <c r="E114">
        <v>2</v>
      </c>
      <c r="F114">
        <v>0.2</v>
      </c>
      <c r="G114">
        <v>0.51599999999996271</v>
      </c>
      <c r="H114">
        <f t="shared" si="1"/>
        <v>19379.84496124171</v>
      </c>
    </row>
    <row r="115" spans="1:8" x14ac:dyDescent="0.3">
      <c r="A115">
        <v>2022</v>
      </c>
      <c r="B115" t="s">
        <v>4</v>
      </c>
      <c r="C115" t="s">
        <v>61</v>
      </c>
      <c r="D115">
        <v>2</v>
      </c>
      <c r="E115">
        <v>7</v>
      </c>
      <c r="F115">
        <v>0.2</v>
      </c>
      <c r="G115">
        <v>0.51099999999996726</v>
      </c>
      <c r="H115">
        <f t="shared" si="1"/>
        <v>68493.150684935885</v>
      </c>
    </row>
    <row r="116" spans="1:8" x14ac:dyDescent="0.3">
      <c r="A116">
        <v>2022</v>
      </c>
      <c r="B116" t="s">
        <v>4</v>
      </c>
      <c r="C116" t="s">
        <v>61</v>
      </c>
      <c r="D116">
        <v>3</v>
      </c>
      <c r="E116">
        <v>1</v>
      </c>
      <c r="F116">
        <v>0.2</v>
      </c>
      <c r="G116">
        <v>0.19599999999991269</v>
      </c>
      <c r="H116">
        <f t="shared" si="1"/>
        <v>25510.204081644013</v>
      </c>
    </row>
    <row r="117" spans="1:8" x14ac:dyDescent="0.3">
      <c r="A117">
        <v>2022</v>
      </c>
      <c r="B117" t="s">
        <v>4</v>
      </c>
      <c r="C117" t="s">
        <v>61</v>
      </c>
      <c r="D117">
        <v>5</v>
      </c>
      <c r="E117">
        <v>0</v>
      </c>
      <c r="F117">
        <v>0.2</v>
      </c>
      <c r="G117">
        <v>0.61899999999991451</v>
      </c>
      <c r="H117">
        <f t="shared" si="1"/>
        <v>0</v>
      </c>
    </row>
    <row r="118" spans="1:8" x14ac:dyDescent="0.3">
      <c r="A118">
        <v>2022</v>
      </c>
      <c r="B118" t="s">
        <v>4</v>
      </c>
      <c r="C118" t="s">
        <v>61</v>
      </c>
      <c r="D118">
        <v>6</v>
      </c>
      <c r="E118">
        <v>3</v>
      </c>
      <c r="F118">
        <v>0.2</v>
      </c>
      <c r="G118">
        <v>0.24699999999995725</v>
      </c>
      <c r="H118">
        <f t="shared" si="1"/>
        <v>60728.744939281758</v>
      </c>
    </row>
    <row r="119" spans="1:8" x14ac:dyDescent="0.3">
      <c r="A119">
        <v>2022</v>
      </c>
      <c r="B119" t="s">
        <v>4</v>
      </c>
      <c r="C119" t="s">
        <v>62</v>
      </c>
      <c r="D119">
        <v>1</v>
      </c>
      <c r="E119">
        <v>6639</v>
      </c>
      <c r="F119">
        <v>0.2</v>
      </c>
      <c r="G119">
        <v>0.86599999999987176</v>
      </c>
      <c r="H119">
        <f t="shared" si="1"/>
        <v>38331408.7759872</v>
      </c>
    </row>
    <row r="120" spans="1:8" x14ac:dyDescent="0.3">
      <c r="A120">
        <v>2022</v>
      </c>
      <c r="B120" t="s">
        <v>4</v>
      </c>
      <c r="C120" t="s">
        <v>62</v>
      </c>
      <c r="D120">
        <v>2</v>
      </c>
      <c r="E120">
        <v>2</v>
      </c>
      <c r="F120">
        <v>0.2</v>
      </c>
      <c r="G120">
        <v>0.46900000000005093</v>
      </c>
      <c r="H120">
        <f t="shared" si="1"/>
        <v>21321.961620466765</v>
      </c>
    </row>
    <row r="121" spans="1:8" x14ac:dyDescent="0.3">
      <c r="A121">
        <v>2022</v>
      </c>
      <c r="B121" t="s">
        <v>4</v>
      </c>
      <c r="C121" t="s">
        <v>62</v>
      </c>
      <c r="D121">
        <v>3</v>
      </c>
      <c r="E121">
        <v>0</v>
      </c>
      <c r="F121">
        <v>0.2</v>
      </c>
      <c r="G121">
        <v>0.5180000000000291</v>
      </c>
      <c r="H121">
        <f t="shared" si="1"/>
        <v>0</v>
      </c>
    </row>
    <row r="122" spans="1:8" x14ac:dyDescent="0.3">
      <c r="A122">
        <v>2022</v>
      </c>
      <c r="B122" t="s">
        <v>4</v>
      </c>
      <c r="C122" t="s">
        <v>62</v>
      </c>
      <c r="D122">
        <v>4</v>
      </c>
      <c r="E122">
        <v>4</v>
      </c>
      <c r="F122">
        <v>0.2</v>
      </c>
      <c r="G122">
        <v>0.34000000000003183</v>
      </c>
      <c r="H122">
        <f t="shared" si="1"/>
        <v>58823.529411759191</v>
      </c>
    </row>
    <row r="123" spans="1:8" x14ac:dyDescent="0.3">
      <c r="A123">
        <v>2022</v>
      </c>
      <c r="B123" t="s">
        <v>4</v>
      </c>
      <c r="C123" t="s">
        <v>62</v>
      </c>
      <c r="D123">
        <v>5</v>
      </c>
      <c r="E123">
        <v>1</v>
      </c>
      <c r="F123">
        <v>0.2</v>
      </c>
      <c r="G123">
        <v>0.23500000000001364</v>
      </c>
      <c r="H123">
        <f t="shared" si="1"/>
        <v>21276.595744679616</v>
      </c>
    </row>
    <row r="124" spans="1:8" x14ac:dyDescent="0.3">
      <c r="A124">
        <v>2022</v>
      </c>
      <c r="B124" t="s">
        <v>4</v>
      </c>
      <c r="C124" t="s">
        <v>62</v>
      </c>
      <c r="D124">
        <v>6</v>
      </c>
      <c r="E124">
        <v>4</v>
      </c>
      <c r="F124">
        <v>0.2</v>
      </c>
      <c r="G124">
        <v>0.37300000000004729</v>
      </c>
      <c r="H124">
        <f t="shared" si="1"/>
        <v>53619.302949054858</v>
      </c>
    </row>
    <row r="125" spans="1:8" x14ac:dyDescent="0.3">
      <c r="A125">
        <v>2022</v>
      </c>
      <c r="B125" t="s">
        <v>4</v>
      </c>
      <c r="C125" t="s">
        <v>62</v>
      </c>
      <c r="D125">
        <v>7</v>
      </c>
      <c r="E125">
        <v>7</v>
      </c>
      <c r="F125">
        <v>0.2</v>
      </c>
      <c r="G125">
        <v>0.13799999999991996</v>
      </c>
      <c r="H125">
        <f t="shared" si="1"/>
        <v>253623.18840594418</v>
      </c>
    </row>
    <row r="126" spans="1:8" x14ac:dyDescent="0.3">
      <c r="A126">
        <v>2022</v>
      </c>
      <c r="B126" t="s">
        <v>4</v>
      </c>
      <c r="C126" t="s">
        <v>62</v>
      </c>
      <c r="D126">
        <v>8</v>
      </c>
      <c r="E126">
        <v>9</v>
      </c>
      <c r="F126">
        <v>0.2</v>
      </c>
      <c r="G126">
        <v>0.26199999999994361</v>
      </c>
      <c r="H126">
        <f t="shared" si="1"/>
        <v>171755.72519087663</v>
      </c>
    </row>
    <row r="127" spans="1:8" x14ac:dyDescent="0.3">
      <c r="A127">
        <v>2022</v>
      </c>
      <c r="B127" t="s">
        <v>4</v>
      </c>
      <c r="C127" t="s">
        <v>62</v>
      </c>
      <c r="D127">
        <v>9</v>
      </c>
      <c r="E127">
        <v>8</v>
      </c>
      <c r="F127">
        <v>0.2</v>
      </c>
      <c r="G127">
        <v>0.37000000000000455</v>
      </c>
      <c r="H127">
        <f t="shared" si="1"/>
        <v>108108.10810810677</v>
      </c>
    </row>
    <row r="128" spans="1:8" x14ac:dyDescent="0.3">
      <c r="A128">
        <v>2022</v>
      </c>
      <c r="B128" t="s">
        <v>4</v>
      </c>
      <c r="C128" t="s">
        <v>63</v>
      </c>
      <c r="D128">
        <v>1</v>
      </c>
      <c r="E128">
        <v>1</v>
      </c>
      <c r="F128">
        <v>0.2</v>
      </c>
      <c r="G128">
        <v>0.49099999999998545</v>
      </c>
      <c r="H128">
        <f t="shared" si="1"/>
        <v>10183.299389002337</v>
      </c>
    </row>
    <row r="129" spans="1:8" x14ac:dyDescent="0.3">
      <c r="A129">
        <v>2022</v>
      </c>
      <c r="B129" t="s">
        <v>4</v>
      </c>
      <c r="C129" t="s">
        <v>63</v>
      </c>
      <c r="D129">
        <v>2</v>
      </c>
      <c r="E129">
        <v>0</v>
      </c>
      <c r="F129">
        <v>0.2</v>
      </c>
      <c r="G129">
        <v>0.40800000000012915</v>
      </c>
      <c r="H129">
        <f t="shared" si="1"/>
        <v>0</v>
      </c>
    </row>
    <row r="130" spans="1:8" x14ac:dyDescent="0.3">
      <c r="A130">
        <v>2022</v>
      </c>
      <c r="B130" t="s">
        <v>4</v>
      </c>
      <c r="C130" t="s">
        <v>63</v>
      </c>
      <c r="D130">
        <v>3</v>
      </c>
      <c r="E130">
        <v>0</v>
      </c>
      <c r="F130">
        <v>0.2</v>
      </c>
      <c r="G130">
        <v>9.9000000000046384E-2</v>
      </c>
      <c r="H130">
        <f t="shared" si="1"/>
        <v>0</v>
      </c>
    </row>
    <row r="131" spans="1:8" x14ac:dyDescent="0.3">
      <c r="A131">
        <v>2022</v>
      </c>
      <c r="B131" t="s">
        <v>4</v>
      </c>
      <c r="C131" t="s">
        <v>63</v>
      </c>
      <c r="D131">
        <v>4</v>
      </c>
      <c r="E131">
        <v>1</v>
      </c>
      <c r="F131">
        <v>0.2</v>
      </c>
      <c r="G131">
        <v>0.15499999999997272</v>
      </c>
      <c r="H131">
        <f t="shared" si="1"/>
        <v>32258.064516134709</v>
      </c>
    </row>
    <row r="132" spans="1:8" x14ac:dyDescent="0.3">
      <c r="A132">
        <v>2022</v>
      </c>
      <c r="B132" t="s">
        <v>4</v>
      </c>
      <c r="C132" t="s">
        <v>63</v>
      </c>
      <c r="D132">
        <v>5</v>
      </c>
      <c r="E132">
        <v>43</v>
      </c>
      <c r="F132">
        <v>0.2</v>
      </c>
      <c r="G132">
        <v>0.32900000000006457</v>
      </c>
      <c r="H132">
        <f t="shared" ref="H132:H137" si="2">(E132/G132)*1000/F132</f>
        <v>653495.44072935497</v>
      </c>
    </row>
    <row r="133" spans="1:8" x14ac:dyDescent="0.3">
      <c r="A133">
        <v>2022</v>
      </c>
      <c r="B133" t="s">
        <v>4</v>
      </c>
      <c r="C133" t="s">
        <v>63</v>
      </c>
      <c r="D133">
        <v>6</v>
      </c>
      <c r="E133">
        <v>0</v>
      </c>
      <c r="F133">
        <v>0.2</v>
      </c>
      <c r="G133">
        <v>0.27400000000000091</v>
      </c>
      <c r="H133">
        <f t="shared" si="2"/>
        <v>0</v>
      </c>
    </row>
    <row r="134" spans="1:8" x14ac:dyDescent="0.3">
      <c r="A134">
        <v>2022</v>
      </c>
      <c r="B134" t="s">
        <v>4</v>
      </c>
      <c r="C134" t="s">
        <v>63</v>
      </c>
      <c r="D134">
        <v>7</v>
      </c>
      <c r="E134">
        <v>5</v>
      </c>
      <c r="F134">
        <v>0.2</v>
      </c>
      <c r="G134">
        <v>0.36400000000003274</v>
      </c>
      <c r="H134">
        <f t="shared" si="2"/>
        <v>68681.318681312507</v>
      </c>
    </row>
    <row r="135" spans="1:8" x14ac:dyDescent="0.3">
      <c r="A135">
        <v>2022</v>
      </c>
      <c r="B135" t="s">
        <v>4</v>
      </c>
      <c r="C135" t="s">
        <v>63</v>
      </c>
      <c r="D135">
        <v>8</v>
      </c>
      <c r="E135">
        <v>7</v>
      </c>
      <c r="F135">
        <v>0.2</v>
      </c>
      <c r="G135">
        <v>0.59900000000004638</v>
      </c>
      <c r="H135">
        <f t="shared" si="2"/>
        <v>58430.717863100654</v>
      </c>
    </row>
    <row r="136" spans="1:8" x14ac:dyDescent="0.3">
      <c r="A136">
        <v>2022</v>
      </c>
      <c r="B136" t="s">
        <v>4</v>
      </c>
      <c r="C136" t="s">
        <v>63</v>
      </c>
      <c r="D136">
        <v>9</v>
      </c>
      <c r="E136">
        <v>12</v>
      </c>
      <c r="F136">
        <v>0.2</v>
      </c>
      <c r="G136">
        <v>0.38500000000010459</v>
      </c>
      <c r="H136">
        <f t="shared" si="2"/>
        <v>155844.1558441135</v>
      </c>
    </row>
    <row r="137" spans="1:8" x14ac:dyDescent="0.3">
      <c r="A137">
        <v>2022</v>
      </c>
      <c r="B137" t="s">
        <v>4</v>
      </c>
      <c r="C137" t="s">
        <v>63</v>
      </c>
      <c r="D137">
        <v>10</v>
      </c>
      <c r="E137">
        <v>1</v>
      </c>
      <c r="F137">
        <v>0.2</v>
      </c>
      <c r="G137">
        <v>0.51100000000008095</v>
      </c>
      <c r="H137">
        <f t="shared" si="2"/>
        <v>9784.735812131521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9BF8-2498-407E-8BC1-C806FC20C221}">
  <dimension ref="A1:J137"/>
  <sheetViews>
    <sheetView topLeftCell="A106" workbookViewId="0">
      <selection activeCell="H1" sqref="H1:H1048576"/>
    </sheetView>
  </sheetViews>
  <sheetFormatPr defaultRowHeight="14.4" x14ac:dyDescent="0.3"/>
  <cols>
    <col min="5" max="5" width="11" bestFit="1" customWidth="1"/>
  </cols>
  <sheetData>
    <row r="1" spans="1:10" x14ac:dyDescent="0.3">
      <c r="A1" t="s">
        <v>55</v>
      </c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19</v>
      </c>
      <c r="H1" t="s">
        <v>20</v>
      </c>
      <c r="I1" t="s">
        <v>21</v>
      </c>
      <c r="J1" t="s">
        <v>13</v>
      </c>
    </row>
    <row r="2" spans="1:10" x14ac:dyDescent="0.3">
      <c r="A2">
        <v>2021</v>
      </c>
      <c r="B2" t="s">
        <v>4</v>
      </c>
      <c r="C2" t="s">
        <v>5</v>
      </c>
      <c r="D2">
        <v>1</v>
      </c>
      <c r="E2">
        <v>17</v>
      </c>
      <c r="F2">
        <v>0</v>
      </c>
      <c r="G2">
        <v>0</v>
      </c>
      <c r="H2">
        <v>40</v>
      </c>
      <c r="I2">
        <v>0.42499999999999999</v>
      </c>
      <c r="J2">
        <v>0</v>
      </c>
    </row>
    <row r="3" spans="1:10" x14ac:dyDescent="0.3">
      <c r="A3">
        <v>2021</v>
      </c>
      <c r="B3" t="s">
        <v>4</v>
      </c>
      <c r="C3" t="s">
        <v>5</v>
      </c>
      <c r="D3">
        <v>2</v>
      </c>
      <c r="E3">
        <v>9</v>
      </c>
      <c r="F3">
        <v>3</v>
      </c>
      <c r="G3">
        <v>0</v>
      </c>
      <c r="H3">
        <v>40</v>
      </c>
      <c r="I3">
        <v>0.22500000000000001</v>
      </c>
      <c r="J3">
        <v>0</v>
      </c>
    </row>
    <row r="4" spans="1:10" x14ac:dyDescent="0.3">
      <c r="A4">
        <v>2021</v>
      </c>
      <c r="B4" t="s">
        <v>4</v>
      </c>
      <c r="C4" t="s">
        <v>5</v>
      </c>
      <c r="D4">
        <v>5</v>
      </c>
      <c r="E4">
        <v>7</v>
      </c>
      <c r="F4">
        <v>4</v>
      </c>
      <c r="G4">
        <v>0</v>
      </c>
      <c r="H4">
        <v>40</v>
      </c>
      <c r="I4">
        <v>0.17499999999999999</v>
      </c>
      <c r="J4">
        <v>0</v>
      </c>
    </row>
    <row r="5" spans="1:10" x14ac:dyDescent="0.3">
      <c r="A5">
        <v>2021</v>
      </c>
      <c r="B5" t="s">
        <v>4</v>
      </c>
      <c r="C5" t="s">
        <v>5</v>
      </c>
      <c r="D5">
        <v>7</v>
      </c>
      <c r="E5">
        <v>2</v>
      </c>
      <c r="F5">
        <v>2</v>
      </c>
      <c r="G5">
        <v>0</v>
      </c>
      <c r="H5">
        <v>40</v>
      </c>
      <c r="I5">
        <v>0.05</v>
      </c>
      <c r="J5">
        <v>0</v>
      </c>
    </row>
    <row r="6" spans="1:10" x14ac:dyDescent="0.3">
      <c r="A6">
        <v>2021</v>
      </c>
      <c r="B6" t="s">
        <v>4</v>
      </c>
      <c r="C6" t="s">
        <v>5</v>
      </c>
      <c r="D6">
        <v>8</v>
      </c>
      <c r="E6">
        <v>2</v>
      </c>
      <c r="F6">
        <v>0</v>
      </c>
      <c r="G6">
        <v>0</v>
      </c>
      <c r="H6">
        <v>40</v>
      </c>
      <c r="I6">
        <v>0.05</v>
      </c>
      <c r="J6">
        <v>0</v>
      </c>
    </row>
    <row r="7" spans="1:10" x14ac:dyDescent="0.3">
      <c r="A7">
        <v>2021</v>
      </c>
      <c r="B7" t="s">
        <v>4</v>
      </c>
      <c r="C7" t="s">
        <v>5</v>
      </c>
      <c r="D7">
        <v>9</v>
      </c>
      <c r="E7">
        <v>5</v>
      </c>
      <c r="F7">
        <v>3</v>
      </c>
      <c r="G7">
        <v>0</v>
      </c>
      <c r="H7">
        <v>40</v>
      </c>
      <c r="I7">
        <v>0.125</v>
      </c>
      <c r="J7">
        <v>0</v>
      </c>
    </row>
    <row r="8" spans="1:10" x14ac:dyDescent="0.3">
      <c r="A8">
        <v>2021</v>
      </c>
      <c r="B8" t="s">
        <v>4</v>
      </c>
      <c r="C8" t="s">
        <v>5</v>
      </c>
      <c r="D8">
        <v>10</v>
      </c>
      <c r="E8">
        <v>4</v>
      </c>
      <c r="F8">
        <v>1</v>
      </c>
      <c r="G8">
        <v>0</v>
      </c>
      <c r="H8">
        <v>40</v>
      </c>
      <c r="I8">
        <v>0.1</v>
      </c>
      <c r="J8">
        <v>0</v>
      </c>
    </row>
    <row r="9" spans="1:10" x14ac:dyDescent="0.3">
      <c r="A9">
        <v>2021</v>
      </c>
      <c r="B9" t="s">
        <v>4</v>
      </c>
      <c r="C9" t="s">
        <v>6</v>
      </c>
      <c r="D9">
        <v>1</v>
      </c>
      <c r="E9">
        <v>5</v>
      </c>
      <c r="F9">
        <v>1</v>
      </c>
      <c r="G9">
        <v>0</v>
      </c>
      <c r="H9">
        <v>20</v>
      </c>
      <c r="I9">
        <v>0.25</v>
      </c>
      <c r="J9">
        <v>0</v>
      </c>
    </row>
    <row r="10" spans="1:10" x14ac:dyDescent="0.3">
      <c r="A10">
        <v>2021</v>
      </c>
      <c r="B10" t="s">
        <v>4</v>
      </c>
      <c r="C10" t="s">
        <v>6</v>
      </c>
      <c r="D10">
        <v>2</v>
      </c>
      <c r="E10">
        <v>8</v>
      </c>
      <c r="F10">
        <v>1</v>
      </c>
      <c r="G10">
        <v>0</v>
      </c>
      <c r="H10">
        <v>30</v>
      </c>
      <c r="I10">
        <v>0.26666666666666666</v>
      </c>
      <c r="J10">
        <v>0</v>
      </c>
    </row>
    <row r="11" spans="1:10" x14ac:dyDescent="0.3">
      <c r="A11">
        <v>2021</v>
      </c>
      <c r="B11" t="s">
        <v>4</v>
      </c>
      <c r="C11" t="s">
        <v>6</v>
      </c>
      <c r="D11">
        <v>6</v>
      </c>
      <c r="E11">
        <v>5</v>
      </c>
      <c r="F11">
        <v>1</v>
      </c>
      <c r="G11">
        <v>0</v>
      </c>
      <c r="H11">
        <v>31</v>
      </c>
      <c r="I11">
        <v>0.16129032258064516</v>
      </c>
      <c r="J11">
        <v>0</v>
      </c>
    </row>
    <row r="12" spans="1:10" x14ac:dyDescent="0.3">
      <c r="A12">
        <v>2021</v>
      </c>
      <c r="B12" t="s">
        <v>4</v>
      </c>
      <c r="C12" t="s">
        <v>6</v>
      </c>
      <c r="D12">
        <v>8</v>
      </c>
      <c r="E12">
        <v>10</v>
      </c>
      <c r="F12">
        <v>0</v>
      </c>
      <c r="G12">
        <v>0</v>
      </c>
      <c r="H12">
        <v>34</v>
      </c>
      <c r="I12">
        <v>0.29411764705882354</v>
      </c>
      <c r="J12">
        <v>0</v>
      </c>
    </row>
    <row r="13" spans="1:10" x14ac:dyDescent="0.3">
      <c r="A13">
        <v>2021</v>
      </c>
      <c r="B13" t="s">
        <v>7</v>
      </c>
      <c r="C13" t="s">
        <v>8</v>
      </c>
      <c r="D13">
        <v>1</v>
      </c>
      <c r="E13">
        <v>4</v>
      </c>
      <c r="F13">
        <v>0</v>
      </c>
      <c r="G13">
        <v>3</v>
      </c>
      <c r="H13">
        <v>31</v>
      </c>
      <c r="I13">
        <v>0.12903225806451613</v>
      </c>
      <c r="J13">
        <v>9.6774193548387094E-2</v>
      </c>
    </row>
    <row r="14" spans="1:10" x14ac:dyDescent="0.3">
      <c r="A14">
        <v>2021</v>
      </c>
      <c r="B14" t="s">
        <v>7</v>
      </c>
      <c r="C14" t="s">
        <v>8</v>
      </c>
      <c r="D14">
        <v>2</v>
      </c>
      <c r="E14">
        <v>7</v>
      </c>
      <c r="F14">
        <v>0</v>
      </c>
      <c r="G14">
        <v>0</v>
      </c>
      <c r="H14">
        <v>46</v>
      </c>
      <c r="I14">
        <v>0.15217391304347827</v>
      </c>
      <c r="J14">
        <v>0</v>
      </c>
    </row>
    <row r="15" spans="1:10" x14ac:dyDescent="0.3">
      <c r="A15">
        <v>2021</v>
      </c>
      <c r="B15" t="s">
        <v>7</v>
      </c>
      <c r="C15" t="s">
        <v>8</v>
      </c>
      <c r="D15">
        <v>3</v>
      </c>
      <c r="E15">
        <v>2</v>
      </c>
      <c r="F15">
        <v>0</v>
      </c>
      <c r="G15">
        <v>2</v>
      </c>
      <c r="H15">
        <v>45</v>
      </c>
      <c r="I15">
        <v>4.4444444444444446E-2</v>
      </c>
      <c r="J15">
        <v>4.4444444444444446E-2</v>
      </c>
    </row>
    <row r="16" spans="1:10" x14ac:dyDescent="0.3">
      <c r="A16">
        <v>2021</v>
      </c>
      <c r="B16" t="s">
        <v>7</v>
      </c>
      <c r="C16" t="s">
        <v>8</v>
      </c>
      <c r="D16">
        <v>4</v>
      </c>
      <c r="E16">
        <v>3</v>
      </c>
      <c r="F16">
        <v>0</v>
      </c>
      <c r="G16">
        <v>1</v>
      </c>
      <c r="H16">
        <v>40</v>
      </c>
      <c r="I16">
        <v>7.4999999999999997E-2</v>
      </c>
      <c r="J16">
        <v>2.5000000000000001E-2</v>
      </c>
    </row>
    <row r="17" spans="1:10" x14ac:dyDescent="0.3">
      <c r="A17">
        <v>2021</v>
      </c>
      <c r="B17" t="s">
        <v>7</v>
      </c>
      <c r="C17" t="s">
        <v>8</v>
      </c>
      <c r="D17">
        <v>5</v>
      </c>
      <c r="E17">
        <v>4</v>
      </c>
      <c r="F17">
        <v>0</v>
      </c>
      <c r="G17">
        <v>1</v>
      </c>
      <c r="H17">
        <v>47</v>
      </c>
      <c r="I17">
        <v>8.5106382978723402E-2</v>
      </c>
      <c r="J17">
        <v>2.1276595744680851E-2</v>
      </c>
    </row>
    <row r="18" spans="1:10" x14ac:dyDescent="0.3">
      <c r="A18">
        <v>2021</v>
      </c>
      <c r="B18" t="s">
        <v>7</v>
      </c>
      <c r="C18" t="s">
        <v>8</v>
      </c>
      <c r="D18">
        <v>6</v>
      </c>
      <c r="E18">
        <v>2</v>
      </c>
      <c r="F18">
        <v>0</v>
      </c>
      <c r="G18">
        <v>0</v>
      </c>
      <c r="H18">
        <v>40</v>
      </c>
      <c r="I18">
        <v>0.05</v>
      </c>
      <c r="J18">
        <v>0</v>
      </c>
    </row>
    <row r="19" spans="1:10" x14ac:dyDescent="0.3">
      <c r="A19">
        <v>2021</v>
      </c>
      <c r="B19" t="s">
        <v>7</v>
      </c>
      <c r="C19" t="s">
        <v>8</v>
      </c>
      <c r="D19">
        <v>7</v>
      </c>
      <c r="E19">
        <v>4</v>
      </c>
      <c r="F19">
        <v>0</v>
      </c>
      <c r="G19">
        <v>2</v>
      </c>
      <c r="H19">
        <v>42</v>
      </c>
      <c r="I19">
        <v>9.5238095238095233E-2</v>
      </c>
      <c r="J19">
        <v>4.7619047619047616E-2</v>
      </c>
    </row>
    <row r="20" spans="1:10" x14ac:dyDescent="0.3">
      <c r="A20">
        <v>2021</v>
      </c>
      <c r="B20" t="s">
        <v>7</v>
      </c>
      <c r="C20" t="s">
        <v>8</v>
      </c>
      <c r="D20">
        <v>8</v>
      </c>
      <c r="E20">
        <v>5</v>
      </c>
      <c r="F20">
        <v>0</v>
      </c>
      <c r="G20">
        <v>1</v>
      </c>
      <c r="H20">
        <v>42</v>
      </c>
      <c r="I20">
        <v>0.11904761904761904</v>
      </c>
      <c r="J20">
        <v>2.3809523809523808E-2</v>
      </c>
    </row>
    <row r="21" spans="1:10" x14ac:dyDescent="0.3">
      <c r="A21">
        <v>2021</v>
      </c>
      <c r="B21" t="s">
        <v>7</v>
      </c>
      <c r="C21" t="s">
        <v>8</v>
      </c>
      <c r="D21">
        <v>9</v>
      </c>
      <c r="E21">
        <v>2</v>
      </c>
      <c r="F21">
        <v>0</v>
      </c>
      <c r="G21">
        <v>1</v>
      </c>
      <c r="H21">
        <v>40</v>
      </c>
      <c r="I21">
        <v>0.05</v>
      </c>
      <c r="J21">
        <v>2.5000000000000001E-2</v>
      </c>
    </row>
    <row r="22" spans="1:10" x14ac:dyDescent="0.3">
      <c r="A22">
        <v>2021</v>
      </c>
      <c r="B22" t="s">
        <v>7</v>
      </c>
      <c r="C22" t="s">
        <v>8</v>
      </c>
      <c r="D22">
        <v>10</v>
      </c>
      <c r="E22">
        <v>7</v>
      </c>
      <c r="F22">
        <v>0</v>
      </c>
      <c r="G22">
        <v>1</v>
      </c>
      <c r="H22">
        <v>42</v>
      </c>
      <c r="I22">
        <v>0.16666666666666666</v>
      </c>
      <c r="J22">
        <v>2.3809523809523808E-2</v>
      </c>
    </row>
    <row r="23" spans="1:10" x14ac:dyDescent="0.3">
      <c r="A23">
        <v>2021</v>
      </c>
      <c r="B23" t="s">
        <v>7</v>
      </c>
      <c r="C23" t="s">
        <v>8</v>
      </c>
      <c r="D23">
        <v>11</v>
      </c>
      <c r="E23">
        <v>2</v>
      </c>
      <c r="F23">
        <v>0</v>
      </c>
      <c r="G23">
        <v>0</v>
      </c>
      <c r="H23">
        <v>40</v>
      </c>
      <c r="I23">
        <v>0.05</v>
      </c>
      <c r="J23">
        <v>0</v>
      </c>
    </row>
    <row r="24" spans="1:10" x14ac:dyDescent="0.3">
      <c r="A24">
        <v>2021</v>
      </c>
      <c r="B24" t="s">
        <v>7</v>
      </c>
      <c r="C24" t="s">
        <v>8</v>
      </c>
      <c r="D24">
        <v>12</v>
      </c>
      <c r="E24">
        <v>1</v>
      </c>
      <c r="F24">
        <v>0</v>
      </c>
      <c r="G24">
        <v>2</v>
      </c>
      <c r="H24">
        <v>42</v>
      </c>
      <c r="I24">
        <v>2.3809523809523808E-2</v>
      </c>
      <c r="J24">
        <v>4.7619047619047616E-2</v>
      </c>
    </row>
    <row r="25" spans="1:10" x14ac:dyDescent="0.3">
      <c r="A25">
        <v>2021</v>
      </c>
      <c r="B25" t="s">
        <v>7</v>
      </c>
      <c r="C25" t="s">
        <v>9</v>
      </c>
      <c r="D25">
        <v>1</v>
      </c>
      <c r="E25">
        <v>2</v>
      </c>
      <c r="F25">
        <v>0</v>
      </c>
      <c r="G25">
        <v>0</v>
      </c>
      <c r="H25">
        <v>40</v>
      </c>
      <c r="I25">
        <v>0.05</v>
      </c>
      <c r="J25">
        <v>0</v>
      </c>
    </row>
    <row r="26" spans="1:10" x14ac:dyDescent="0.3">
      <c r="A26">
        <v>2021</v>
      </c>
      <c r="B26" t="s">
        <v>7</v>
      </c>
      <c r="C26" t="s">
        <v>9</v>
      </c>
      <c r="D26">
        <v>2</v>
      </c>
      <c r="E26">
        <v>1</v>
      </c>
      <c r="F26">
        <v>0</v>
      </c>
      <c r="G26">
        <v>0</v>
      </c>
      <c r="H26">
        <v>40</v>
      </c>
      <c r="I26">
        <v>2.5000000000000001E-2</v>
      </c>
      <c r="J26">
        <v>0</v>
      </c>
    </row>
    <row r="27" spans="1:10" x14ac:dyDescent="0.3">
      <c r="A27">
        <v>2021</v>
      </c>
      <c r="B27" t="s">
        <v>7</v>
      </c>
      <c r="C27" t="s">
        <v>9</v>
      </c>
      <c r="D27">
        <v>3</v>
      </c>
      <c r="E27">
        <v>2</v>
      </c>
      <c r="F27">
        <v>0</v>
      </c>
      <c r="G27">
        <v>0</v>
      </c>
      <c r="H27">
        <v>40</v>
      </c>
      <c r="I27">
        <v>0.05</v>
      </c>
      <c r="J27">
        <v>0</v>
      </c>
    </row>
    <row r="28" spans="1:10" x14ac:dyDescent="0.3">
      <c r="A28">
        <v>2021</v>
      </c>
      <c r="B28" t="s">
        <v>7</v>
      </c>
      <c r="C28" t="s">
        <v>9</v>
      </c>
      <c r="D28">
        <v>4</v>
      </c>
      <c r="E28">
        <v>2</v>
      </c>
      <c r="F28">
        <v>0</v>
      </c>
      <c r="G28">
        <v>0</v>
      </c>
      <c r="H28">
        <v>38</v>
      </c>
      <c r="I28">
        <v>5.2631578947368418E-2</v>
      </c>
      <c r="J28">
        <v>0</v>
      </c>
    </row>
    <row r="29" spans="1:10" x14ac:dyDescent="0.3">
      <c r="A29">
        <v>2021</v>
      </c>
      <c r="B29" t="s">
        <v>7</v>
      </c>
      <c r="C29" t="s">
        <v>9</v>
      </c>
      <c r="D29">
        <v>5</v>
      </c>
      <c r="E29">
        <v>3</v>
      </c>
      <c r="F29">
        <v>0</v>
      </c>
      <c r="G29">
        <v>0</v>
      </c>
      <c r="H29">
        <v>22</v>
      </c>
      <c r="I29">
        <v>0.13636363636363635</v>
      </c>
      <c r="J29">
        <v>0</v>
      </c>
    </row>
    <row r="30" spans="1:10" x14ac:dyDescent="0.3">
      <c r="A30">
        <v>2021</v>
      </c>
      <c r="B30" t="s">
        <v>7</v>
      </c>
      <c r="C30" t="s">
        <v>9</v>
      </c>
      <c r="D30">
        <v>6</v>
      </c>
      <c r="E30">
        <v>1</v>
      </c>
      <c r="F30">
        <v>0</v>
      </c>
      <c r="G30">
        <v>1</v>
      </c>
      <c r="H30">
        <v>40</v>
      </c>
      <c r="I30">
        <v>2.5000000000000001E-2</v>
      </c>
      <c r="J30">
        <v>2.5000000000000001E-2</v>
      </c>
    </row>
    <row r="31" spans="1:10" x14ac:dyDescent="0.3">
      <c r="A31">
        <v>2021</v>
      </c>
      <c r="B31" t="s">
        <v>7</v>
      </c>
      <c r="C31" t="s">
        <v>9</v>
      </c>
      <c r="D31">
        <v>7</v>
      </c>
      <c r="E31">
        <v>2</v>
      </c>
      <c r="F31">
        <v>0</v>
      </c>
      <c r="G31">
        <v>0</v>
      </c>
      <c r="H31">
        <v>28</v>
      </c>
      <c r="I31">
        <v>7.1428571428571425E-2</v>
      </c>
      <c r="J31">
        <v>0</v>
      </c>
    </row>
    <row r="32" spans="1:10" x14ac:dyDescent="0.3">
      <c r="A32">
        <v>2021</v>
      </c>
      <c r="B32" t="s">
        <v>7</v>
      </c>
      <c r="C32" t="s">
        <v>9</v>
      </c>
      <c r="D32">
        <v>8</v>
      </c>
      <c r="E32">
        <v>2</v>
      </c>
      <c r="F32">
        <v>0</v>
      </c>
      <c r="G32">
        <v>1</v>
      </c>
      <c r="H32">
        <v>40</v>
      </c>
      <c r="I32">
        <v>0.05</v>
      </c>
      <c r="J32">
        <v>2.5000000000000001E-2</v>
      </c>
    </row>
    <row r="33" spans="1:10" x14ac:dyDescent="0.3">
      <c r="A33">
        <v>2021</v>
      </c>
      <c r="B33" t="s">
        <v>7</v>
      </c>
      <c r="C33" t="s">
        <v>9</v>
      </c>
      <c r="D33">
        <v>9</v>
      </c>
      <c r="E33">
        <v>1</v>
      </c>
      <c r="F33">
        <v>0</v>
      </c>
      <c r="G33">
        <v>0</v>
      </c>
      <c r="H33">
        <v>22</v>
      </c>
      <c r="I33">
        <v>4.5454545454545456E-2</v>
      </c>
      <c r="J33">
        <v>0</v>
      </c>
    </row>
    <row r="34" spans="1:10" x14ac:dyDescent="0.3">
      <c r="A34">
        <v>2021</v>
      </c>
      <c r="B34" t="s">
        <v>7</v>
      </c>
      <c r="C34" t="s">
        <v>9</v>
      </c>
      <c r="D34">
        <v>10</v>
      </c>
      <c r="E34">
        <v>0</v>
      </c>
      <c r="F34">
        <v>0</v>
      </c>
      <c r="G34">
        <v>0</v>
      </c>
      <c r="H34">
        <v>40</v>
      </c>
      <c r="I34">
        <v>0</v>
      </c>
      <c r="J34">
        <v>0</v>
      </c>
    </row>
    <row r="35" spans="1:10" x14ac:dyDescent="0.3">
      <c r="A35">
        <v>2021</v>
      </c>
      <c r="B35" t="s">
        <v>7</v>
      </c>
      <c r="C35" t="s">
        <v>9</v>
      </c>
      <c r="D35">
        <v>11</v>
      </c>
      <c r="E35">
        <v>4</v>
      </c>
      <c r="F35">
        <v>0</v>
      </c>
      <c r="G35">
        <v>0</v>
      </c>
      <c r="H35">
        <v>40</v>
      </c>
      <c r="I35">
        <v>0.1</v>
      </c>
      <c r="J35">
        <v>0</v>
      </c>
    </row>
    <row r="36" spans="1:10" x14ac:dyDescent="0.3">
      <c r="A36">
        <v>2021</v>
      </c>
      <c r="B36" t="s">
        <v>7</v>
      </c>
      <c r="C36" t="s">
        <v>9</v>
      </c>
      <c r="D36">
        <v>12</v>
      </c>
      <c r="E36">
        <v>1</v>
      </c>
      <c r="F36">
        <v>0</v>
      </c>
      <c r="G36">
        <v>2</v>
      </c>
      <c r="H36">
        <v>38</v>
      </c>
      <c r="I36">
        <v>2.6315789473684209E-2</v>
      </c>
      <c r="J36">
        <v>5.2631578947368418E-2</v>
      </c>
    </row>
    <row r="37" spans="1:10" x14ac:dyDescent="0.3">
      <c r="A37">
        <v>2021</v>
      </c>
      <c r="B37">
        <v>401</v>
      </c>
      <c r="C37" t="s">
        <v>8</v>
      </c>
      <c r="D37">
        <v>1</v>
      </c>
      <c r="E37">
        <v>11</v>
      </c>
      <c r="F37">
        <v>0</v>
      </c>
      <c r="G37">
        <v>2</v>
      </c>
      <c r="H37">
        <v>40</v>
      </c>
      <c r="I37">
        <v>0.27500000000000002</v>
      </c>
      <c r="J37">
        <v>0.05</v>
      </c>
    </row>
    <row r="38" spans="1:10" x14ac:dyDescent="0.3">
      <c r="A38">
        <v>2021</v>
      </c>
      <c r="B38">
        <v>401</v>
      </c>
      <c r="C38" t="s">
        <v>8</v>
      </c>
      <c r="D38">
        <v>2</v>
      </c>
      <c r="E38">
        <v>7</v>
      </c>
      <c r="F38">
        <v>0</v>
      </c>
      <c r="G38">
        <v>0</v>
      </c>
      <c r="H38">
        <v>40</v>
      </c>
      <c r="I38">
        <v>0.17499999999999999</v>
      </c>
      <c r="J38">
        <v>0</v>
      </c>
    </row>
    <row r="39" spans="1:10" x14ac:dyDescent="0.3">
      <c r="A39">
        <v>2021</v>
      </c>
      <c r="B39">
        <v>401</v>
      </c>
      <c r="C39" t="s">
        <v>8</v>
      </c>
      <c r="D39">
        <v>3</v>
      </c>
      <c r="E39">
        <v>3</v>
      </c>
      <c r="F39">
        <v>0</v>
      </c>
      <c r="G39">
        <v>0</v>
      </c>
      <c r="H39">
        <v>36</v>
      </c>
      <c r="I39">
        <v>8.3333333333333329E-2</v>
      </c>
      <c r="J39">
        <v>0</v>
      </c>
    </row>
    <row r="40" spans="1:10" x14ac:dyDescent="0.3">
      <c r="A40">
        <v>2021</v>
      </c>
      <c r="B40">
        <v>401</v>
      </c>
      <c r="C40" t="s">
        <v>8</v>
      </c>
      <c r="D40">
        <v>4</v>
      </c>
      <c r="E40">
        <v>10</v>
      </c>
      <c r="F40">
        <v>0</v>
      </c>
      <c r="G40">
        <v>0</v>
      </c>
      <c r="H40">
        <v>33</v>
      </c>
      <c r="I40">
        <v>0.30303030303030304</v>
      </c>
      <c r="J40">
        <v>0</v>
      </c>
    </row>
    <row r="41" spans="1:10" x14ac:dyDescent="0.3">
      <c r="A41">
        <v>2021</v>
      </c>
      <c r="B41">
        <v>401</v>
      </c>
      <c r="C41" t="s">
        <v>8</v>
      </c>
      <c r="D41">
        <v>5</v>
      </c>
      <c r="E41">
        <v>3</v>
      </c>
      <c r="F41">
        <v>0</v>
      </c>
      <c r="G41">
        <v>0</v>
      </c>
      <c r="H41">
        <v>40</v>
      </c>
      <c r="I41">
        <v>7.4999999999999997E-2</v>
      </c>
      <c r="J41">
        <v>0</v>
      </c>
    </row>
    <row r="42" spans="1:10" x14ac:dyDescent="0.3">
      <c r="A42">
        <v>2021</v>
      </c>
      <c r="B42">
        <v>401</v>
      </c>
      <c r="C42" t="s">
        <v>8</v>
      </c>
      <c r="D42">
        <v>6</v>
      </c>
      <c r="E42">
        <v>5</v>
      </c>
      <c r="F42">
        <v>0</v>
      </c>
      <c r="G42">
        <v>0</v>
      </c>
      <c r="H42">
        <v>40</v>
      </c>
      <c r="I42">
        <v>0.125</v>
      </c>
      <c r="J42">
        <v>0</v>
      </c>
    </row>
    <row r="43" spans="1:10" x14ac:dyDescent="0.3">
      <c r="A43">
        <v>2021</v>
      </c>
      <c r="B43">
        <v>401</v>
      </c>
      <c r="C43" t="s">
        <v>8</v>
      </c>
      <c r="D43">
        <v>7</v>
      </c>
      <c r="E43">
        <v>4</v>
      </c>
      <c r="F43">
        <v>0</v>
      </c>
      <c r="G43">
        <v>1</v>
      </c>
      <c r="H43">
        <v>40</v>
      </c>
      <c r="I43">
        <v>0.1</v>
      </c>
      <c r="J43">
        <v>2.5000000000000001E-2</v>
      </c>
    </row>
    <row r="44" spans="1:10" x14ac:dyDescent="0.3">
      <c r="A44">
        <v>2021</v>
      </c>
      <c r="B44">
        <v>401</v>
      </c>
      <c r="C44" t="s">
        <v>8</v>
      </c>
      <c r="D44">
        <v>8</v>
      </c>
      <c r="E44">
        <v>3</v>
      </c>
      <c r="F44">
        <v>0</v>
      </c>
      <c r="G44">
        <v>4</v>
      </c>
      <c r="H44">
        <v>36</v>
      </c>
      <c r="I44">
        <v>8.3333333333333329E-2</v>
      </c>
      <c r="J44">
        <v>0.1111111111111111</v>
      </c>
    </row>
    <row r="45" spans="1:10" x14ac:dyDescent="0.3">
      <c r="A45">
        <v>2021</v>
      </c>
      <c r="B45">
        <v>401</v>
      </c>
      <c r="C45" t="s">
        <v>8</v>
      </c>
      <c r="D45">
        <v>9</v>
      </c>
      <c r="E45">
        <v>4</v>
      </c>
      <c r="F45">
        <v>0</v>
      </c>
      <c r="G45">
        <v>0</v>
      </c>
      <c r="H45">
        <v>40</v>
      </c>
      <c r="I45">
        <v>0.1</v>
      </c>
      <c r="J45">
        <v>0</v>
      </c>
    </row>
    <row r="46" spans="1:10" x14ac:dyDescent="0.3">
      <c r="A46">
        <v>2021</v>
      </c>
      <c r="B46">
        <v>401</v>
      </c>
      <c r="C46" t="s">
        <v>8</v>
      </c>
      <c r="D46">
        <v>10</v>
      </c>
      <c r="E46">
        <v>11</v>
      </c>
      <c r="F46">
        <v>0</v>
      </c>
      <c r="G46">
        <v>0</v>
      </c>
      <c r="H46">
        <v>40</v>
      </c>
      <c r="I46">
        <v>0.27500000000000002</v>
      </c>
      <c r="J46">
        <v>0</v>
      </c>
    </row>
    <row r="47" spans="1:10" x14ac:dyDescent="0.3">
      <c r="A47">
        <v>2021</v>
      </c>
      <c r="B47">
        <v>401</v>
      </c>
      <c r="C47" t="s">
        <v>8</v>
      </c>
      <c r="D47">
        <v>11</v>
      </c>
      <c r="E47">
        <v>6</v>
      </c>
      <c r="F47">
        <v>0</v>
      </c>
      <c r="G47">
        <v>0</v>
      </c>
      <c r="H47">
        <v>40</v>
      </c>
      <c r="I47">
        <v>0.15</v>
      </c>
      <c r="J47">
        <v>0</v>
      </c>
    </row>
    <row r="48" spans="1:10" x14ac:dyDescent="0.3">
      <c r="A48">
        <v>2021</v>
      </c>
      <c r="B48">
        <v>401</v>
      </c>
      <c r="C48" t="s">
        <v>8</v>
      </c>
      <c r="D48">
        <v>12</v>
      </c>
      <c r="E48">
        <v>6</v>
      </c>
      <c r="F48">
        <v>0</v>
      </c>
      <c r="G48">
        <v>1</v>
      </c>
      <c r="H48">
        <v>40</v>
      </c>
      <c r="I48">
        <v>0.15</v>
      </c>
      <c r="J48">
        <v>2.5000000000000001E-2</v>
      </c>
    </row>
    <row r="49" spans="1:10" x14ac:dyDescent="0.3">
      <c r="A49">
        <v>2021</v>
      </c>
      <c r="B49">
        <v>401</v>
      </c>
      <c r="C49" t="s">
        <v>8</v>
      </c>
      <c r="D49">
        <v>13</v>
      </c>
      <c r="E49">
        <v>1</v>
      </c>
      <c r="F49">
        <v>0</v>
      </c>
      <c r="G49">
        <v>0</v>
      </c>
      <c r="H49">
        <v>40</v>
      </c>
      <c r="I49">
        <v>2.5000000000000001E-2</v>
      </c>
      <c r="J49">
        <v>0</v>
      </c>
    </row>
    <row r="50" spans="1:10" x14ac:dyDescent="0.3">
      <c r="A50">
        <v>2021</v>
      </c>
      <c r="B50">
        <v>401</v>
      </c>
      <c r="C50" t="s">
        <v>8</v>
      </c>
      <c r="D50">
        <v>14</v>
      </c>
      <c r="E50">
        <v>2</v>
      </c>
      <c r="F50">
        <v>0</v>
      </c>
      <c r="G50">
        <v>0</v>
      </c>
      <c r="H50">
        <v>40</v>
      </c>
      <c r="I50">
        <v>0.05</v>
      </c>
      <c r="J50">
        <v>0</v>
      </c>
    </row>
    <row r="51" spans="1:10" x14ac:dyDescent="0.3">
      <c r="A51">
        <v>2021</v>
      </c>
      <c r="B51">
        <v>401</v>
      </c>
      <c r="C51" t="s">
        <v>8</v>
      </c>
      <c r="D51">
        <v>15</v>
      </c>
      <c r="E51">
        <v>4</v>
      </c>
      <c r="F51">
        <v>0</v>
      </c>
      <c r="G51">
        <v>1</v>
      </c>
      <c r="H51">
        <v>40</v>
      </c>
      <c r="I51">
        <v>0.1</v>
      </c>
      <c r="J51">
        <v>2.5000000000000001E-2</v>
      </c>
    </row>
    <row r="52" spans="1:10" x14ac:dyDescent="0.3">
      <c r="A52">
        <v>2021</v>
      </c>
      <c r="B52">
        <v>401</v>
      </c>
      <c r="C52" t="s">
        <v>8</v>
      </c>
      <c r="D52">
        <v>16</v>
      </c>
      <c r="E52">
        <v>4</v>
      </c>
      <c r="F52">
        <v>0</v>
      </c>
      <c r="G52">
        <v>2</v>
      </c>
      <c r="H52">
        <v>40</v>
      </c>
      <c r="I52">
        <v>0.1</v>
      </c>
      <c r="J52">
        <v>0.05</v>
      </c>
    </row>
    <row r="53" spans="1:10" x14ac:dyDescent="0.3">
      <c r="A53">
        <v>2021</v>
      </c>
      <c r="B53">
        <v>401</v>
      </c>
      <c r="C53" t="s">
        <v>8</v>
      </c>
      <c r="D53">
        <v>17</v>
      </c>
      <c r="E53">
        <v>7</v>
      </c>
      <c r="F53">
        <v>0</v>
      </c>
      <c r="G53">
        <v>4</v>
      </c>
      <c r="H53">
        <v>30</v>
      </c>
      <c r="I53">
        <v>0.23333333333333334</v>
      </c>
      <c r="J53">
        <v>0.13333333333333333</v>
      </c>
    </row>
    <row r="54" spans="1:10" x14ac:dyDescent="0.3">
      <c r="A54">
        <v>2021</v>
      </c>
      <c r="B54">
        <v>401</v>
      </c>
      <c r="C54" t="s">
        <v>9</v>
      </c>
      <c r="D54">
        <v>1</v>
      </c>
      <c r="E54">
        <v>4</v>
      </c>
      <c r="F54">
        <v>0</v>
      </c>
      <c r="G54">
        <v>0</v>
      </c>
      <c r="H54">
        <v>40</v>
      </c>
      <c r="I54">
        <v>0.1</v>
      </c>
      <c r="J54">
        <v>0</v>
      </c>
    </row>
    <row r="55" spans="1:10" x14ac:dyDescent="0.3">
      <c r="A55">
        <v>2021</v>
      </c>
      <c r="B55">
        <v>401</v>
      </c>
      <c r="C55" t="s">
        <v>9</v>
      </c>
      <c r="D55">
        <v>2</v>
      </c>
      <c r="E55">
        <v>2</v>
      </c>
      <c r="F55">
        <v>0</v>
      </c>
      <c r="G55">
        <v>0</v>
      </c>
      <c r="H55">
        <v>40</v>
      </c>
      <c r="I55">
        <v>0.05</v>
      </c>
      <c r="J55">
        <v>0</v>
      </c>
    </row>
    <row r="56" spans="1:10" x14ac:dyDescent="0.3">
      <c r="A56">
        <v>2021</v>
      </c>
      <c r="B56">
        <v>401</v>
      </c>
      <c r="C56" t="s">
        <v>9</v>
      </c>
      <c r="D56">
        <v>3</v>
      </c>
      <c r="E56">
        <v>4</v>
      </c>
      <c r="F56">
        <v>1</v>
      </c>
      <c r="G56">
        <v>0</v>
      </c>
      <c r="H56">
        <v>30</v>
      </c>
      <c r="I56">
        <v>0.13333333333333333</v>
      </c>
      <c r="J56">
        <v>0</v>
      </c>
    </row>
    <row r="57" spans="1:10" x14ac:dyDescent="0.3">
      <c r="A57">
        <v>2021</v>
      </c>
      <c r="B57">
        <v>401</v>
      </c>
      <c r="C57" t="s">
        <v>9</v>
      </c>
      <c r="D57">
        <v>4</v>
      </c>
      <c r="E57">
        <v>4</v>
      </c>
      <c r="F57">
        <v>0</v>
      </c>
      <c r="G57">
        <v>0</v>
      </c>
      <c r="H57">
        <v>32</v>
      </c>
      <c r="I57">
        <v>0.125</v>
      </c>
      <c r="J57">
        <v>0</v>
      </c>
    </row>
    <row r="58" spans="1:10" x14ac:dyDescent="0.3">
      <c r="A58">
        <v>2021</v>
      </c>
      <c r="B58">
        <v>401</v>
      </c>
      <c r="C58" t="s">
        <v>9</v>
      </c>
      <c r="D58">
        <v>5</v>
      </c>
      <c r="E58">
        <v>2</v>
      </c>
      <c r="F58">
        <v>0</v>
      </c>
      <c r="G58">
        <v>3</v>
      </c>
      <c r="H58">
        <v>35</v>
      </c>
      <c r="I58">
        <v>5.7142857142857141E-2</v>
      </c>
      <c r="J58">
        <v>8.5714285714285715E-2</v>
      </c>
    </row>
    <row r="59" spans="1:10" x14ac:dyDescent="0.3">
      <c r="A59">
        <v>2021</v>
      </c>
      <c r="B59">
        <v>401</v>
      </c>
      <c r="C59" t="s">
        <v>9</v>
      </c>
      <c r="D59">
        <v>6</v>
      </c>
      <c r="E59">
        <v>0</v>
      </c>
      <c r="F59">
        <v>0</v>
      </c>
      <c r="G59">
        <v>1</v>
      </c>
      <c r="H59">
        <v>35</v>
      </c>
      <c r="I59">
        <v>0</v>
      </c>
      <c r="J59">
        <v>2.8571428571428571E-2</v>
      </c>
    </row>
    <row r="60" spans="1:10" x14ac:dyDescent="0.3">
      <c r="A60">
        <v>2021</v>
      </c>
      <c r="B60">
        <v>401</v>
      </c>
      <c r="C60" t="s">
        <v>9</v>
      </c>
      <c r="D60">
        <v>7</v>
      </c>
      <c r="E60">
        <v>2</v>
      </c>
      <c r="F60">
        <v>0</v>
      </c>
      <c r="G60">
        <v>2</v>
      </c>
      <c r="H60">
        <v>34</v>
      </c>
      <c r="I60">
        <v>5.8823529411764705E-2</v>
      </c>
      <c r="J60">
        <v>5.8823529411764705E-2</v>
      </c>
    </row>
    <row r="61" spans="1:10" x14ac:dyDescent="0.3">
      <c r="A61">
        <v>2021</v>
      </c>
      <c r="B61">
        <v>401</v>
      </c>
      <c r="C61" t="s">
        <v>9</v>
      </c>
      <c r="D61">
        <v>8</v>
      </c>
      <c r="E61">
        <v>12</v>
      </c>
      <c r="F61">
        <v>0</v>
      </c>
      <c r="G61">
        <v>4</v>
      </c>
      <c r="H61">
        <v>40</v>
      </c>
      <c r="I61">
        <v>0.3</v>
      </c>
      <c r="J61">
        <v>0.1</v>
      </c>
    </row>
    <row r="62" spans="1:10" x14ac:dyDescent="0.3">
      <c r="A62">
        <v>2021</v>
      </c>
      <c r="B62">
        <v>401</v>
      </c>
      <c r="C62" t="s">
        <v>9</v>
      </c>
      <c r="D62">
        <v>9</v>
      </c>
      <c r="E62">
        <v>1</v>
      </c>
      <c r="F62">
        <v>0</v>
      </c>
      <c r="G62">
        <v>0</v>
      </c>
      <c r="H62">
        <v>14</v>
      </c>
      <c r="I62">
        <v>7.1428571428571425E-2</v>
      </c>
      <c r="J62">
        <v>0</v>
      </c>
    </row>
    <row r="63" spans="1:10" x14ac:dyDescent="0.3">
      <c r="A63">
        <v>2021</v>
      </c>
      <c r="B63">
        <v>401</v>
      </c>
      <c r="C63" t="s">
        <v>9</v>
      </c>
      <c r="D63">
        <v>10</v>
      </c>
      <c r="E63">
        <v>0</v>
      </c>
      <c r="F63">
        <v>0</v>
      </c>
      <c r="G63">
        <v>0</v>
      </c>
      <c r="H63">
        <v>14</v>
      </c>
      <c r="I63">
        <v>0</v>
      </c>
      <c r="J63">
        <v>0</v>
      </c>
    </row>
    <row r="64" spans="1:10" x14ac:dyDescent="0.3">
      <c r="A64">
        <v>2021</v>
      </c>
      <c r="B64">
        <v>401</v>
      </c>
      <c r="C64" t="s">
        <v>9</v>
      </c>
      <c r="D64">
        <v>11</v>
      </c>
      <c r="E64">
        <v>0</v>
      </c>
      <c r="F64">
        <v>0</v>
      </c>
      <c r="G64">
        <v>1</v>
      </c>
      <c r="H64">
        <v>45</v>
      </c>
      <c r="I64">
        <v>0</v>
      </c>
      <c r="J64">
        <v>2.2222222222222223E-2</v>
      </c>
    </row>
    <row r="65" spans="1:10" x14ac:dyDescent="0.3">
      <c r="A65">
        <v>2021</v>
      </c>
      <c r="B65">
        <v>401</v>
      </c>
      <c r="C65" t="s">
        <v>9</v>
      </c>
      <c r="D65">
        <v>12</v>
      </c>
      <c r="E65">
        <v>0</v>
      </c>
      <c r="F65">
        <v>0</v>
      </c>
      <c r="G65">
        <v>2</v>
      </c>
      <c r="H65">
        <v>40</v>
      </c>
      <c r="I65">
        <v>0</v>
      </c>
      <c r="J65">
        <v>0.05</v>
      </c>
    </row>
    <row r="66" spans="1:10" x14ac:dyDescent="0.3">
      <c r="A66">
        <v>2021</v>
      </c>
      <c r="B66">
        <v>401</v>
      </c>
      <c r="C66" t="s">
        <v>9</v>
      </c>
      <c r="D66">
        <v>13</v>
      </c>
      <c r="E66">
        <v>0</v>
      </c>
      <c r="F66">
        <v>0</v>
      </c>
      <c r="G66">
        <v>0</v>
      </c>
      <c r="H66">
        <v>40</v>
      </c>
      <c r="I66">
        <v>0</v>
      </c>
      <c r="J66">
        <v>0</v>
      </c>
    </row>
    <row r="67" spans="1:10" x14ac:dyDescent="0.3">
      <c r="A67">
        <v>2022</v>
      </c>
      <c r="B67" t="s">
        <v>56</v>
      </c>
      <c r="C67" t="s">
        <v>5</v>
      </c>
      <c r="D67">
        <v>1</v>
      </c>
      <c r="E67">
        <v>9</v>
      </c>
      <c r="G67">
        <v>23</v>
      </c>
      <c r="H67">
        <v>33</v>
      </c>
      <c r="I67">
        <v>0.27272727272727271</v>
      </c>
      <c r="J67">
        <v>0.69696969696969702</v>
      </c>
    </row>
    <row r="68" spans="1:10" x14ac:dyDescent="0.3">
      <c r="A68">
        <v>2022</v>
      </c>
      <c r="B68" t="s">
        <v>56</v>
      </c>
      <c r="C68" t="s">
        <v>5</v>
      </c>
      <c r="D68">
        <v>2</v>
      </c>
      <c r="E68">
        <v>4</v>
      </c>
      <c r="G68">
        <v>3</v>
      </c>
      <c r="H68">
        <v>40</v>
      </c>
      <c r="I68">
        <v>0.1</v>
      </c>
      <c r="J68">
        <v>7.4999999999999997E-2</v>
      </c>
    </row>
    <row r="69" spans="1:10" x14ac:dyDescent="0.3">
      <c r="A69">
        <v>2022</v>
      </c>
      <c r="B69" t="s">
        <v>56</v>
      </c>
      <c r="C69" t="s">
        <v>5</v>
      </c>
      <c r="D69">
        <v>3</v>
      </c>
      <c r="E69">
        <v>13</v>
      </c>
      <c r="G69">
        <v>6</v>
      </c>
      <c r="H69">
        <v>18</v>
      </c>
      <c r="I69">
        <v>0.72222222222222221</v>
      </c>
      <c r="J69">
        <v>0.33333333333333331</v>
      </c>
    </row>
    <row r="70" spans="1:10" x14ac:dyDescent="0.3">
      <c r="A70">
        <v>2022</v>
      </c>
      <c r="B70" t="s">
        <v>56</v>
      </c>
      <c r="C70" t="s">
        <v>5</v>
      </c>
      <c r="D70">
        <v>4</v>
      </c>
      <c r="E70">
        <v>13</v>
      </c>
      <c r="G70">
        <v>2</v>
      </c>
      <c r="H70">
        <v>40</v>
      </c>
      <c r="I70">
        <v>0.32500000000000001</v>
      </c>
      <c r="J70">
        <v>0.05</v>
      </c>
    </row>
    <row r="71" spans="1:10" x14ac:dyDescent="0.3">
      <c r="A71">
        <v>2022</v>
      </c>
      <c r="B71" t="s">
        <v>56</v>
      </c>
      <c r="C71" t="s">
        <v>5</v>
      </c>
      <c r="D71">
        <v>5</v>
      </c>
      <c r="E71">
        <v>9</v>
      </c>
      <c r="G71">
        <v>4</v>
      </c>
      <c r="H71">
        <v>39</v>
      </c>
      <c r="I71">
        <v>0.23076923076923078</v>
      </c>
      <c r="J71">
        <v>0.10256410256410256</v>
      </c>
    </row>
    <row r="72" spans="1:10" x14ac:dyDescent="0.3">
      <c r="A72">
        <v>2022</v>
      </c>
      <c r="B72" t="s">
        <v>56</v>
      </c>
      <c r="C72" t="s">
        <v>5</v>
      </c>
      <c r="D72">
        <v>6</v>
      </c>
      <c r="E72">
        <v>6</v>
      </c>
      <c r="G72">
        <v>8</v>
      </c>
      <c r="H72">
        <v>38</v>
      </c>
      <c r="I72">
        <v>0.15789473684210525</v>
      </c>
      <c r="J72">
        <v>0.21052631578947367</v>
      </c>
    </row>
    <row r="73" spans="1:10" x14ac:dyDescent="0.3">
      <c r="A73">
        <v>2022</v>
      </c>
      <c r="B73" t="s">
        <v>56</v>
      </c>
      <c r="C73" t="s">
        <v>5</v>
      </c>
      <c r="D73">
        <v>7</v>
      </c>
      <c r="E73">
        <v>2</v>
      </c>
      <c r="G73">
        <v>4</v>
      </c>
      <c r="H73">
        <v>27</v>
      </c>
      <c r="I73">
        <v>7.407407407407407E-2</v>
      </c>
      <c r="J73">
        <v>0.14814814814814814</v>
      </c>
    </row>
    <row r="74" spans="1:10" x14ac:dyDescent="0.3">
      <c r="A74">
        <v>2022</v>
      </c>
      <c r="B74" t="s">
        <v>56</v>
      </c>
      <c r="C74" t="s">
        <v>5</v>
      </c>
      <c r="D74">
        <v>8</v>
      </c>
      <c r="E74">
        <v>10</v>
      </c>
      <c r="G74">
        <v>8</v>
      </c>
      <c r="H74">
        <v>32</v>
      </c>
      <c r="I74">
        <v>0.3125</v>
      </c>
      <c r="J74">
        <v>0.25</v>
      </c>
    </row>
    <row r="75" spans="1:10" x14ac:dyDescent="0.3">
      <c r="A75">
        <v>2022</v>
      </c>
      <c r="B75" t="s">
        <v>56</v>
      </c>
      <c r="C75" t="s">
        <v>5</v>
      </c>
      <c r="D75">
        <v>9</v>
      </c>
      <c r="E75">
        <v>8</v>
      </c>
      <c r="G75">
        <v>3</v>
      </c>
      <c r="H75">
        <v>40</v>
      </c>
      <c r="I75">
        <v>0.2</v>
      </c>
      <c r="J75">
        <v>7.4999999999999997E-2</v>
      </c>
    </row>
    <row r="76" spans="1:10" x14ac:dyDescent="0.3">
      <c r="A76">
        <v>2022</v>
      </c>
      <c r="B76" t="s">
        <v>56</v>
      </c>
      <c r="C76" t="s">
        <v>5</v>
      </c>
      <c r="D76">
        <v>10</v>
      </c>
      <c r="E76">
        <v>5</v>
      </c>
      <c r="G76">
        <v>3</v>
      </c>
      <c r="H76">
        <v>28</v>
      </c>
      <c r="I76">
        <v>0.17857142857142858</v>
      </c>
      <c r="J76">
        <v>0.10714285714285714</v>
      </c>
    </row>
    <row r="77" spans="1:10" x14ac:dyDescent="0.3">
      <c r="A77">
        <v>2022</v>
      </c>
      <c r="B77" t="s">
        <v>56</v>
      </c>
      <c r="C77" t="s">
        <v>5</v>
      </c>
      <c r="D77">
        <v>11</v>
      </c>
      <c r="E77">
        <v>2</v>
      </c>
      <c r="G77">
        <v>10</v>
      </c>
      <c r="H77">
        <v>29</v>
      </c>
      <c r="I77">
        <v>6.8965517241379309E-2</v>
      </c>
      <c r="J77">
        <v>0.34482758620689657</v>
      </c>
    </row>
    <row r="78" spans="1:10" x14ac:dyDescent="0.3">
      <c r="A78">
        <v>2022</v>
      </c>
      <c r="B78" t="s">
        <v>56</v>
      </c>
      <c r="C78" t="s">
        <v>6</v>
      </c>
      <c r="D78">
        <v>1</v>
      </c>
      <c r="E78">
        <v>6</v>
      </c>
      <c r="F78">
        <v>0</v>
      </c>
      <c r="G78">
        <v>1</v>
      </c>
      <c r="H78">
        <v>40</v>
      </c>
      <c r="I78">
        <v>0.15</v>
      </c>
      <c r="J78">
        <v>2.5000000000000001E-2</v>
      </c>
    </row>
    <row r="79" spans="1:10" x14ac:dyDescent="0.3">
      <c r="A79">
        <v>2022</v>
      </c>
      <c r="B79" t="s">
        <v>56</v>
      </c>
      <c r="C79" t="s">
        <v>6</v>
      </c>
      <c r="D79">
        <v>2</v>
      </c>
      <c r="E79">
        <v>2</v>
      </c>
      <c r="F79">
        <v>0</v>
      </c>
      <c r="G79">
        <v>1</v>
      </c>
      <c r="H79">
        <v>40</v>
      </c>
      <c r="I79">
        <v>0.05</v>
      </c>
      <c r="J79">
        <v>2.5000000000000001E-2</v>
      </c>
    </row>
    <row r="80" spans="1:10" x14ac:dyDescent="0.3">
      <c r="A80">
        <v>2022</v>
      </c>
      <c r="B80" t="s">
        <v>56</v>
      </c>
      <c r="C80" t="s">
        <v>6</v>
      </c>
      <c r="D80">
        <v>3</v>
      </c>
      <c r="E80">
        <v>3</v>
      </c>
      <c r="F80">
        <v>0</v>
      </c>
      <c r="G80">
        <v>1</v>
      </c>
      <c r="H80">
        <v>40</v>
      </c>
      <c r="I80">
        <v>7.4999999999999997E-2</v>
      </c>
      <c r="J80">
        <v>2.5000000000000001E-2</v>
      </c>
    </row>
    <row r="81" spans="1:10" x14ac:dyDescent="0.3">
      <c r="A81">
        <v>2022</v>
      </c>
      <c r="B81" t="s">
        <v>56</v>
      </c>
      <c r="C81" t="s">
        <v>6</v>
      </c>
      <c r="D81">
        <v>4</v>
      </c>
      <c r="E81">
        <v>1</v>
      </c>
      <c r="F81">
        <v>0</v>
      </c>
      <c r="G81">
        <v>0</v>
      </c>
      <c r="H81">
        <v>40</v>
      </c>
      <c r="I81">
        <v>2.5000000000000001E-2</v>
      </c>
      <c r="J81">
        <v>0</v>
      </c>
    </row>
    <row r="82" spans="1:10" x14ac:dyDescent="0.3">
      <c r="A82">
        <v>2022</v>
      </c>
      <c r="B82" t="s">
        <v>56</v>
      </c>
      <c r="C82" t="s">
        <v>6</v>
      </c>
      <c r="D82">
        <v>5</v>
      </c>
      <c r="E82">
        <v>3</v>
      </c>
      <c r="F82">
        <v>0</v>
      </c>
      <c r="G82">
        <v>2</v>
      </c>
      <c r="H82">
        <v>40</v>
      </c>
      <c r="I82">
        <v>7.4999999999999997E-2</v>
      </c>
      <c r="J82">
        <v>0.05</v>
      </c>
    </row>
    <row r="83" spans="1:10" x14ac:dyDescent="0.3">
      <c r="A83">
        <v>2022</v>
      </c>
      <c r="B83" t="s">
        <v>56</v>
      </c>
      <c r="C83" t="s">
        <v>6</v>
      </c>
      <c r="D83">
        <v>6</v>
      </c>
      <c r="E83">
        <v>2</v>
      </c>
      <c r="F83">
        <v>0</v>
      </c>
      <c r="G83">
        <v>0</v>
      </c>
      <c r="H83">
        <v>40</v>
      </c>
      <c r="I83">
        <v>0.05</v>
      </c>
      <c r="J83">
        <v>0</v>
      </c>
    </row>
    <row r="84" spans="1:10" x14ac:dyDescent="0.3">
      <c r="A84">
        <v>2022</v>
      </c>
      <c r="B84" t="s">
        <v>56</v>
      </c>
      <c r="C84" t="s">
        <v>6</v>
      </c>
      <c r="D84">
        <v>7</v>
      </c>
      <c r="E84">
        <v>3</v>
      </c>
      <c r="F84">
        <v>0</v>
      </c>
      <c r="G84">
        <v>0</v>
      </c>
      <c r="H84">
        <v>40</v>
      </c>
      <c r="I84">
        <v>7.4999999999999997E-2</v>
      </c>
      <c r="J84">
        <v>0</v>
      </c>
    </row>
    <row r="85" spans="1:10" x14ac:dyDescent="0.3">
      <c r="A85">
        <v>2022</v>
      </c>
      <c r="B85" t="s">
        <v>56</v>
      </c>
      <c r="C85" t="s">
        <v>6</v>
      </c>
      <c r="D85">
        <v>8</v>
      </c>
      <c r="E85">
        <v>0</v>
      </c>
      <c r="F85">
        <v>0</v>
      </c>
      <c r="G85">
        <v>0</v>
      </c>
      <c r="H85">
        <v>40</v>
      </c>
      <c r="I85">
        <v>0</v>
      </c>
      <c r="J85">
        <v>0</v>
      </c>
    </row>
    <row r="86" spans="1:10" x14ac:dyDescent="0.3">
      <c r="A86">
        <v>2022</v>
      </c>
      <c r="B86" t="s">
        <v>56</v>
      </c>
      <c r="C86" t="s">
        <v>6</v>
      </c>
      <c r="D86">
        <v>9</v>
      </c>
      <c r="E86">
        <v>0</v>
      </c>
      <c r="F86">
        <v>0</v>
      </c>
      <c r="G86">
        <v>1</v>
      </c>
      <c r="H86">
        <v>39</v>
      </c>
      <c r="I86">
        <v>0</v>
      </c>
      <c r="J86">
        <v>2.564102564102564E-2</v>
      </c>
    </row>
    <row r="87" spans="1:10" x14ac:dyDescent="0.3">
      <c r="A87">
        <v>2022</v>
      </c>
      <c r="B87" t="s">
        <v>56</v>
      </c>
      <c r="C87" t="s">
        <v>6</v>
      </c>
      <c r="D87">
        <v>10</v>
      </c>
      <c r="E87">
        <v>6</v>
      </c>
      <c r="F87">
        <v>0</v>
      </c>
      <c r="G87">
        <v>0</v>
      </c>
      <c r="H87">
        <v>40</v>
      </c>
      <c r="I87">
        <v>0.15</v>
      </c>
      <c r="J87">
        <v>0</v>
      </c>
    </row>
    <row r="88" spans="1:10" x14ac:dyDescent="0.3">
      <c r="A88">
        <v>2022</v>
      </c>
      <c r="B88" t="s">
        <v>56</v>
      </c>
      <c r="C88" t="s">
        <v>6</v>
      </c>
      <c r="D88">
        <v>11</v>
      </c>
      <c r="E88">
        <v>5</v>
      </c>
      <c r="F88">
        <v>0</v>
      </c>
      <c r="G88">
        <v>0</v>
      </c>
      <c r="H88">
        <v>40</v>
      </c>
      <c r="I88">
        <v>0.125</v>
      </c>
      <c r="J88">
        <v>0</v>
      </c>
    </row>
    <row r="89" spans="1:10" x14ac:dyDescent="0.3">
      <c r="A89">
        <v>2022</v>
      </c>
      <c r="B89">
        <v>401</v>
      </c>
      <c r="C89" t="s">
        <v>6</v>
      </c>
      <c r="D89">
        <v>1</v>
      </c>
      <c r="E89">
        <v>0</v>
      </c>
      <c r="F89">
        <v>0</v>
      </c>
      <c r="G89">
        <v>0</v>
      </c>
      <c r="H89">
        <v>40</v>
      </c>
      <c r="I89">
        <v>0</v>
      </c>
      <c r="J89">
        <v>0</v>
      </c>
    </row>
    <row r="90" spans="1:10" x14ac:dyDescent="0.3">
      <c r="A90">
        <v>2022</v>
      </c>
      <c r="B90">
        <v>401</v>
      </c>
      <c r="C90" t="s">
        <v>6</v>
      </c>
      <c r="D90">
        <v>2</v>
      </c>
      <c r="E90">
        <v>0</v>
      </c>
      <c r="F90">
        <v>0</v>
      </c>
      <c r="G90">
        <v>1</v>
      </c>
      <c r="H90">
        <v>22</v>
      </c>
      <c r="I90">
        <v>0</v>
      </c>
      <c r="J90">
        <v>4.5454545454545456E-2</v>
      </c>
    </row>
    <row r="91" spans="1:10" x14ac:dyDescent="0.3">
      <c r="A91">
        <v>2022</v>
      </c>
      <c r="B91">
        <v>401</v>
      </c>
      <c r="C91" t="s">
        <v>6</v>
      </c>
      <c r="D91">
        <v>3</v>
      </c>
      <c r="E91">
        <v>1</v>
      </c>
      <c r="F91">
        <v>0</v>
      </c>
      <c r="G91">
        <v>1</v>
      </c>
      <c r="H91">
        <v>34</v>
      </c>
      <c r="I91">
        <v>2.9411764705882353E-2</v>
      </c>
      <c r="J91">
        <v>2.9411764705882353E-2</v>
      </c>
    </row>
    <row r="92" spans="1:10" x14ac:dyDescent="0.3">
      <c r="A92">
        <v>2022</v>
      </c>
      <c r="B92">
        <v>401</v>
      </c>
      <c r="C92" t="s">
        <v>6</v>
      </c>
      <c r="D92">
        <v>4</v>
      </c>
      <c r="E92">
        <v>1</v>
      </c>
      <c r="F92">
        <v>0</v>
      </c>
      <c r="G92">
        <v>3</v>
      </c>
      <c r="H92">
        <v>32</v>
      </c>
      <c r="I92">
        <v>3.125E-2</v>
      </c>
      <c r="J92">
        <v>9.375E-2</v>
      </c>
    </row>
    <row r="93" spans="1:10" x14ac:dyDescent="0.3">
      <c r="A93">
        <v>2022</v>
      </c>
      <c r="B93">
        <v>401</v>
      </c>
      <c r="C93" t="s">
        <v>6</v>
      </c>
      <c r="D93">
        <v>5</v>
      </c>
      <c r="E93">
        <v>1</v>
      </c>
      <c r="F93">
        <v>0</v>
      </c>
      <c r="G93">
        <v>1</v>
      </c>
      <c r="H93">
        <v>34</v>
      </c>
      <c r="I93">
        <v>2.9411764705882353E-2</v>
      </c>
      <c r="J93">
        <v>2.9411764705882353E-2</v>
      </c>
    </row>
    <row r="94" spans="1:10" x14ac:dyDescent="0.3">
      <c r="A94">
        <v>2022</v>
      </c>
      <c r="B94">
        <v>401</v>
      </c>
      <c r="C94" t="s">
        <v>6</v>
      </c>
      <c r="D94">
        <v>6</v>
      </c>
      <c r="E94">
        <v>1</v>
      </c>
      <c r="F94">
        <v>0</v>
      </c>
      <c r="G94">
        <v>2</v>
      </c>
      <c r="H94">
        <v>40</v>
      </c>
      <c r="I94">
        <v>2.5000000000000001E-2</v>
      </c>
      <c r="J94">
        <v>0.05</v>
      </c>
    </row>
    <row r="95" spans="1:10" x14ac:dyDescent="0.3">
      <c r="A95">
        <v>2022</v>
      </c>
      <c r="B95">
        <v>401</v>
      </c>
      <c r="C95" t="s">
        <v>6</v>
      </c>
      <c r="D95">
        <v>7</v>
      </c>
      <c r="E95">
        <v>6</v>
      </c>
      <c r="F95">
        <v>0</v>
      </c>
      <c r="G95">
        <v>2</v>
      </c>
      <c r="H95">
        <v>40</v>
      </c>
      <c r="I95">
        <v>0.15</v>
      </c>
      <c r="J95">
        <v>0.05</v>
      </c>
    </row>
    <row r="96" spans="1:10" x14ac:dyDescent="0.3">
      <c r="A96">
        <v>2022</v>
      </c>
      <c r="B96">
        <v>401</v>
      </c>
      <c r="C96" t="s">
        <v>6</v>
      </c>
      <c r="D96">
        <v>8</v>
      </c>
      <c r="E96">
        <v>0</v>
      </c>
      <c r="F96">
        <v>0</v>
      </c>
      <c r="G96">
        <v>2</v>
      </c>
      <c r="H96">
        <v>34</v>
      </c>
      <c r="I96">
        <v>0</v>
      </c>
      <c r="J96">
        <v>5.8823529411764705E-2</v>
      </c>
    </row>
    <row r="97" spans="1:10" x14ac:dyDescent="0.3">
      <c r="A97">
        <v>2022</v>
      </c>
      <c r="B97">
        <v>401</v>
      </c>
      <c r="C97" t="s">
        <v>6</v>
      </c>
      <c r="D97">
        <v>9</v>
      </c>
      <c r="E97">
        <v>1</v>
      </c>
      <c r="F97">
        <v>0</v>
      </c>
      <c r="G97">
        <v>3</v>
      </c>
      <c r="H97">
        <v>41</v>
      </c>
      <c r="I97">
        <v>2.4390243902439025E-2</v>
      </c>
      <c r="J97">
        <v>7.3170731707317069E-2</v>
      </c>
    </row>
    <row r="98" spans="1:10" x14ac:dyDescent="0.3">
      <c r="A98">
        <v>2022</v>
      </c>
      <c r="B98">
        <v>401</v>
      </c>
      <c r="C98" t="s">
        <v>6</v>
      </c>
      <c r="D98">
        <v>10</v>
      </c>
      <c r="E98">
        <v>1</v>
      </c>
      <c r="F98">
        <v>0</v>
      </c>
      <c r="G98">
        <v>8</v>
      </c>
      <c r="H98">
        <v>38</v>
      </c>
      <c r="I98">
        <v>2.6315789473684209E-2</v>
      </c>
      <c r="J98">
        <v>0.21052631578947367</v>
      </c>
    </row>
    <row r="99" spans="1:10" x14ac:dyDescent="0.3">
      <c r="A99">
        <v>2022</v>
      </c>
      <c r="B99">
        <v>401</v>
      </c>
      <c r="C99" t="s">
        <v>6</v>
      </c>
      <c r="D99">
        <v>11</v>
      </c>
      <c r="E99">
        <v>0</v>
      </c>
      <c r="F99">
        <v>0</v>
      </c>
      <c r="G99">
        <v>1</v>
      </c>
      <c r="H99">
        <v>36</v>
      </c>
      <c r="I99">
        <v>0</v>
      </c>
      <c r="J99">
        <v>2.7777777777777776E-2</v>
      </c>
    </row>
    <row r="100" spans="1:10" x14ac:dyDescent="0.3">
      <c r="A100">
        <v>2022</v>
      </c>
      <c r="B100">
        <v>401</v>
      </c>
      <c r="C100" t="s">
        <v>6</v>
      </c>
      <c r="D100">
        <v>12</v>
      </c>
      <c r="E100">
        <v>0</v>
      </c>
      <c r="F100">
        <v>0</v>
      </c>
      <c r="G100">
        <v>4</v>
      </c>
      <c r="H100">
        <v>40</v>
      </c>
      <c r="I100">
        <v>0</v>
      </c>
      <c r="J100">
        <v>0.1</v>
      </c>
    </row>
    <row r="101" spans="1:10" x14ac:dyDescent="0.3">
      <c r="A101">
        <v>2022</v>
      </c>
      <c r="B101">
        <v>401</v>
      </c>
      <c r="C101" t="s">
        <v>6</v>
      </c>
      <c r="D101">
        <v>13</v>
      </c>
      <c r="E101">
        <v>0</v>
      </c>
      <c r="F101">
        <v>0</v>
      </c>
      <c r="G101">
        <v>1</v>
      </c>
      <c r="H101">
        <v>29</v>
      </c>
      <c r="I101">
        <v>0</v>
      </c>
      <c r="J101">
        <v>3.4482758620689655E-2</v>
      </c>
    </row>
    <row r="102" spans="1:10" x14ac:dyDescent="0.3">
      <c r="A102">
        <v>2022</v>
      </c>
      <c r="B102">
        <v>401</v>
      </c>
      <c r="C102" t="s">
        <v>5</v>
      </c>
      <c r="D102">
        <v>1</v>
      </c>
      <c r="E102">
        <v>6</v>
      </c>
      <c r="F102">
        <v>0</v>
      </c>
      <c r="G102">
        <v>11</v>
      </c>
      <c r="H102">
        <v>36</v>
      </c>
      <c r="I102">
        <v>0.16666666666666666</v>
      </c>
      <c r="J102">
        <v>0.30555555555555558</v>
      </c>
    </row>
    <row r="103" spans="1:10" x14ac:dyDescent="0.3">
      <c r="A103">
        <v>2022</v>
      </c>
      <c r="B103">
        <v>401</v>
      </c>
      <c r="C103" t="s">
        <v>5</v>
      </c>
      <c r="D103">
        <v>2</v>
      </c>
      <c r="E103">
        <v>12</v>
      </c>
      <c r="F103">
        <v>0</v>
      </c>
      <c r="G103">
        <v>3</v>
      </c>
      <c r="H103">
        <v>30</v>
      </c>
      <c r="I103">
        <v>0.4</v>
      </c>
      <c r="J103">
        <v>0.1</v>
      </c>
    </row>
    <row r="104" spans="1:10" x14ac:dyDescent="0.3">
      <c r="A104">
        <v>2022</v>
      </c>
      <c r="B104">
        <v>401</v>
      </c>
      <c r="C104" t="s">
        <v>5</v>
      </c>
      <c r="D104">
        <v>3</v>
      </c>
      <c r="E104">
        <v>3</v>
      </c>
      <c r="F104">
        <v>0</v>
      </c>
      <c r="G104">
        <v>0</v>
      </c>
      <c r="H104">
        <v>23</v>
      </c>
      <c r="I104">
        <v>0.13043478260869565</v>
      </c>
      <c r="J104">
        <v>0</v>
      </c>
    </row>
    <row r="105" spans="1:10" x14ac:dyDescent="0.3">
      <c r="A105">
        <v>2022</v>
      </c>
      <c r="B105">
        <v>401</v>
      </c>
      <c r="C105" t="s">
        <v>5</v>
      </c>
      <c r="D105">
        <v>4</v>
      </c>
      <c r="E105">
        <v>2</v>
      </c>
      <c r="F105">
        <v>0</v>
      </c>
      <c r="G105">
        <v>3</v>
      </c>
      <c r="H105">
        <v>31</v>
      </c>
      <c r="I105">
        <v>6.4516129032258063E-2</v>
      </c>
      <c r="J105">
        <v>9.6774193548387094E-2</v>
      </c>
    </row>
    <row r="106" spans="1:10" x14ac:dyDescent="0.3">
      <c r="A106">
        <v>2022</v>
      </c>
      <c r="B106">
        <v>401</v>
      </c>
      <c r="C106" t="s">
        <v>5</v>
      </c>
      <c r="D106">
        <v>5</v>
      </c>
      <c r="E106">
        <v>1</v>
      </c>
      <c r="F106">
        <v>0</v>
      </c>
      <c r="G106">
        <v>5</v>
      </c>
      <c r="H106">
        <v>34</v>
      </c>
      <c r="I106">
        <v>2.9411764705882353E-2</v>
      </c>
      <c r="J106">
        <v>0.14705882352941177</v>
      </c>
    </row>
    <row r="107" spans="1:10" x14ac:dyDescent="0.3">
      <c r="A107">
        <v>2022</v>
      </c>
      <c r="B107">
        <v>401</v>
      </c>
      <c r="C107" t="s">
        <v>5</v>
      </c>
      <c r="D107">
        <v>6</v>
      </c>
      <c r="E107">
        <v>5</v>
      </c>
      <c r="F107">
        <v>0</v>
      </c>
      <c r="G107">
        <v>0</v>
      </c>
      <c r="H107">
        <v>22</v>
      </c>
      <c r="I107">
        <v>0.22727272727272727</v>
      </c>
      <c r="J107">
        <v>0</v>
      </c>
    </row>
    <row r="108" spans="1:10" x14ac:dyDescent="0.3">
      <c r="A108">
        <v>2022</v>
      </c>
      <c r="B108">
        <v>401</v>
      </c>
      <c r="C108" t="s">
        <v>5</v>
      </c>
      <c r="D108">
        <v>7</v>
      </c>
      <c r="E108">
        <v>5</v>
      </c>
      <c r="F108">
        <v>0</v>
      </c>
      <c r="G108">
        <v>3</v>
      </c>
      <c r="H108">
        <v>34</v>
      </c>
      <c r="I108">
        <v>0.14705882352941177</v>
      </c>
      <c r="J108">
        <v>8.8235294117647065E-2</v>
      </c>
    </row>
    <row r="109" spans="1:10" x14ac:dyDescent="0.3">
      <c r="A109">
        <v>2022</v>
      </c>
      <c r="B109">
        <v>401</v>
      </c>
      <c r="C109" t="s">
        <v>5</v>
      </c>
      <c r="D109">
        <v>8</v>
      </c>
      <c r="E109">
        <v>1</v>
      </c>
      <c r="F109">
        <v>0</v>
      </c>
      <c r="G109">
        <v>4</v>
      </c>
      <c r="H109">
        <v>37</v>
      </c>
      <c r="I109">
        <v>2.7027027027027029E-2</v>
      </c>
      <c r="J109">
        <v>0.10810810810810811</v>
      </c>
    </row>
    <row r="110" spans="1:10" x14ac:dyDescent="0.3">
      <c r="A110">
        <v>2022</v>
      </c>
      <c r="B110">
        <v>401</v>
      </c>
      <c r="C110" t="s">
        <v>5</v>
      </c>
      <c r="D110">
        <v>9</v>
      </c>
      <c r="E110">
        <v>2</v>
      </c>
      <c r="F110">
        <v>0</v>
      </c>
      <c r="G110">
        <v>2</v>
      </c>
      <c r="H110">
        <v>33</v>
      </c>
      <c r="I110">
        <v>6.0606060606060608E-2</v>
      </c>
      <c r="J110">
        <v>6.0606060606060608E-2</v>
      </c>
    </row>
    <row r="111" spans="1:10" x14ac:dyDescent="0.3">
      <c r="A111">
        <v>2022</v>
      </c>
      <c r="B111">
        <v>401</v>
      </c>
      <c r="C111" t="s">
        <v>5</v>
      </c>
      <c r="D111">
        <v>10</v>
      </c>
      <c r="E111">
        <v>6</v>
      </c>
      <c r="F111">
        <v>0</v>
      </c>
      <c r="G111">
        <v>6</v>
      </c>
      <c r="H111">
        <v>22</v>
      </c>
      <c r="I111">
        <v>0.27272727272727271</v>
      </c>
      <c r="J111">
        <v>0.27272727272727271</v>
      </c>
    </row>
    <row r="112" spans="1:10" x14ac:dyDescent="0.3">
      <c r="A112">
        <v>2022</v>
      </c>
      <c r="B112">
        <v>401</v>
      </c>
      <c r="C112" t="s">
        <v>5</v>
      </c>
      <c r="D112">
        <v>11</v>
      </c>
      <c r="E112">
        <v>0</v>
      </c>
      <c r="F112">
        <v>0</v>
      </c>
      <c r="G112">
        <v>1</v>
      </c>
      <c r="H112">
        <v>14</v>
      </c>
      <c r="I112">
        <v>0</v>
      </c>
      <c r="J112">
        <v>7.1428571428571425E-2</v>
      </c>
    </row>
    <row r="113" spans="1:10" x14ac:dyDescent="0.3">
      <c r="A113">
        <v>2022</v>
      </c>
      <c r="B113">
        <v>401</v>
      </c>
      <c r="C113" t="s">
        <v>5</v>
      </c>
      <c r="D113">
        <v>12</v>
      </c>
      <c r="E113">
        <v>1</v>
      </c>
      <c r="F113">
        <v>0</v>
      </c>
      <c r="G113">
        <v>2</v>
      </c>
      <c r="H113">
        <v>31</v>
      </c>
      <c r="I113">
        <v>3.2258064516129031E-2</v>
      </c>
      <c r="J113">
        <v>6.4516129032258063E-2</v>
      </c>
    </row>
    <row r="114" spans="1:10" x14ac:dyDescent="0.3">
      <c r="A114">
        <v>2022</v>
      </c>
      <c r="B114" t="s">
        <v>4</v>
      </c>
      <c r="C114" t="s">
        <v>61</v>
      </c>
      <c r="D114">
        <v>1</v>
      </c>
      <c r="E114">
        <v>2</v>
      </c>
      <c r="F114">
        <v>0</v>
      </c>
      <c r="G114">
        <v>0</v>
      </c>
      <c r="H114">
        <v>40</v>
      </c>
      <c r="I114">
        <v>0.05</v>
      </c>
      <c r="J114">
        <v>0</v>
      </c>
    </row>
    <row r="115" spans="1:10" x14ac:dyDescent="0.3">
      <c r="A115">
        <v>2022</v>
      </c>
      <c r="B115" t="s">
        <v>4</v>
      </c>
      <c r="C115" t="s">
        <v>61</v>
      </c>
      <c r="D115">
        <v>2</v>
      </c>
      <c r="E115">
        <v>12</v>
      </c>
      <c r="F115">
        <v>0</v>
      </c>
      <c r="G115">
        <v>0</v>
      </c>
      <c r="H115">
        <v>33</v>
      </c>
      <c r="I115">
        <v>0.36363636363636365</v>
      </c>
      <c r="J115">
        <v>0</v>
      </c>
    </row>
    <row r="116" spans="1:10" x14ac:dyDescent="0.3">
      <c r="A116">
        <v>2022</v>
      </c>
      <c r="B116" t="s">
        <v>4</v>
      </c>
      <c r="C116" t="s">
        <v>61</v>
      </c>
      <c r="D116">
        <v>3</v>
      </c>
      <c r="E116">
        <v>4</v>
      </c>
      <c r="F116">
        <v>0</v>
      </c>
      <c r="G116">
        <v>0</v>
      </c>
      <c r="H116">
        <v>20</v>
      </c>
      <c r="I116">
        <v>0.2</v>
      </c>
      <c r="J116">
        <v>0</v>
      </c>
    </row>
    <row r="117" spans="1:10" x14ac:dyDescent="0.3">
      <c r="A117">
        <v>2022</v>
      </c>
      <c r="B117" t="s">
        <v>4</v>
      </c>
      <c r="C117" t="s">
        <v>61</v>
      </c>
      <c r="D117">
        <v>5</v>
      </c>
      <c r="E117">
        <v>5</v>
      </c>
      <c r="F117">
        <v>0</v>
      </c>
      <c r="G117">
        <v>0</v>
      </c>
      <c r="H117">
        <v>31</v>
      </c>
      <c r="I117">
        <v>0.16129032258064516</v>
      </c>
      <c r="J117">
        <v>0</v>
      </c>
    </row>
    <row r="118" spans="1:10" x14ac:dyDescent="0.3">
      <c r="A118">
        <v>2022</v>
      </c>
      <c r="B118" t="s">
        <v>4</v>
      </c>
      <c r="C118" t="s">
        <v>61</v>
      </c>
      <c r="D118">
        <v>6</v>
      </c>
      <c r="E118">
        <v>6</v>
      </c>
      <c r="F118">
        <v>0</v>
      </c>
      <c r="G118">
        <v>0</v>
      </c>
      <c r="H118">
        <v>25</v>
      </c>
      <c r="I118">
        <v>0.24</v>
      </c>
      <c r="J118">
        <v>0</v>
      </c>
    </row>
    <row r="119" spans="1:10" x14ac:dyDescent="0.3">
      <c r="A119">
        <v>2022</v>
      </c>
      <c r="B119" t="s">
        <v>4</v>
      </c>
      <c r="C119" t="s">
        <v>62</v>
      </c>
      <c r="D119">
        <v>1</v>
      </c>
      <c r="E119">
        <v>7</v>
      </c>
      <c r="F119">
        <v>0</v>
      </c>
      <c r="G119">
        <v>0</v>
      </c>
      <c r="H119">
        <v>40</v>
      </c>
      <c r="I119">
        <v>0.17499999999999999</v>
      </c>
      <c r="J119">
        <v>0</v>
      </c>
    </row>
    <row r="120" spans="1:10" x14ac:dyDescent="0.3">
      <c r="A120">
        <v>2022</v>
      </c>
      <c r="B120" t="s">
        <v>4</v>
      </c>
      <c r="C120" t="s">
        <v>62</v>
      </c>
      <c r="D120">
        <v>2</v>
      </c>
      <c r="E120">
        <v>8</v>
      </c>
      <c r="F120">
        <v>0</v>
      </c>
      <c r="G120">
        <v>0</v>
      </c>
      <c r="H120">
        <v>28</v>
      </c>
      <c r="I120">
        <v>0.2857142857142857</v>
      </c>
      <c r="J120">
        <v>0</v>
      </c>
    </row>
    <row r="121" spans="1:10" x14ac:dyDescent="0.3">
      <c r="A121">
        <v>2022</v>
      </c>
      <c r="B121" t="s">
        <v>4</v>
      </c>
      <c r="C121" t="s">
        <v>62</v>
      </c>
      <c r="D121">
        <v>3</v>
      </c>
      <c r="E121">
        <v>13</v>
      </c>
      <c r="F121">
        <v>0</v>
      </c>
      <c r="G121">
        <v>0</v>
      </c>
      <c r="H121">
        <v>38</v>
      </c>
      <c r="I121">
        <v>0.34210526315789475</v>
      </c>
      <c r="J121">
        <v>0</v>
      </c>
    </row>
    <row r="122" spans="1:10" x14ac:dyDescent="0.3">
      <c r="A122">
        <v>2022</v>
      </c>
      <c r="B122" t="s">
        <v>4</v>
      </c>
      <c r="C122" t="s">
        <v>62</v>
      </c>
      <c r="D122">
        <v>4</v>
      </c>
      <c r="E122">
        <v>9</v>
      </c>
      <c r="F122">
        <v>0</v>
      </c>
      <c r="G122">
        <v>0</v>
      </c>
      <c r="H122">
        <v>27</v>
      </c>
      <c r="I122">
        <v>0.33333333333333331</v>
      </c>
      <c r="J122">
        <v>0</v>
      </c>
    </row>
    <row r="123" spans="1:10" x14ac:dyDescent="0.3">
      <c r="A123">
        <v>2022</v>
      </c>
      <c r="B123" t="s">
        <v>4</v>
      </c>
      <c r="C123" t="s">
        <v>62</v>
      </c>
      <c r="D123">
        <v>5</v>
      </c>
      <c r="E123">
        <v>5</v>
      </c>
      <c r="F123">
        <v>0</v>
      </c>
      <c r="G123">
        <v>0</v>
      </c>
      <c r="H123">
        <v>15</v>
      </c>
      <c r="I123">
        <v>0.33333333333333331</v>
      </c>
      <c r="J123">
        <v>0</v>
      </c>
    </row>
    <row r="124" spans="1:10" x14ac:dyDescent="0.3">
      <c r="A124">
        <v>2022</v>
      </c>
      <c r="B124" t="s">
        <v>4</v>
      </c>
      <c r="C124" t="s">
        <v>62</v>
      </c>
      <c r="D124">
        <v>6</v>
      </c>
      <c r="E124">
        <v>4</v>
      </c>
      <c r="F124">
        <v>0</v>
      </c>
      <c r="G124">
        <v>0</v>
      </c>
      <c r="H124">
        <v>40</v>
      </c>
      <c r="I124">
        <v>0.1</v>
      </c>
      <c r="J124">
        <v>0</v>
      </c>
    </row>
    <row r="125" spans="1:10" x14ac:dyDescent="0.3">
      <c r="A125">
        <v>2022</v>
      </c>
      <c r="B125" t="s">
        <v>4</v>
      </c>
      <c r="C125" t="s">
        <v>62</v>
      </c>
      <c r="D125">
        <v>7</v>
      </c>
      <c r="E125">
        <v>10</v>
      </c>
      <c r="F125">
        <v>0</v>
      </c>
      <c r="G125">
        <v>0</v>
      </c>
      <c r="H125">
        <v>11</v>
      </c>
      <c r="I125">
        <v>0.90909090909090906</v>
      </c>
      <c r="J125">
        <v>0</v>
      </c>
    </row>
    <row r="126" spans="1:10" x14ac:dyDescent="0.3">
      <c r="A126">
        <v>2022</v>
      </c>
      <c r="B126" t="s">
        <v>4</v>
      </c>
      <c r="C126" t="s">
        <v>62</v>
      </c>
      <c r="D126">
        <v>8</v>
      </c>
      <c r="E126">
        <v>16</v>
      </c>
      <c r="F126">
        <v>0</v>
      </c>
      <c r="G126">
        <v>1</v>
      </c>
      <c r="H126">
        <v>32</v>
      </c>
      <c r="I126">
        <v>0.5</v>
      </c>
      <c r="J126">
        <v>3.125E-2</v>
      </c>
    </row>
    <row r="127" spans="1:10" x14ac:dyDescent="0.3">
      <c r="A127">
        <v>2022</v>
      </c>
      <c r="B127" t="s">
        <v>4</v>
      </c>
      <c r="C127" t="s">
        <v>62</v>
      </c>
      <c r="D127">
        <v>9</v>
      </c>
      <c r="E127">
        <v>15</v>
      </c>
      <c r="F127">
        <v>0</v>
      </c>
      <c r="G127">
        <v>0</v>
      </c>
      <c r="H127">
        <v>25</v>
      </c>
      <c r="I127">
        <v>0.6</v>
      </c>
      <c r="J127">
        <v>0</v>
      </c>
    </row>
    <row r="128" spans="1:10" x14ac:dyDescent="0.3">
      <c r="A128">
        <v>2022</v>
      </c>
      <c r="B128" t="s">
        <v>4</v>
      </c>
      <c r="C128" t="s">
        <v>63</v>
      </c>
      <c r="D128">
        <v>1</v>
      </c>
      <c r="E128">
        <v>10</v>
      </c>
      <c r="F128">
        <v>0</v>
      </c>
      <c r="G128">
        <v>0</v>
      </c>
      <c r="H128">
        <v>40</v>
      </c>
      <c r="I128">
        <v>0.25</v>
      </c>
      <c r="J128">
        <v>0</v>
      </c>
    </row>
    <row r="129" spans="1:10" x14ac:dyDescent="0.3">
      <c r="A129">
        <v>2022</v>
      </c>
      <c r="B129" t="s">
        <v>4</v>
      </c>
      <c r="C129" t="s">
        <v>63</v>
      </c>
      <c r="D129">
        <v>2</v>
      </c>
      <c r="E129">
        <v>16</v>
      </c>
      <c r="F129">
        <v>0</v>
      </c>
      <c r="G129">
        <v>0</v>
      </c>
      <c r="H129">
        <v>40</v>
      </c>
      <c r="I129">
        <v>0.4</v>
      </c>
      <c r="J129">
        <v>0</v>
      </c>
    </row>
    <row r="130" spans="1:10" x14ac:dyDescent="0.3">
      <c r="A130">
        <v>2022</v>
      </c>
      <c r="B130" t="s">
        <v>4</v>
      </c>
      <c r="C130" t="s">
        <v>63</v>
      </c>
      <c r="D130">
        <v>3</v>
      </c>
      <c r="E130">
        <v>4</v>
      </c>
      <c r="F130">
        <v>0</v>
      </c>
      <c r="G130">
        <v>0</v>
      </c>
      <c r="H130">
        <v>35</v>
      </c>
      <c r="I130">
        <v>0.11428571428571428</v>
      </c>
      <c r="J130">
        <v>0</v>
      </c>
    </row>
    <row r="131" spans="1:10" x14ac:dyDescent="0.3">
      <c r="A131">
        <v>2022</v>
      </c>
      <c r="B131" t="s">
        <v>4</v>
      </c>
      <c r="C131" t="s">
        <v>63</v>
      </c>
      <c r="D131">
        <v>4</v>
      </c>
      <c r="E131">
        <v>9</v>
      </c>
      <c r="F131">
        <v>0</v>
      </c>
      <c r="G131">
        <v>0</v>
      </c>
      <c r="H131">
        <v>25</v>
      </c>
      <c r="I131">
        <v>0.36</v>
      </c>
      <c r="J131">
        <v>0</v>
      </c>
    </row>
    <row r="132" spans="1:10" x14ac:dyDescent="0.3">
      <c r="A132">
        <v>2022</v>
      </c>
      <c r="B132" t="s">
        <v>4</v>
      </c>
      <c r="C132" t="s">
        <v>63</v>
      </c>
      <c r="D132">
        <v>5</v>
      </c>
      <c r="E132">
        <v>12</v>
      </c>
      <c r="F132">
        <v>0</v>
      </c>
      <c r="G132">
        <v>0</v>
      </c>
      <c r="H132">
        <v>17</v>
      </c>
      <c r="I132">
        <v>0.70588235294117652</v>
      </c>
      <c r="J132">
        <v>0</v>
      </c>
    </row>
    <row r="133" spans="1:10" x14ac:dyDescent="0.3">
      <c r="A133">
        <v>2022</v>
      </c>
      <c r="B133" t="s">
        <v>4</v>
      </c>
      <c r="C133" t="s">
        <v>63</v>
      </c>
      <c r="D133">
        <v>6</v>
      </c>
      <c r="E133">
        <v>15</v>
      </c>
      <c r="F133">
        <v>0</v>
      </c>
      <c r="G133">
        <v>0</v>
      </c>
      <c r="H133">
        <v>40</v>
      </c>
      <c r="I133">
        <v>0.375</v>
      </c>
      <c r="J133">
        <v>0</v>
      </c>
    </row>
    <row r="134" spans="1:10" x14ac:dyDescent="0.3">
      <c r="A134">
        <v>2022</v>
      </c>
      <c r="B134" t="s">
        <v>4</v>
      </c>
      <c r="C134" t="s">
        <v>63</v>
      </c>
      <c r="D134">
        <v>7</v>
      </c>
      <c r="E134">
        <v>12</v>
      </c>
      <c r="F134">
        <v>0</v>
      </c>
      <c r="G134">
        <v>1</v>
      </c>
      <c r="H134">
        <v>20</v>
      </c>
      <c r="I134">
        <v>0.6</v>
      </c>
      <c r="J134">
        <v>0.05</v>
      </c>
    </row>
    <row r="135" spans="1:10" x14ac:dyDescent="0.3">
      <c r="A135">
        <v>2022</v>
      </c>
      <c r="B135" t="s">
        <v>4</v>
      </c>
      <c r="C135" t="s">
        <v>63</v>
      </c>
      <c r="D135">
        <v>8</v>
      </c>
      <c r="E135">
        <v>11</v>
      </c>
      <c r="F135">
        <v>0</v>
      </c>
      <c r="G135">
        <v>0</v>
      </c>
      <c r="H135">
        <v>40</v>
      </c>
      <c r="I135">
        <v>0.27500000000000002</v>
      </c>
      <c r="J135">
        <v>0</v>
      </c>
    </row>
    <row r="136" spans="1:10" x14ac:dyDescent="0.3">
      <c r="A136">
        <v>2022</v>
      </c>
      <c r="B136" t="s">
        <v>4</v>
      </c>
      <c r="C136" t="s">
        <v>63</v>
      </c>
      <c r="D136">
        <v>9</v>
      </c>
      <c r="E136">
        <v>10</v>
      </c>
      <c r="F136">
        <v>0</v>
      </c>
      <c r="G136">
        <v>0</v>
      </c>
      <c r="H136">
        <v>36</v>
      </c>
      <c r="I136">
        <v>0.27777777777777779</v>
      </c>
      <c r="J136">
        <v>0</v>
      </c>
    </row>
    <row r="137" spans="1:10" x14ac:dyDescent="0.3">
      <c r="A137">
        <v>2022</v>
      </c>
      <c r="B137" t="s">
        <v>4</v>
      </c>
      <c r="C137" t="s">
        <v>63</v>
      </c>
      <c r="D137">
        <v>10</v>
      </c>
      <c r="E137">
        <v>14</v>
      </c>
      <c r="F137">
        <v>0</v>
      </c>
      <c r="G137">
        <v>0</v>
      </c>
      <c r="H137">
        <v>40</v>
      </c>
      <c r="I137">
        <v>0.35</v>
      </c>
      <c r="J1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4DEE-28B3-47DA-8E0C-BF405CBBB7B0}">
  <dimension ref="A1:L138"/>
  <sheetViews>
    <sheetView workbookViewId="0">
      <selection activeCell="R12" sqref="R12"/>
    </sheetView>
  </sheetViews>
  <sheetFormatPr defaultRowHeight="14.4" x14ac:dyDescent="0.3"/>
  <sheetData>
    <row r="1" spans="1:12" x14ac:dyDescent="0.3">
      <c r="A1" t="s">
        <v>55</v>
      </c>
      <c r="B1" t="s">
        <v>0</v>
      </c>
      <c r="C1" t="s">
        <v>1</v>
      </c>
      <c r="D1" t="s">
        <v>2</v>
      </c>
      <c r="E1" t="s">
        <v>28</v>
      </c>
      <c r="F1" t="s">
        <v>29</v>
      </c>
      <c r="G1" t="s">
        <v>27</v>
      </c>
      <c r="H1" t="s">
        <v>42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3">
      <c r="A2">
        <v>2021</v>
      </c>
      <c r="B2" t="s">
        <v>4</v>
      </c>
      <c r="C2" t="s">
        <v>5</v>
      </c>
      <c r="D2">
        <v>1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">
      <c r="A3">
        <v>2021</v>
      </c>
      <c r="B3" t="s">
        <v>4</v>
      </c>
      <c r="C3" t="s">
        <v>5</v>
      </c>
      <c r="D3">
        <v>2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">
      <c r="A4">
        <v>2021</v>
      </c>
      <c r="B4" t="s">
        <v>4</v>
      </c>
      <c r="C4" t="s">
        <v>5</v>
      </c>
      <c r="D4">
        <v>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">
      <c r="A5">
        <v>2021</v>
      </c>
      <c r="B5" t="s">
        <v>4</v>
      </c>
      <c r="C5" t="s">
        <v>5</v>
      </c>
      <c r="D5">
        <v>7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">
      <c r="A6">
        <v>2021</v>
      </c>
      <c r="B6" t="s">
        <v>4</v>
      </c>
      <c r="C6" t="s">
        <v>5</v>
      </c>
      <c r="D6">
        <v>8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">
      <c r="A7">
        <v>2021</v>
      </c>
      <c r="B7" t="s">
        <v>4</v>
      </c>
      <c r="C7" t="s">
        <v>5</v>
      </c>
      <c r="D7">
        <v>9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">
      <c r="A8">
        <v>2021</v>
      </c>
      <c r="B8" t="s">
        <v>4</v>
      </c>
      <c r="C8" t="s">
        <v>5</v>
      </c>
      <c r="D8">
        <v>10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">
      <c r="A9">
        <v>2021</v>
      </c>
      <c r="B9" t="s">
        <v>4</v>
      </c>
      <c r="C9" t="s">
        <v>6</v>
      </c>
      <c r="D9">
        <v>1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">
      <c r="A10">
        <v>2021</v>
      </c>
      <c r="B10" t="s">
        <v>4</v>
      </c>
      <c r="C10" t="s">
        <v>6</v>
      </c>
      <c r="D10">
        <v>2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">
      <c r="A11">
        <v>2021</v>
      </c>
      <c r="B11" t="s">
        <v>4</v>
      </c>
      <c r="C11" t="s">
        <v>6</v>
      </c>
      <c r="D11">
        <v>6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">
      <c r="A12">
        <v>2021</v>
      </c>
      <c r="B12" t="s">
        <v>4</v>
      </c>
      <c r="C12" t="s">
        <v>6</v>
      </c>
      <c r="D12">
        <v>8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  <row r="13" spans="1:12" x14ac:dyDescent="0.3">
      <c r="A13">
        <v>2021</v>
      </c>
      <c r="B13" t="s">
        <v>7</v>
      </c>
      <c r="C13" t="s">
        <v>8</v>
      </c>
      <c r="D13">
        <v>1</v>
      </c>
      <c r="E13" s="2">
        <v>0</v>
      </c>
      <c r="F13" s="1">
        <v>977.88380508214527</v>
      </c>
      <c r="G13" s="2">
        <v>566.26213251959189</v>
      </c>
      <c r="H13" s="2">
        <v>31.792925870714189</v>
      </c>
      <c r="I13" s="2">
        <v>247.88724759452498</v>
      </c>
      <c r="J13" s="2">
        <v>6101.5530559696444</v>
      </c>
      <c r="K13" s="2">
        <v>595.5657948231468</v>
      </c>
      <c r="L13" s="2">
        <v>4030.3916519853642</v>
      </c>
    </row>
    <row r="14" spans="1:12" x14ac:dyDescent="0.3">
      <c r="A14">
        <v>2021</v>
      </c>
      <c r="B14" t="s">
        <v>7</v>
      </c>
      <c r="C14" t="s">
        <v>8</v>
      </c>
      <c r="D14">
        <v>2</v>
      </c>
      <c r="E14" s="2">
        <v>135.4210717378254</v>
      </c>
      <c r="F14" s="2">
        <v>1093.7162391264474</v>
      </c>
      <c r="G14" s="2">
        <v>198.72823724767613</v>
      </c>
      <c r="H14" s="2">
        <v>0</v>
      </c>
      <c r="I14" s="2">
        <v>835.31101775308298</v>
      </c>
      <c r="J14" s="2">
        <v>7342.9705922211688</v>
      </c>
      <c r="K14" s="2">
        <v>705.60238514703883</v>
      </c>
      <c r="L14" s="2">
        <v>3660.8591950128748</v>
      </c>
    </row>
    <row r="15" spans="1:12" x14ac:dyDescent="0.3">
      <c r="A15">
        <v>2021</v>
      </c>
      <c r="B15" t="s">
        <v>7</v>
      </c>
      <c r="C15" t="s">
        <v>8</v>
      </c>
      <c r="D15">
        <v>3</v>
      </c>
      <c r="E15" s="2">
        <v>0</v>
      </c>
      <c r="F15" s="2">
        <v>280.32669762222326</v>
      </c>
      <c r="G15" s="2">
        <v>509.71957721018003</v>
      </c>
      <c r="H15" s="2">
        <v>0</v>
      </c>
      <c r="I15" s="2">
        <v>786.5428919907846</v>
      </c>
      <c r="J15" s="2">
        <v>5442.1927090391646</v>
      </c>
      <c r="K15" s="2">
        <v>261.3362244206532</v>
      </c>
      <c r="L15" s="2">
        <v>9073.9070334733715</v>
      </c>
    </row>
    <row r="16" spans="1:12" x14ac:dyDescent="0.3">
      <c r="A16">
        <v>2021</v>
      </c>
      <c r="B16" t="s">
        <v>7</v>
      </c>
      <c r="C16" t="s">
        <v>8</v>
      </c>
      <c r="D16">
        <v>4</v>
      </c>
      <c r="E16" s="2">
        <v>67.354096494221409</v>
      </c>
      <c r="F16" s="2">
        <v>558.91926360516902</v>
      </c>
      <c r="G16" s="2">
        <v>141.40700932676376</v>
      </c>
      <c r="H16" s="2">
        <v>0</v>
      </c>
      <c r="I16" s="2">
        <v>916.65537335682347</v>
      </c>
      <c r="J16" s="2">
        <v>6950.8930749424044</v>
      </c>
      <c r="K16" s="2">
        <v>732.39734381352491</v>
      </c>
      <c r="L16" s="2">
        <v>3689.4836698739664</v>
      </c>
    </row>
    <row r="17" spans="1:12" x14ac:dyDescent="0.3">
      <c r="A17">
        <v>2021</v>
      </c>
      <c r="B17" t="s">
        <v>7</v>
      </c>
      <c r="C17" t="s">
        <v>8</v>
      </c>
      <c r="D17">
        <v>5</v>
      </c>
      <c r="E17" s="2">
        <v>90.666013661882587</v>
      </c>
      <c r="F17" s="2">
        <v>675.88556045016912</v>
      </c>
      <c r="G17" s="2">
        <v>355.88114740766281</v>
      </c>
      <c r="H17" s="2">
        <v>31.299634096761078</v>
      </c>
      <c r="I17" s="2">
        <v>849.78994443691568</v>
      </c>
      <c r="J17" s="2">
        <v>6895.8558070199224</v>
      </c>
      <c r="K17" s="2">
        <v>677.36549667976692</v>
      </c>
      <c r="L17" s="2">
        <v>5132.8418484889553</v>
      </c>
    </row>
    <row r="18" spans="1:12" x14ac:dyDescent="0.3">
      <c r="A18">
        <v>2021</v>
      </c>
      <c r="B18" t="s">
        <v>7</v>
      </c>
      <c r="C18" t="s">
        <v>8</v>
      </c>
      <c r="D18">
        <v>6</v>
      </c>
      <c r="E18" s="2">
        <v>0</v>
      </c>
      <c r="F18" s="2">
        <v>262.85013553292669</v>
      </c>
      <c r="G18" s="2">
        <v>81.054264155668577</v>
      </c>
      <c r="H18" s="2">
        <v>35.51700772462393</v>
      </c>
      <c r="I18" s="2">
        <v>587.92790350996074</v>
      </c>
      <c r="J18" s="2">
        <v>7510.7277408862992</v>
      </c>
      <c r="K18" s="2">
        <v>44.791977232687358</v>
      </c>
      <c r="L18" s="2">
        <v>6712.4651036725854</v>
      </c>
    </row>
    <row r="19" spans="1:12" x14ac:dyDescent="0.3">
      <c r="A19">
        <v>2021</v>
      </c>
      <c r="B19" t="s">
        <v>7</v>
      </c>
      <c r="C19" t="s">
        <v>8</v>
      </c>
      <c r="D19">
        <v>7</v>
      </c>
      <c r="E19" s="2">
        <v>0</v>
      </c>
      <c r="F19" s="2">
        <v>88.927044389545841</v>
      </c>
      <c r="G19" s="2">
        <v>206.3567450898968</v>
      </c>
      <c r="H19" s="2">
        <v>0</v>
      </c>
      <c r="I19" s="2">
        <v>1094.4003252473235</v>
      </c>
      <c r="J19" s="2">
        <v>2271.6926412793059</v>
      </c>
      <c r="K19" s="2">
        <v>38.015991326738039</v>
      </c>
      <c r="L19" s="2">
        <v>12582.957040249357</v>
      </c>
    </row>
    <row r="20" spans="1:12" x14ac:dyDescent="0.3">
      <c r="A20">
        <v>2021</v>
      </c>
      <c r="B20" t="s">
        <v>7</v>
      </c>
      <c r="C20" t="s">
        <v>8</v>
      </c>
      <c r="D20">
        <v>8</v>
      </c>
      <c r="E20" s="2">
        <v>78.505716262013522</v>
      </c>
      <c r="F20" s="2">
        <v>587.13791927357408</v>
      </c>
      <c r="G20" s="2">
        <v>131.95287944135649</v>
      </c>
      <c r="H20" s="2">
        <v>0</v>
      </c>
      <c r="I20" s="2">
        <v>999.37931969101498</v>
      </c>
      <c r="J20" s="2">
        <v>7050.7385824637486</v>
      </c>
      <c r="K20" s="2">
        <v>637.14595473641418</v>
      </c>
      <c r="L20" s="2">
        <v>2611.4595473641411</v>
      </c>
    </row>
    <row r="21" spans="1:12" x14ac:dyDescent="0.3">
      <c r="A21">
        <v>2021</v>
      </c>
      <c r="B21" t="s">
        <v>7</v>
      </c>
      <c r="C21" t="s">
        <v>8</v>
      </c>
      <c r="D21">
        <v>9</v>
      </c>
      <c r="E21" s="2">
        <v>725.04377818345131</v>
      </c>
      <c r="F21" s="2">
        <v>6757.0795766470301</v>
      </c>
      <c r="G21" s="2">
        <v>2006.7414416640763</v>
      </c>
      <c r="H21" s="2">
        <v>101.58829109635452</v>
      </c>
      <c r="I21" s="2">
        <v>820.52310611193934</v>
      </c>
      <c r="J21" s="2">
        <v>7547.7571486651314</v>
      </c>
      <c r="K21" s="2">
        <v>700.46889822469177</v>
      </c>
      <c r="L21" s="2">
        <v>5461.2142566743469</v>
      </c>
    </row>
    <row r="22" spans="1:12" x14ac:dyDescent="0.3">
      <c r="A22">
        <v>2021</v>
      </c>
      <c r="B22" t="s">
        <v>7</v>
      </c>
      <c r="C22" t="s">
        <v>8</v>
      </c>
      <c r="D22">
        <v>10</v>
      </c>
      <c r="E22" s="2">
        <v>76.66107362767363</v>
      </c>
      <c r="F22" s="2">
        <v>303.02339978651645</v>
      </c>
      <c r="G22" s="2">
        <v>303.42733879594732</v>
      </c>
      <c r="H22" s="2">
        <v>29.678818268058002</v>
      </c>
      <c r="I22" s="2">
        <v>405.21208835885625</v>
      </c>
      <c r="J22" s="2">
        <v>1599.8319555495327</v>
      </c>
      <c r="K22" s="2">
        <v>434.47350589510773</v>
      </c>
      <c r="L22" s="2">
        <v>2863.4828567556583</v>
      </c>
    </row>
    <row r="23" spans="1:12" x14ac:dyDescent="0.3">
      <c r="A23">
        <v>2021</v>
      </c>
      <c r="B23" t="s">
        <v>7</v>
      </c>
      <c r="C23" t="s">
        <v>8</v>
      </c>
      <c r="D23">
        <v>11</v>
      </c>
      <c r="E23" s="2">
        <v>36.815679079496114</v>
      </c>
      <c r="F23" s="2">
        <v>141.25579970226539</v>
      </c>
      <c r="G23" s="2">
        <v>120.08978641233928</v>
      </c>
      <c r="H23" s="2">
        <v>201.24678140669465</v>
      </c>
      <c r="I23" s="2">
        <v>1124.1414825857164</v>
      </c>
      <c r="J23" s="2">
        <v>4964.8028188101371</v>
      </c>
      <c r="K23" s="2">
        <v>406.96300311695353</v>
      </c>
      <c r="L23" s="2">
        <v>8150.5732484076425</v>
      </c>
    </row>
    <row r="24" spans="1:12" x14ac:dyDescent="0.3">
      <c r="A24">
        <v>2021</v>
      </c>
      <c r="B24" t="s">
        <v>7</v>
      </c>
      <c r="C24" t="s">
        <v>8</v>
      </c>
      <c r="D24">
        <v>12</v>
      </c>
      <c r="E24" s="2">
        <v>37.082428504619564</v>
      </c>
      <c r="F24" s="2">
        <v>188.24910924700572</v>
      </c>
      <c r="G24" s="2">
        <v>75.76883434929475</v>
      </c>
      <c r="H24" s="2">
        <v>0</v>
      </c>
      <c r="I24" s="2">
        <v>669.22347201517834</v>
      </c>
      <c r="J24" s="2">
        <v>3315.9913267380407</v>
      </c>
      <c r="K24" s="2">
        <v>390.13145412657548</v>
      </c>
      <c r="L24" s="2">
        <v>2666.2447486109227</v>
      </c>
    </row>
    <row r="25" spans="1:12" x14ac:dyDescent="0.3">
      <c r="A25">
        <v>2021</v>
      </c>
      <c r="B25" t="s">
        <v>7</v>
      </c>
      <c r="C25" t="s">
        <v>9</v>
      </c>
      <c r="D25">
        <v>1</v>
      </c>
      <c r="E25" s="2">
        <v>131.35625122344192</v>
      </c>
      <c r="F25" s="2">
        <v>1135.0416346689553</v>
      </c>
      <c r="G25" s="2">
        <v>427.13556489135834</v>
      </c>
      <c r="H25" s="2">
        <v>47.160861905407231</v>
      </c>
      <c r="I25" s="2">
        <v>1048.0065049464697</v>
      </c>
      <c r="J25" s="2">
        <v>8551.9636807155439</v>
      </c>
      <c r="K25" s="2">
        <v>758.6041469033745</v>
      </c>
      <c r="L25" s="2">
        <v>3519.8834530424178</v>
      </c>
    </row>
    <row r="26" spans="1:12" x14ac:dyDescent="0.3">
      <c r="A26">
        <v>2021</v>
      </c>
      <c r="B26" t="s">
        <v>7</v>
      </c>
      <c r="C26" t="s">
        <v>9</v>
      </c>
      <c r="D26">
        <v>2</v>
      </c>
      <c r="E26" s="2">
        <v>41.338345388790607</v>
      </c>
      <c r="F26" s="2">
        <v>581.93761309917659</v>
      </c>
      <c r="G26" s="2">
        <v>97.669012534728438</v>
      </c>
      <c r="H26" s="2">
        <v>35.159235668789812</v>
      </c>
      <c r="I26" s="2">
        <v>838.42797126981986</v>
      </c>
      <c r="J26" s="2">
        <v>9604.8868410353698</v>
      </c>
      <c r="K26" s="2">
        <v>680.1544924786557</v>
      </c>
      <c r="L26" s="2">
        <v>5866.2637213714597</v>
      </c>
    </row>
    <row r="27" spans="1:12" x14ac:dyDescent="0.3">
      <c r="A27">
        <v>2021</v>
      </c>
      <c r="B27" t="s">
        <v>7</v>
      </c>
      <c r="C27" t="s">
        <v>9</v>
      </c>
      <c r="D27">
        <v>3</v>
      </c>
      <c r="E27" s="2">
        <v>61.615156484669271</v>
      </c>
      <c r="F27" s="2">
        <v>917.99699318797707</v>
      </c>
      <c r="G27" s="2">
        <v>151.20346077770049</v>
      </c>
      <c r="H27" s="2">
        <v>89.163843339205869</v>
      </c>
      <c r="I27" s="2">
        <v>640.9296652662963</v>
      </c>
      <c r="J27" s="2">
        <v>9166.6892532863531</v>
      </c>
      <c r="K27" s="2">
        <v>531.62488142024665</v>
      </c>
      <c r="L27" s="2">
        <v>4076.2054478926684</v>
      </c>
    </row>
    <row r="28" spans="1:12" x14ac:dyDescent="0.3">
      <c r="A28">
        <v>2021</v>
      </c>
      <c r="B28" t="s">
        <v>7</v>
      </c>
      <c r="C28" t="s">
        <v>9</v>
      </c>
      <c r="D28">
        <v>4</v>
      </c>
      <c r="E28" s="2">
        <v>56.850561821795331</v>
      </c>
      <c r="F28" s="2">
        <v>520.48066784373543</v>
      </c>
      <c r="G28" s="2">
        <v>125.93476348443234</v>
      </c>
      <c r="H28" s="2">
        <v>67.594525003388</v>
      </c>
      <c r="I28" s="2">
        <v>1131.256267786963</v>
      </c>
      <c r="J28" s="2">
        <v>10458.319555495325</v>
      </c>
      <c r="K28" s="2">
        <v>701.96503591272528</v>
      </c>
      <c r="L28" s="2">
        <v>5187.263856891178</v>
      </c>
    </row>
    <row r="29" spans="1:12" x14ac:dyDescent="0.3">
      <c r="A29">
        <v>2021</v>
      </c>
      <c r="B29" t="s">
        <v>7</v>
      </c>
      <c r="C29" t="s">
        <v>9</v>
      </c>
      <c r="D29">
        <v>5</v>
      </c>
      <c r="E29" s="2">
        <v>0</v>
      </c>
      <c r="F29" s="2">
        <v>435.05839964079757</v>
      </c>
      <c r="G29" s="2">
        <v>132.0063986696008</v>
      </c>
      <c r="H29" s="2">
        <v>49.54871933866378</v>
      </c>
      <c r="I29" s="2">
        <v>565.98184035777206</v>
      </c>
      <c r="J29" s="2">
        <v>6288.768125762299</v>
      </c>
      <c r="K29" s="2">
        <v>620.91611329448438</v>
      </c>
      <c r="L29" s="2">
        <v>5289.792654831278</v>
      </c>
    </row>
    <row r="30" spans="1:12" x14ac:dyDescent="0.3">
      <c r="A30">
        <v>2021</v>
      </c>
      <c r="B30" t="s">
        <v>7</v>
      </c>
      <c r="C30" t="s">
        <v>9</v>
      </c>
      <c r="D30">
        <v>6</v>
      </c>
      <c r="E30" s="2">
        <v>43.360021180065459</v>
      </c>
      <c r="F30" s="2">
        <v>841.45246323595313</v>
      </c>
      <c r="G30" s="2">
        <v>82.302288207992277</v>
      </c>
      <c r="H30" s="2">
        <v>101.44464019514838</v>
      </c>
      <c r="I30" s="2">
        <v>729.98509283100691</v>
      </c>
      <c r="J30" s="2">
        <v>12652.793061390434</v>
      </c>
      <c r="K30" s="2">
        <v>959.61783439490443</v>
      </c>
      <c r="L30" s="2">
        <v>3108.8142024664585</v>
      </c>
    </row>
    <row r="31" spans="1:12" x14ac:dyDescent="0.3">
      <c r="A31">
        <v>2021</v>
      </c>
      <c r="B31" t="s">
        <v>7</v>
      </c>
      <c r="C31" t="s">
        <v>9</v>
      </c>
      <c r="D31">
        <v>7</v>
      </c>
      <c r="E31" s="2">
        <v>0</v>
      </c>
      <c r="F31" s="2">
        <v>0</v>
      </c>
      <c r="G31" s="2">
        <v>0</v>
      </c>
      <c r="H31" s="2">
        <v>63.252473234855678</v>
      </c>
      <c r="I31" s="2">
        <v>695.93169806206799</v>
      </c>
      <c r="J31" s="2">
        <v>6570.9391516465648</v>
      </c>
      <c r="K31" s="2">
        <v>620.89171974522299</v>
      </c>
      <c r="L31" s="2">
        <v>4412.1154627998376</v>
      </c>
    </row>
    <row r="32" spans="1:12" x14ac:dyDescent="0.3">
      <c r="A32">
        <v>2021</v>
      </c>
      <c r="B32" t="s">
        <v>7</v>
      </c>
      <c r="C32" t="s">
        <v>9</v>
      </c>
      <c r="D32">
        <v>8</v>
      </c>
      <c r="E32" s="2">
        <v>31.26606848343922</v>
      </c>
      <c r="F32" s="2">
        <v>446.22641940582668</v>
      </c>
      <c r="G32" s="2">
        <v>82.568629358420921</v>
      </c>
      <c r="H32" s="2">
        <v>35.647106654018167</v>
      </c>
      <c r="I32" s="2">
        <v>466.93860956769208</v>
      </c>
      <c r="J32" s="2">
        <v>8532.1696706870862</v>
      </c>
      <c r="K32" s="2">
        <v>1099.1977232687354</v>
      </c>
      <c r="L32" s="2">
        <v>3081.6343678005146</v>
      </c>
    </row>
    <row r="33" spans="1:12" x14ac:dyDescent="0.3">
      <c r="A33">
        <v>2021</v>
      </c>
      <c r="B33" t="s">
        <v>7</v>
      </c>
      <c r="C33" t="s">
        <v>9</v>
      </c>
      <c r="D33">
        <v>9</v>
      </c>
      <c r="E33" s="2">
        <v>0</v>
      </c>
      <c r="F33" s="2">
        <v>413.34447357682836</v>
      </c>
      <c r="G33" s="2">
        <v>115.16376045937825</v>
      </c>
      <c r="H33" s="2">
        <v>65.40723675294754</v>
      </c>
      <c r="I33" s="2">
        <v>911.10177530830742</v>
      </c>
      <c r="J33" s="2">
        <v>8543.1169535167373</v>
      </c>
      <c r="K33" s="2">
        <v>149.85228350725029</v>
      </c>
      <c r="L33" s="2">
        <v>6492.6629624610378</v>
      </c>
    </row>
    <row r="34" spans="1:12" x14ac:dyDescent="0.3">
      <c r="A34">
        <v>2021</v>
      </c>
      <c r="B34" t="s">
        <v>7</v>
      </c>
      <c r="C34" t="s">
        <v>9</v>
      </c>
      <c r="D34">
        <v>10</v>
      </c>
      <c r="E34" s="2">
        <v>0</v>
      </c>
      <c r="F34" s="2">
        <v>179.51865314987401</v>
      </c>
      <c r="G34" s="2">
        <v>0</v>
      </c>
      <c r="H34" s="2">
        <v>87.738175904594129</v>
      </c>
      <c r="I34" s="2">
        <v>787.33432714459946</v>
      </c>
      <c r="J34" s="2">
        <v>4919.5338121696705</v>
      </c>
      <c r="K34" s="2">
        <v>434.76893888060715</v>
      </c>
      <c r="L34" s="2">
        <v>6405.6593034286489</v>
      </c>
    </row>
    <row r="35" spans="1:12" x14ac:dyDescent="0.3">
      <c r="A35">
        <v>2021</v>
      </c>
      <c r="B35" t="s">
        <v>7</v>
      </c>
      <c r="C35" t="s">
        <v>9</v>
      </c>
      <c r="D35">
        <v>11</v>
      </c>
      <c r="E35" s="2">
        <v>180.58351716978945</v>
      </c>
      <c r="F35" s="2">
        <v>1771.2566869201119</v>
      </c>
      <c r="G35" s="2">
        <v>199.89158422550483</v>
      </c>
      <c r="H35" s="2">
        <v>31.792925870714189</v>
      </c>
      <c r="I35" s="2">
        <v>1089.9823824366447</v>
      </c>
      <c r="J35" s="2">
        <v>11061.677734110313</v>
      </c>
      <c r="K35" s="2">
        <v>871.02588426616069</v>
      </c>
      <c r="L35" s="2">
        <v>3981.7183900257487</v>
      </c>
    </row>
    <row r="36" spans="1:12" x14ac:dyDescent="0.3">
      <c r="A36">
        <v>2021</v>
      </c>
      <c r="B36" t="s">
        <v>7</v>
      </c>
      <c r="C36" t="s">
        <v>9</v>
      </c>
      <c r="D36">
        <v>12</v>
      </c>
      <c r="E36" s="2">
        <v>0</v>
      </c>
      <c r="F36" s="2">
        <v>455.26155305596967</v>
      </c>
      <c r="G36" s="2">
        <v>0</v>
      </c>
      <c r="H36" s="2">
        <v>45.935763653611602</v>
      </c>
      <c r="I36" s="2">
        <v>1055.6064507385825</v>
      </c>
      <c r="J36" s="2">
        <v>10973.958530966256</v>
      </c>
      <c r="K36" s="2">
        <v>1000.371324027646</v>
      </c>
      <c r="L36" s="2">
        <v>3487.5863938203011</v>
      </c>
    </row>
    <row r="37" spans="1:12" x14ac:dyDescent="0.3">
      <c r="A37">
        <v>2021</v>
      </c>
      <c r="B37">
        <v>401</v>
      </c>
      <c r="C37" t="s">
        <v>8</v>
      </c>
      <c r="D37">
        <v>1</v>
      </c>
      <c r="E37" s="2">
        <v>27.50888302056714</v>
      </c>
      <c r="F37" s="2">
        <v>184.63886694717266</v>
      </c>
      <c r="G37" s="2">
        <v>44.272024248850911</v>
      </c>
      <c r="H37" s="2">
        <v>0</v>
      </c>
      <c r="I37" s="2">
        <v>647.61078736956222</v>
      </c>
      <c r="J37" s="2">
        <v>4778.4604960021679</v>
      </c>
      <c r="K37" s="2">
        <v>430.02303835208028</v>
      </c>
      <c r="L37" s="2">
        <v>2060.3089849573112</v>
      </c>
    </row>
    <row r="38" spans="1:12" x14ac:dyDescent="0.3">
      <c r="A38">
        <v>2021</v>
      </c>
      <c r="B38">
        <v>401</v>
      </c>
      <c r="C38" t="s">
        <v>8</v>
      </c>
      <c r="D38">
        <v>2</v>
      </c>
      <c r="E38" s="2" t="s">
        <v>15</v>
      </c>
      <c r="F38" s="2" t="s">
        <v>15</v>
      </c>
      <c r="G38" s="2" t="s">
        <v>15</v>
      </c>
      <c r="H38" s="2"/>
      <c r="I38" t="s">
        <v>15</v>
      </c>
      <c r="J38" t="s">
        <v>15</v>
      </c>
      <c r="K38" t="s">
        <v>15</v>
      </c>
      <c r="L38" t="s">
        <v>15</v>
      </c>
    </row>
    <row r="39" spans="1:12" x14ac:dyDescent="0.3">
      <c r="A39">
        <v>2021</v>
      </c>
      <c r="B39">
        <v>401</v>
      </c>
      <c r="C39" t="s">
        <v>8</v>
      </c>
      <c r="D39">
        <v>3</v>
      </c>
      <c r="E39" s="2">
        <v>0</v>
      </c>
      <c r="F39" s="2">
        <v>181.78777347067324</v>
      </c>
      <c r="G39" s="2">
        <v>43.985923179206438</v>
      </c>
      <c r="H39" s="2">
        <v>0</v>
      </c>
      <c r="I39" s="2">
        <v>458.33039707277408</v>
      </c>
      <c r="J39" s="2">
        <v>4550.8307358720695</v>
      </c>
      <c r="K39" s="2">
        <v>394.8095947960428</v>
      </c>
      <c r="L39" s="2">
        <v>2076.6824773004469</v>
      </c>
    </row>
    <row r="40" spans="1:12" x14ac:dyDescent="0.3">
      <c r="A40">
        <v>2021</v>
      </c>
      <c r="B40">
        <v>401</v>
      </c>
      <c r="C40" t="s">
        <v>8</v>
      </c>
      <c r="D40">
        <v>4</v>
      </c>
      <c r="E40" s="2">
        <v>23.904286230746269</v>
      </c>
      <c r="F40" s="2">
        <v>186.78793293125054</v>
      </c>
      <c r="G40" s="2">
        <v>32.123495720893253</v>
      </c>
      <c r="H40" s="2">
        <v>56.73668518769481</v>
      </c>
      <c r="I40" s="2">
        <v>1178.6746171567963</v>
      </c>
      <c r="J40" s="2">
        <v>9601.9162488142028</v>
      </c>
      <c r="K40" s="2">
        <v>701.29014771649281</v>
      </c>
      <c r="L40" s="2">
        <v>3568.9443013958535</v>
      </c>
    </row>
    <row r="41" spans="1:12" x14ac:dyDescent="0.3">
      <c r="A41">
        <v>2021</v>
      </c>
      <c r="B41">
        <v>401</v>
      </c>
      <c r="C41" t="s">
        <v>8</v>
      </c>
      <c r="D41">
        <v>5</v>
      </c>
      <c r="E41" s="2">
        <v>51.437289202641537</v>
      </c>
      <c r="F41" s="2">
        <v>295.2499171585041</v>
      </c>
      <c r="G41" s="2">
        <v>114.68494368559817</v>
      </c>
      <c r="H41" s="2">
        <v>28.318200298143385</v>
      </c>
      <c r="I41" s="2">
        <v>1546.2176446672991</v>
      </c>
      <c r="J41" s="2">
        <v>8327.9522970592225</v>
      </c>
      <c r="K41" s="2">
        <v>647.40208700365895</v>
      </c>
      <c r="L41" s="2">
        <v>6145.3177937389883</v>
      </c>
    </row>
    <row r="42" spans="1:12" x14ac:dyDescent="0.3">
      <c r="A42">
        <v>2021</v>
      </c>
      <c r="B42">
        <v>401</v>
      </c>
      <c r="C42" t="s">
        <v>8</v>
      </c>
      <c r="D42">
        <v>6</v>
      </c>
      <c r="E42" s="2">
        <v>0</v>
      </c>
      <c r="F42" s="2">
        <v>229.47680614148064</v>
      </c>
      <c r="G42" s="2">
        <v>53.218300816725666</v>
      </c>
      <c r="H42" s="2">
        <v>124.11437864209242</v>
      </c>
      <c r="I42" s="2">
        <v>354.2512535573926</v>
      </c>
      <c r="J42" s="2">
        <v>4886.0902561322673</v>
      </c>
      <c r="K42" s="2">
        <v>353.74983060035237</v>
      </c>
      <c r="L42" s="2">
        <v>3195.6145819216699</v>
      </c>
    </row>
    <row r="43" spans="1:12" x14ac:dyDescent="0.3">
      <c r="A43">
        <v>2021</v>
      </c>
      <c r="B43">
        <v>401</v>
      </c>
      <c r="C43" t="s">
        <v>8</v>
      </c>
      <c r="D43">
        <v>7</v>
      </c>
      <c r="E43" s="2">
        <v>227.54594310822378</v>
      </c>
      <c r="F43" s="2">
        <v>1809.5623055110352</v>
      </c>
      <c r="G43" s="2">
        <v>404.01014388603005</v>
      </c>
      <c r="H43" s="2">
        <v>0</v>
      </c>
      <c r="I43" s="2">
        <v>1249.2505759588021</v>
      </c>
      <c r="J43" s="2">
        <v>9257.6229841441927</v>
      </c>
      <c r="K43" s="2">
        <v>516.07534896327411</v>
      </c>
      <c r="L43" s="2">
        <v>4258.2653476080768</v>
      </c>
    </row>
    <row r="44" spans="1:12" x14ac:dyDescent="0.3">
      <c r="A44">
        <v>2021</v>
      </c>
      <c r="B44">
        <v>401</v>
      </c>
      <c r="C44" t="s">
        <v>8</v>
      </c>
      <c r="D44">
        <v>8</v>
      </c>
      <c r="E44" s="2">
        <v>64.320093598068411</v>
      </c>
      <c r="F44" s="2">
        <v>1032.5281286251111</v>
      </c>
      <c r="G44" s="2">
        <v>108.6352899310175</v>
      </c>
      <c r="H44" s="2">
        <v>0</v>
      </c>
      <c r="I44" s="2">
        <v>1012.6900664046618</v>
      </c>
      <c r="J44" s="2">
        <v>21652.681935221575</v>
      </c>
      <c r="K44" s="2">
        <v>402.43122374305466</v>
      </c>
      <c r="L44" s="2">
        <v>3613.4652391923028</v>
      </c>
    </row>
    <row r="45" spans="1:12" x14ac:dyDescent="0.3">
      <c r="A45">
        <v>2021</v>
      </c>
      <c r="B45">
        <v>401</v>
      </c>
      <c r="C45" t="s">
        <v>8</v>
      </c>
      <c r="D45">
        <v>9</v>
      </c>
      <c r="E45" s="2">
        <v>61.067266481890769</v>
      </c>
      <c r="F45" s="2">
        <v>500.31104599562372</v>
      </c>
      <c r="G45" s="2">
        <v>133.11465452946084</v>
      </c>
      <c r="H45" s="2">
        <v>0</v>
      </c>
      <c r="I45" s="2">
        <v>1486.8600081311831</v>
      </c>
      <c r="J45" s="2">
        <v>15611.169535167366</v>
      </c>
      <c r="K45" s="2">
        <v>495.62271310475677</v>
      </c>
      <c r="L45" s="2">
        <v>5388.5160590865971</v>
      </c>
    </row>
    <row r="46" spans="1:12" x14ac:dyDescent="0.3">
      <c r="A46">
        <v>2021</v>
      </c>
      <c r="B46">
        <v>401</v>
      </c>
      <c r="C46" t="s">
        <v>8</v>
      </c>
      <c r="D46">
        <v>10</v>
      </c>
      <c r="E46" s="2">
        <v>0</v>
      </c>
      <c r="F46" s="2">
        <v>420.52263946385324</v>
      </c>
      <c r="G46" s="2">
        <v>134.91243636326445</v>
      </c>
      <c r="H46" s="2">
        <v>0</v>
      </c>
      <c r="I46" s="2">
        <v>423.95988616343681</v>
      </c>
      <c r="J46" s="2">
        <v>7236.8478113565525</v>
      </c>
      <c r="K46" s="2">
        <v>504.45046754302746</v>
      </c>
      <c r="L46" s="2">
        <v>2956.2786285404522</v>
      </c>
    </row>
    <row r="47" spans="1:12" x14ac:dyDescent="0.3">
      <c r="A47">
        <v>2021</v>
      </c>
      <c r="B47">
        <v>401</v>
      </c>
      <c r="C47" t="s">
        <v>8</v>
      </c>
      <c r="D47">
        <v>11</v>
      </c>
      <c r="E47" s="2">
        <v>0</v>
      </c>
      <c r="F47" s="2">
        <v>702.77143536863537</v>
      </c>
      <c r="G47" s="2">
        <v>327.08700937234261</v>
      </c>
      <c r="H47" s="2">
        <v>0</v>
      </c>
      <c r="I47" s="2">
        <v>784.48570266973854</v>
      </c>
      <c r="J47" s="2">
        <v>9565.729773682071</v>
      </c>
      <c r="K47" s="2">
        <v>768.56213579075757</v>
      </c>
      <c r="L47" s="2">
        <v>6017.0429597506445</v>
      </c>
    </row>
    <row r="48" spans="1:12" x14ac:dyDescent="0.3">
      <c r="A48">
        <v>2021</v>
      </c>
      <c r="B48">
        <v>401</v>
      </c>
      <c r="C48" t="s">
        <v>8</v>
      </c>
      <c r="D48">
        <v>12</v>
      </c>
      <c r="E48" s="2">
        <v>160.02990320337511</v>
      </c>
      <c r="F48" s="2">
        <v>1647.3810259064828</v>
      </c>
      <c r="G48" s="2">
        <v>476.50732361886526</v>
      </c>
      <c r="H48" s="2">
        <v>0</v>
      </c>
      <c r="I48" s="2">
        <v>1461.6967068708495</v>
      </c>
      <c r="J48" s="2">
        <v>16328.765415367936</v>
      </c>
      <c r="K48" s="2">
        <v>1127.057866919637</v>
      </c>
      <c r="L48" s="2">
        <v>3799.7045670145008</v>
      </c>
    </row>
    <row r="49" spans="1:12" x14ac:dyDescent="0.3">
      <c r="A49">
        <v>2021</v>
      </c>
      <c r="B49">
        <v>401</v>
      </c>
      <c r="C49" t="s">
        <v>8</v>
      </c>
      <c r="D49">
        <v>13</v>
      </c>
      <c r="E49" s="2">
        <v>0</v>
      </c>
      <c r="F49" s="2">
        <v>483.17991806269345</v>
      </c>
      <c r="G49" s="2">
        <v>199.64400012509512</v>
      </c>
      <c r="H49" s="2">
        <v>0</v>
      </c>
      <c r="I49" s="2">
        <v>1551.0611193928717</v>
      </c>
      <c r="J49" s="2">
        <v>14978.292451551702</v>
      </c>
      <c r="K49" s="2">
        <v>473.22943488277548</v>
      </c>
      <c r="L49" s="2">
        <v>6622.0300853774224</v>
      </c>
    </row>
    <row r="50" spans="1:12" x14ac:dyDescent="0.3">
      <c r="A50">
        <v>2021</v>
      </c>
      <c r="B50">
        <v>401</v>
      </c>
      <c r="C50" t="s">
        <v>8</v>
      </c>
      <c r="D50">
        <v>14</v>
      </c>
      <c r="E50" s="2">
        <v>60.880460577944326</v>
      </c>
      <c r="F50" s="2">
        <v>343.56366038758642</v>
      </c>
      <c r="G50" s="2">
        <v>136.97734299410334</v>
      </c>
      <c r="H50" s="2">
        <v>0</v>
      </c>
      <c r="I50" s="2">
        <v>1633.6576771920315</v>
      </c>
      <c r="J50" s="2">
        <v>15352.112752405477</v>
      </c>
      <c r="K50" s="2">
        <v>96.639110990649129</v>
      </c>
      <c r="L50" s="2">
        <v>10002.43935492614</v>
      </c>
    </row>
    <row r="51" spans="1:12" x14ac:dyDescent="0.3">
      <c r="A51">
        <v>2021</v>
      </c>
      <c r="B51">
        <v>401</v>
      </c>
      <c r="C51" t="s">
        <v>8</v>
      </c>
      <c r="D51">
        <v>15</v>
      </c>
      <c r="E51" s="2">
        <v>0</v>
      </c>
      <c r="F51" s="2">
        <v>302.20633312400037</v>
      </c>
      <c r="G51" s="2">
        <v>29.124427415999541</v>
      </c>
      <c r="H51" s="2">
        <v>29.665266296246102</v>
      </c>
      <c r="I51" s="2">
        <v>633.47337037538966</v>
      </c>
      <c r="J51" s="2">
        <v>13009.987803225369</v>
      </c>
      <c r="K51" s="2">
        <v>1032.0720964900395</v>
      </c>
      <c r="L51" s="2">
        <v>3490.6193251118038</v>
      </c>
    </row>
    <row r="52" spans="1:12" x14ac:dyDescent="0.3">
      <c r="A52">
        <v>2021</v>
      </c>
      <c r="B52">
        <v>401</v>
      </c>
      <c r="C52" t="s">
        <v>8</v>
      </c>
      <c r="D52">
        <v>16</v>
      </c>
      <c r="E52" s="2">
        <v>79.088015020070401</v>
      </c>
      <c r="F52" s="2">
        <v>762.89238232830473</v>
      </c>
      <c r="G52" s="2">
        <v>76.51257016661701</v>
      </c>
      <c r="H52" s="2">
        <v>34.408456430410631</v>
      </c>
      <c r="I52" s="2">
        <v>1450.9662555901882</v>
      </c>
      <c r="J52" s="2">
        <v>15157.547093102046</v>
      </c>
      <c r="K52" s="2">
        <v>949.97696164791978</v>
      </c>
      <c r="L52" s="2">
        <v>2853.5519718118985</v>
      </c>
    </row>
    <row r="53" spans="1:12" x14ac:dyDescent="0.3">
      <c r="A53">
        <v>2021</v>
      </c>
      <c r="B53">
        <v>401</v>
      </c>
      <c r="C53" t="s">
        <v>8</v>
      </c>
      <c r="D53">
        <v>17</v>
      </c>
      <c r="E53" s="2">
        <v>39.215908000663646</v>
      </c>
      <c r="F53" s="2">
        <v>415.2853343812111</v>
      </c>
      <c r="G53" s="2">
        <v>210.18807910605753</v>
      </c>
      <c r="H53" s="2">
        <v>0</v>
      </c>
      <c r="I53" s="2">
        <v>918.99173329719474</v>
      </c>
      <c r="J53" s="2">
        <v>10219.322401409405</v>
      </c>
      <c r="K53" s="2">
        <v>375.89104214663234</v>
      </c>
      <c r="L53" s="2">
        <v>5301.8132538284326</v>
      </c>
    </row>
    <row r="54" spans="1:12" x14ac:dyDescent="0.3">
      <c r="A54">
        <v>2021</v>
      </c>
      <c r="B54">
        <v>401</v>
      </c>
      <c r="C54" t="s">
        <v>9</v>
      </c>
      <c r="D54">
        <v>1</v>
      </c>
      <c r="E54" s="2">
        <v>33.562979552059858</v>
      </c>
      <c r="F54" s="2">
        <v>209.92878309335407</v>
      </c>
      <c r="G54" s="2">
        <v>117.25260961775672</v>
      </c>
      <c r="H54" s="2">
        <v>0</v>
      </c>
      <c r="I54" s="2">
        <v>886.61065184984409</v>
      </c>
      <c r="J54" s="2">
        <v>5813.9232958395451</v>
      </c>
      <c r="K54" s="2">
        <v>246.46700094863806</v>
      </c>
      <c r="L54" s="2">
        <v>6482.2523377151383</v>
      </c>
    </row>
    <row r="55" spans="1:12" x14ac:dyDescent="0.3">
      <c r="A55">
        <v>2021</v>
      </c>
      <c r="B55">
        <v>401</v>
      </c>
      <c r="C55" t="s">
        <v>9</v>
      </c>
      <c r="D55">
        <v>2</v>
      </c>
      <c r="E55" s="2">
        <v>93.6629597863068</v>
      </c>
      <c r="F55" s="2">
        <v>1245.9873458463207</v>
      </c>
      <c r="G55" s="2">
        <v>211.81224857525982</v>
      </c>
      <c r="H55" s="2">
        <v>0</v>
      </c>
      <c r="I55" s="2">
        <v>834.93969372543711</v>
      </c>
      <c r="J55" s="2">
        <v>10886.128201653342</v>
      </c>
      <c r="K55" s="2">
        <v>806.36942675159241</v>
      </c>
      <c r="L55" s="2">
        <v>4255.2595202601979</v>
      </c>
    </row>
    <row r="56" spans="1:12" x14ac:dyDescent="0.3">
      <c r="A56">
        <v>2021</v>
      </c>
      <c r="B56">
        <v>401</v>
      </c>
      <c r="C56" t="s">
        <v>9</v>
      </c>
      <c r="D56">
        <v>3</v>
      </c>
      <c r="E56" s="2">
        <v>148.8564690670689</v>
      </c>
      <c r="F56" s="2">
        <v>534.13652834028323</v>
      </c>
      <c r="G56" s="2">
        <v>173.50735768393096</v>
      </c>
      <c r="H56" s="2">
        <v>0</v>
      </c>
      <c r="I56" s="2">
        <v>2555.6389754709307</v>
      </c>
      <c r="J56" s="2">
        <v>11159.27090391652</v>
      </c>
      <c r="K56" s="2">
        <v>832.58165063016668</v>
      </c>
      <c r="L56" s="2">
        <v>7069.8956498170483</v>
      </c>
    </row>
    <row r="57" spans="1:12" x14ac:dyDescent="0.3">
      <c r="A57">
        <v>2021</v>
      </c>
      <c r="B57">
        <v>401</v>
      </c>
      <c r="C57" t="s">
        <v>9</v>
      </c>
      <c r="D57">
        <v>4</v>
      </c>
      <c r="E57" s="2">
        <v>28.359059657223707</v>
      </c>
      <c r="F57" s="2">
        <v>648.12934115650717</v>
      </c>
      <c r="G57" s="2">
        <v>147.4392187501538</v>
      </c>
      <c r="H57" s="2">
        <v>0</v>
      </c>
      <c r="I57" s="2">
        <v>520.64778425260874</v>
      </c>
      <c r="J57" s="2">
        <v>16146.889822469169</v>
      </c>
      <c r="K57" s="2">
        <v>223.55332700907985</v>
      </c>
      <c r="L57" s="2">
        <v>3821.6939964764874</v>
      </c>
    </row>
    <row r="58" spans="1:12" x14ac:dyDescent="0.3">
      <c r="A58">
        <v>2021</v>
      </c>
      <c r="B58">
        <v>401</v>
      </c>
      <c r="C58" t="s">
        <v>9</v>
      </c>
      <c r="D58">
        <v>5</v>
      </c>
      <c r="E58" s="2">
        <v>77.331360162971492</v>
      </c>
      <c r="F58" s="2">
        <v>593.70557756415656</v>
      </c>
      <c r="G58" s="2">
        <v>65.927311583347361</v>
      </c>
      <c r="H58" s="2">
        <v>0</v>
      </c>
      <c r="I58" s="2">
        <v>1189.3047838460495</v>
      </c>
      <c r="J58" s="2">
        <v>10349.079821113972</v>
      </c>
      <c r="K58" s="2">
        <v>804.55346252879792</v>
      </c>
      <c r="L58" s="2">
        <v>3726.0062339070332</v>
      </c>
    </row>
    <row r="59" spans="1:12" x14ac:dyDescent="0.3">
      <c r="A59">
        <v>2021</v>
      </c>
      <c r="B59">
        <v>401</v>
      </c>
      <c r="C59" t="s">
        <v>9</v>
      </c>
      <c r="D59">
        <v>6</v>
      </c>
      <c r="E59" s="2">
        <v>0</v>
      </c>
      <c r="F59" s="2">
        <v>212.60296474498611</v>
      </c>
      <c r="G59" s="2">
        <v>73.992535959367856</v>
      </c>
      <c r="H59" s="2">
        <v>0</v>
      </c>
      <c r="I59" s="2">
        <v>755.74468085106389</v>
      </c>
      <c r="J59" s="2">
        <v>5586.8437457650089</v>
      </c>
      <c r="K59" s="2">
        <v>40.994714730993358</v>
      </c>
      <c r="L59" s="2">
        <v>4939.2627727334329</v>
      </c>
    </row>
    <row r="60" spans="1:12" x14ac:dyDescent="0.3">
      <c r="A60">
        <v>2021</v>
      </c>
      <c r="B60">
        <v>401</v>
      </c>
      <c r="C60" t="s">
        <v>9</v>
      </c>
      <c r="D60">
        <v>7</v>
      </c>
      <c r="E60" s="2">
        <v>141.62580541832472</v>
      </c>
      <c r="F60" s="2">
        <v>711.936669171728</v>
      </c>
      <c r="G60" s="2">
        <v>166.0732545676305</v>
      </c>
      <c r="H60" s="2">
        <v>29.331887789673402</v>
      </c>
      <c r="I60" s="2">
        <v>2576.6472421737367</v>
      </c>
      <c r="J60" s="2">
        <v>12378.587884537201</v>
      </c>
      <c r="K60" s="2">
        <v>807.50237159506707</v>
      </c>
      <c r="L60" s="2">
        <v>6785.40994714731</v>
      </c>
    </row>
    <row r="61" spans="1:12" x14ac:dyDescent="0.3">
      <c r="A61">
        <v>2021</v>
      </c>
      <c r="B61">
        <v>401</v>
      </c>
      <c r="C61" t="s">
        <v>9</v>
      </c>
      <c r="D61">
        <v>8</v>
      </c>
      <c r="E61" s="2">
        <v>18.010382395367174</v>
      </c>
      <c r="F61" s="2">
        <v>162.16613303520896</v>
      </c>
      <c r="G61" s="2">
        <v>121.05981550732123</v>
      </c>
      <c r="H61" s="2">
        <v>0</v>
      </c>
      <c r="I61" s="2">
        <v>454.48434747255726</v>
      </c>
      <c r="J61" s="2">
        <v>4906.8952432578944</v>
      </c>
      <c r="K61" s="2">
        <v>40.666757013145421</v>
      </c>
      <c r="L61" s="2">
        <v>4843.0248001084155</v>
      </c>
    </row>
    <row r="62" spans="1:12" x14ac:dyDescent="0.3">
      <c r="A62">
        <v>2021</v>
      </c>
      <c r="B62">
        <v>401</v>
      </c>
      <c r="C62" t="s">
        <v>9</v>
      </c>
      <c r="D62">
        <v>9</v>
      </c>
      <c r="E62" s="2">
        <v>72.782731885082541</v>
      </c>
      <c r="F62" s="2">
        <v>342.76622326767557</v>
      </c>
      <c r="G62" s="2">
        <v>194.44062564773449</v>
      </c>
      <c r="H62" s="2">
        <v>0</v>
      </c>
      <c r="I62" s="2">
        <v>2015.511586935899</v>
      </c>
      <c r="J62" s="2">
        <v>10932.229299363056</v>
      </c>
      <c r="K62" s="2">
        <v>104.98441523241631</v>
      </c>
      <c r="L62" s="2">
        <v>8195.617292316032</v>
      </c>
    </row>
    <row r="63" spans="1:12" x14ac:dyDescent="0.3">
      <c r="A63">
        <v>2021</v>
      </c>
      <c r="B63">
        <v>401</v>
      </c>
      <c r="C63" t="s">
        <v>9</v>
      </c>
      <c r="D63">
        <v>10</v>
      </c>
      <c r="E63" s="2">
        <v>64.749316301814261</v>
      </c>
      <c r="F63" s="2">
        <v>745.12292073256015</v>
      </c>
      <c r="G63" s="2">
        <v>63.028143411265624</v>
      </c>
      <c r="H63" s="2">
        <v>0</v>
      </c>
      <c r="I63" s="2">
        <v>1382.4122509825179</v>
      </c>
      <c r="J63" s="2">
        <v>21698.333107467141</v>
      </c>
      <c r="K63" s="2">
        <v>138.06206803089853</v>
      </c>
      <c r="L63" s="2">
        <v>4415.7609432172385</v>
      </c>
    </row>
    <row r="64" spans="1:12" x14ac:dyDescent="0.3">
      <c r="A64">
        <v>2021</v>
      </c>
      <c r="B64">
        <v>401</v>
      </c>
      <c r="C64" t="s">
        <v>9</v>
      </c>
      <c r="D64">
        <v>11</v>
      </c>
      <c r="E64" s="2">
        <v>47.155817408857544</v>
      </c>
      <c r="F64" s="2">
        <v>213.31573940185362</v>
      </c>
      <c r="G64" s="2">
        <v>126.36463857000247</v>
      </c>
      <c r="H64" s="2">
        <v>75.633554682206267</v>
      </c>
      <c r="I64" s="2">
        <v>1483.5560374034419</v>
      </c>
      <c r="J64" s="2">
        <v>7816.6445317793741</v>
      </c>
      <c r="K64" s="2">
        <v>566.32063965306952</v>
      </c>
      <c r="L64" s="2">
        <v>10957.137823553328</v>
      </c>
    </row>
    <row r="65" spans="1:12" x14ac:dyDescent="0.3">
      <c r="A65">
        <v>2021</v>
      </c>
      <c r="B65">
        <v>401</v>
      </c>
      <c r="C65" t="s">
        <v>9</v>
      </c>
      <c r="D65">
        <v>12</v>
      </c>
      <c r="E65" s="2">
        <v>80.701126103755527</v>
      </c>
      <c r="F65" s="2">
        <v>878.27856630530641</v>
      </c>
      <c r="G65" s="2">
        <v>229.7504185492748</v>
      </c>
      <c r="H65" s="2">
        <v>44.707955007453585</v>
      </c>
      <c r="I65" s="2">
        <v>903.69697791028602</v>
      </c>
      <c r="J65" s="2">
        <v>11560.588155576637</v>
      </c>
      <c r="K65" s="2">
        <v>659.81840357772057</v>
      </c>
      <c r="L65" s="2">
        <v>6892.6819352215753</v>
      </c>
    </row>
    <row r="66" spans="1:12" x14ac:dyDescent="0.3">
      <c r="A66">
        <v>2021</v>
      </c>
      <c r="B66">
        <v>401</v>
      </c>
      <c r="C66" t="s">
        <v>9</v>
      </c>
      <c r="D66">
        <v>13</v>
      </c>
      <c r="E66" s="2">
        <v>77.515432059305951</v>
      </c>
      <c r="F66" s="2">
        <v>627.19775622531279</v>
      </c>
      <c r="G66" s="2">
        <v>385.62036352809253</v>
      </c>
      <c r="H66" s="2">
        <v>83.404255319148945</v>
      </c>
      <c r="I66" s="2">
        <v>1175.6416858652933</v>
      </c>
      <c r="J66" s="2">
        <v>9386.8003794552114</v>
      </c>
      <c r="K66" s="2">
        <v>644.59411844423357</v>
      </c>
      <c r="L66" s="2">
        <v>8483.6210868681392</v>
      </c>
    </row>
    <row r="67" spans="1:12" x14ac:dyDescent="0.3">
      <c r="A67">
        <v>2022</v>
      </c>
      <c r="B67" t="s">
        <v>56</v>
      </c>
      <c r="C67" t="s">
        <v>5</v>
      </c>
      <c r="D67">
        <v>1</v>
      </c>
    </row>
    <row r="68" spans="1:12" x14ac:dyDescent="0.3">
      <c r="A68">
        <v>2022</v>
      </c>
      <c r="B68" t="s">
        <v>56</v>
      </c>
      <c r="C68" t="s">
        <v>5</v>
      </c>
      <c r="D68">
        <v>2</v>
      </c>
    </row>
    <row r="69" spans="1:12" x14ac:dyDescent="0.3">
      <c r="A69">
        <v>2022</v>
      </c>
      <c r="B69" t="s">
        <v>56</v>
      </c>
      <c r="C69" t="s">
        <v>5</v>
      </c>
      <c r="D69">
        <v>3</v>
      </c>
    </row>
    <row r="70" spans="1:12" x14ac:dyDescent="0.3">
      <c r="A70">
        <v>2022</v>
      </c>
      <c r="B70" t="s">
        <v>56</v>
      </c>
      <c r="C70" t="s">
        <v>5</v>
      </c>
      <c r="D70">
        <v>4</v>
      </c>
    </row>
    <row r="71" spans="1:12" x14ac:dyDescent="0.3">
      <c r="A71">
        <v>2022</v>
      </c>
      <c r="B71" t="s">
        <v>56</v>
      </c>
      <c r="C71" t="s">
        <v>5</v>
      </c>
      <c r="D71">
        <v>5</v>
      </c>
    </row>
    <row r="72" spans="1:12" x14ac:dyDescent="0.3">
      <c r="A72">
        <v>2022</v>
      </c>
      <c r="B72" t="s">
        <v>56</v>
      </c>
      <c r="C72" t="s">
        <v>5</v>
      </c>
      <c r="D72">
        <v>6</v>
      </c>
    </row>
    <row r="73" spans="1:12" x14ac:dyDescent="0.3">
      <c r="A73">
        <v>2022</v>
      </c>
      <c r="B73" t="s">
        <v>56</v>
      </c>
      <c r="C73" t="s">
        <v>5</v>
      </c>
      <c r="D73">
        <v>7</v>
      </c>
    </row>
    <row r="74" spans="1:12" x14ac:dyDescent="0.3">
      <c r="A74">
        <v>2022</v>
      </c>
      <c r="B74" t="s">
        <v>56</v>
      </c>
      <c r="C74" t="s">
        <v>5</v>
      </c>
      <c r="D74">
        <v>8</v>
      </c>
    </row>
    <row r="75" spans="1:12" x14ac:dyDescent="0.3">
      <c r="A75">
        <v>2022</v>
      </c>
      <c r="B75" t="s">
        <v>56</v>
      </c>
      <c r="C75" t="s">
        <v>5</v>
      </c>
      <c r="D75">
        <v>9</v>
      </c>
    </row>
    <row r="76" spans="1:12" x14ac:dyDescent="0.3">
      <c r="A76">
        <v>2022</v>
      </c>
      <c r="B76" t="s">
        <v>56</v>
      </c>
      <c r="C76" t="s">
        <v>5</v>
      </c>
      <c r="D76">
        <v>10</v>
      </c>
    </row>
    <row r="77" spans="1:12" x14ac:dyDescent="0.3">
      <c r="A77">
        <v>2022</v>
      </c>
      <c r="B77" t="s">
        <v>56</v>
      </c>
      <c r="C77" t="s">
        <v>5</v>
      </c>
      <c r="D77">
        <v>11</v>
      </c>
    </row>
    <row r="78" spans="1:12" x14ac:dyDescent="0.3">
      <c r="A78">
        <v>2022</v>
      </c>
      <c r="B78" t="s">
        <v>56</v>
      </c>
      <c r="C78" t="s">
        <v>6</v>
      </c>
      <c r="D78">
        <v>1</v>
      </c>
    </row>
    <row r="79" spans="1:12" x14ac:dyDescent="0.3">
      <c r="A79">
        <v>2022</v>
      </c>
      <c r="B79" t="s">
        <v>56</v>
      </c>
      <c r="C79" t="s">
        <v>6</v>
      </c>
      <c r="D79">
        <v>2</v>
      </c>
    </row>
    <row r="80" spans="1:12" x14ac:dyDescent="0.3">
      <c r="A80">
        <v>2022</v>
      </c>
      <c r="B80" t="s">
        <v>56</v>
      </c>
      <c r="C80" t="s">
        <v>6</v>
      </c>
      <c r="D80">
        <v>3</v>
      </c>
    </row>
    <row r="81" spans="1:4" x14ac:dyDescent="0.3">
      <c r="A81">
        <v>2022</v>
      </c>
      <c r="B81" t="s">
        <v>56</v>
      </c>
      <c r="C81" t="s">
        <v>6</v>
      </c>
      <c r="D81">
        <v>4</v>
      </c>
    </row>
    <row r="82" spans="1:4" x14ac:dyDescent="0.3">
      <c r="A82">
        <v>2022</v>
      </c>
      <c r="B82" t="s">
        <v>56</v>
      </c>
      <c r="C82" t="s">
        <v>6</v>
      </c>
      <c r="D82">
        <v>5</v>
      </c>
    </row>
    <row r="83" spans="1:4" x14ac:dyDescent="0.3">
      <c r="A83">
        <v>2022</v>
      </c>
      <c r="B83" t="s">
        <v>56</v>
      </c>
      <c r="C83" t="s">
        <v>6</v>
      </c>
      <c r="D83">
        <v>6</v>
      </c>
    </row>
    <row r="84" spans="1:4" x14ac:dyDescent="0.3">
      <c r="A84">
        <v>2022</v>
      </c>
      <c r="B84" t="s">
        <v>56</v>
      </c>
      <c r="C84" t="s">
        <v>6</v>
      </c>
      <c r="D84">
        <v>7</v>
      </c>
    </row>
    <row r="85" spans="1:4" x14ac:dyDescent="0.3">
      <c r="A85">
        <v>2022</v>
      </c>
      <c r="B85" t="s">
        <v>56</v>
      </c>
      <c r="C85" t="s">
        <v>6</v>
      </c>
      <c r="D85">
        <v>8</v>
      </c>
    </row>
    <row r="86" spans="1:4" x14ac:dyDescent="0.3">
      <c r="A86">
        <v>2022</v>
      </c>
      <c r="B86" t="s">
        <v>56</v>
      </c>
      <c r="C86" t="s">
        <v>6</v>
      </c>
      <c r="D86">
        <v>9</v>
      </c>
    </row>
    <row r="87" spans="1:4" x14ac:dyDescent="0.3">
      <c r="A87">
        <v>2022</v>
      </c>
      <c r="B87" t="s">
        <v>56</v>
      </c>
      <c r="C87" t="s">
        <v>6</v>
      </c>
      <c r="D87">
        <v>10</v>
      </c>
    </row>
    <row r="88" spans="1:4" x14ac:dyDescent="0.3">
      <c r="A88">
        <v>2022</v>
      </c>
      <c r="B88" t="s">
        <v>56</v>
      </c>
      <c r="C88" t="s">
        <v>6</v>
      </c>
      <c r="D88">
        <v>11</v>
      </c>
    </row>
    <row r="89" spans="1:4" x14ac:dyDescent="0.3">
      <c r="A89">
        <v>2022</v>
      </c>
      <c r="B89">
        <v>401</v>
      </c>
      <c r="C89" t="s">
        <v>6</v>
      </c>
      <c r="D89">
        <v>1</v>
      </c>
    </row>
    <row r="90" spans="1:4" x14ac:dyDescent="0.3">
      <c r="A90">
        <v>2022</v>
      </c>
      <c r="B90">
        <v>401</v>
      </c>
      <c r="C90" t="s">
        <v>6</v>
      </c>
      <c r="D90">
        <v>2</v>
      </c>
    </row>
    <row r="91" spans="1:4" x14ac:dyDescent="0.3">
      <c r="A91">
        <v>2022</v>
      </c>
      <c r="B91">
        <v>401</v>
      </c>
      <c r="C91" t="s">
        <v>6</v>
      </c>
      <c r="D91">
        <v>3</v>
      </c>
    </row>
    <row r="92" spans="1:4" x14ac:dyDescent="0.3">
      <c r="A92">
        <v>2022</v>
      </c>
      <c r="B92">
        <v>401</v>
      </c>
      <c r="C92" t="s">
        <v>6</v>
      </c>
      <c r="D92">
        <v>4</v>
      </c>
    </row>
    <row r="93" spans="1:4" x14ac:dyDescent="0.3">
      <c r="A93">
        <v>2022</v>
      </c>
      <c r="B93">
        <v>401</v>
      </c>
      <c r="C93" t="s">
        <v>6</v>
      </c>
      <c r="D93">
        <v>5</v>
      </c>
    </row>
    <row r="94" spans="1:4" x14ac:dyDescent="0.3">
      <c r="A94">
        <v>2022</v>
      </c>
      <c r="B94">
        <v>401</v>
      </c>
      <c r="C94" t="s">
        <v>6</v>
      </c>
      <c r="D94">
        <v>6</v>
      </c>
    </row>
    <row r="95" spans="1:4" x14ac:dyDescent="0.3">
      <c r="A95">
        <v>2022</v>
      </c>
      <c r="B95">
        <v>401</v>
      </c>
      <c r="C95" t="s">
        <v>6</v>
      </c>
      <c r="D95">
        <v>7</v>
      </c>
    </row>
    <row r="96" spans="1:4" x14ac:dyDescent="0.3">
      <c r="A96">
        <v>2022</v>
      </c>
      <c r="B96">
        <v>401</v>
      </c>
      <c r="C96" t="s">
        <v>6</v>
      </c>
      <c r="D96">
        <v>8</v>
      </c>
    </row>
    <row r="97" spans="1:4" x14ac:dyDescent="0.3">
      <c r="A97">
        <v>2022</v>
      </c>
      <c r="B97">
        <v>401</v>
      </c>
      <c r="C97" t="s">
        <v>6</v>
      </c>
      <c r="D97">
        <v>9</v>
      </c>
    </row>
    <row r="98" spans="1:4" x14ac:dyDescent="0.3">
      <c r="A98">
        <v>2022</v>
      </c>
      <c r="B98">
        <v>401</v>
      </c>
      <c r="C98" t="s">
        <v>6</v>
      </c>
      <c r="D98">
        <v>10</v>
      </c>
    </row>
    <row r="99" spans="1:4" x14ac:dyDescent="0.3">
      <c r="A99">
        <v>2022</v>
      </c>
      <c r="B99">
        <v>401</v>
      </c>
      <c r="C99" t="s">
        <v>6</v>
      </c>
      <c r="D99">
        <v>11</v>
      </c>
    </row>
    <row r="100" spans="1:4" x14ac:dyDescent="0.3">
      <c r="A100">
        <v>2022</v>
      </c>
      <c r="B100">
        <v>401</v>
      </c>
      <c r="C100" t="s">
        <v>6</v>
      </c>
      <c r="D100">
        <v>12</v>
      </c>
    </row>
    <row r="101" spans="1:4" x14ac:dyDescent="0.3">
      <c r="A101">
        <v>2022</v>
      </c>
      <c r="B101">
        <v>401</v>
      </c>
      <c r="C101" t="s">
        <v>6</v>
      </c>
      <c r="D101">
        <v>13</v>
      </c>
    </row>
    <row r="102" spans="1:4" x14ac:dyDescent="0.3">
      <c r="A102">
        <v>2022</v>
      </c>
      <c r="B102">
        <v>401</v>
      </c>
      <c r="C102" t="s">
        <v>5</v>
      </c>
      <c r="D102">
        <v>1</v>
      </c>
    </row>
    <row r="103" spans="1:4" x14ac:dyDescent="0.3">
      <c r="A103">
        <v>2022</v>
      </c>
      <c r="B103">
        <v>401</v>
      </c>
      <c r="C103" t="s">
        <v>5</v>
      </c>
      <c r="D103">
        <v>2</v>
      </c>
    </row>
    <row r="104" spans="1:4" x14ac:dyDescent="0.3">
      <c r="A104">
        <v>2022</v>
      </c>
      <c r="B104">
        <v>401</v>
      </c>
      <c r="C104" t="s">
        <v>5</v>
      </c>
      <c r="D104">
        <v>3</v>
      </c>
    </row>
    <row r="105" spans="1:4" x14ac:dyDescent="0.3">
      <c r="A105">
        <v>2022</v>
      </c>
      <c r="B105">
        <v>401</v>
      </c>
      <c r="C105" t="s">
        <v>5</v>
      </c>
      <c r="D105">
        <v>4</v>
      </c>
    </row>
    <row r="106" spans="1:4" x14ac:dyDescent="0.3">
      <c r="A106">
        <v>2022</v>
      </c>
      <c r="B106">
        <v>401</v>
      </c>
      <c r="C106" t="s">
        <v>5</v>
      </c>
      <c r="D106">
        <v>5</v>
      </c>
    </row>
    <row r="107" spans="1:4" x14ac:dyDescent="0.3">
      <c r="A107">
        <v>2022</v>
      </c>
      <c r="B107">
        <v>401</v>
      </c>
      <c r="C107" t="s">
        <v>5</v>
      </c>
      <c r="D107">
        <v>6</v>
      </c>
    </row>
    <row r="108" spans="1:4" x14ac:dyDescent="0.3">
      <c r="A108">
        <v>2022</v>
      </c>
      <c r="B108">
        <v>401</v>
      </c>
      <c r="C108" t="s">
        <v>5</v>
      </c>
      <c r="D108">
        <v>7</v>
      </c>
    </row>
    <row r="109" spans="1:4" x14ac:dyDescent="0.3">
      <c r="A109">
        <v>2022</v>
      </c>
      <c r="B109">
        <v>401</v>
      </c>
      <c r="C109" t="s">
        <v>5</v>
      </c>
      <c r="D109">
        <v>8</v>
      </c>
    </row>
    <row r="110" spans="1:4" x14ac:dyDescent="0.3">
      <c r="A110">
        <v>2022</v>
      </c>
      <c r="B110">
        <v>401</v>
      </c>
      <c r="C110" t="s">
        <v>5</v>
      </c>
      <c r="D110">
        <v>9</v>
      </c>
    </row>
    <row r="111" spans="1:4" x14ac:dyDescent="0.3">
      <c r="A111">
        <v>2022</v>
      </c>
      <c r="B111">
        <v>401</v>
      </c>
      <c r="C111" t="s">
        <v>5</v>
      </c>
      <c r="D111">
        <v>10</v>
      </c>
    </row>
    <row r="112" spans="1:4" x14ac:dyDescent="0.3">
      <c r="A112">
        <v>2022</v>
      </c>
      <c r="B112">
        <v>401</v>
      </c>
      <c r="C112" t="s">
        <v>5</v>
      </c>
      <c r="D112">
        <v>11</v>
      </c>
    </row>
    <row r="113" spans="1:4" x14ac:dyDescent="0.3">
      <c r="A113">
        <v>2022</v>
      </c>
      <c r="B113">
        <v>401</v>
      </c>
      <c r="C113" t="s">
        <v>5</v>
      </c>
      <c r="D113">
        <v>12</v>
      </c>
    </row>
    <row r="114" spans="1:4" x14ac:dyDescent="0.3">
      <c r="A114">
        <v>2022</v>
      </c>
      <c r="B114" t="s">
        <v>4</v>
      </c>
      <c r="C114" t="s">
        <v>61</v>
      </c>
      <c r="D114">
        <v>1</v>
      </c>
    </row>
    <row r="115" spans="1:4" x14ac:dyDescent="0.3">
      <c r="A115">
        <v>2022</v>
      </c>
      <c r="B115" t="s">
        <v>4</v>
      </c>
      <c r="C115" t="s">
        <v>61</v>
      </c>
      <c r="D115">
        <v>2</v>
      </c>
    </row>
    <row r="116" spans="1:4" x14ac:dyDescent="0.3">
      <c r="A116">
        <v>2022</v>
      </c>
      <c r="B116" t="s">
        <v>4</v>
      </c>
      <c r="C116" t="s">
        <v>61</v>
      </c>
      <c r="D116">
        <v>3</v>
      </c>
    </row>
    <row r="117" spans="1:4" x14ac:dyDescent="0.3">
      <c r="A117">
        <v>2022</v>
      </c>
      <c r="B117" t="s">
        <v>4</v>
      </c>
      <c r="C117" t="s">
        <v>61</v>
      </c>
      <c r="D117">
        <v>4</v>
      </c>
    </row>
    <row r="118" spans="1:4" x14ac:dyDescent="0.3">
      <c r="A118">
        <v>2022</v>
      </c>
      <c r="B118" t="s">
        <v>4</v>
      </c>
      <c r="C118" t="s">
        <v>61</v>
      </c>
      <c r="D118">
        <v>5</v>
      </c>
    </row>
    <row r="119" spans="1:4" x14ac:dyDescent="0.3">
      <c r="A119">
        <v>2022</v>
      </c>
      <c r="B119" t="s">
        <v>4</v>
      </c>
      <c r="C119" t="s">
        <v>61</v>
      </c>
      <c r="D119">
        <v>6</v>
      </c>
    </row>
    <row r="120" spans="1:4" x14ac:dyDescent="0.3">
      <c r="A120">
        <v>2022</v>
      </c>
      <c r="B120" t="s">
        <v>4</v>
      </c>
      <c r="C120" t="s">
        <v>62</v>
      </c>
      <c r="D120">
        <v>1</v>
      </c>
    </row>
    <row r="121" spans="1:4" x14ac:dyDescent="0.3">
      <c r="A121">
        <v>2022</v>
      </c>
      <c r="B121" t="s">
        <v>4</v>
      </c>
      <c r="C121" t="s">
        <v>62</v>
      </c>
      <c r="D121">
        <v>2</v>
      </c>
    </row>
    <row r="122" spans="1:4" x14ac:dyDescent="0.3">
      <c r="A122">
        <v>2022</v>
      </c>
      <c r="B122" t="s">
        <v>4</v>
      </c>
      <c r="C122" t="s">
        <v>62</v>
      </c>
      <c r="D122">
        <v>3</v>
      </c>
    </row>
    <row r="123" spans="1:4" x14ac:dyDescent="0.3">
      <c r="A123">
        <v>2022</v>
      </c>
      <c r="B123" t="s">
        <v>4</v>
      </c>
      <c r="C123" t="s">
        <v>62</v>
      </c>
      <c r="D123">
        <v>4</v>
      </c>
    </row>
    <row r="124" spans="1:4" x14ac:dyDescent="0.3">
      <c r="A124">
        <v>2022</v>
      </c>
      <c r="B124" t="s">
        <v>4</v>
      </c>
      <c r="C124" t="s">
        <v>62</v>
      </c>
      <c r="D124">
        <v>5</v>
      </c>
    </row>
    <row r="125" spans="1:4" x14ac:dyDescent="0.3">
      <c r="A125">
        <v>2022</v>
      </c>
      <c r="B125" t="s">
        <v>4</v>
      </c>
      <c r="C125" t="s">
        <v>62</v>
      </c>
      <c r="D125">
        <v>6</v>
      </c>
    </row>
    <row r="126" spans="1:4" x14ac:dyDescent="0.3">
      <c r="A126">
        <v>2022</v>
      </c>
      <c r="B126" t="s">
        <v>4</v>
      </c>
      <c r="C126" t="s">
        <v>62</v>
      </c>
      <c r="D126">
        <v>7</v>
      </c>
    </row>
    <row r="127" spans="1:4" x14ac:dyDescent="0.3">
      <c r="A127">
        <v>2022</v>
      </c>
      <c r="B127" t="s">
        <v>4</v>
      </c>
      <c r="C127" t="s">
        <v>62</v>
      </c>
      <c r="D127">
        <v>8</v>
      </c>
    </row>
    <row r="128" spans="1:4" x14ac:dyDescent="0.3">
      <c r="A128">
        <v>2022</v>
      </c>
      <c r="B128" t="s">
        <v>4</v>
      </c>
      <c r="C128" t="s">
        <v>62</v>
      </c>
      <c r="D128">
        <v>9</v>
      </c>
    </row>
    <row r="129" spans="1:4" x14ac:dyDescent="0.3">
      <c r="A129">
        <v>2022</v>
      </c>
      <c r="B129" t="s">
        <v>4</v>
      </c>
      <c r="C129" t="s">
        <v>63</v>
      </c>
      <c r="D129">
        <v>1</v>
      </c>
    </row>
    <row r="130" spans="1:4" x14ac:dyDescent="0.3">
      <c r="A130">
        <v>2022</v>
      </c>
      <c r="B130" t="s">
        <v>4</v>
      </c>
      <c r="C130" t="s">
        <v>63</v>
      </c>
      <c r="D130">
        <v>2</v>
      </c>
    </row>
    <row r="131" spans="1:4" x14ac:dyDescent="0.3">
      <c r="A131">
        <v>2022</v>
      </c>
      <c r="B131" t="s">
        <v>4</v>
      </c>
      <c r="C131" t="s">
        <v>63</v>
      </c>
      <c r="D131">
        <v>3</v>
      </c>
    </row>
    <row r="132" spans="1:4" x14ac:dyDescent="0.3">
      <c r="A132">
        <v>2022</v>
      </c>
      <c r="B132" t="s">
        <v>4</v>
      </c>
      <c r="C132" t="s">
        <v>63</v>
      </c>
      <c r="D132">
        <v>4</v>
      </c>
    </row>
    <row r="133" spans="1:4" x14ac:dyDescent="0.3">
      <c r="A133">
        <v>2022</v>
      </c>
      <c r="B133" t="s">
        <v>4</v>
      </c>
      <c r="C133" t="s">
        <v>63</v>
      </c>
      <c r="D133">
        <v>5</v>
      </c>
    </row>
    <row r="134" spans="1:4" x14ac:dyDescent="0.3">
      <c r="A134">
        <v>2022</v>
      </c>
      <c r="B134" t="s">
        <v>4</v>
      </c>
      <c r="C134" t="s">
        <v>63</v>
      </c>
      <c r="D134">
        <v>6</v>
      </c>
    </row>
    <row r="135" spans="1:4" x14ac:dyDescent="0.3">
      <c r="A135">
        <v>2022</v>
      </c>
      <c r="B135" t="s">
        <v>4</v>
      </c>
      <c r="C135" t="s">
        <v>63</v>
      </c>
      <c r="D135">
        <v>7</v>
      </c>
    </row>
    <row r="136" spans="1:4" x14ac:dyDescent="0.3">
      <c r="A136">
        <v>2022</v>
      </c>
      <c r="B136" t="s">
        <v>4</v>
      </c>
      <c r="C136" t="s">
        <v>63</v>
      </c>
      <c r="D136">
        <v>8</v>
      </c>
    </row>
    <row r="137" spans="1:4" x14ac:dyDescent="0.3">
      <c r="A137">
        <v>2022</v>
      </c>
      <c r="B137" t="s">
        <v>4</v>
      </c>
      <c r="C137" t="s">
        <v>63</v>
      </c>
      <c r="D137">
        <v>9</v>
      </c>
    </row>
    <row r="138" spans="1:4" x14ac:dyDescent="0.3">
      <c r="A138">
        <v>2022</v>
      </c>
      <c r="B138" t="s">
        <v>4</v>
      </c>
      <c r="C138" t="s">
        <v>63</v>
      </c>
      <c r="D13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0FE3-28A9-4C12-984F-69E099796A00}">
  <dimension ref="A1:AK138"/>
  <sheetViews>
    <sheetView topLeftCell="A103" zoomScale="76" workbookViewId="0">
      <selection activeCell="D117" sqref="D117"/>
    </sheetView>
  </sheetViews>
  <sheetFormatPr defaultRowHeight="14.4" x14ac:dyDescent="0.3"/>
  <sheetData>
    <row r="1" spans="1:37" x14ac:dyDescent="0.3">
      <c r="A1" t="s">
        <v>55</v>
      </c>
      <c r="B1" t="s">
        <v>0</v>
      </c>
      <c r="C1" t="s">
        <v>1</v>
      </c>
      <c r="D1" t="s">
        <v>2</v>
      </c>
      <c r="E1" t="s">
        <v>34</v>
      </c>
      <c r="F1" t="s">
        <v>35</v>
      </c>
      <c r="G1" t="s">
        <v>43</v>
      </c>
      <c r="H1" t="s">
        <v>44</v>
      </c>
      <c r="I1" t="s">
        <v>45</v>
      </c>
      <c r="J1" t="s">
        <v>46</v>
      </c>
      <c r="K1" t="s">
        <v>36</v>
      </c>
      <c r="L1" t="s">
        <v>66</v>
      </c>
      <c r="M1" t="s">
        <v>47</v>
      </c>
      <c r="N1" t="s">
        <v>37</v>
      </c>
      <c r="O1" t="s">
        <v>38</v>
      </c>
      <c r="P1" t="s">
        <v>39</v>
      </c>
      <c r="Q1" t="s">
        <v>40</v>
      </c>
      <c r="R1" t="s">
        <v>65</v>
      </c>
      <c r="S1" t="s">
        <v>41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64</v>
      </c>
      <c r="AB1" t="s">
        <v>67</v>
      </c>
      <c r="AC1" t="s">
        <v>68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69</v>
      </c>
      <c r="AJ1" t="s">
        <v>70</v>
      </c>
      <c r="AK1" t="s">
        <v>76</v>
      </c>
    </row>
    <row r="2" spans="1:37" x14ac:dyDescent="0.3">
      <c r="A2">
        <v>2021</v>
      </c>
      <c r="B2" t="s">
        <v>4</v>
      </c>
      <c r="C2" t="s">
        <v>5</v>
      </c>
      <c r="D2">
        <v>1</v>
      </c>
      <c r="E2">
        <v>18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">
      <c r="A3">
        <v>2021</v>
      </c>
      <c r="B3" t="s">
        <v>4</v>
      </c>
      <c r="C3" t="s">
        <v>5</v>
      </c>
      <c r="D3">
        <v>2</v>
      </c>
      <c r="E3">
        <v>32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">
      <c r="A4">
        <v>2021</v>
      </c>
      <c r="B4" t="s">
        <v>4</v>
      </c>
      <c r="C4" t="s">
        <v>5</v>
      </c>
      <c r="D4">
        <v>5</v>
      </c>
      <c r="E4">
        <v>14</v>
      </c>
      <c r="F4">
        <v>0</v>
      </c>
      <c r="G4">
        <v>5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">
      <c r="A5">
        <v>2021</v>
      </c>
      <c r="B5" t="s">
        <v>4</v>
      </c>
      <c r="C5" t="s">
        <v>5</v>
      </c>
      <c r="D5">
        <v>7</v>
      </c>
      <c r="E5">
        <v>16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</v>
      </c>
      <c r="O5">
        <v>0</v>
      </c>
      <c r="P5">
        <v>0</v>
      </c>
      <c r="Q5">
        <v>0</v>
      </c>
      <c r="R5">
        <v>0</v>
      </c>
      <c r="S5">
        <v>0</v>
      </c>
      <c r="T5">
        <v>15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>
        <v>2021</v>
      </c>
      <c r="B6" t="s">
        <v>4</v>
      </c>
      <c r="C6" t="s">
        <v>5</v>
      </c>
      <c r="D6">
        <v>8</v>
      </c>
      <c r="E6">
        <v>21</v>
      </c>
      <c r="F6">
        <v>0</v>
      </c>
      <c r="G6">
        <v>4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>
        <v>2021</v>
      </c>
      <c r="B7" t="s">
        <v>4</v>
      </c>
      <c r="C7" t="s">
        <v>5</v>
      </c>
      <c r="D7">
        <v>9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  <c r="V7" t="s">
        <v>15</v>
      </c>
      <c r="W7" t="s">
        <v>15</v>
      </c>
      <c r="X7" t="s">
        <v>15</v>
      </c>
      <c r="Y7" t="s">
        <v>15</v>
      </c>
      <c r="Z7" t="s">
        <v>15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>
        <v>2021</v>
      </c>
      <c r="B8" t="s">
        <v>4</v>
      </c>
      <c r="C8" t="s">
        <v>5</v>
      </c>
      <c r="D8">
        <v>10</v>
      </c>
      <c r="E8">
        <v>22</v>
      </c>
      <c r="F8">
        <v>0</v>
      </c>
      <c r="G8">
        <v>0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>
        <v>2021</v>
      </c>
      <c r="B9" t="s">
        <v>4</v>
      </c>
      <c r="C9" t="s">
        <v>6</v>
      </c>
      <c r="D9">
        <v>1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>
        <v>2021</v>
      </c>
      <c r="B10" t="s">
        <v>4</v>
      </c>
      <c r="C10" t="s">
        <v>6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">
      <c r="A11">
        <v>2021</v>
      </c>
      <c r="B11" t="s">
        <v>4</v>
      </c>
      <c r="C11" t="s">
        <v>6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">
      <c r="A12">
        <v>2021</v>
      </c>
      <c r="B12" t="s">
        <v>4</v>
      </c>
      <c r="C12" t="s">
        <v>6</v>
      </c>
      <c r="D12">
        <v>8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15</v>
      </c>
      <c r="T12" t="s">
        <v>15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3">
      <c r="A13">
        <v>2021</v>
      </c>
      <c r="B13" t="s">
        <v>7</v>
      </c>
      <c r="C13" t="s">
        <v>8</v>
      </c>
      <c r="D13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>
        <v>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23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</row>
    <row r="14" spans="1:37" x14ac:dyDescent="0.3">
      <c r="A14">
        <v>2021</v>
      </c>
      <c r="B14" t="s">
        <v>7</v>
      </c>
      <c r="C14" t="s">
        <v>8</v>
      </c>
      <c r="D14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>
        <v>4</v>
      </c>
      <c r="K14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x14ac:dyDescent="0.3">
      <c r="A15">
        <v>2021</v>
      </c>
      <c r="B15" t="s">
        <v>7</v>
      </c>
      <c r="C15" t="s">
        <v>8</v>
      </c>
      <c r="D15">
        <v>3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1</v>
      </c>
      <c r="L15" s="2">
        <v>0</v>
      </c>
      <c r="M15" s="2">
        <v>0</v>
      </c>
      <c r="N15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>
        <v>0</v>
      </c>
    </row>
    <row r="16" spans="1:37" x14ac:dyDescent="0.3">
      <c r="A16">
        <v>2021</v>
      </c>
      <c r="B16" t="s">
        <v>7</v>
      </c>
      <c r="C16" t="s">
        <v>8</v>
      </c>
      <c r="D16">
        <v>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>
        <v>0</v>
      </c>
    </row>
    <row r="17" spans="1:37" x14ac:dyDescent="0.3">
      <c r="A17">
        <v>2021</v>
      </c>
      <c r="B17" t="s">
        <v>7</v>
      </c>
      <c r="C17" t="s">
        <v>8</v>
      </c>
      <c r="D17">
        <v>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>
        <v>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>
        <v>0</v>
      </c>
    </row>
    <row r="18" spans="1:37" x14ac:dyDescent="0.3">
      <c r="A18">
        <v>2021</v>
      </c>
      <c r="B18" t="s">
        <v>7</v>
      </c>
      <c r="C18" t="s">
        <v>8</v>
      </c>
      <c r="D18">
        <v>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>
        <v>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>
        <v>0</v>
      </c>
    </row>
    <row r="19" spans="1:37" x14ac:dyDescent="0.3">
      <c r="A19">
        <v>2021</v>
      </c>
      <c r="B19" t="s">
        <v>7</v>
      </c>
      <c r="C19" t="s">
        <v>8</v>
      </c>
      <c r="D19">
        <v>7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>
        <v>0</v>
      </c>
    </row>
    <row r="20" spans="1:37" x14ac:dyDescent="0.3">
      <c r="A20">
        <v>2021</v>
      </c>
      <c r="B20" t="s">
        <v>7</v>
      </c>
      <c r="C20" t="s">
        <v>8</v>
      </c>
      <c r="D20">
        <v>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>
        <v>1</v>
      </c>
      <c r="K20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>
        <v>0</v>
      </c>
    </row>
    <row r="21" spans="1:37" x14ac:dyDescent="0.3">
      <c r="A21">
        <v>2021</v>
      </c>
      <c r="B21" t="s">
        <v>7</v>
      </c>
      <c r="C21" t="s">
        <v>8</v>
      </c>
      <c r="D21">
        <v>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>
        <v>0</v>
      </c>
    </row>
    <row r="22" spans="1:37" x14ac:dyDescent="0.3">
      <c r="A22">
        <v>2021</v>
      </c>
      <c r="B22" t="s">
        <v>7</v>
      </c>
      <c r="C22" t="s">
        <v>8</v>
      </c>
      <c r="D22">
        <v>10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>
        <v>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>
        <v>0</v>
      </c>
    </row>
    <row r="23" spans="1:37" x14ac:dyDescent="0.3">
      <c r="A23">
        <v>2021</v>
      </c>
      <c r="B23" t="s">
        <v>7</v>
      </c>
      <c r="C23" t="s">
        <v>8</v>
      </c>
      <c r="D23">
        <v>11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>
        <v>1</v>
      </c>
      <c r="K23">
        <v>4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61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>
        <v>0</v>
      </c>
    </row>
    <row r="24" spans="1:37" x14ac:dyDescent="0.3">
      <c r="A24">
        <v>2021</v>
      </c>
      <c r="B24" t="s">
        <v>7</v>
      </c>
      <c r="C24" t="s">
        <v>8</v>
      </c>
      <c r="D24">
        <v>12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>
        <v>3</v>
      </c>
      <c r="K24">
        <v>4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>
        <v>0</v>
      </c>
    </row>
    <row r="25" spans="1:37" x14ac:dyDescent="0.3">
      <c r="A25">
        <v>2021</v>
      </c>
      <c r="B25" t="s">
        <v>7</v>
      </c>
      <c r="C25" t="s">
        <v>9</v>
      </c>
      <c r="D25">
        <v>1</v>
      </c>
      <c r="E25" s="2">
        <v>8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>
        <v>1</v>
      </c>
      <c r="L25">
        <v>12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>
        <v>0</v>
      </c>
    </row>
    <row r="26" spans="1:37" x14ac:dyDescent="0.3">
      <c r="A26">
        <v>2021</v>
      </c>
      <c r="B26" t="s">
        <v>7</v>
      </c>
      <c r="C26" t="s">
        <v>9</v>
      </c>
      <c r="D26">
        <v>2</v>
      </c>
      <c r="E26" s="2">
        <v>11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>
        <v>3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>
        <v>0</v>
      </c>
    </row>
    <row r="27" spans="1:37" x14ac:dyDescent="0.3">
      <c r="A27">
        <v>2021</v>
      </c>
      <c r="B27" t="s">
        <v>7</v>
      </c>
      <c r="C27" t="s">
        <v>9</v>
      </c>
      <c r="D27">
        <v>3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>
        <v>0</v>
      </c>
      <c r="M27">
        <v>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>
        <v>0</v>
      </c>
    </row>
    <row r="28" spans="1:37" x14ac:dyDescent="0.3">
      <c r="A28">
        <v>2021</v>
      </c>
      <c r="B28" t="s">
        <v>7</v>
      </c>
      <c r="C28" t="s">
        <v>9</v>
      </c>
      <c r="D28">
        <v>4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v>4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13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>
        <v>0</v>
      </c>
    </row>
    <row r="29" spans="1:37" x14ac:dyDescent="0.3">
      <c r="A29">
        <v>2021</v>
      </c>
      <c r="B29" t="s">
        <v>7</v>
      </c>
      <c r="C29" t="s">
        <v>9</v>
      </c>
      <c r="D29">
        <v>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>
        <v>10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27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>
        <v>0</v>
      </c>
    </row>
    <row r="30" spans="1:37" x14ac:dyDescent="0.3">
      <c r="A30">
        <v>2021</v>
      </c>
      <c r="B30" t="s">
        <v>7</v>
      </c>
      <c r="C30" t="s">
        <v>9</v>
      </c>
      <c r="D30">
        <v>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>
        <v>2</v>
      </c>
      <c r="K30" s="2">
        <v>0</v>
      </c>
      <c r="L30">
        <v>10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34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>
        <v>0</v>
      </c>
    </row>
    <row r="31" spans="1:37" x14ac:dyDescent="0.3">
      <c r="A31">
        <v>2021</v>
      </c>
      <c r="B31" t="s">
        <v>7</v>
      </c>
      <c r="C31" t="s">
        <v>9</v>
      </c>
      <c r="D31">
        <v>7</v>
      </c>
      <c r="E31" s="2">
        <v>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>
        <v>3</v>
      </c>
      <c r="M31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>
        <v>0</v>
      </c>
    </row>
    <row r="32" spans="1:37" x14ac:dyDescent="0.3">
      <c r="A32">
        <v>2021</v>
      </c>
      <c r="B32" t="s">
        <v>7</v>
      </c>
      <c r="C32" t="s">
        <v>9</v>
      </c>
      <c r="D32">
        <v>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72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>
        <v>0</v>
      </c>
    </row>
    <row r="33" spans="1:37" x14ac:dyDescent="0.3">
      <c r="A33">
        <v>2021</v>
      </c>
      <c r="B33" t="s">
        <v>7</v>
      </c>
      <c r="C33" t="s">
        <v>9</v>
      </c>
      <c r="D33">
        <v>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16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>
        <v>0</v>
      </c>
    </row>
    <row r="34" spans="1:37" x14ac:dyDescent="0.3">
      <c r="A34">
        <v>2021</v>
      </c>
      <c r="B34" t="s">
        <v>7</v>
      </c>
      <c r="C34" t="s">
        <v>9</v>
      </c>
      <c r="D34">
        <v>10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>
        <v>2</v>
      </c>
      <c r="K34" s="2">
        <v>0</v>
      </c>
      <c r="L34">
        <v>0</v>
      </c>
      <c r="M34">
        <v>10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23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>
        <v>0</v>
      </c>
    </row>
    <row r="35" spans="1:37" x14ac:dyDescent="0.3">
      <c r="A35">
        <v>2021</v>
      </c>
      <c r="B35" t="s">
        <v>7</v>
      </c>
      <c r="C35" t="s">
        <v>9</v>
      </c>
      <c r="D35">
        <v>11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70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>
        <v>0</v>
      </c>
    </row>
    <row r="36" spans="1:37" x14ac:dyDescent="0.3">
      <c r="A36">
        <v>2021</v>
      </c>
      <c r="B36" t="s">
        <v>7</v>
      </c>
      <c r="C36" t="s">
        <v>9</v>
      </c>
      <c r="D36">
        <v>12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>
        <v>3</v>
      </c>
      <c r="L36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>
        <v>0</v>
      </c>
    </row>
    <row r="37" spans="1:37" x14ac:dyDescent="0.3">
      <c r="A37">
        <v>2021</v>
      </c>
      <c r="B37">
        <v>401</v>
      </c>
      <c r="C37" t="s">
        <v>8</v>
      </c>
      <c r="D37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>
        <v>12</v>
      </c>
      <c r="M37" s="2">
        <v>0</v>
      </c>
      <c r="N37" s="2">
        <v>0</v>
      </c>
      <c r="O37" s="2">
        <v>0</v>
      </c>
      <c r="P37" s="2">
        <v>0</v>
      </c>
      <c r="Q37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>
        <v>343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>
        <v>0</v>
      </c>
    </row>
    <row r="38" spans="1:37" x14ac:dyDescent="0.3">
      <c r="A38">
        <v>2021</v>
      </c>
      <c r="B38">
        <v>401</v>
      </c>
      <c r="C38" t="s">
        <v>8</v>
      </c>
      <c r="D38">
        <v>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>
        <v>20</v>
      </c>
      <c r="M38" s="2">
        <v>0</v>
      </c>
      <c r="N38" s="2">
        <v>0</v>
      </c>
      <c r="O38">
        <v>1</v>
      </c>
      <c r="P38">
        <v>18</v>
      </c>
      <c r="Q38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>
        <v>343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>
        <v>0</v>
      </c>
    </row>
    <row r="39" spans="1:37" x14ac:dyDescent="0.3">
      <c r="A39">
        <v>2021</v>
      </c>
      <c r="B39">
        <v>401</v>
      </c>
      <c r="C39" t="s">
        <v>8</v>
      </c>
      <c r="D39">
        <v>3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>
        <v>20</v>
      </c>
      <c r="M39" s="2">
        <v>0</v>
      </c>
      <c r="N39">
        <v>1</v>
      </c>
      <c r="O39">
        <v>1</v>
      </c>
      <c r="P39">
        <v>18</v>
      </c>
      <c r="Q39">
        <v>142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>
        <v>343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>
        <v>0</v>
      </c>
    </row>
    <row r="40" spans="1:37" x14ac:dyDescent="0.3">
      <c r="A40">
        <v>2021</v>
      </c>
      <c r="B40">
        <v>401</v>
      </c>
      <c r="C40" t="s">
        <v>8</v>
      </c>
      <c r="D40">
        <v>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>
        <v>3</v>
      </c>
      <c r="M40" s="2">
        <v>0</v>
      </c>
      <c r="N40" s="2">
        <v>0</v>
      </c>
      <c r="O40">
        <v>4</v>
      </c>
      <c r="P40">
        <v>16</v>
      </c>
      <c r="Q40">
        <v>142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>
        <v>0</v>
      </c>
    </row>
    <row r="41" spans="1:37" x14ac:dyDescent="0.3">
      <c r="A41">
        <v>2021</v>
      </c>
      <c r="B41">
        <v>401</v>
      </c>
      <c r="C41" t="s">
        <v>8</v>
      </c>
      <c r="D41">
        <v>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>
        <v>3</v>
      </c>
      <c r="M41" s="2">
        <v>0</v>
      </c>
      <c r="N41" s="2">
        <v>0</v>
      </c>
      <c r="O41">
        <v>4</v>
      </c>
      <c r="P41">
        <v>16</v>
      </c>
      <c r="Q41">
        <v>142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>
        <v>0</v>
      </c>
    </row>
    <row r="42" spans="1:37" x14ac:dyDescent="0.3">
      <c r="A42">
        <v>2021</v>
      </c>
      <c r="B42">
        <v>401</v>
      </c>
      <c r="C42" t="s">
        <v>8</v>
      </c>
      <c r="D42">
        <v>6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>
        <v>5</v>
      </c>
      <c r="P42">
        <v>25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>
        <v>0</v>
      </c>
    </row>
    <row r="43" spans="1:37" x14ac:dyDescent="0.3">
      <c r="A43">
        <v>2021</v>
      </c>
      <c r="B43">
        <v>401</v>
      </c>
      <c r="C43" t="s">
        <v>8</v>
      </c>
      <c r="D43">
        <v>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>
        <v>3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>
        <v>0</v>
      </c>
    </row>
    <row r="44" spans="1:37" x14ac:dyDescent="0.3">
      <c r="A44">
        <v>2021</v>
      </c>
      <c r="B44">
        <v>401</v>
      </c>
      <c r="C44" t="s">
        <v>8</v>
      </c>
      <c r="D44">
        <v>8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>
        <v>3</v>
      </c>
      <c r="M44" s="2">
        <v>0</v>
      </c>
      <c r="N44" s="2">
        <v>0</v>
      </c>
      <c r="O44">
        <v>7</v>
      </c>
      <c r="P44" s="2">
        <v>0</v>
      </c>
      <c r="Q44">
        <v>64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>
        <v>0</v>
      </c>
    </row>
    <row r="45" spans="1:37" x14ac:dyDescent="0.3">
      <c r="A45">
        <v>2021</v>
      </c>
      <c r="B45">
        <v>401</v>
      </c>
      <c r="C45" t="s">
        <v>8</v>
      </c>
      <c r="D45">
        <v>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>
        <v>7</v>
      </c>
      <c r="P45" s="2">
        <v>0</v>
      </c>
      <c r="Q45">
        <v>64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>
        <v>0</v>
      </c>
    </row>
    <row r="46" spans="1:37" x14ac:dyDescent="0.3">
      <c r="A46">
        <v>2021</v>
      </c>
      <c r="B46">
        <v>401</v>
      </c>
      <c r="C46" t="s">
        <v>8</v>
      </c>
      <c r="D46">
        <v>10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>
        <v>15</v>
      </c>
      <c r="M46" s="2">
        <v>0</v>
      </c>
      <c r="N46">
        <v>0</v>
      </c>
      <c r="O46">
        <v>11</v>
      </c>
      <c r="P46" s="2">
        <v>0</v>
      </c>
      <c r="Q46">
        <v>21</v>
      </c>
      <c r="R46" s="2">
        <v>0</v>
      </c>
      <c r="S46">
        <v>2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>
        <v>5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>
        <v>0</v>
      </c>
    </row>
    <row r="47" spans="1:37" x14ac:dyDescent="0.3">
      <c r="A47">
        <v>2021</v>
      </c>
      <c r="B47">
        <v>401</v>
      </c>
      <c r="C47" t="s">
        <v>8</v>
      </c>
      <c r="D47">
        <v>11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>
        <v>3</v>
      </c>
      <c r="M47" s="2">
        <v>0</v>
      </c>
      <c r="N47" s="2">
        <v>0</v>
      </c>
      <c r="O47">
        <v>8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>
        <v>0</v>
      </c>
    </row>
    <row r="48" spans="1:37" x14ac:dyDescent="0.3">
      <c r="A48">
        <v>2021</v>
      </c>
      <c r="B48">
        <v>401</v>
      </c>
      <c r="C48" t="s">
        <v>8</v>
      </c>
      <c r="D48">
        <v>12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>
        <v>1</v>
      </c>
      <c r="L48" s="2">
        <v>0</v>
      </c>
      <c r="M48" s="2">
        <v>0</v>
      </c>
      <c r="N48" s="2">
        <v>0</v>
      </c>
      <c r="O48">
        <v>7</v>
      </c>
      <c r="P48" s="2">
        <v>0</v>
      </c>
      <c r="Q48">
        <v>171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>
        <v>0</v>
      </c>
    </row>
    <row r="49" spans="1:37" x14ac:dyDescent="0.3">
      <c r="A49">
        <v>2021</v>
      </c>
      <c r="B49">
        <v>401</v>
      </c>
      <c r="C49" t="s">
        <v>8</v>
      </c>
      <c r="D49">
        <v>13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>
        <v>3</v>
      </c>
      <c r="M49" s="2">
        <v>0</v>
      </c>
      <c r="N49" s="2">
        <v>0</v>
      </c>
      <c r="O49">
        <v>11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>
        <v>0</v>
      </c>
    </row>
    <row r="50" spans="1:37" x14ac:dyDescent="0.3">
      <c r="A50">
        <v>2021</v>
      </c>
      <c r="B50">
        <v>401</v>
      </c>
      <c r="C50" t="s">
        <v>8</v>
      </c>
      <c r="D50">
        <v>14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>
        <v>0</v>
      </c>
    </row>
    <row r="51" spans="1:37" x14ac:dyDescent="0.3">
      <c r="A51">
        <v>2021</v>
      </c>
      <c r="B51">
        <v>401</v>
      </c>
      <c r="C51" t="s">
        <v>8</v>
      </c>
      <c r="D51">
        <v>15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>
        <v>0</v>
      </c>
    </row>
    <row r="52" spans="1:37" x14ac:dyDescent="0.3">
      <c r="A52">
        <v>2021</v>
      </c>
      <c r="B52">
        <v>401</v>
      </c>
      <c r="C52" t="s">
        <v>8</v>
      </c>
      <c r="D52">
        <v>16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>
        <v>8</v>
      </c>
      <c r="P52">
        <v>26</v>
      </c>
      <c r="Q52" s="2">
        <v>0</v>
      </c>
      <c r="R52">
        <v>7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>
        <v>0</v>
      </c>
    </row>
    <row r="53" spans="1:37" x14ac:dyDescent="0.3">
      <c r="A53">
        <v>2021</v>
      </c>
      <c r="B53">
        <v>401</v>
      </c>
      <c r="C53" t="s">
        <v>8</v>
      </c>
      <c r="D53">
        <v>17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>
        <v>8</v>
      </c>
      <c r="P53">
        <v>26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>
        <v>0</v>
      </c>
    </row>
    <row r="54" spans="1:37" x14ac:dyDescent="0.3">
      <c r="A54">
        <v>2021</v>
      </c>
      <c r="B54">
        <v>401</v>
      </c>
      <c r="C54" t="s">
        <v>9</v>
      </c>
      <c r="D54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>
        <v>12</v>
      </c>
      <c r="L54">
        <v>30</v>
      </c>
      <c r="M54" s="2">
        <v>0</v>
      </c>
      <c r="N54">
        <v>0</v>
      </c>
      <c r="O54">
        <v>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>
        <v>22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>
        <v>0</v>
      </c>
    </row>
    <row r="55" spans="1:37" x14ac:dyDescent="0.3">
      <c r="A55">
        <v>2021</v>
      </c>
      <c r="B55">
        <v>401</v>
      </c>
      <c r="C55" t="s">
        <v>9</v>
      </c>
      <c r="D55">
        <v>2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>
        <v>15</v>
      </c>
      <c r="L55">
        <v>31</v>
      </c>
      <c r="M55" s="2">
        <v>0</v>
      </c>
      <c r="N55">
        <v>0</v>
      </c>
      <c r="O55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>
        <v>12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>
        <v>0</v>
      </c>
    </row>
    <row r="56" spans="1:37" x14ac:dyDescent="0.3">
      <c r="A56">
        <v>2021</v>
      </c>
      <c r="B56">
        <v>401</v>
      </c>
      <c r="C56" t="s">
        <v>9</v>
      </c>
      <c r="D56">
        <v>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>
        <v>11</v>
      </c>
      <c r="L56">
        <v>41</v>
      </c>
      <c r="M56" s="2">
        <v>0</v>
      </c>
      <c r="N56" s="2">
        <v>0</v>
      </c>
      <c r="O56">
        <v>2</v>
      </c>
      <c r="P56" s="2">
        <v>0</v>
      </c>
      <c r="Q56">
        <v>164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>
        <v>4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>
        <v>0</v>
      </c>
    </row>
    <row r="57" spans="1:37" x14ac:dyDescent="0.3">
      <c r="A57">
        <v>2021</v>
      </c>
      <c r="B57">
        <v>401</v>
      </c>
      <c r="C57" t="s">
        <v>9</v>
      </c>
      <c r="D57">
        <v>4</v>
      </c>
      <c r="E57" s="2">
        <v>0</v>
      </c>
      <c r="F57" s="2">
        <v>2</v>
      </c>
      <c r="G57" s="2">
        <v>0</v>
      </c>
      <c r="H57" s="2">
        <v>0</v>
      </c>
      <c r="I57" s="2">
        <v>0</v>
      </c>
      <c r="J57" s="2">
        <v>0</v>
      </c>
      <c r="K57">
        <v>10</v>
      </c>
      <c r="L57">
        <v>29</v>
      </c>
      <c r="M57" s="2">
        <v>0</v>
      </c>
      <c r="N57" s="2">
        <v>0</v>
      </c>
      <c r="O57">
        <v>1</v>
      </c>
      <c r="P57" s="2">
        <v>0</v>
      </c>
      <c r="Q57">
        <v>164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>
        <v>4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>
        <v>0</v>
      </c>
    </row>
    <row r="58" spans="1:37" x14ac:dyDescent="0.3">
      <c r="A58">
        <v>2021</v>
      </c>
      <c r="B58">
        <v>401</v>
      </c>
      <c r="C58" t="s">
        <v>9</v>
      </c>
      <c r="D58">
        <v>5</v>
      </c>
      <c r="E58" s="2">
        <v>0</v>
      </c>
      <c r="F58" s="2">
        <v>10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>
        <v>25</v>
      </c>
      <c r="M58" s="2">
        <v>0</v>
      </c>
      <c r="N58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>
        <v>1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>
        <v>0</v>
      </c>
    </row>
    <row r="59" spans="1:37" x14ac:dyDescent="0.3">
      <c r="A59">
        <v>2021</v>
      </c>
      <c r="B59">
        <v>401</v>
      </c>
      <c r="C59" t="s">
        <v>9</v>
      </c>
      <c r="D59">
        <v>6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>
        <v>5</v>
      </c>
      <c r="L59">
        <v>44</v>
      </c>
      <c r="M59" s="2">
        <v>0</v>
      </c>
      <c r="N59">
        <v>0</v>
      </c>
      <c r="O59">
        <v>25</v>
      </c>
      <c r="P59">
        <v>13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>
        <v>3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>
        <v>0</v>
      </c>
    </row>
    <row r="60" spans="1:37" x14ac:dyDescent="0.3">
      <c r="A60">
        <v>2021</v>
      </c>
      <c r="B60">
        <v>401</v>
      </c>
      <c r="C60" t="s">
        <v>9</v>
      </c>
      <c r="D60">
        <v>7</v>
      </c>
      <c r="E60" s="2">
        <v>0</v>
      </c>
      <c r="F60" s="2">
        <v>2</v>
      </c>
      <c r="G60" s="2">
        <v>0</v>
      </c>
      <c r="H60" s="2">
        <v>0</v>
      </c>
      <c r="I60" s="2">
        <v>0</v>
      </c>
      <c r="J60" s="2">
        <v>0</v>
      </c>
      <c r="K60">
        <v>29</v>
      </c>
      <c r="L60">
        <v>24</v>
      </c>
      <c r="M60" s="2">
        <v>0</v>
      </c>
      <c r="N60">
        <v>0</v>
      </c>
      <c r="O60">
        <v>3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>
        <v>1</v>
      </c>
      <c r="X60">
        <v>12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>
        <v>0</v>
      </c>
    </row>
    <row r="61" spans="1:37" x14ac:dyDescent="0.3">
      <c r="A61">
        <v>2021</v>
      </c>
      <c r="B61">
        <v>401</v>
      </c>
      <c r="C61" t="s">
        <v>9</v>
      </c>
      <c r="D61">
        <v>8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>
        <v>4</v>
      </c>
      <c r="L61">
        <v>0</v>
      </c>
      <c r="M61" s="2">
        <v>0</v>
      </c>
      <c r="N61" s="2">
        <v>0</v>
      </c>
      <c r="O61">
        <v>4</v>
      </c>
      <c r="P61">
        <v>20</v>
      </c>
      <c r="Q61">
        <v>206</v>
      </c>
      <c r="R61">
        <v>7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>
        <v>0</v>
      </c>
    </row>
    <row r="62" spans="1:37" x14ac:dyDescent="0.3">
      <c r="A62">
        <v>2021</v>
      </c>
      <c r="B62">
        <v>401</v>
      </c>
      <c r="C62" t="s">
        <v>9</v>
      </c>
      <c r="D62">
        <v>9</v>
      </c>
      <c r="E62" s="2">
        <v>4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>
        <v>28</v>
      </c>
      <c r="L62">
        <v>74</v>
      </c>
      <c r="M62" s="2">
        <v>0</v>
      </c>
      <c r="N62" s="2">
        <v>0</v>
      </c>
      <c r="O62">
        <v>4</v>
      </c>
      <c r="P62" s="2">
        <v>0</v>
      </c>
      <c r="Q62">
        <v>267</v>
      </c>
      <c r="R62" s="2">
        <v>0</v>
      </c>
      <c r="S62">
        <v>8</v>
      </c>
      <c r="T62" s="2">
        <v>0</v>
      </c>
      <c r="U62" s="2">
        <v>0</v>
      </c>
      <c r="V62" s="2">
        <v>0</v>
      </c>
      <c r="W62">
        <v>4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>
        <v>0</v>
      </c>
    </row>
    <row r="63" spans="1:37" x14ac:dyDescent="0.3">
      <c r="A63">
        <v>2021</v>
      </c>
      <c r="B63">
        <v>401</v>
      </c>
      <c r="C63" t="s">
        <v>9</v>
      </c>
      <c r="D63">
        <v>10</v>
      </c>
      <c r="E63" s="2">
        <v>4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>
        <v>28</v>
      </c>
      <c r="L63">
        <v>74</v>
      </c>
      <c r="M63" s="2">
        <v>0</v>
      </c>
      <c r="N63">
        <v>0</v>
      </c>
      <c r="O63">
        <v>4</v>
      </c>
      <c r="P63">
        <v>0</v>
      </c>
      <c r="Q63">
        <v>267</v>
      </c>
      <c r="R63" s="2">
        <v>0</v>
      </c>
      <c r="S63">
        <v>8</v>
      </c>
      <c r="T63" s="2">
        <v>0</v>
      </c>
      <c r="U63" s="2">
        <v>0</v>
      </c>
      <c r="V63" s="2">
        <v>0</v>
      </c>
      <c r="W63">
        <v>4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>
        <v>0</v>
      </c>
    </row>
    <row r="64" spans="1:37" x14ac:dyDescent="0.3">
      <c r="A64">
        <v>2021</v>
      </c>
      <c r="B64">
        <v>401</v>
      </c>
      <c r="C64" t="s">
        <v>9</v>
      </c>
      <c r="D64">
        <v>11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>
        <v>10</v>
      </c>
      <c r="L64">
        <v>48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>
        <v>3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>
        <v>0</v>
      </c>
    </row>
    <row r="65" spans="1:37" x14ac:dyDescent="0.3">
      <c r="A65">
        <v>2021</v>
      </c>
      <c r="B65">
        <v>401</v>
      </c>
      <c r="C65" t="s">
        <v>9</v>
      </c>
      <c r="D65">
        <v>12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>
        <v>10</v>
      </c>
      <c r="L65">
        <v>23</v>
      </c>
      <c r="M65" s="2">
        <v>0</v>
      </c>
      <c r="N65">
        <v>0</v>
      </c>
      <c r="O65">
        <v>0</v>
      </c>
      <c r="P65">
        <v>0</v>
      </c>
      <c r="Q65">
        <v>66</v>
      </c>
      <c r="R65" s="2">
        <v>0</v>
      </c>
      <c r="S65">
        <v>0</v>
      </c>
      <c r="T65" s="2">
        <v>0</v>
      </c>
      <c r="U65" s="2">
        <v>0</v>
      </c>
      <c r="V65" s="2">
        <v>0</v>
      </c>
      <c r="W65" s="2">
        <v>0</v>
      </c>
      <c r="X65">
        <v>41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>
        <v>0</v>
      </c>
    </row>
    <row r="66" spans="1:37" x14ac:dyDescent="0.3">
      <c r="A66">
        <v>2021</v>
      </c>
      <c r="B66">
        <v>401</v>
      </c>
      <c r="C66" t="s">
        <v>9</v>
      </c>
      <c r="D66">
        <v>13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>
        <v>13</v>
      </c>
      <c r="L66">
        <v>74</v>
      </c>
      <c r="M66" s="2">
        <v>0</v>
      </c>
      <c r="N66" s="2">
        <v>0</v>
      </c>
      <c r="O66" s="2">
        <v>0</v>
      </c>
      <c r="P66">
        <v>12</v>
      </c>
      <c r="Q66">
        <v>949</v>
      </c>
      <c r="R66" s="2">
        <v>0</v>
      </c>
      <c r="S66">
        <v>6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>
        <v>0</v>
      </c>
    </row>
    <row r="67" spans="1:37" x14ac:dyDescent="0.3">
      <c r="A67">
        <v>2022</v>
      </c>
      <c r="B67" t="s">
        <v>56</v>
      </c>
      <c r="C67" t="s">
        <v>5</v>
      </c>
      <c r="D67">
        <v>1</v>
      </c>
      <c r="E67" s="2">
        <v>3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>
        <v>51</v>
      </c>
      <c r="L67">
        <v>9</v>
      </c>
      <c r="M67" s="2">
        <v>0</v>
      </c>
      <c r="N67" s="2">
        <v>0</v>
      </c>
      <c r="O67">
        <v>100</v>
      </c>
      <c r="P67">
        <v>0</v>
      </c>
      <c r="Q67">
        <v>0</v>
      </c>
      <c r="R67" s="2">
        <v>3</v>
      </c>
      <c r="S67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36</v>
      </c>
      <c r="AA67">
        <v>131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>
        <v>0</v>
      </c>
    </row>
    <row r="68" spans="1:37" x14ac:dyDescent="0.3">
      <c r="A68">
        <v>2022</v>
      </c>
      <c r="B68" t="s">
        <v>56</v>
      </c>
      <c r="C68" t="s">
        <v>5</v>
      </c>
      <c r="D68">
        <v>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>
        <v>64</v>
      </c>
      <c r="L68" s="2">
        <v>0</v>
      </c>
      <c r="M68" s="2">
        <v>0</v>
      </c>
      <c r="N68" s="2">
        <v>0</v>
      </c>
      <c r="O68" s="2">
        <v>143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37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>
        <v>0</v>
      </c>
    </row>
    <row r="69" spans="1:37" x14ac:dyDescent="0.3">
      <c r="A69">
        <v>2022</v>
      </c>
      <c r="B69" t="s">
        <v>56</v>
      </c>
      <c r="C69" t="s">
        <v>5</v>
      </c>
      <c r="D69">
        <v>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>
        <v>0</v>
      </c>
    </row>
    <row r="70" spans="1:37" x14ac:dyDescent="0.3">
      <c r="A70">
        <v>2022</v>
      </c>
      <c r="B70" t="s">
        <v>56</v>
      </c>
      <c r="C70" t="s">
        <v>5</v>
      </c>
      <c r="D70">
        <v>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>
        <v>0</v>
      </c>
    </row>
    <row r="71" spans="1:37" x14ac:dyDescent="0.3">
      <c r="A71">
        <v>2022</v>
      </c>
      <c r="B71" t="s">
        <v>56</v>
      </c>
      <c r="C71" t="s">
        <v>5</v>
      </c>
      <c r="D71">
        <v>5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>
        <v>7</v>
      </c>
      <c r="L71">
        <v>5</v>
      </c>
      <c r="M71" s="2">
        <v>0</v>
      </c>
      <c r="N71" s="2">
        <v>0</v>
      </c>
      <c r="O71">
        <v>32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47</v>
      </c>
      <c r="AA71">
        <v>249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>
        <v>0</v>
      </c>
    </row>
    <row r="72" spans="1:37" x14ac:dyDescent="0.3">
      <c r="A72">
        <v>2022</v>
      </c>
      <c r="B72" t="s">
        <v>56</v>
      </c>
      <c r="C72" t="s">
        <v>5</v>
      </c>
      <c r="D72">
        <v>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>
        <v>57</v>
      </c>
      <c r="L72">
        <v>7</v>
      </c>
      <c r="M72" s="2">
        <v>0</v>
      </c>
      <c r="N72">
        <v>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16</v>
      </c>
      <c r="AA72">
        <v>128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>
        <v>0</v>
      </c>
    </row>
    <row r="73" spans="1:37" x14ac:dyDescent="0.3">
      <c r="A73">
        <v>2022</v>
      </c>
      <c r="B73" t="s">
        <v>56</v>
      </c>
      <c r="C73" t="s">
        <v>5</v>
      </c>
      <c r="D73">
        <v>7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>
        <v>43</v>
      </c>
      <c r="L73">
        <v>2</v>
      </c>
      <c r="M73" s="2">
        <v>0</v>
      </c>
      <c r="N73" s="2">
        <v>0</v>
      </c>
      <c r="O73">
        <v>36</v>
      </c>
      <c r="P73" s="2">
        <v>0</v>
      </c>
      <c r="Q73">
        <v>642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34</v>
      </c>
      <c r="AA73">
        <v>436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>
        <v>0</v>
      </c>
    </row>
    <row r="74" spans="1:37" x14ac:dyDescent="0.3">
      <c r="A74">
        <v>2022</v>
      </c>
      <c r="B74" t="s">
        <v>56</v>
      </c>
      <c r="C74" t="s">
        <v>5</v>
      </c>
      <c r="D74">
        <v>8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>
        <v>79</v>
      </c>
      <c r="L74" s="2">
        <v>0</v>
      </c>
      <c r="M74" s="2">
        <v>0</v>
      </c>
      <c r="N74" s="2">
        <v>0</v>
      </c>
      <c r="O74">
        <v>44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>
        <v>19</v>
      </c>
      <c r="W74" s="2">
        <v>0</v>
      </c>
      <c r="X74" s="2">
        <v>0</v>
      </c>
      <c r="Y74" s="2">
        <v>0</v>
      </c>
      <c r="Z74" s="2">
        <v>60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>
        <v>0</v>
      </c>
    </row>
    <row r="75" spans="1:37" x14ac:dyDescent="0.3">
      <c r="A75">
        <v>2022</v>
      </c>
      <c r="B75" t="s">
        <v>56</v>
      </c>
      <c r="C75" t="s">
        <v>5</v>
      </c>
      <c r="D75">
        <v>9</v>
      </c>
      <c r="E75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>
        <v>20</v>
      </c>
      <c r="L75" s="2">
        <v>0</v>
      </c>
      <c r="M75" s="2">
        <v>0</v>
      </c>
      <c r="N75" s="2">
        <v>0</v>
      </c>
      <c r="O75">
        <v>58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50</v>
      </c>
      <c r="AA75">
        <v>268</v>
      </c>
      <c r="AB75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>
        <v>0</v>
      </c>
    </row>
    <row r="76" spans="1:37" x14ac:dyDescent="0.3">
      <c r="A76">
        <v>2022</v>
      </c>
      <c r="B76" t="s">
        <v>56</v>
      </c>
      <c r="C76" t="s">
        <v>5</v>
      </c>
      <c r="D76">
        <v>10</v>
      </c>
      <c r="E76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>
        <v>4</v>
      </c>
      <c r="L76">
        <v>19</v>
      </c>
      <c r="M76" s="2">
        <v>0</v>
      </c>
      <c r="N76" s="2">
        <v>0</v>
      </c>
      <c r="O76">
        <v>36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>
        <v>1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>
        <v>0</v>
      </c>
    </row>
    <row r="77" spans="1:37" x14ac:dyDescent="0.3">
      <c r="A77">
        <v>2022</v>
      </c>
      <c r="B77" t="s">
        <v>56</v>
      </c>
      <c r="C77" t="s">
        <v>5</v>
      </c>
      <c r="D77">
        <v>11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>
        <v>44</v>
      </c>
      <c r="L77">
        <v>19</v>
      </c>
      <c r="M77" s="2">
        <v>0</v>
      </c>
      <c r="N77" s="2">
        <v>0</v>
      </c>
      <c r="O77">
        <v>79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36</v>
      </c>
      <c r="AA77">
        <v>177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>
        <v>0</v>
      </c>
    </row>
    <row r="78" spans="1:37" x14ac:dyDescent="0.3">
      <c r="A78">
        <v>2022</v>
      </c>
      <c r="B78" t="s">
        <v>56</v>
      </c>
      <c r="C78" t="s">
        <v>6</v>
      </c>
      <c r="D78">
        <v>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>
        <v>38</v>
      </c>
      <c r="L78">
        <v>43</v>
      </c>
      <c r="M78" s="2">
        <v>0</v>
      </c>
      <c r="N78">
        <v>1</v>
      </c>
      <c r="O78">
        <v>15</v>
      </c>
      <c r="P78" s="2">
        <v>0</v>
      </c>
      <c r="Q78" s="2">
        <v>0</v>
      </c>
      <c r="R78" s="2">
        <v>0</v>
      </c>
      <c r="S78">
        <v>1</v>
      </c>
      <c r="T78" s="2">
        <v>0</v>
      </c>
      <c r="U78" s="2">
        <v>0</v>
      </c>
      <c r="V78">
        <v>19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>
        <v>59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>
        <v>0</v>
      </c>
    </row>
    <row r="79" spans="1:37" x14ac:dyDescent="0.3">
      <c r="A79">
        <v>2022</v>
      </c>
      <c r="B79" t="s">
        <v>56</v>
      </c>
      <c r="C79" t="s">
        <v>6</v>
      </c>
      <c r="D79">
        <v>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>
        <v>33</v>
      </c>
      <c r="L79">
        <v>2</v>
      </c>
      <c r="M79" s="2">
        <v>0</v>
      </c>
      <c r="N79">
        <v>1</v>
      </c>
      <c r="O79">
        <v>20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>
        <v>26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>
        <v>25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>
        <v>0</v>
      </c>
    </row>
    <row r="80" spans="1:37" x14ac:dyDescent="0.3">
      <c r="A80">
        <v>2022</v>
      </c>
      <c r="B80" t="s">
        <v>56</v>
      </c>
      <c r="C80" t="s">
        <v>6</v>
      </c>
      <c r="D80">
        <v>3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>
        <v>28</v>
      </c>
      <c r="L80">
        <v>42</v>
      </c>
      <c r="M80" s="2">
        <v>0</v>
      </c>
      <c r="N80">
        <v>1</v>
      </c>
      <c r="O80">
        <v>61</v>
      </c>
      <c r="P80">
        <v>14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>
        <v>33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>
        <v>34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>
        <v>0</v>
      </c>
    </row>
    <row r="81" spans="1:37" x14ac:dyDescent="0.3">
      <c r="A81">
        <v>2022</v>
      </c>
      <c r="B81" t="s">
        <v>56</v>
      </c>
      <c r="C81" t="s">
        <v>6</v>
      </c>
      <c r="D81">
        <v>4</v>
      </c>
      <c r="E81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>
        <v>25</v>
      </c>
      <c r="L81">
        <v>61</v>
      </c>
      <c r="M81" s="2">
        <v>0</v>
      </c>
      <c r="N81">
        <v>2</v>
      </c>
      <c r="O81">
        <v>24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>
        <v>62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>
        <v>15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>
        <v>0</v>
      </c>
    </row>
    <row r="82" spans="1:37" x14ac:dyDescent="0.3">
      <c r="A82">
        <v>2022</v>
      </c>
      <c r="B82" t="s">
        <v>56</v>
      </c>
      <c r="C82" t="s">
        <v>6</v>
      </c>
      <c r="D82">
        <v>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>
        <v>92</v>
      </c>
      <c r="L82" s="2">
        <v>0</v>
      </c>
      <c r="M82" s="2">
        <v>0</v>
      </c>
      <c r="N82">
        <v>9</v>
      </c>
      <c r="O82">
        <v>8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>
        <v>35</v>
      </c>
      <c r="W82" s="2">
        <v>0</v>
      </c>
      <c r="X82" s="2">
        <v>0</v>
      </c>
      <c r="Y82" s="2">
        <v>0</v>
      </c>
      <c r="Z82" s="2">
        <v>0</v>
      </c>
      <c r="AA82">
        <v>122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>
        <v>0</v>
      </c>
    </row>
    <row r="83" spans="1:37" x14ac:dyDescent="0.3">
      <c r="A83">
        <v>2022</v>
      </c>
      <c r="B83" t="s">
        <v>56</v>
      </c>
      <c r="C83" t="s">
        <v>6</v>
      </c>
      <c r="D83">
        <v>6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>
        <v>83</v>
      </c>
      <c r="L83" s="2">
        <v>0</v>
      </c>
      <c r="M83" s="2">
        <v>0</v>
      </c>
      <c r="N83">
        <v>6</v>
      </c>
      <c r="O83">
        <v>5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>
        <v>244</v>
      </c>
      <c r="W83" s="2">
        <v>0</v>
      </c>
      <c r="X83" s="2">
        <v>0</v>
      </c>
      <c r="Y83" s="2">
        <v>0</v>
      </c>
      <c r="Z83" s="2">
        <v>0</v>
      </c>
      <c r="AA83">
        <v>122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>
        <v>0</v>
      </c>
    </row>
    <row r="84" spans="1:37" x14ac:dyDescent="0.3">
      <c r="A84">
        <v>2022</v>
      </c>
      <c r="B84" t="s">
        <v>56</v>
      </c>
      <c r="C84" t="s">
        <v>6</v>
      </c>
      <c r="D84">
        <v>7</v>
      </c>
      <c r="E84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>
        <v>5</v>
      </c>
      <c r="O84">
        <v>2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>
        <v>3</v>
      </c>
      <c r="W84" s="2">
        <v>0</v>
      </c>
      <c r="X84" s="2">
        <v>0</v>
      </c>
      <c r="Y84" s="2">
        <v>0</v>
      </c>
      <c r="Z84">
        <v>23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>
        <v>0</v>
      </c>
    </row>
    <row r="85" spans="1:37" x14ac:dyDescent="0.3">
      <c r="A85">
        <v>2022</v>
      </c>
      <c r="B85" t="s">
        <v>56</v>
      </c>
      <c r="C85" t="s">
        <v>6</v>
      </c>
      <c r="D85">
        <v>8</v>
      </c>
      <c r="E85">
        <v>4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>
        <v>47</v>
      </c>
      <c r="L85" s="2">
        <v>0</v>
      </c>
      <c r="M85" s="2">
        <v>0</v>
      </c>
      <c r="N85">
        <v>6</v>
      </c>
      <c r="O85" s="2">
        <v>0</v>
      </c>
      <c r="P85">
        <v>13</v>
      </c>
      <c r="Q85" s="2">
        <v>0</v>
      </c>
      <c r="R85" s="2">
        <v>0</v>
      </c>
      <c r="S85">
        <v>6</v>
      </c>
      <c r="T85" s="2">
        <v>0</v>
      </c>
      <c r="U85" s="2">
        <v>0</v>
      </c>
      <c r="V85">
        <v>2</v>
      </c>
      <c r="W85" s="2">
        <v>0</v>
      </c>
      <c r="X85" s="2">
        <v>0</v>
      </c>
      <c r="Y85" s="2">
        <v>0</v>
      </c>
      <c r="Z85" s="2">
        <v>0</v>
      </c>
      <c r="AA85">
        <v>167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>
        <v>0</v>
      </c>
    </row>
    <row r="86" spans="1:37" x14ac:dyDescent="0.3">
      <c r="A86">
        <v>2022</v>
      </c>
      <c r="B86" t="s">
        <v>56</v>
      </c>
      <c r="C86" t="s">
        <v>6</v>
      </c>
      <c r="D86">
        <v>9</v>
      </c>
      <c r="E86">
        <v>5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>
        <v>54</v>
      </c>
      <c r="L86" s="2">
        <v>0</v>
      </c>
      <c r="M86" s="2">
        <v>0</v>
      </c>
      <c r="N86">
        <v>5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>
        <v>17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>
        <v>0</v>
      </c>
    </row>
    <row r="87" spans="1:37" x14ac:dyDescent="0.3">
      <c r="A87">
        <v>2022</v>
      </c>
      <c r="B87" t="s">
        <v>56</v>
      </c>
      <c r="C87" t="s">
        <v>6</v>
      </c>
      <c r="D87">
        <v>10</v>
      </c>
      <c r="E87">
        <v>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>
        <v>180</v>
      </c>
      <c r="L87" s="2">
        <v>0</v>
      </c>
      <c r="M87" s="2">
        <v>0</v>
      </c>
      <c r="N87">
        <v>4</v>
      </c>
      <c r="O87" s="2">
        <v>0</v>
      </c>
      <c r="P87" s="2">
        <v>0</v>
      </c>
      <c r="Q87" s="2">
        <v>0</v>
      </c>
      <c r="R87" s="2">
        <v>0</v>
      </c>
      <c r="S87">
        <v>11</v>
      </c>
      <c r="T87" s="2">
        <v>0</v>
      </c>
      <c r="U87" s="2">
        <v>0</v>
      </c>
      <c r="V87">
        <v>20</v>
      </c>
      <c r="W87" s="2">
        <v>0</v>
      </c>
      <c r="X87" s="2">
        <v>0</v>
      </c>
      <c r="Y87" s="2">
        <v>0</v>
      </c>
      <c r="Z87" s="2">
        <v>0</v>
      </c>
      <c r="AA87">
        <v>155</v>
      </c>
      <c r="AB87" s="2">
        <v>0</v>
      </c>
      <c r="AC87">
        <v>8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>
        <v>0</v>
      </c>
    </row>
    <row r="88" spans="1:37" x14ac:dyDescent="0.3">
      <c r="A88">
        <v>2022</v>
      </c>
      <c r="B88" t="s">
        <v>56</v>
      </c>
      <c r="C88" t="s">
        <v>6</v>
      </c>
      <c r="D88">
        <v>11</v>
      </c>
      <c r="E88">
        <v>9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>
        <v>88</v>
      </c>
      <c r="L88" s="2">
        <v>0</v>
      </c>
      <c r="M88" s="2">
        <v>0</v>
      </c>
      <c r="N88">
        <v>3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>
        <v>10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>
        <v>4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>
        <v>0</v>
      </c>
    </row>
    <row r="89" spans="1:37" x14ac:dyDescent="0.3">
      <c r="A89">
        <v>2022</v>
      </c>
      <c r="B89">
        <v>401</v>
      </c>
      <c r="C89" t="s">
        <v>6</v>
      </c>
      <c r="D89">
        <v>1</v>
      </c>
      <c r="E89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>
        <v>50</v>
      </c>
      <c r="W89" s="2">
        <v>0</v>
      </c>
      <c r="X89" s="2">
        <v>0</v>
      </c>
      <c r="Y89" s="2">
        <v>0</v>
      </c>
      <c r="Z89" s="2">
        <v>0</v>
      </c>
      <c r="AA89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2</v>
      </c>
    </row>
    <row r="90" spans="1:37" x14ac:dyDescent="0.3">
      <c r="A90">
        <v>2022</v>
      </c>
      <c r="B90">
        <v>401</v>
      </c>
      <c r="C90" t="s">
        <v>6</v>
      </c>
      <c r="D90">
        <v>2</v>
      </c>
      <c r="E90">
        <v>86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>
        <v>20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>
        <v>0</v>
      </c>
    </row>
    <row r="91" spans="1:37" x14ac:dyDescent="0.3">
      <c r="A91">
        <v>2022</v>
      </c>
      <c r="B91">
        <v>401</v>
      </c>
      <c r="C91" t="s">
        <v>6</v>
      </c>
      <c r="D91">
        <v>3</v>
      </c>
      <c r="E91">
        <v>112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>
        <v>0</v>
      </c>
    </row>
    <row r="92" spans="1:37" x14ac:dyDescent="0.3">
      <c r="A92">
        <v>2022</v>
      </c>
      <c r="B92">
        <v>401</v>
      </c>
      <c r="C92" t="s">
        <v>6</v>
      </c>
      <c r="D92">
        <v>4</v>
      </c>
      <c r="E9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>
        <v>297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>
        <v>0</v>
      </c>
    </row>
    <row r="93" spans="1:37" x14ac:dyDescent="0.3">
      <c r="A93">
        <v>2022</v>
      </c>
      <c r="B93">
        <v>401</v>
      </c>
      <c r="C93" t="s">
        <v>6</v>
      </c>
      <c r="D93">
        <v>5</v>
      </c>
      <c r="E93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>
        <v>222</v>
      </c>
      <c r="W93" s="2">
        <v>0</v>
      </c>
      <c r="X93" s="2">
        <v>0</v>
      </c>
      <c r="Y93" s="2">
        <v>0</v>
      </c>
      <c r="Z93" s="2">
        <v>0</v>
      </c>
      <c r="AA93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>
        <v>0</v>
      </c>
    </row>
    <row r="94" spans="1:37" x14ac:dyDescent="0.3">
      <c r="A94">
        <v>2022</v>
      </c>
      <c r="B94">
        <v>401</v>
      </c>
      <c r="C94" t="s">
        <v>6</v>
      </c>
      <c r="D94">
        <v>6</v>
      </c>
      <c r="E94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>
        <v>23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>
        <v>0</v>
      </c>
    </row>
    <row r="95" spans="1:37" x14ac:dyDescent="0.3">
      <c r="A95">
        <v>2022</v>
      </c>
      <c r="B95">
        <v>401</v>
      </c>
      <c r="C95" t="s">
        <v>6</v>
      </c>
      <c r="D95">
        <v>7</v>
      </c>
      <c r="E95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>
        <v>73</v>
      </c>
      <c r="W95" s="2">
        <v>0</v>
      </c>
      <c r="X95" s="2">
        <v>0</v>
      </c>
      <c r="Y95" s="2">
        <v>0</v>
      </c>
      <c r="Z95" s="2">
        <v>0</v>
      </c>
      <c r="AA95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>
        <v>0</v>
      </c>
    </row>
    <row r="96" spans="1:37" x14ac:dyDescent="0.3">
      <c r="A96">
        <v>2022</v>
      </c>
      <c r="B96">
        <v>401</v>
      </c>
      <c r="C96" t="s">
        <v>6</v>
      </c>
      <c r="D96">
        <v>8</v>
      </c>
      <c r="E96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>
        <v>57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>
        <v>0</v>
      </c>
    </row>
    <row r="97" spans="1:37" x14ac:dyDescent="0.3">
      <c r="A97">
        <v>2022</v>
      </c>
      <c r="B97">
        <v>401</v>
      </c>
      <c r="C97" t="s">
        <v>6</v>
      </c>
      <c r="D97">
        <v>9</v>
      </c>
      <c r="E97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>
        <v>77</v>
      </c>
      <c r="W97" s="2">
        <v>0</v>
      </c>
      <c r="X97" s="2">
        <v>0</v>
      </c>
      <c r="Y97" s="2">
        <v>0</v>
      </c>
      <c r="Z97" s="2">
        <v>0</v>
      </c>
      <c r="AA97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>
        <v>0</v>
      </c>
    </row>
    <row r="98" spans="1:37" x14ac:dyDescent="0.3">
      <c r="A98">
        <v>2022</v>
      </c>
      <c r="B98">
        <v>401</v>
      </c>
      <c r="C98" t="s">
        <v>6</v>
      </c>
      <c r="D98">
        <v>10</v>
      </c>
      <c r="E98">
        <v>79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>
        <v>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>
        <v>123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>
        <v>0</v>
      </c>
    </row>
    <row r="99" spans="1:37" x14ac:dyDescent="0.3">
      <c r="A99">
        <v>2022</v>
      </c>
      <c r="B99">
        <v>401</v>
      </c>
      <c r="C99" t="s">
        <v>6</v>
      </c>
      <c r="D99">
        <v>11</v>
      </c>
      <c r="E99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>
        <v>50</v>
      </c>
      <c r="W99" s="2">
        <v>0</v>
      </c>
      <c r="X99" s="2">
        <v>0</v>
      </c>
      <c r="Y99" s="2">
        <v>0</v>
      </c>
      <c r="Z99" s="2">
        <v>0</v>
      </c>
      <c r="AA99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>
        <v>0</v>
      </c>
    </row>
    <row r="100" spans="1:37" x14ac:dyDescent="0.3">
      <c r="A100">
        <v>2022</v>
      </c>
      <c r="B100">
        <v>401</v>
      </c>
      <c r="C100" t="s">
        <v>6</v>
      </c>
      <c r="D100">
        <v>12</v>
      </c>
      <c r="E100">
        <v>7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>
        <v>42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>
        <v>0</v>
      </c>
    </row>
    <row r="101" spans="1:37" x14ac:dyDescent="0.3">
      <c r="A101">
        <v>2022</v>
      </c>
      <c r="B101">
        <v>401</v>
      </c>
      <c r="C101" t="s">
        <v>6</v>
      </c>
      <c r="D101">
        <v>13</v>
      </c>
      <c r="E101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>
        <v>0</v>
      </c>
    </row>
    <row r="102" spans="1:37" x14ac:dyDescent="0.3">
      <c r="A102">
        <v>2022</v>
      </c>
      <c r="B102">
        <v>401</v>
      </c>
      <c r="C102" t="s">
        <v>5</v>
      </c>
      <c r="D102">
        <v>1</v>
      </c>
      <c r="E10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>
        <v>11</v>
      </c>
      <c r="M102" s="2">
        <v>0</v>
      </c>
      <c r="N102" s="2">
        <v>0</v>
      </c>
      <c r="O102">
        <v>1</v>
      </c>
      <c r="P102">
        <v>16</v>
      </c>
      <c r="Q102" s="2">
        <v>0</v>
      </c>
      <c r="R102">
        <v>97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>
        <v>0</v>
      </c>
    </row>
    <row r="103" spans="1:37" x14ac:dyDescent="0.3">
      <c r="A103">
        <v>2022</v>
      </c>
      <c r="B103">
        <v>401</v>
      </c>
      <c r="C103" t="s">
        <v>5</v>
      </c>
      <c r="D103">
        <v>2</v>
      </c>
      <c r="E103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>
        <v>3</v>
      </c>
      <c r="M103" s="2">
        <v>0</v>
      </c>
      <c r="N103" s="2">
        <v>0</v>
      </c>
      <c r="O103" s="2">
        <v>0</v>
      </c>
      <c r="P103">
        <v>16</v>
      </c>
      <c r="Q103" s="2">
        <v>0</v>
      </c>
      <c r="R103">
        <v>97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>
        <v>0</v>
      </c>
    </row>
    <row r="104" spans="1:37" x14ac:dyDescent="0.3">
      <c r="A104">
        <v>2022</v>
      </c>
      <c r="B104">
        <v>401</v>
      </c>
      <c r="C104" t="s">
        <v>5</v>
      </c>
      <c r="D104">
        <v>3</v>
      </c>
      <c r="E104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>
        <v>105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>
        <v>0</v>
      </c>
    </row>
    <row r="105" spans="1:37" x14ac:dyDescent="0.3">
      <c r="A105">
        <v>2022</v>
      </c>
      <c r="B105">
        <v>401</v>
      </c>
      <c r="C105" t="s">
        <v>5</v>
      </c>
      <c r="D105">
        <v>4</v>
      </c>
      <c r="E105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>
        <v>1</v>
      </c>
      <c r="L105">
        <v>22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>
        <v>0</v>
      </c>
    </row>
    <row r="106" spans="1:37" x14ac:dyDescent="0.3">
      <c r="A106">
        <v>2022</v>
      </c>
      <c r="B106">
        <v>401</v>
      </c>
      <c r="C106" t="s">
        <v>5</v>
      </c>
      <c r="D106">
        <v>5</v>
      </c>
      <c r="E106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>
        <v>9</v>
      </c>
      <c r="L106">
        <v>23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>
        <v>0</v>
      </c>
    </row>
    <row r="107" spans="1:37" x14ac:dyDescent="0.3">
      <c r="A107">
        <v>2022</v>
      </c>
      <c r="B107">
        <v>401</v>
      </c>
      <c r="C107" t="s">
        <v>5</v>
      </c>
      <c r="D107">
        <v>6</v>
      </c>
      <c r="E107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>
        <v>12</v>
      </c>
      <c r="L107">
        <v>24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>
        <v>0</v>
      </c>
    </row>
    <row r="108" spans="1:37" x14ac:dyDescent="0.3">
      <c r="A108">
        <v>2022</v>
      </c>
      <c r="B108">
        <v>401</v>
      </c>
      <c r="C108" t="s">
        <v>5</v>
      </c>
      <c r="D108">
        <v>7</v>
      </c>
      <c r="E108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>
        <v>14</v>
      </c>
      <c r="L108">
        <v>6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>
        <v>0</v>
      </c>
    </row>
    <row r="109" spans="1:37" x14ac:dyDescent="0.3">
      <c r="A109">
        <v>2022</v>
      </c>
      <c r="B109">
        <v>401</v>
      </c>
      <c r="C109" t="s">
        <v>5</v>
      </c>
      <c r="D109">
        <v>8</v>
      </c>
      <c r="E109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>
        <v>4</v>
      </c>
      <c r="L109">
        <v>20</v>
      </c>
      <c r="M109" s="2">
        <v>0</v>
      </c>
      <c r="N109">
        <v>1</v>
      </c>
      <c r="O109">
        <v>1</v>
      </c>
      <c r="P109" s="2">
        <v>0</v>
      </c>
      <c r="Q109">
        <v>302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>
        <v>0</v>
      </c>
    </row>
    <row r="110" spans="1:37" x14ac:dyDescent="0.3">
      <c r="A110">
        <v>2022</v>
      </c>
      <c r="B110">
        <v>401</v>
      </c>
      <c r="C110" t="s">
        <v>5</v>
      </c>
      <c r="D110">
        <v>9</v>
      </c>
      <c r="E110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>
        <v>19</v>
      </c>
      <c r="M110" s="2">
        <v>0</v>
      </c>
      <c r="N110" s="2">
        <v>0</v>
      </c>
      <c r="O110" s="2">
        <v>0</v>
      </c>
      <c r="P110" s="2">
        <v>0</v>
      </c>
      <c r="Q110">
        <v>20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>
        <v>146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>
        <v>0</v>
      </c>
    </row>
    <row r="111" spans="1:37" x14ac:dyDescent="0.3">
      <c r="A111">
        <v>2022</v>
      </c>
      <c r="B111">
        <v>401</v>
      </c>
      <c r="C111" t="s">
        <v>5</v>
      </c>
      <c r="D111">
        <v>10</v>
      </c>
      <c r="E111">
        <v>0</v>
      </c>
      <c r="F111">
        <v>6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>
        <v>15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>
        <v>0</v>
      </c>
    </row>
    <row r="112" spans="1:37" x14ac:dyDescent="0.3">
      <c r="A112">
        <v>2022</v>
      </c>
      <c r="B112">
        <v>401</v>
      </c>
      <c r="C112" t="s">
        <v>5</v>
      </c>
      <c r="D112">
        <v>11</v>
      </c>
      <c r="E112">
        <v>0</v>
      </c>
      <c r="F112">
        <v>6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>
        <v>0</v>
      </c>
    </row>
    <row r="113" spans="1:37" x14ac:dyDescent="0.3">
      <c r="A113">
        <v>2022</v>
      </c>
      <c r="B113">
        <v>401</v>
      </c>
      <c r="C113" t="s">
        <v>5</v>
      </c>
      <c r="D113">
        <v>12</v>
      </c>
      <c r="E113">
        <v>2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>
        <v>9</v>
      </c>
      <c r="O113" s="2">
        <v>0</v>
      </c>
      <c r="P113" s="2">
        <v>0</v>
      </c>
      <c r="Q113">
        <v>69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>
        <v>818</v>
      </c>
      <c r="Z113" s="2">
        <v>0</v>
      </c>
      <c r="AA113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>
        <v>0</v>
      </c>
    </row>
    <row r="114" spans="1:37" x14ac:dyDescent="0.3">
      <c r="A114">
        <v>2022</v>
      </c>
      <c r="B114" t="s">
        <v>4</v>
      </c>
      <c r="C114" t="s">
        <v>61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</v>
      </c>
      <c r="Q114">
        <v>0</v>
      </c>
      <c r="R114">
        <v>0</v>
      </c>
      <c r="S114">
        <v>0</v>
      </c>
      <c r="T114">
        <v>111</v>
      </c>
      <c r="U114">
        <v>0</v>
      </c>
      <c r="V114">
        <v>0</v>
      </c>
      <c r="W114">
        <v>0</v>
      </c>
      <c r="X114">
        <v>0</v>
      </c>
      <c r="Y114">
        <v>516</v>
      </c>
      <c r="Z114">
        <v>0</v>
      </c>
      <c r="AA114">
        <v>0</v>
      </c>
      <c r="AB114">
        <v>0</v>
      </c>
      <c r="AC114">
        <v>0</v>
      </c>
      <c r="AD114">
        <v>143</v>
      </c>
      <c r="AE114">
        <v>3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3">
      <c r="A115">
        <v>2022</v>
      </c>
      <c r="B115" t="s">
        <v>4</v>
      </c>
      <c r="C115" t="s">
        <v>61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68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69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3">
      <c r="A116">
        <v>2022</v>
      </c>
      <c r="B116" t="s">
        <v>4</v>
      </c>
      <c r="C116" t="s">
        <v>61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225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3">
      <c r="A117">
        <v>2022</v>
      </c>
      <c r="B117" t="s">
        <v>4</v>
      </c>
      <c r="C117" t="s">
        <v>61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603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3">
      <c r="A118">
        <v>2022</v>
      </c>
      <c r="B118" t="s">
        <v>4</v>
      </c>
      <c r="C118" t="s">
        <v>61</v>
      </c>
      <c r="D118">
        <v>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342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3">
      <c r="A119">
        <v>2022</v>
      </c>
      <c r="B119" t="s">
        <v>4</v>
      </c>
      <c r="C119" t="s">
        <v>61</v>
      </c>
      <c r="D119">
        <v>6</v>
      </c>
      <c r="E119">
        <v>0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282</v>
      </c>
      <c r="U119">
        <v>0</v>
      </c>
      <c r="V119">
        <v>11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54</v>
      </c>
      <c r="AE119">
        <v>2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3">
      <c r="A120">
        <v>2022</v>
      </c>
      <c r="B120" t="s">
        <v>4</v>
      </c>
      <c r="C120" t="s">
        <v>62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8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3">
      <c r="A121">
        <v>2022</v>
      </c>
      <c r="B121" t="s">
        <v>4</v>
      </c>
      <c r="C121" t="s">
        <v>62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765</v>
      </c>
      <c r="R121">
        <v>0</v>
      </c>
      <c r="S121">
        <v>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</row>
    <row r="122" spans="1:37" x14ac:dyDescent="0.3">
      <c r="A122">
        <v>2022</v>
      </c>
      <c r="B122" t="s">
        <v>4</v>
      </c>
      <c r="C122" t="s">
        <v>62</v>
      </c>
      <c r="D122">
        <v>3</v>
      </c>
      <c r="E122">
        <v>0</v>
      </c>
      <c r="F122">
        <v>1</v>
      </c>
      <c r="G122">
        <v>0</v>
      </c>
      <c r="H122">
        <v>0</v>
      </c>
      <c r="I122">
        <v>3</v>
      </c>
      <c r="J122">
        <v>12</v>
      </c>
      <c r="K122">
        <v>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185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3">
      <c r="A123">
        <v>2022</v>
      </c>
      <c r="B123" t="s">
        <v>4</v>
      </c>
      <c r="C123" t="s">
        <v>62</v>
      </c>
      <c r="D123">
        <v>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3">
      <c r="A124">
        <v>2022</v>
      </c>
      <c r="B124" t="s">
        <v>4</v>
      </c>
      <c r="C124" t="s">
        <v>62</v>
      </c>
      <c r="D124">
        <v>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3">
      <c r="A125">
        <v>2022</v>
      </c>
      <c r="B125" t="s">
        <v>4</v>
      </c>
      <c r="C125" t="s">
        <v>62</v>
      </c>
      <c r="D125">
        <v>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</v>
      </c>
      <c r="K125">
        <v>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256</v>
      </c>
      <c r="R125">
        <v>0</v>
      </c>
      <c r="S125">
        <v>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3">
      <c r="A126">
        <v>2022</v>
      </c>
      <c r="B126" t="s">
        <v>4</v>
      </c>
      <c r="C126" t="s">
        <v>62</v>
      </c>
      <c r="D126">
        <v>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65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294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3">
      <c r="A127">
        <v>2022</v>
      </c>
      <c r="B127" t="s">
        <v>4</v>
      </c>
      <c r="C127" t="s">
        <v>62</v>
      </c>
      <c r="D127">
        <v>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</v>
      </c>
      <c r="K127">
        <v>35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75</v>
      </c>
      <c r="R127">
        <v>0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3">
      <c r="A128">
        <v>2022</v>
      </c>
      <c r="B128" t="s">
        <v>4</v>
      </c>
      <c r="C128" t="s">
        <v>62</v>
      </c>
      <c r="D128">
        <v>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30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75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3">
      <c r="A129">
        <v>2022</v>
      </c>
      <c r="B129" t="s">
        <v>4</v>
      </c>
      <c r="C129" t="s">
        <v>63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446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</v>
      </c>
      <c r="AK129">
        <v>0</v>
      </c>
    </row>
    <row r="130" spans="1:37" x14ac:dyDescent="0.3">
      <c r="A130">
        <v>2022</v>
      </c>
      <c r="B130" t="s">
        <v>4</v>
      </c>
      <c r="C130" t="s">
        <v>63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548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3">
      <c r="A131">
        <v>2022</v>
      </c>
      <c r="B131" t="s">
        <v>4</v>
      </c>
      <c r="C131" t="s">
        <v>63</v>
      </c>
      <c r="D131">
        <v>3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>736+548</f>
        <v>1284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0</v>
      </c>
    </row>
    <row r="132" spans="1:37" x14ac:dyDescent="0.3">
      <c r="A132">
        <v>2022</v>
      </c>
      <c r="B132" t="s">
        <v>4</v>
      </c>
      <c r="C132" t="s">
        <v>63</v>
      </c>
      <c r="D132">
        <v>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513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4</v>
      </c>
      <c r="AJ132">
        <v>0</v>
      </c>
      <c r="AK132">
        <v>0</v>
      </c>
    </row>
    <row r="133" spans="1:37" x14ac:dyDescent="0.3">
      <c r="A133">
        <v>2022</v>
      </c>
      <c r="B133" t="s">
        <v>4</v>
      </c>
      <c r="C133" t="s">
        <v>63</v>
      </c>
      <c r="D133">
        <v>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275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3">
      <c r="A134">
        <v>2022</v>
      </c>
      <c r="B134" t="s">
        <v>4</v>
      </c>
      <c r="C134" t="s">
        <v>63</v>
      </c>
      <c r="D134">
        <v>6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249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3">
      <c r="A135">
        <v>2022</v>
      </c>
      <c r="B135" t="s">
        <v>4</v>
      </c>
      <c r="C135" t="s">
        <v>63</v>
      </c>
      <c r="D135">
        <v>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7</v>
      </c>
      <c r="AI135">
        <v>0</v>
      </c>
      <c r="AJ135">
        <v>0</v>
      </c>
      <c r="AK135">
        <v>0</v>
      </c>
    </row>
    <row r="136" spans="1:37" x14ac:dyDescent="0.3">
      <c r="A136">
        <v>2022</v>
      </c>
      <c r="B136" t="s">
        <v>4</v>
      </c>
      <c r="C136" t="s">
        <v>63</v>
      </c>
      <c r="D136">
        <v>8</v>
      </c>
      <c r="E136">
        <v>0</v>
      </c>
      <c r="F136">
        <v>0</v>
      </c>
      <c r="G136">
        <v>0</v>
      </c>
      <c r="H136">
        <v>0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3">
      <c r="A137">
        <v>2022</v>
      </c>
      <c r="B137" t="s">
        <v>4</v>
      </c>
      <c r="C137" t="s">
        <v>63</v>
      </c>
      <c r="D137">
        <v>9</v>
      </c>
      <c r="E137">
        <v>0</v>
      </c>
      <c r="F137">
        <v>2</v>
      </c>
      <c r="G137">
        <v>0</v>
      </c>
      <c r="H137">
        <v>0</v>
      </c>
      <c r="I137">
        <v>13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4</v>
      </c>
      <c r="Q137">
        <v>351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3">
      <c r="A138">
        <v>2022</v>
      </c>
      <c r="B138" t="s">
        <v>4</v>
      </c>
      <c r="C138" t="s">
        <v>63</v>
      </c>
      <c r="D138">
        <v>10</v>
      </c>
      <c r="E138">
        <v>0</v>
      </c>
      <c r="F138">
        <v>0</v>
      </c>
      <c r="G138">
        <v>0</v>
      </c>
      <c r="H138">
        <v>0</v>
      </c>
      <c r="I138">
        <v>22</v>
      </c>
      <c r="J138">
        <v>3</v>
      </c>
      <c r="K138">
        <v>3</v>
      </c>
      <c r="L138">
        <v>0</v>
      </c>
      <c r="M138">
        <v>0</v>
      </c>
      <c r="N138">
        <v>0</v>
      </c>
      <c r="O138">
        <v>6</v>
      </c>
      <c r="P138">
        <v>0</v>
      </c>
      <c r="Q138">
        <v>381</v>
      </c>
      <c r="R138">
        <v>0</v>
      </c>
      <c r="S138">
        <v>0</v>
      </c>
      <c r="T138">
        <v>18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3</v>
      </c>
      <c r="AH138">
        <v>0</v>
      </c>
      <c r="AI138">
        <v>3</v>
      </c>
      <c r="AJ138">
        <v>0</v>
      </c>
      <c r="AK138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932B-713D-4DF8-AFCB-31DF6B5B90B5}">
  <dimension ref="A1:BJ2"/>
  <sheetViews>
    <sheetView workbookViewId="0">
      <selection activeCell="G24" sqref="G24"/>
    </sheetView>
  </sheetViews>
  <sheetFormatPr defaultRowHeight="14.4" x14ac:dyDescent="0.3"/>
  <sheetData>
    <row r="1" spans="1:62" x14ac:dyDescent="0.3">
      <c r="A1" t="s">
        <v>55</v>
      </c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3</v>
      </c>
      <c r="H1" t="s">
        <v>18</v>
      </c>
      <c r="I1" t="s">
        <v>12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13</v>
      </c>
      <c r="P1" t="s">
        <v>14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28</v>
      </c>
      <c r="W1" t="s">
        <v>29</v>
      </c>
      <c r="X1" t="s">
        <v>27</v>
      </c>
      <c r="Y1" t="s">
        <v>42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43</v>
      </c>
      <c r="AG1" t="s">
        <v>44</v>
      </c>
      <c r="AH1" t="s">
        <v>45</v>
      </c>
      <c r="AI1" t="s">
        <v>46</v>
      </c>
      <c r="AJ1" t="s">
        <v>36</v>
      </c>
      <c r="AK1" t="s">
        <v>66</v>
      </c>
      <c r="AL1" t="s">
        <v>47</v>
      </c>
      <c r="AM1" t="s">
        <v>37</v>
      </c>
      <c r="AN1" t="s">
        <v>38</v>
      </c>
      <c r="AO1" t="s">
        <v>39</v>
      </c>
      <c r="AP1" t="s">
        <v>40</v>
      </c>
      <c r="AQ1" t="s">
        <v>65</v>
      </c>
      <c r="AR1" t="s">
        <v>41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64</v>
      </c>
      <c r="BA1" t="s">
        <v>67</v>
      </c>
      <c r="BB1" t="s">
        <v>68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69</v>
      </c>
      <c r="BI1" t="s">
        <v>70</v>
      </c>
      <c r="BJ1" t="s">
        <v>76</v>
      </c>
    </row>
    <row r="2" spans="1:62" x14ac:dyDescent="0.3">
      <c r="A2">
        <v>2022</v>
      </c>
      <c r="B2" t="s">
        <v>4</v>
      </c>
      <c r="C2" t="s">
        <v>61</v>
      </c>
      <c r="D2">
        <v>4</v>
      </c>
      <c r="E2">
        <v>39</v>
      </c>
      <c r="F2">
        <v>1</v>
      </c>
      <c r="G2">
        <v>0.2</v>
      </c>
      <c r="H2" s="3">
        <v>-0.4010000000000673</v>
      </c>
      <c r="I2">
        <f t="shared" ref="I2" si="0">(F2/H2)*1000/G2</f>
        <v>-12468.827930172469</v>
      </c>
      <c r="J2">
        <v>5</v>
      </c>
      <c r="K2">
        <v>0</v>
      </c>
      <c r="L2">
        <v>0</v>
      </c>
      <c r="M2">
        <v>17</v>
      </c>
      <c r="N2">
        <f t="shared" ref="N2" si="1">J2/M2</f>
        <v>0.29411764705882354</v>
      </c>
      <c r="O2">
        <f t="shared" ref="O2" si="2">L2/M2</f>
        <v>0</v>
      </c>
      <c r="P2">
        <v>6</v>
      </c>
      <c r="Q2">
        <v>35</v>
      </c>
      <c r="R2">
        <f t="shared" ref="R2" si="3">Q2/P2</f>
        <v>5.833333333333333</v>
      </c>
      <c r="S2">
        <f>35+38</f>
        <v>73</v>
      </c>
      <c r="U2">
        <v>17859.60199847574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603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9270-FB46-42E6-883C-6DC827E9E86F}">
  <dimension ref="A1:G48"/>
  <sheetViews>
    <sheetView workbookViewId="0">
      <selection activeCell="C52" sqref="C5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60</v>
      </c>
      <c r="G1" t="s">
        <v>59</v>
      </c>
    </row>
    <row r="2" spans="1:7" x14ac:dyDescent="0.3">
      <c r="A2" t="s">
        <v>56</v>
      </c>
      <c r="B2" t="s">
        <v>5</v>
      </c>
      <c r="C2">
        <v>1</v>
      </c>
      <c r="D2">
        <v>979.97799999999995</v>
      </c>
      <c r="E2">
        <v>981.83100000000002</v>
      </c>
      <c r="F2">
        <v>5.2000000000020918E-2</v>
      </c>
      <c r="G2">
        <f>E2-D2-F2</f>
        <v>1.8010000000000446</v>
      </c>
    </row>
    <row r="3" spans="1:7" x14ac:dyDescent="0.3">
      <c r="A3" t="s">
        <v>56</v>
      </c>
      <c r="B3" t="s">
        <v>5</v>
      </c>
      <c r="C3">
        <v>2</v>
      </c>
      <c r="D3">
        <v>981.04600000000005</v>
      </c>
      <c r="E3">
        <v>982.07100000000003</v>
      </c>
      <c r="F3">
        <v>5.2000000000020918E-2</v>
      </c>
      <c r="G3">
        <f t="shared" ref="G3:G48" si="0">E3-D3-F3</f>
        <v>0.97299999999995634</v>
      </c>
    </row>
    <row r="4" spans="1:7" x14ac:dyDescent="0.3">
      <c r="A4" t="s">
        <v>56</v>
      </c>
      <c r="B4" t="s">
        <v>5</v>
      </c>
      <c r="C4">
        <v>3</v>
      </c>
      <c r="D4">
        <v>981.71</v>
      </c>
      <c r="E4">
        <v>983.09199999999998</v>
      </c>
      <c r="F4">
        <v>5.2000000000020918E-2</v>
      </c>
      <c r="G4">
        <f t="shared" si="0"/>
        <v>1.3299999999999272</v>
      </c>
    </row>
    <row r="5" spans="1:7" x14ac:dyDescent="0.3">
      <c r="A5" t="s">
        <v>56</v>
      </c>
      <c r="B5" t="s">
        <v>5</v>
      </c>
      <c r="C5">
        <v>4</v>
      </c>
      <c r="D5">
        <v>982.87300000000005</v>
      </c>
      <c r="E5">
        <v>983.53</v>
      </c>
      <c r="F5">
        <v>5.2000000000020918E-2</v>
      </c>
      <c r="G5">
        <f t="shared" si="0"/>
        <v>0.6049999999999045</v>
      </c>
    </row>
    <row r="6" spans="1:7" x14ac:dyDescent="0.3">
      <c r="A6" t="s">
        <v>56</v>
      </c>
      <c r="B6" t="s">
        <v>5</v>
      </c>
      <c r="C6">
        <v>5</v>
      </c>
      <c r="D6">
        <v>984.35799999999995</v>
      </c>
      <c r="E6">
        <v>985.22900000000004</v>
      </c>
      <c r="F6">
        <v>5.2000000000020918E-2</v>
      </c>
      <c r="G6">
        <f t="shared" si="0"/>
        <v>0.81900000000007367</v>
      </c>
    </row>
    <row r="7" spans="1:7" x14ac:dyDescent="0.3">
      <c r="A7" t="s">
        <v>56</v>
      </c>
      <c r="B7" t="s">
        <v>5</v>
      </c>
      <c r="C7">
        <v>6</v>
      </c>
      <c r="D7">
        <v>986.40700000000004</v>
      </c>
      <c r="E7">
        <v>987.66099999999994</v>
      </c>
      <c r="F7">
        <v>5.2000000000020918E-2</v>
      </c>
      <c r="G7">
        <f t="shared" si="0"/>
        <v>1.2019999999998845</v>
      </c>
    </row>
    <row r="8" spans="1:7" x14ac:dyDescent="0.3">
      <c r="A8" t="s">
        <v>56</v>
      </c>
      <c r="B8" t="s">
        <v>5</v>
      </c>
      <c r="C8">
        <v>7</v>
      </c>
      <c r="D8">
        <v>982.06700000000001</v>
      </c>
      <c r="E8">
        <v>983.38599999999997</v>
      </c>
      <c r="F8">
        <v>5.2000000000020918E-2</v>
      </c>
      <c r="G8">
        <f t="shared" si="0"/>
        <v>1.2669999999999391</v>
      </c>
    </row>
    <row r="9" spans="1:7" x14ac:dyDescent="0.3">
      <c r="A9" t="s">
        <v>56</v>
      </c>
      <c r="B9" t="s">
        <v>5</v>
      </c>
      <c r="C9">
        <v>8</v>
      </c>
      <c r="D9">
        <v>980.66</v>
      </c>
      <c r="E9">
        <v>982.12900000000002</v>
      </c>
      <c r="F9">
        <v>5.2000000000020918E-2</v>
      </c>
      <c r="G9">
        <f t="shared" si="0"/>
        <v>1.41700000000003</v>
      </c>
    </row>
    <row r="10" spans="1:7" x14ac:dyDescent="0.3">
      <c r="A10" t="s">
        <v>56</v>
      </c>
      <c r="B10" t="s">
        <v>5</v>
      </c>
      <c r="C10">
        <v>9</v>
      </c>
      <c r="D10">
        <v>981.76900000000001</v>
      </c>
      <c r="E10">
        <v>982.58</v>
      </c>
      <c r="F10">
        <v>5.2000000000020918E-2</v>
      </c>
      <c r="G10">
        <f t="shared" si="0"/>
        <v>0.75900000000001455</v>
      </c>
    </row>
    <row r="11" spans="1:7" x14ac:dyDescent="0.3">
      <c r="A11" t="s">
        <v>56</v>
      </c>
      <c r="B11" t="s">
        <v>5</v>
      </c>
      <c r="C11">
        <v>10</v>
      </c>
      <c r="D11">
        <v>982.745</v>
      </c>
      <c r="E11">
        <v>984.16899999999998</v>
      </c>
      <c r="F11">
        <v>5.2000000000020918E-2</v>
      </c>
      <c r="G11">
        <f t="shared" si="0"/>
        <v>1.3719999999999573</v>
      </c>
    </row>
    <row r="12" spans="1:7" x14ac:dyDescent="0.3">
      <c r="A12" t="s">
        <v>56</v>
      </c>
      <c r="B12" t="s">
        <v>5</v>
      </c>
      <c r="C12">
        <v>11</v>
      </c>
      <c r="D12">
        <v>985.12900000000002</v>
      </c>
      <c r="E12">
        <v>985.95100000000002</v>
      </c>
      <c r="F12">
        <v>5.2000000000020898E-2</v>
      </c>
      <c r="G12">
        <f t="shared" si="0"/>
        <v>0.76999999999998181</v>
      </c>
    </row>
    <row r="13" spans="1:7" x14ac:dyDescent="0.3">
      <c r="A13" t="s">
        <v>56</v>
      </c>
      <c r="B13" t="s">
        <v>6</v>
      </c>
      <c r="C13">
        <v>1</v>
      </c>
      <c r="D13">
        <v>979.42200000000003</v>
      </c>
      <c r="E13">
        <v>980.08799999999997</v>
      </c>
      <c r="F13">
        <v>5.2000000000020898E-2</v>
      </c>
      <c r="G13">
        <f t="shared" si="0"/>
        <v>0.61399999999991905</v>
      </c>
    </row>
    <row r="14" spans="1:7" x14ac:dyDescent="0.3">
      <c r="A14" t="s">
        <v>56</v>
      </c>
      <c r="B14" t="s">
        <v>6</v>
      </c>
      <c r="C14">
        <v>2</v>
      </c>
      <c r="D14">
        <v>986.47400000000005</v>
      </c>
      <c r="E14">
        <v>987.18299999999999</v>
      </c>
      <c r="F14">
        <v>5.2000000000020898E-2</v>
      </c>
      <c r="G14">
        <f t="shared" si="0"/>
        <v>0.65699999999992542</v>
      </c>
    </row>
    <row r="15" spans="1:7" x14ac:dyDescent="0.3">
      <c r="A15" t="s">
        <v>56</v>
      </c>
      <c r="B15" t="s">
        <v>6</v>
      </c>
      <c r="C15">
        <v>3</v>
      </c>
      <c r="D15">
        <v>973.86099999999999</v>
      </c>
      <c r="E15">
        <v>974.33600000000001</v>
      </c>
      <c r="F15">
        <v>5.2000000000020898E-2</v>
      </c>
      <c r="G15">
        <f t="shared" si="0"/>
        <v>0.42300000000000182</v>
      </c>
    </row>
    <row r="16" spans="1:7" x14ac:dyDescent="0.3">
      <c r="A16" t="s">
        <v>56</v>
      </c>
      <c r="B16" t="s">
        <v>6</v>
      </c>
      <c r="C16">
        <v>4</v>
      </c>
      <c r="D16">
        <v>977.08600000000001</v>
      </c>
      <c r="E16">
        <v>977.88599999999997</v>
      </c>
      <c r="F16">
        <v>5.2000000000020898E-2</v>
      </c>
      <c r="G16">
        <f t="shared" si="0"/>
        <v>0.74799999999993361</v>
      </c>
    </row>
    <row r="17" spans="1:7" x14ac:dyDescent="0.3">
      <c r="A17" t="s">
        <v>56</v>
      </c>
      <c r="B17" t="s">
        <v>6</v>
      </c>
      <c r="C17">
        <v>5</v>
      </c>
      <c r="D17">
        <v>978.428</v>
      </c>
      <c r="E17">
        <v>980.36500000000001</v>
      </c>
      <c r="F17">
        <v>5.2000000000020898E-2</v>
      </c>
      <c r="G17">
        <f t="shared" si="0"/>
        <v>1.8849999999999909</v>
      </c>
    </row>
    <row r="18" spans="1:7" x14ac:dyDescent="0.3">
      <c r="A18" t="s">
        <v>56</v>
      </c>
      <c r="B18" t="s">
        <v>6</v>
      </c>
      <c r="C18">
        <v>6</v>
      </c>
      <c r="D18">
        <v>978.55899999999997</v>
      </c>
      <c r="E18">
        <v>978.93299999999999</v>
      </c>
      <c r="F18">
        <v>5.2000000000020898E-2</v>
      </c>
      <c r="G18">
        <f t="shared" si="0"/>
        <v>0.32200000000000273</v>
      </c>
    </row>
    <row r="19" spans="1:7" x14ac:dyDescent="0.3">
      <c r="A19" t="s">
        <v>56</v>
      </c>
      <c r="B19" t="s">
        <v>6</v>
      </c>
      <c r="C19">
        <v>7</v>
      </c>
      <c r="D19">
        <v>980.22299999999996</v>
      </c>
      <c r="E19">
        <v>981.86699999999996</v>
      </c>
      <c r="F19">
        <v>5.2000000000020898E-2</v>
      </c>
      <c r="G19">
        <f t="shared" si="0"/>
        <v>1.5919999999999845</v>
      </c>
    </row>
    <row r="20" spans="1:7" x14ac:dyDescent="0.3">
      <c r="A20" t="s">
        <v>56</v>
      </c>
      <c r="B20" t="s">
        <v>6</v>
      </c>
      <c r="C20">
        <v>8</v>
      </c>
      <c r="D20">
        <v>978.74099999999999</v>
      </c>
      <c r="E20">
        <v>980.31899999999996</v>
      </c>
      <c r="F20">
        <v>5.2000000000020898E-2</v>
      </c>
      <c r="G20">
        <f t="shared" si="0"/>
        <v>1.5259999999999536</v>
      </c>
    </row>
    <row r="21" spans="1:7" x14ac:dyDescent="0.3">
      <c r="A21" t="s">
        <v>56</v>
      </c>
      <c r="B21" t="s">
        <v>6</v>
      </c>
      <c r="C21">
        <v>9</v>
      </c>
      <c r="D21">
        <v>988.29399999999998</v>
      </c>
      <c r="E21">
        <v>989.25599999999997</v>
      </c>
      <c r="F21">
        <v>5.2000000000020898E-2</v>
      </c>
      <c r="G21">
        <f t="shared" si="0"/>
        <v>0.90999999999996817</v>
      </c>
    </row>
    <row r="22" spans="1:7" x14ac:dyDescent="0.3">
      <c r="A22" t="s">
        <v>56</v>
      </c>
      <c r="B22" t="s">
        <v>6</v>
      </c>
      <c r="C22">
        <v>10</v>
      </c>
      <c r="D22">
        <v>978.64099999999996</v>
      </c>
      <c r="E22">
        <v>979.399</v>
      </c>
      <c r="F22">
        <v>5.2000000000020898E-2</v>
      </c>
      <c r="G22">
        <f t="shared" si="0"/>
        <v>0.70600000000001728</v>
      </c>
    </row>
    <row r="23" spans="1:7" x14ac:dyDescent="0.3">
      <c r="A23" t="s">
        <v>56</v>
      </c>
      <c r="B23" t="s">
        <v>6</v>
      </c>
      <c r="C23">
        <v>11</v>
      </c>
      <c r="D23">
        <v>977.79</v>
      </c>
      <c r="E23">
        <v>978.21699999999998</v>
      </c>
      <c r="F23">
        <v>5.2000000000020898E-2</v>
      </c>
      <c r="G23">
        <f t="shared" si="0"/>
        <v>0.375</v>
      </c>
    </row>
    <row r="24" spans="1:7" x14ac:dyDescent="0.3">
      <c r="A24">
        <v>401</v>
      </c>
      <c r="B24" t="s">
        <v>5</v>
      </c>
      <c r="C24">
        <v>1</v>
      </c>
      <c r="D24">
        <v>986.64</v>
      </c>
      <c r="E24">
        <v>987.43</v>
      </c>
      <c r="G24">
        <f t="shared" si="0"/>
        <v>0.78999999999996362</v>
      </c>
    </row>
    <row r="25" spans="1:7" x14ac:dyDescent="0.3">
      <c r="A25">
        <v>401</v>
      </c>
      <c r="B25" t="s">
        <v>5</v>
      </c>
      <c r="C25">
        <v>2</v>
      </c>
      <c r="D25">
        <v>989.8</v>
      </c>
      <c r="E25">
        <v>990.38</v>
      </c>
      <c r="G25">
        <f t="shared" si="0"/>
        <v>0.58000000000004093</v>
      </c>
    </row>
    <row r="26" spans="1:7" x14ac:dyDescent="0.3">
      <c r="A26">
        <v>401</v>
      </c>
      <c r="B26" t="s">
        <v>5</v>
      </c>
      <c r="C26">
        <v>3</v>
      </c>
      <c r="D26">
        <v>997.09</v>
      </c>
      <c r="E26">
        <v>997.79</v>
      </c>
      <c r="G26">
        <f t="shared" si="0"/>
        <v>0.69999999999993179</v>
      </c>
    </row>
    <row r="27" spans="1:7" x14ac:dyDescent="0.3">
      <c r="A27">
        <v>401</v>
      </c>
      <c r="B27" t="s">
        <v>5</v>
      </c>
      <c r="C27">
        <v>4</v>
      </c>
      <c r="D27">
        <v>976.66</v>
      </c>
      <c r="E27">
        <v>977.79</v>
      </c>
      <c r="G27">
        <f t="shared" si="0"/>
        <v>1.1299999999999955</v>
      </c>
    </row>
    <row r="28" spans="1:7" x14ac:dyDescent="0.3">
      <c r="A28">
        <v>401</v>
      </c>
      <c r="B28" t="s">
        <v>5</v>
      </c>
      <c r="C28">
        <v>5</v>
      </c>
      <c r="D28">
        <v>983.85</v>
      </c>
      <c r="E28">
        <v>984.98</v>
      </c>
      <c r="G28">
        <f t="shared" si="0"/>
        <v>1.1299999999999955</v>
      </c>
    </row>
    <row r="29" spans="1:7" x14ac:dyDescent="0.3">
      <c r="A29">
        <v>401</v>
      </c>
      <c r="B29" t="s">
        <v>5</v>
      </c>
      <c r="C29">
        <v>6</v>
      </c>
      <c r="D29">
        <v>984.39</v>
      </c>
      <c r="E29">
        <v>984.58</v>
      </c>
      <c r="G29">
        <f t="shared" si="0"/>
        <v>0.19000000000005457</v>
      </c>
    </row>
    <row r="30" spans="1:7" x14ac:dyDescent="0.3">
      <c r="A30">
        <v>401</v>
      </c>
      <c r="B30" t="s">
        <v>5</v>
      </c>
      <c r="C30">
        <v>7</v>
      </c>
      <c r="D30">
        <v>987.75</v>
      </c>
      <c r="E30">
        <v>988.88</v>
      </c>
      <c r="G30">
        <f t="shared" si="0"/>
        <v>1.1299999999999955</v>
      </c>
    </row>
    <row r="31" spans="1:7" x14ac:dyDescent="0.3">
      <c r="A31">
        <v>401</v>
      </c>
      <c r="B31" t="s">
        <v>5</v>
      </c>
      <c r="C31">
        <v>8</v>
      </c>
      <c r="D31">
        <v>982.77</v>
      </c>
      <c r="E31">
        <v>984.09</v>
      </c>
      <c r="G31">
        <f t="shared" si="0"/>
        <v>1.32000000000005</v>
      </c>
    </row>
    <row r="32" spans="1:7" x14ac:dyDescent="0.3">
      <c r="A32">
        <v>401</v>
      </c>
      <c r="B32" t="s">
        <v>5</v>
      </c>
      <c r="C32">
        <v>9</v>
      </c>
      <c r="D32">
        <v>978.24</v>
      </c>
      <c r="E32">
        <v>979.25</v>
      </c>
      <c r="G32">
        <f t="shared" si="0"/>
        <v>1.0099999999999909</v>
      </c>
    </row>
    <row r="33" spans="1:7" x14ac:dyDescent="0.3">
      <c r="A33">
        <v>401</v>
      </c>
      <c r="B33" t="s">
        <v>5</v>
      </c>
      <c r="C33">
        <v>10</v>
      </c>
      <c r="D33">
        <v>982.2</v>
      </c>
      <c r="E33">
        <v>982.35</v>
      </c>
      <c r="G33">
        <f t="shared" si="0"/>
        <v>0.14999999999997726</v>
      </c>
    </row>
    <row r="34" spans="1:7" x14ac:dyDescent="0.3">
      <c r="A34">
        <v>401</v>
      </c>
      <c r="B34" t="s">
        <v>5</v>
      </c>
      <c r="C34">
        <v>11</v>
      </c>
      <c r="D34">
        <v>980.9</v>
      </c>
      <c r="E34">
        <v>980.98</v>
      </c>
      <c r="G34">
        <f t="shared" si="0"/>
        <v>8.0000000000040927E-2</v>
      </c>
    </row>
    <row r="35" spans="1:7" x14ac:dyDescent="0.3">
      <c r="A35">
        <v>401</v>
      </c>
      <c r="B35" t="s">
        <v>5</v>
      </c>
      <c r="C35">
        <v>12</v>
      </c>
      <c r="D35">
        <v>989.57</v>
      </c>
      <c r="E35">
        <v>990.2</v>
      </c>
      <c r="G35">
        <f t="shared" si="0"/>
        <v>0.62999999999999545</v>
      </c>
    </row>
    <row r="36" spans="1:7" x14ac:dyDescent="0.3">
      <c r="A36">
        <v>401</v>
      </c>
      <c r="B36" t="s">
        <v>6</v>
      </c>
      <c r="C36">
        <v>1</v>
      </c>
      <c r="D36">
        <v>982.25</v>
      </c>
      <c r="E36">
        <v>983.55</v>
      </c>
      <c r="G36">
        <f t="shared" si="0"/>
        <v>1.2999999999999545</v>
      </c>
    </row>
    <row r="37" spans="1:7" x14ac:dyDescent="0.3">
      <c r="A37">
        <v>401</v>
      </c>
      <c r="B37" t="s">
        <v>6</v>
      </c>
      <c r="C37">
        <v>2</v>
      </c>
      <c r="D37">
        <v>984.09</v>
      </c>
      <c r="E37">
        <v>984.94</v>
      </c>
      <c r="G37">
        <f t="shared" si="0"/>
        <v>0.85000000000002274</v>
      </c>
    </row>
    <row r="38" spans="1:7" x14ac:dyDescent="0.3">
      <c r="A38">
        <v>401</v>
      </c>
      <c r="B38" t="s">
        <v>6</v>
      </c>
      <c r="C38">
        <v>3</v>
      </c>
      <c r="D38">
        <v>972.84</v>
      </c>
      <c r="E38">
        <v>974.13</v>
      </c>
      <c r="G38">
        <f t="shared" si="0"/>
        <v>1.2899999999999636</v>
      </c>
    </row>
    <row r="39" spans="1:7" x14ac:dyDescent="0.3">
      <c r="A39">
        <v>401</v>
      </c>
      <c r="B39" t="s">
        <v>6</v>
      </c>
      <c r="C39">
        <v>4</v>
      </c>
      <c r="D39">
        <v>984.2</v>
      </c>
      <c r="E39">
        <v>985.83</v>
      </c>
      <c r="G39">
        <f t="shared" si="0"/>
        <v>1.6299999999999955</v>
      </c>
    </row>
    <row r="40" spans="1:7" x14ac:dyDescent="0.3">
      <c r="A40">
        <v>401</v>
      </c>
      <c r="B40" t="s">
        <v>6</v>
      </c>
      <c r="C40">
        <v>5</v>
      </c>
      <c r="D40">
        <v>978.94</v>
      </c>
      <c r="E40">
        <v>980.37</v>
      </c>
      <c r="G40">
        <f t="shared" si="0"/>
        <v>1.42999999999995</v>
      </c>
    </row>
    <row r="41" spans="1:7" x14ac:dyDescent="0.3">
      <c r="A41">
        <v>401</v>
      </c>
      <c r="B41" t="s">
        <v>6</v>
      </c>
      <c r="C41">
        <v>6</v>
      </c>
      <c r="D41">
        <v>977.7</v>
      </c>
      <c r="E41">
        <v>979.37</v>
      </c>
      <c r="G41">
        <f t="shared" si="0"/>
        <v>1.6699999999999591</v>
      </c>
    </row>
    <row r="42" spans="1:7" x14ac:dyDescent="0.3">
      <c r="A42">
        <v>401</v>
      </c>
      <c r="B42" t="s">
        <v>6</v>
      </c>
      <c r="C42">
        <v>7</v>
      </c>
      <c r="D42">
        <v>982.68</v>
      </c>
      <c r="E42">
        <v>983.61</v>
      </c>
      <c r="G42">
        <f t="shared" si="0"/>
        <v>0.93000000000006366</v>
      </c>
    </row>
    <row r="43" spans="1:7" x14ac:dyDescent="0.3">
      <c r="A43">
        <v>401</v>
      </c>
      <c r="B43" t="s">
        <v>6</v>
      </c>
      <c r="C43">
        <v>8</v>
      </c>
      <c r="D43">
        <v>978.84</v>
      </c>
      <c r="E43">
        <v>979.89</v>
      </c>
      <c r="G43">
        <f t="shared" si="0"/>
        <v>1.0499999999999545</v>
      </c>
    </row>
    <row r="44" spans="1:7" x14ac:dyDescent="0.3">
      <c r="A44">
        <v>401</v>
      </c>
      <c r="B44" t="s">
        <v>6</v>
      </c>
      <c r="C44">
        <v>9</v>
      </c>
      <c r="D44">
        <v>990.01</v>
      </c>
      <c r="E44">
        <v>990.96</v>
      </c>
      <c r="G44">
        <f t="shared" si="0"/>
        <v>0.95000000000004547</v>
      </c>
    </row>
    <row r="45" spans="1:7" x14ac:dyDescent="0.3">
      <c r="A45">
        <v>401</v>
      </c>
      <c r="B45" t="s">
        <v>6</v>
      </c>
      <c r="C45">
        <v>10</v>
      </c>
      <c r="D45">
        <v>981.31</v>
      </c>
      <c r="E45">
        <v>981.68</v>
      </c>
      <c r="G45">
        <f t="shared" si="0"/>
        <v>0.37000000000000455</v>
      </c>
    </row>
    <row r="46" spans="1:7" x14ac:dyDescent="0.3">
      <c r="A46">
        <v>401</v>
      </c>
      <c r="B46" t="s">
        <v>6</v>
      </c>
      <c r="C46">
        <v>11</v>
      </c>
      <c r="D46">
        <v>983.99</v>
      </c>
      <c r="E46">
        <v>985.21</v>
      </c>
      <c r="G46">
        <f t="shared" si="0"/>
        <v>1.2200000000000273</v>
      </c>
    </row>
    <row r="47" spans="1:7" x14ac:dyDescent="0.3">
      <c r="A47">
        <v>401</v>
      </c>
      <c r="B47" t="s">
        <v>6</v>
      </c>
      <c r="C47">
        <v>12</v>
      </c>
      <c r="D47">
        <v>982.3</v>
      </c>
      <c r="E47">
        <v>983.32</v>
      </c>
      <c r="G47">
        <f t="shared" si="0"/>
        <v>1.0200000000000955</v>
      </c>
    </row>
    <row r="48" spans="1:7" x14ac:dyDescent="0.3">
      <c r="A48">
        <v>401</v>
      </c>
      <c r="B48" t="s">
        <v>6</v>
      </c>
      <c r="C48">
        <v>13</v>
      </c>
      <c r="D48">
        <v>978.33</v>
      </c>
      <c r="E48">
        <v>978.9</v>
      </c>
      <c r="G48">
        <f t="shared" si="0"/>
        <v>0.56999999999993634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Bacteria brut count</vt:lpstr>
      <vt:lpstr>Insects brut count</vt:lpstr>
      <vt:lpstr>Alkaloid composition</vt:lpstr>
      <vt:lpstr>Heterospecific community</vt:lpstr>
      <vt:lpstr>H4</vt:lpstr>
      <vt:lpstr>Pollen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rivest</dc:creator>
  <cp:lastModifiedBy>sebastien rivest</cp:lastModifiedBy>
  <dcterms:created xsi:type="dcterms:W3CDTF">2021-08-31T19:08:31Z</dcterms:created>
  <dcterms:modified xsi:type="dcterms:W3CDTF">2023-02-16T18:03:09Z</dcterms:modified>
</cp:coreProperties>
</file>