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le\HES-SO\Cours\EmbHardw\Labos\EmbHardw_Sobel\"/>
    </mc:Choice>
  </mc:AlternateContent>
  <xr:revisionPtr revIDLastSave="0" documentId="13_ncr:1_{893FDFE7-BCC7-49C5-99BF-D7AB4AFBED6A}" xr6:coauthVersionLast="47" xr6:coauthVersionMax="47" xr10:uidLastSave="{00000000-0000-0000-0000-000000000000}"/>
  <bookViews>
    <workbookView xWindow="-120" yWindow="-120" windowWidth="29040" windowHeight="15840" activeTab="2" xr2:uid="{253E77B0-0A7A-4BA6-995C-5AB5140F8C0C}"/>
  </bookViews>
  <sheets>
    <sheet name="mode=1" sheetId="1" r:id="rId1"/>
    <sheet name="mode=4" sheetId="2" r:id="rId2"/>
    <sheet name="mode=4 + cache" sheetId="6" r:id="rId3"/>
    <sheet name="Paramètres" sheetId="3" r:id="rId4"/>
  </sheets>
  <definedNames>
    <definedName name="frequency">Paramètres!$B$1</definedName>
    <definedName name="pixels_x">Paramètres!$B$2</definedName>
    <definedName name="pixels_y">Paramètres!$B$3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2" i="2"/>
  <c r="D3" i="1"/>
  <c r="D4" i="1"/>
  <c r="D5" i="1"/>
  <c r="D6" i="1"/>
  <c r="D7" i="1"/>
  <c r="D8" i="1"/>
  <c r="D2" i="1"/>
  <c r="J4" i="6"/>
  <c r="I4" i="6"/>
  <c r="J3" i="6"/>
  <c r="I3" i="6"/>
  <c r="J2" i="6"/>
  <c r="I2" i="6"/>
  <c r="J14" i="2"/>
  <c r="J12" i="2"/>
  <c r="J13" i="2"/>
  <c r="J11" i="2"/>
  <c r="J10" i="2"/>
  <c r="J9" i="2"/>
  <c r="J7" i="2"/>
  <c r="J8" i="2"/>
  <c r="J6" i="2"/>
  <c r="J3" i="2"/>
  <c r="J4" i="2"/>
  <c r="J5" i="2"/>
  <c r="J2" i="2"/>
</calcChain>
</file>

<file path=xl/sharedStrings.xml><?xml version="1.0" encoding="utf-8"?>
<sst xmlns="http://schemas.openxmlformats.org/spreadsheetml/2006/main" count="28" uniqueCount="17">
  <si>
    <t>Optimisation</t>
  </si>
  <si>
    <t>Loop time [ms]</t>
  </si>
  <si>
    <t>Version grayscale</t>
  </si>
  <si>
    <t>conv grayscale [ms]</t>
  </si>
  <si>
    <t>sobel x [ms]</t>
  </si>
  <si>
    <t>sobel y [ms]</t>
  </si>
  <si>
    <t>sobel threshold [ms]</t>
  </si>
  <si>
    <t>Loop [ms]</t>
  </si>
  <si>
    <t>Loop [clk/pixel]</t>
  </si>
  <si>
    <t>Fréquence</t>
  </si>
  <si>
    <t>Pixels X</t>
  </si>
  <si>
    <t>Pixels Y</t>
  </si>
  <si>
    <t>Loop unrolling</t>
  </si>
  <si>
    <t>Inlining</t>
  </si>
  <si>
    <t>fps</t>
  </si>
  <si>
    <t>Sobel custom</t>
  </si>
  <si>
    <t>sobel x /complete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</si>
</sst>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vertical="center"/>
    </xf>
    <xf numFmtId="11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0" xfId="0" applyNumberForma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Execution</a:t>
            </a:r>
            <a:r>
              <a:rPr lang="fr-CH" baseline="0"/>
              <a:t> time as a function of -Ox without unrolling or inlining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'mode=4'!$E$1</c:f>
              <c:strCache>
                <c:ptCount val="1"/>
                <c:pt idx="0">
                  <c:v>Loop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'mode=4'!$E$2:$E$5</c:f>
              <c:numCache>
                <c:formatCode>General</c:formatCode>
                <c:ptCount val="4"/>
                <c:pt idx="0">
                  <c:v>33247.540999999997</c:v>
                </c:pt>
                <c:pt idx="1">
                  <c:v>6063.1260000000002</c:v>
                </c:pt>
                <c:pt idx="2">
                  <c:v>5192.2359999999999</c:v>
                </c:pt>
                <c:pt idx="3">
                  <c:v>2007.4739999999999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8-4EB6-838A-71430C70C705}"/>
            </c:ext>
          </c:extLst>
        </c:ser>
        <c:ser>
          <c:idx val="1"/>
          <c:order val="1"/>
          <c:tx>
            <c:strRef>
              <c:f>'mode=4'!$F$1</c:f>
              <c:strCache>
                <c:ptCount val="1"/>
                <c:pt idx="0">
                  <c:v>conv grayscale [ms]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'mode=4'!$F$2:$F$5</c:f>
              <c:numCache>
                <c:formatCode>General</c:formatCode>
                <c:ptCount val="4"/>
                <c:pt idx="0">
                  <c:v>1959.1020000000001</c:v>
                </c:pt>
                <c:pt idx="1">
                  <c:v>313.31099999999998</c:v>
                </c:pt>
                <c:pt idx="2">
                  <c:v>272.70800000000003</c:v>
                </c:pt>
                <c:pt idx="3" formatCode="0.000">
                  <c:v>274.57499999999999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8-4EB6-838A-71430C70C705}"/>
            </c:ext>
          </c:extLst>
        </c:ser>
        <c:ser>
          <c:idx val="2"/>
          <c:order val="2"/>
          <c:tx>
            <c:strRef>
              <c:f>'mode=4'!$G$1</c:f>
              <c:strCache>
                <c:ptCount val="1"/>
                <c:pt idx="0">
                  <c:v>sobel x /complete [ms]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'mode=4'!$G$2:$G$5</c:f>
              <c:numCache>
                <c:formatCode>General</c:formatCode>
                <c:ptCount val="4"/>
                <c:pt idx="0">
                  <c:v>14583.197</c:v>
                </c:pt>
                <c:pt idx="1">
                  <c:v>2545.1950000000002</c:v>
                </c:pt>
                <c:pt idx="2">
                  <c:v>2145.8240000000001</c:v>
                </c:pt>
                <c:pt idx="3">
                  <c:v>578.25099999999998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8-4EB6-838A-71430C70C705}"/>
            </c:ext>
          </c:extLst>
        </c:ser>
        <c:ser>
          <c:idx val="3"/>
          <c:order val="3"/>
          <c:tx>
            <c:strRef>
              <c:f>'mode=4'!$H$1</c:f>
              <c:strCache>
                <c:ptCount val="1"/>
                <c:pt idx="0">
                  <c:v>sobel y [ms]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'mode=4'!$H$2:$H$5</c:f>
              <c:numCache>
                <c:formatCode>General</c:formatCode>
                <c:ptCount val="4"/>
                <c:pt idx="0">
                  <c:v>14641.243</c:v>
                </c:pt>
                <c:pt idx="1">
                  <c:v>2544.2249999999999</c:v>
                </c:pt>
                <c:pt idx="2">
                  <c:v>2147.5680000000002</c:v>
                </c:pt>
                <c:pt idx="3">
                  <c:v>528.19799999999998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8-4EB6-838A-71430C70C705}"/>
            </c:ext>
          </c:extLst>
        </c:ser>
        <c:ser>
          <c:idx val="4"/>
          <c:order val="4"/>
          <c:tx>
            <c:strRef>
              <c:f>'mode=4'!$I$1</c:f>
              <c:strCache>
                <c:ptCount val="1"/>
                <c:pt idx="0">
                  <c:v>sobel threshold [ms]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'mode=4'!$I$2:$I$5</c:f>
              <c:numCache>
                <c:formatCode>General</c:formatCode>
                <c:ptCount val="4"/>
                <c:pt idx="0">
                  <c:v>2063.6</c:v>
                </c:pt>
                <c:pt idx="1">
                  <c:v>659.91499999999996</c:v>
                </c:pt>
                <c:pt idx="2">
                  <c:v>625.67999999999995</c:v>
                </c:pt>
                <c:pt idx="3">
                  <c:v>625.97799999999995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8-4EB6-838A-71430C70C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3541520"/>
        <c:axId val="1013538192"/>
      </c:barChart>
      <c:catAx>
        <c:axId val="101354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3538192"/>
        <c:crosses val="autoZero"/>
        <c:auto val="1"/>
        <c:lblAlgn val="ctr"/>
        <c:lblOffset val="100"/>
        <c:noMultiLvlLbl val="0"/>
      </c:catAx>
      <c:valAx>
        <c:axId val="1013538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35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447674</xdr:colOff>
      <xdr:row>17</xdr:row>
      <xdr:rowOff>14287</xdr:rowOff>
    </xdr:from>
    <xdr:to>
      <xdr:col>7</xdr:col>
      <xdr:colOff>123825</xdr:colOff>
      <xdr:row>33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5D07E91-043F-4725-9B21-ACD0ABCD8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FB8E-39F9-462A-8868-34F3628945CB}">
  <dimension ref="A1:D42"/>
  <sheetViews>
    <sheetView workbookViewId="0">
      <selection activeCell="C11" sqref="C11:C12"/>
    </sheetView>
  </sheetViews>
  <sheetFormatPr baseColWidth="10" defaultRowHeight="15" x14ac:dyDescent="0.25"/>
  <cols>
    <col min="1" max="1" width="20.28515625" customWidth="1"/>
    <col min="2" max="2" width="21.140625" customWidth="1"/>
    <col min="3" max="3" width="17.85546875" customWidth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14</v>
      </c>
    </row>
    <row r="2" spans="1:4" x14ac:dyDescent="0.25">
      <c r="A2" s="1">
        <v>0</v>
      </c>
      <c r="B2" s="1">
        <v>0</v>
      </c>
      <c r="C2" s="2">
        <v>2564.8402120000001</v>
      </c>
      <c r="D2" s="11">
        <f>1/C2*1000</f>
        <v>0.38988783602243365</v>
      </c>
    </row>
    <row r="3" spans="1:4" x14ac:dyDescent="0.25">
      <c r="A3" s="1">
        <v>1</v>
      </c>
      <c r="B3" s="1">
        <v>0</v>
      </c>
      <c r="C3" s="2">
        <v>1984.181</v>
      </c>
      <c r="D3" s="11">
        <f t="shared" ref="D3:D8" si="0">1/C3*1000</f>
        <v>0.5039862794775275</v>
      </c>
    </row>
    <row r="4" spans="1:4" x14ac:dyDescent="0.25">
      <c r="A4" s="1">
        <v>2</v>
      </c>
      <c r="B4" s="1">
        <v>0</v>
      </c>
      <c r="C4" s="2">
        <v>1976.6279999999999</v>
      </c>
      <c r="D4" s="11">
        <f t="shared" si="0"/>
        <v>0.50591208866817627</v>
      </c>
    </row>
    <row r="5" spans="1:4" x14ac:dyDescent="0.25">
      <c r="A5" s="1">
        <v>3</v>
      </c>
      <c r="B5" s="1">
        <v>0</v>
      </c>
      <c r="C5" s="2">
        <v>1946.857</v>
      </c>
      <c r="D5" s="11">
        <f t="shared" si="0"/>
        <v>0.51364840869154738</v>
      </c>
    </row>
    <row r="6" spans="1:4" x14ac:dyDescent="0.25">
      <c r="A6" s="1">
        <v>3</v>
      </c>
      <c r="B6" s="1">
        <v>1</v>
      </c>
      <c r="C6" s="2">
        <v>309.73500000000001</v>
      </c>
      <c r="D6" s="11">
        <f t="shared" si="0"/>
        <v>3.2285663551100132</v>
      </c>
    </row>
    <row r="7" spans="1:4" x14ac:dyDescent="0.25">
      <c r="A7" s="1">
        <v>3</v>
      </c>
      <c r="B7" s="1">
        <v>2</v>
      </c>
      <c r="C7" s="2">
        <v>270.10500000000002</v>
      </c>
      <c r="D7" s="11">
        <f t="shared" si="0"/>
        <v>3.7022639343958827</v>
      </c>
    </row>
    <row r="8" spans="1:4" x14ac:dyDescent="0.25">
      <c r="A8" s="1">
        <v>3</v>
      </c>
      <c r="B8" s="1">
        <v>3</v>
      </c>
      <c r="C8" s="2">
        <v>269.52300000000002</v>
      </c>
      <c r="D8" s="11">
        <f t="shared" si="0"/>
        <v>3.7102584937092562</v>
      </c>
    </row>
    <row r="9" spans="1:4" x14ac:dyDescent="0.25">
      <c r="A9" s="1"/>
      <c r="B9" s="1"/>
      <c r="C9" s="2"/>
    </row>
    <row r="10" spans="1:4" x14ac:dyDescent="0.25">
      <c r="A10" s="1"/>
      <c r="B10" s="1"/>
      <c r="C10" s="2"/>
    </row>
    <row r="11" spans="1:4" x14ac:dyDescent="0.25">
      <c r="A11" s="1"/>
      <c r="B11" s="1"/>
      <c r="C11" s="2"/>
    </row>
    <row r="12" spans="1:4" x14ac:dyDescent="0.25">
      <c r="A12" s="1"/>
      <c r="B12" s="1"/>
      <c r="C12" s="2"/>
    </row>
    <row r="13" spans="1:4" x14ac:dyDescent="0.25">
      <c r="A13" s="1"/>
      <c r="B13" s="1"/>
      <c r="C13" s="2"/>
    </row>
    <row r="14" spans="1:4" x14ac:dyDescent="0.25">
      <c r="A14" s="1"/>
      <c r="B14" s="1"/>
      <c r="C14" s="2"/>
    </row>
    <row r="15" spans="1:4" x14ac:dyDescent="0.25">
      <c r="A15" s="1"/>
      <c r="B15" s="1"/>
      <c r="C15" s="2"/>
    </row>
    <row r="16" spans="1:4" x14ac:dyDescent="0.25">
      <c r="A16" s="1"/>
      <c r="B16" s="1"/>
      <c r="C16" s="2"/>
    </row>
    <row r="17" spans="1:3" x14ac:dyDescent="0.25">
      <c r="A17" s="1"/>
      <c r="B17" s="1"/>
      <c r="C17" s="2"/>
    </row>
    <row r="18" spans="1:3" x14ac:dyDescent="0.25">
      <c r="A18" s="1"/>
      <c r="B18" s="1"/>
      <c r="C18" s="2"/>
    </row>
    <row r="19" spans="1:3" x14ac:dyDescent="0.25">
      <c r="A19" s="1"/>
      <c r="B19" s="1"/>
      <c r="C19" s="2"/>
    </row>
    <row r="20" spans="1:3" x14ac:dyDescent="0.25">
      <c r="C20" s="3"/>
    </row>
    <row r="21" spans="1:3" x14ac:dyDescent="0.25">
      <c r="C21" s="3"/>
    </row>
    <row r="22" spans="1:3" x14ac:dyDescent="0.25">
      <c r="C22" s="3"/>
    </row>
    <row r="23" spans="1:3" x14ac:dyDescent="0.25">
      <c r="C23" s="3"/>
    </row>
    <row r="24" spans="1:3" x14ac:dyDescent="0.25">
      <c r="C24" s="3"/>
    </row>
    <row r="25" spans="1:3" x14ac:dyDescent="0.25">
      <c r="C25" s="3"/>
    </row>
    <row r="26" spans="1:3" x14ac:dyDescent="0.25">
      <c r="C26" s="3"/>
    </row>
    <row r="27" spans="1:3" x14ac:dyDescent="0.25">
      <c r="C27" s="3"/>
    </row>
    <row r="28" spans="1:3" x14ac:dyDescent="0.25">
      <c r="C28" s="3"/>
    </row>
    <row r="29" spans="1:3" x14ac:dyDescent="0.25">
      <c r="C29" s="3"/>
    </row>
    <row r="30" spans="1:3" x14ac:dyDescent="0.25">
      <c r="C30" s="3"/>
    </row>
    <row r="31" spans="1:3" x14ac:dyDescent="0.25">
      <c r="C31" s="3"/>
    </row>
    <row r="32" spans="1:3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A73E-3A6D-4A9A-8094-9C23D22E1644}">
  <dimension ref="A1:K14"/>
  <sheetViews>
    <sheetView zoomScaleNormal="100" workbookViewId="0">
      <selection activeCell="C6" sqref="C6:C7"/>
    </sheetView>
  </sheetViews>
  <sheetFormatPr baseColWidth="10" defaultRowHeight="15" x14ac:dyDescent="0.25"/>
  <cols>
    <col min="1" max="1" width="22.7109375" customWidth="1"/>
    <col min="2" max="5" width="23.85546875" customWidth="1"/>
    <col min="6" max="6" width="21.42578125" customWidth="1"/>
    <col min="7" max="7" width="22.5703125" customWidth="1"/>
    <col min="8" max="8" width="13.42578125" customWidth="1"/>
    <col min="9" max="9" width="23.28515625" customWidth="1"/>
    <col min="10" max="10" width="18.140625" customWidth="1"/>
  </cols>
  <sheetData>
    <row r="1" spans="1:11" x14ac:dyDescent="0.25">
      <c r="A1" s="9" t="s">
        <v>2</v>
      </c>
      <c r="B1" s="9" t="s">
        <v>0</v>
      </c>
      <c r="C1" s="9" t="s">
        <v>12</v>
      </c>
      <c r="D1" s="9" t="s">
        <v>13</v>
      </c>
      <c r="E1" s="9" t="s">
        <v>7</v>
      </c>
      <c r="F1" s="10" t="s">
        <v>3</v>
      </c>
      <c r="G1" s="10" t="s">
        <v>16</v>
      </c>
      <c r="H1" s="10" t="s">
        <v>5</v>
      </c>
      <c r="I1" s="10" t="s">
        <v>6</v>
      </c>
      <c r="J1" s="10" t="s">
        <v>8</v>
      </c>
      <c r="K1" s="12" t="s">
        <v>14</v>
      </c>
    </row>
    <row r="2" spans="1:11" x14ac:dyDescent="0.25">
      <c r="A2" s="4">
        <v>3</v>
      </c>
      <c r="B2" s="4">
        <v>0</v>
      </c>
      <c r="C2" s="4">
        <v>0</v>
      </c>
      <c r="D2" s="4">
        <v>0</v>
      </c>
      <c r="E2" s="4">
        <v>33247.540999999997</v>
      </c>
      <c r="F2" s="5">
        <v>1959.1020000000001</v>
      </c>
      <c r="G2" s="5">
        <v>14583.197</v>
      </c>
      <c r="H2" s="5">
        <v>14641.243</v>
      </c>
      <c r="I2" s="5">
        <v>2063.6</v>
      </c>
      <c r="J2" s="8">
        <f t="shared" ref="J2:J14" si="0">E2/1000*frequency/pixels_x/pixels_y</f>
        <v>8455.2869160970058</v>
      </c>
      <c r="K2" s="11">
        <f>1/G2*1000</f>
        <v>6.8572069622319445E-2</v>
      </c>
    </row>
    <row r="3" spans="1:11" x14ac:dyDescent="0.25">
      <c r="A3" s="4">
        <v>3</v>
      </c>
      <c r="B3" s="4">
        <v>1</v>
      </c>
      <c r="C3" s="4">
        <v>0</v>
      </c>
      <c r="D3" s="4">
        <v>0</v>
      </c>
      <c r="E3" s="4">
        <v>6063.1260000000002</v>
      </c>
      <c r="F3" s="5">
        <v>313.31099999999998</v>
      </c>
      <c r="G3" s="5">
        <v>2545.1950000000002</v>
      </c>
      <c r="H3" s="5">
        <v>2544.2249999999999</v>
      </c>
      <c r="I3" s="5">
        <v>659.91499999999996</v>
      </c>
      <c r="J3" s="8">
        <f t="shared" si="0"/>
        <v>1541.9326782226563</v>
      </c>
      <c r="K3" s="11">
        <f t="shared" ref="K3:K14" si="1">1/G3*1000</f>
        <v>0.39289720433994252</v>
      </c>
    </row>
    <row r="4" spans="1:11" x14ac:dyDescent="0.25">
      <c r="A4" s="4">
        <v>3</v>
      </c>
      <c r="B4" s="4">
        <v>2</v>
      </c>
      <c r="C4" s="4">
        <v>0</v>
      </c>
      <c r="D4" s="4">
        <v>0</v>
      </c>
      <c r="E4" s="4">
        <v>5192.2359999999999</v>
      </c>
      <c r="F4" s="4">
        <v>272.70800000000003</v>
      </c>
      <c r="G4" s="4">
        <v>2145.8240000000001</v>
      </c>
      <c r="H4" s="4">
        <v>2147.5680000000002</v>
      </c>
      <c r="I4" s="4">
        <v>625.67999999999995</v>
      </c>
      <c r="J4" s="8">
        <f t="shared" si="0"/>
        <v>1320.4538981119792</v>
      </c>
      <c r="K4" s="11">
        <f t="shared" si="1"/>
        <v>0.46602144444278748</v>
      </c>
    </row>
    <row r="5" spans="1:11" x14ac:dyDescent="0.25">
      <c r="A5" s="4">
        <v>3</v>
      </c>
      <c r="B5" s="4">
        <v>3</v>
      </c>
      <c r="C5" s="4">
        <v>0</v>
      </c>
      <c r="D5" s="4">
        <v>0</v>
      </c>
      <c r="E5" s="4">
        <v>2007.4739999999999</v>
      </c>
      <c r="F5" s="6">
        <v>274.57499999999999</v>
      </c>
      <c r="G5" s="5">
        <v>578.25099999999998</v>
      </c>
      <c r="H5" s="5">
        <v>528.19799999999998</v>
      </c>
      <c r="I5" s="5">
        <v>625.97799999999995</v>
      </c>
      <c r="J5" s="8">
        <f t="shared" si="0"/>
        <v>510.52703857421869</v>
      </c>
      <c r="K5" s="11">
        <f t="shared" si="1"/>
        <v>1.7293528242925651</v>
      </c>
    </row>
    <row r="6" spans="1:11" x14ac:dyDescent="0.25">
      <c r="A6" s="4">
        <v>3</v>
      </c>
      <c r="B6" s="4">
        <v>0</v>
      </c>
      <c r="C6" s="4">
        <v>1</v>
      </c>
      <c r="D6" s="4">
        <v>0</v>
      </c>
      <c r="E6" s="4">
        <v>26233.162</v>
      </c>
      <c r="F6" s="6">
        <v>1995.51</v>
      </c>
      <c r="G6" s="5">
        <v>11044.067999999999</v>
      </c>
      <c r="H6" s="5">
        <v>11090.804</v>
      </c>
      <c r="I6" s="5">
        <v>2102.2640000000001</v>
      </c>
      <c r="J6" s="8">
        <f t="shared" si="0"/>
        <v>6671.4380900065107</v>
      </c>
      <c r="K6" s="11">
        <f t="shared" si="1"/>
        <v>9.0546345784904628E-2</v>
      </c>
    </row>
    <row r="7" spans="1:11" x14ac:dyDescent="0.25">
      <c r="A7" s="4">
        <v>3</v>
      </c>
      <c r="B7" s="4">
        <v>0</v>
      </c>
      <c r="C7" s="4">
        <v>2</v>
      </c>
      <c r="D7" s="4">
        <v>0</v>
      </c>
      <c r="E7" s="4">
        <v>21254.988000000001</v>
      </c>
      <c r="F7" s="6">
        <v>1971.01</v>
      </c>
      <c r="G7" s="5">
        <v>8621.7690000000002</v>
      </c>
      <c r="H7" s="5">
        <v>8587.9110000000001</v>
      </c>
      <c r="I7" s="5">
        <v>2073.7370000000001</v>
      </c>
      <c r="J7" s="8">
        <f t="shared" si="0"/>
        <v>5405.4229736328125</v>
      </c>
      <c r="K7" s="11">
        <f t="shared" si="1"/>
        <v>0.11598547815419319</v>
      </c>
    </row>
    <row r="8" spans="1:11" x14ac:dyDescent="0.25">
      <c r="A8" s="4">
        <v>3</v>
      </c>
      <c r="B8" s="4">
        <v>0</v>
      </c>
      <c r="C8" s="4">
        <v>2</v>
      </c>
      <c r="D8" s="4">
        <v>1</v>
      </c>
      <c r="E8" s="4">
        <v>20980.427</v>
      </c>
      <c r="F8" s="6">
        <v>1936.1659999999999</v>
      </c>
      <c r="G8" s="5">
        <v>8493.7330000000002</v>
      </c>
      <c r="H8" s="5">
        <v>8461.2189999999991</v>
      </c>
      <c r="I8" s="5">
        <v>2061.79</v>
      </c>
      <c r="J8" s="8">
        <f t="shared" si="0"/>
        <v>5335.5985005696612</v>
      </c>
      <c r="K8" s="11">
        <f t="shared" si="1"/>
        <v>0.11773386330839454</v>
      </c>
    </row>
    <row r="9" spans="1:11" x14ac:dyDescent="0.25">
      <c r="A9" s="4">
        <v>3</v>
      </c>
      <c r="B9" s="4">
        <v>0</v>
      </c>
      <c r="C9" s="4">
        <v>2</v>
      </c>
      <c r="D9" s="4">
        <v>2</v>
      </c>
      <c r="E9" s="4">
        <v>15075.665000000001</v>
      </c>
      <c r="F9" s="6">
        <v>1959.5219999999999</v>
      </c>
      <c r="G9" s="5">
        <v>13115.632</v>
      </c>
      <c r="H9" s="5">
        <v>0</v>
      </c>
      <c r="I9" s="5">
        <v>0</v>
      </c>
      <c r="J9" s="8">
        <f t="shared" si="0"/>
        <v>3833.9398701985679</v>
      </c>
      <c r="K9" s="11">
        <f t="shared" si="1"/>
        <v>7.6244896166650616E-2</v>
      </c>
    </row>
    <row r="10" spans="1:11" x14ac:dyDescent="0.25">
      <c r="A10" s="4">
        <v>3</v>
      </c>
      <c r="B10" s="4">
        <v>3</v>
      </c>
      <c r="C10" s="4">
        <v>2</v>
      </c>
      <c r="D10" s="4">
        <v>2</v>
      </c>
      <c r="E10" s="4">
        <v>1455.105</v>
      </c>
      <c r="F10" s="6">
        <v>278.08499999999998</v>
      </c>
      <c r="G10" s="5">
        <v>1176.576</v>
      </c>
      <c r="H10" s="5">
        <v>0</v>
      </c>
      <c r="I10" s="5">
        <v>0</v>
      </c>
      <c r="J10" s="8">
        <f t="shared" si="0"/>
        <v>370.05233764648438</v>
      </c>
      <c r="K10" s="11">
        <f t="shared" si="1"/>
        <v>0.84992384682332456</v>
      </c>
    </row>
    <row r="11" spans="1:11" x14ac:dyDescent="0.25">
      <c r="A11" s="4">
        <v>3</v>
      </c>
      <c r="B11" s="4">
        <v>0</v>
      </c>
      <c r="C11" s="4">
        <v>2</v>
      </c>
      <c r="D11" s="4">
        <v>3</v>
      </c>
      <c r="E11" s="4">
        <v>10087.393</v>
      </c>
      <c r="F11" s="6">
        <v>1984.412</v>
      </c>
      <c r="G11" s="5">
        <v>8102.4620000000004</v>
      </c>
      <c r="H11" s="5">
        <v>0</v>
      </c>
      <c r="I11" s="5">
        <v>0</v>
      </c>
      <c r="J11" s="8">
        <f t="shared" si="0"/>
        <v>2565.3566996256509</v>
      </c>
      <c r="K11" s="11">
        <f t="shared" si="1"/>
        <v>0.12341927675810142</v>
      </c>
    </row>
    <row r="12" spans="1:11" x14ac:dyDescent="0.25">
      <c r="A12" s="4">
        <v>3</v>
      </c>
      <c r="B12" s="4">
        <v>0</v>
      </c>
      <c r="C12" s="4">
        <v>2</v>
      </c>
      <c r="D12" s="4">
        <v>4</v>
      </c>
      <c r="E12" s="4">
        <v>7788.7190000000001</v>
      </c>
      <c r="F12" s="6">
        <v>1994.7180000000001</v>
      </c>
      <c r="G12" s="5">
        <v>5793.4759999999997</v>
      </c>
      <c r="H12" s="5">
        <v>0</v>
      </c>
      <c r="I12" s="5">
        <v>0</v>
      </c>
      <c r="J12" s="8">
        <f t="shared" si="0"/>
        <v>1980.7736714680989</v>
      </c>
      <c r="K12" s="11">
        <f t="shared" si="1"/>
        <v>0.17260794728415205</v>
      </c>
    </row>
    <row r="13" spans="1:11" x14ac:dyDescent="0.25">
      <c r="A13" s="5">
        <v>3</v>
      </c>
      <c r="B13" s="5">
        <v>3</v>
      </c>
      <c r="C13" s="5">
        <v>2</v>
      </c>
      <c r="D13" s="5">
        <v>3</v>
      </c>
      <c r="E13" s="5">
        <v>1132.364</v>
      </c>
      <c r="F13" s="5">
        <v>279.04899999999998</v>
      </c>
      <c r="G13" s="5">
        <v>852.87400000000002</v>
      </c>
      <c r="H13" s="5">
        <v>0</v>
      </c>
      <c r="I13" s="5">
        <v>0</v>
      </c>
      <c r="J13" s="8">
        <f t="shared" si="0"/>
        <v>287.97505696614581</v>
      </c>
      <c r="K13" s="11">
        <f t="shared" si="1"/>
        <v>1.1725061380696329</v>
      </c>
    </row>
    <row r="14" spans="1:11" x14ac:dyDescent="0.25">
      <c r="A14" s="5">
        <v>3</v>
      </c>
      <c r="B14" s="5">
        <v>3</v>
      </c>
      <c r="C14" s="5">
        <v>2</v>
      </c>
      <c r="D14" s="5">
        <v>4</v>
      </c>
      <c r="E14" s="5">
        <v>1133.4079999999999</v>
      </c>
      <c r="F14" s="5">
        <v>278.495</v>
      </c>
      <c r="G14" s="5">
        <v>854.452</v>
      </c>
      <c r="H14" s="5">
        <v>0</v>
      </c>
      <c r="I14" s="5">
        <v>0</v>
      </c>
      <c r="J14" s="8">
        <f t="shared" si="0"/>
        <v>288.24055989583331</v>
      </c>
      <c r="K14" s="11">
        <f t="shared" si="1"/>
        <v>1.1703407564146378</v>
      </c>
    </row>
  </sheetData>
  <conditionalFormatting sqref="E2:E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{94E9A02C-74C2-4714-9846-05A2A2819E77}</x14:id>
        </ext>
      </extLst>
    </cfRule>
  </conditionalFormatting>
  <conditionalFormatting sqref="F2:F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{63904A94-AB08-4A39-8DD6-881B0916EDE7}</x14:id>
        </ext>
      </extLst>
    </cfRule>
  </conditionalFormatting>
  <conditionalFormatting sqref="G2:G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{C4DA1A16-24D5-4AA6-A1BC-C5EAE87B963D}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E9A02C-74C2-4714-9846-05A2A2819E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E2:E14</xm:sqref>
        </x14:conditionalFormatting>
        <x14:conditionalFormatting xmlns:xm="http://schemas.microsoft.com/office/excel/2006/main">
          <x14:cfRule type="dataBar" id="{63904A94-AB08-4A39-8DD6-881B0916ED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F2:F14</xm:sqref>
        </x14:conditionalFormatting>
        <x14:conditionalFormatting xmlns:xm="http://schemas.microsoft.com/office/excel/2006/main">
          <x14:cfRule type="dataBar" id="{C4DA1A16-24D5-4AA6-A1BC-C5EAE87B96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004B-CCEA-4EF4-B920-C04C593EDB13}">
  <dimension ref="A1:J4"/>
  <sheetViews>
    <sheetView tabSelected="1" workbookViewId="0">
      <selection activeCell="J16" sqref="J16"/>
    </sheetView>
  </sheetViews>
  <sheetFormatPr baseColWidth="10" defaultRowHeight="15" x14ac:dyDescent="0.25"/>
  <cols>
    <col min="1" max="1" width="18.42578125" customWidth="1"/>
    <col min="2" max="2" width="15" customWidth="1"/>
    <col min="3" max="3" width="15.28515625" customWidth="1"/>
    <col min="4" max="4" width="10.140625" customWidth="1"/>
    <col min="5" max="5" width="13.28515625" customWidth="1"/>
    <col min="7" max="7" width="18.5703125" customWidth="1"/>
    <col min="8" max="8" width="14.140625" customWidth="1"/>
    <col min="9" max="9" width="16.85546875" customWidth="1"/>
  </cols>
  <sheetData>
    <row r="1" spans="1:10" x14ac:dyDescent="0.25">
      <c r="A1" s="9" t="s">
        <v>2</v>
      </c>
      <c r="B1" s="9" t="s">
        <v>0</v>
      </c>
      <c r="C1" s="9" t="s">
        <v>12</v>
      </c>
      <c r="D1" s="9" t="s">
        <v>13</v>
      </c>
      <c r="E1" s="9" t="s">
        <v>15</v>
      </c>
      <c r="F1" s="9" t="s">
        <v>7</v>
      </c>
      <c r="G1" s="10" t="s">
        <v>3</v>
      </c>
      <c r="H1" s="10" t="s">
        <v>4</v>
      </c>
      <c r="I1" s="10" t="s">
        <v>8</v>
      </c>
      <c r="J1" s="12" t="s">
        <v>14</v>
      </c>
    </row>
    <row r="2" spans="1:10" x14ac:dyDescent="0.25">
      <c r="A2">
        <v>3</v>
      </c>
      <c r="B2">
        <v>3</v>
      </c>
      <c r="C2">
        <v>2</v>
      </c>
      <c r="D2">
        <v>5</v>
      </c>
      <c r="E2">
        <v>0</v>
      </c>
      <c r="F2">
        <v>507</v>
      </c>
      <c r="G2">
        <v>107.4</v>
      </c>
      <c r="H2">
        <v>399</v>
      </c>
      <c r="I2" s="8">
        <f t="shared" ref="I2:I3" si="0">F2/1000*frequency/pixels_x/pixels_y</f>
        <v>128.936767578125</v>
      </c>
      <c r="J2" s="11">
        <f>1/F2*1000</f>
        <v>1.9723865877712032</v>
      </c>
    </row>
    <row r="3" spans="1:10" x14ac:dyDescent="0.25">
      <c r="A3">
        <v>4</v>
      </c>
      <c r="B3">
        <v>3</v>
      </c>
      <c r="C3">
        <v>2</v>
      </c>
      <c r="D3">
        <v>5</v>
      </c>
      <c r="E3">
        <v>0</v>
      </c>
      <c r="F3">
        <v>484</v>
      </c>
      <c r="G3">
        <v>84</v>
      </c>
      <c r="H3">
        <v>399</v>
      </c>
      <c r="I3" s="8">
        <f t="shared" si="0"/>
        <v>123.08756510416667</v>
      </c>
      <c r="J3" s="11">
        <f>1/F3*1000</f>
        <v>2.0661157024793391</v>
      </c>
    </row>
    <row r="4" spans="1:10" x14ac:dyDescent="0.25">
      <c r="A4">
        <v>4</v>
      </c>
      <c r="B4">
        <v>3</v>
      </c>
      <c r="C4">
        <v>2</v>
      </c>
      <c r="D4">
        <v>5</v>
      </c>
      <c r="E4">
        <v>1</v>
      </c>
      <c r="F4">
        <v>423</v>
      </c>
      <c r="G4">
        <v>86</v>
      </c>
      <c r="H4">
        <v>337</v>
      </c>
      <c r="I4" s="8">
        <f t="shared" ref="I4" si="1">F4/1000*frequency/pixels_x/pixels_y</f>
        <v>107.574462890625</v>
      </c>
      <c r="J4" s="11">
        <f>1/F4*1000</f>
        <v>2.3640661938534278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FB3A-491F-431E-A11B-7F35DBD27952}">
  <dimension ref="A1:B3"/>
  <sheetViews>
    <sheetView zoomScaleNormal="100"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9</v>
      </c>
      <c r="B1" s="7">
        <v>50000000</v>
      </c>
    </row>
    <row r="2" spans="1:2" x14ac:dyDescent="0.25">
      <c r="A2" t="s">
        <v>10</v>
      </c>
      <c r="B2">
        <v>512</v>
      </c>
    </row>
    <row r="3" spans="1:2" x14ac:dyDescent="0.25">
      <c r="A3" t="s">
        <v>11</v>
      </c>
      <c r="B3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mode=1</vt:lpstr>
      <vt:lpstr>mode=4</vt:lpstr>
      <vt:lpstr>mode=4 + cache</vt:lpstr>
      <vt:lpstr>Paramètres</vt:lpstr>
      <vt:lpstr>frequency</vt:lpstr>
      <vt:lpstr>pixels_x</vt:lpstr>
      <vt:lpstr>pixels_y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</dc:creator>
  <cp:lastModifiedBy>Sebastien</cp:lastModifiedBy>
  <dcterms:created xsi:type="dcterms:W3CDTF">2021-11-23T15:35:18Z</dcterms:created>
  <dcterms:modified xsi:type="dcterms:W3CDTF">2021-12-18T17:01:36Z</dcterms:modified>
</cp:coreProperties>
</file>