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Sheet1"/>
  </sheets>
  <definedNames>
    <definedName name="_xlnm._FilterDatabase" localSheetId="0">Sheet1!$B$3:$I$49</definedName>
  </definedNames>
  <calcPr fullCalcOnLoad="1"/>
</workbook>
</file>

<file path=xl/sharedStrings.xml><?xml version="1.0" encoding="utf-8"?>
<sst xmlns="http://schemas.openxmlformats.org/spreadsheetml/2006/main" count="181" uniqueCount="51">
  <si>
    <t>2023-2024 JUMBOFRUIT SALES REPORT</t>
  </si>
  <si>
    <t>GBD</t>
  </si>
  <si>
    <t>SUPPLIER:OCHO FUEGOS</t>
  </si>
  <si>
    <t>Container:OERU411184-5</t>
  </si>
  <si>
    <t>QUANTITY:6571</t>
  </si>
  <si>
    <t>Arrival time:2024.1.26</t>
  </si>
  <si>
    <t>Date</t>
  </si>
  <si>
    <t>Pallet Nr.</t>
  </si>
  <si>
    <t>Brand</t>
  </si>
  <si>
    <t>Variety</t>
  </si>
  <si>
    <t>Weight</t>
  </si>
  <si>
    <t>SIZE</t>
  </si>
  <si>
    <t>Sales Box</t>
  </si>
  <si>
    <t>Price</t>
  </si>
  <si>
    <t>Total（RMB）</t>
  </si>
  <si>
    <t>Nota</t>
  </si>
  <si>
    <t>8F</t>
  </si>
  <si>
    <t>SKEENA</t>
  </si>
  <si>
    <t>5KG</t>
  </si>
  <si>
    <t>XL</t>
  </si>
  <si>
    <t>XLD</t>
  </si>
  <si>
    <t>LAPINS</t>
  </si>
  <si>
    <t>2.5KG</t>
  </si>
  <si>
    <t>4J</t>
  </si>
  <si>
    <t>2J</t>
  </si>
  <si>
    <t>2JD</t>
  </si>
  <si>
    <t>3JD</t>
  </si>
  <si>
    <t>JD</t>
  </si>
  <si>
    <t>J</t>
  </si>
  <si>
    <t>REGINA</t>
  </si>
  <si>
    <t>JDD</t>
  </si>
  <si>
    <t>3JDD</t>
  </si>
  <si>
    <t>3J</t>
  </si>
  <si>
    <t>10KG</t>
  </si>
  <si>
    <t>J-UP</t>
  </si>
  <si>
    <t>合计</t>
  </si>
  <si>
    <t>佣金</t>
  </si>
  <si>
    <t>QI AO Commission</t>
  </si>
  <si>
    <t>报关费</t>
  </si>
  <si>
    <t>customs charges</t>
  </si>
  <si>
    <t>增值税</t>
  </si>
  <si>
    <t>Add-value duty</t>
  </si>
  <si>
    <t>海运费</t>
  </si>
  <si>
    <t>Ocean freight</t>
  </si>
  <si>
    <t>卡车费</t>
  </si>
  <si>
    <t>Truck freight</t>
  </si>
  <si>
    <t>操作费</t>
  </si>
  <si>
    <t>Operating cost</t>
  </si>
  <si>
    <t>应付合计</t>
  </si>
  <si>
    <t>Total</t>
  </si>
  <si>
    <t/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</si>
</sst>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2">
    <numFmt numFmtId="164" formatCode="yy/m/d"/>
    <numFmt numFmtId="165" formatCode="yyyy/m/d"/>
  </numFmts>
  <fonts count="7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</font>
    <font>
      <sz val="16"/>
      <color theme="1"/>
      <name val="Calibri"/>
      <family val="2"/>
    </font>
    <font>
      <sz val="12"/>
      <color theme="1"/>
      <name val="Calibri"/>
      <family val="2"/>
    </font>
    <font>
      <u/>
      <sz val="12"/>
      <color theme="1"/>
      <name val="Calibri"/>
      <family val="2"/>
    </font>
    <font>
      <b/>
      <sz val="12"/>
      <color theme="1"/>
      <name val="宋体"/>
      <family val="2"/>
    </font>
    <font>
      <b/>
      <sz val="12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b6c7ea"/>
      </patternFill>
    </fill>
    <fill>
      <patternFill patternType="solid">
        <fgColor rgb="FFff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37">
    <xf xfId="0" numFmtId="0" borderId="0" fontId="0" fillId="0"/>
    <xf xfId="0" numFmtId="164" applyNumberFormat="1" borderId="1" applyBorder="1" fontId="1" applyFont="1" fillId="0" applyAlignment="1">
      <alignment horizontal="center"/>
    </xf>
    <xf xfId="0" numFmtId="3" applyNumberFormat="1" borderId="1" applyBorder="1" fontId="1" applyFont="1" fillId="0" applyAlignment="1">
      <alignment horizontal="center"/>
    </xf>
    <xf xfId="0" numFmtId="0" borderId="1" applyBorder="1" fontId="1" applyFont="1" fillId="0" applyAlignment="1">
      <alignment horizontal="center"/>
    </xf>
    <xf xfId="0" numFmtId="4" applyNumberFormat="1" borderId="1" applyBorder="1" fontId="1" applyFont="1" fillId="0" applyAlignment="1">
      <alignment horizontal="center"/>
    </xf>
    <xf xfId="0" numFmtId="164" applyNumberFormat="1" borderId="1" applyBorder="1" fontId="2" applyFont="1" fillId="2" applyFill="1" applyAlignment="1">
      <alignment horizontal="center"/>
    </xf>
    <xf xfId="0" numFmtId="3" applyNumberFormat="1" borderId="1" applyBorder="1" fontId="2" applyFont="1" fillId="2" applyFill="1" applyAlignment="1">
      <alignment horizontal="center"/>
    </xf>
    <xf xfId="0" numFmtId="0" borderId="1" applyBorder="1" fontId="2" applyFont="1" fillId="2" applyFill="1" applyAlignment="1">
      <alignment horizontal="center"/>
    </xf>
    <xf xfId="0" numFmtId="4" applyNumberFormat="1" borderId="1" applyBorder="1" fontId="2" applyFont="1" fillId="2" applyFill="1" applyAlignment="1">
      <alignment horizontal="center"/>
    </xf>
    <xf xfId="0" numFmtId="164" applyNumberFormat="1" borderId="1" applyBorder="1" fontId="3" applyFont="1" fillId="0" applyAlignment="1">
      <alignment horizontal="center"/>
    </xf>
    <xf xfId="0" numFmtId="3" applyNumberFormat="1" borderId="1" applyBorder="1" fontId="3" applyFont="1" fillId="0" applyAlignment="1">
      <alignment horizontal="center"/>
    </xf>
    <xf xfId="0" numFmtId="0" borderId="1" applyBorder="1" fontId="3" applyFont="1" fillId="0" applyAlignment="1">
      <alignment horizontal="center"/>
    </xf>
    <xf xfId="0" numFmtId="0" borderId="1" applyBorder="1" fontId="4" applyFont="1" fillId="0" applyAlignment="1">
      <alignment horizontal="center"/>
    </xf>
    <xf xfId="0" numFmtId="4" applyNumberFormat="1" borderId="1" applyBorder="1" fontId="3" applyFont="1" fillId="0" applyAlignment="1">
      <alignment horizontal="center"/>
    </xf>
    <xf xfId="0" numFmtId="165" applyNumberFormat="1" borderId="2" applyBorder="1" fontId="3" applyFont="1" fillId="0" applyAlignment="1">
      <alignment horizontal="center"/>
    </xf>
    <xf xfId="0" numFmtId="3" applyNumberFormat="1" borderId="2" applyBorder="1" fontId="3" applyFont="1" fillId="0" applyAlignment="1">
      <alignment horizontal="center"/>
    </xf>
    <xf xfId="0" numFmtId="0" borderId="2" applyBorder="1" fontId="3" applyFont="1" fillId="0" applyAlignment="1">
      <alignment horizontal="center"/>
    </xf>
    <xf xfId="0" numFmtId="0" borderId="1" applyBorder="1" fontId="5" applyFont="1" fillId="0" applyAlignment="1">
      <alignment horizontal="center"/>
    </xf>
    <xf xfId="0" numFmtId="3" applyNumberFormat="1" borderId="1" applyBorder="1" fontId="6" applyFont="1" fillId="0" applyAlignment="1">
      <alignment horizontal="center"/>
    </xf>
    <xf xfId="0" numFmtId="0" borderId="1" applyBorder="1" fontId="5" applyFont="1" fillId="3" applyFill="1" applyAlignment="1">
      <alignment horizontal="center"/>
    </xf>
    <xf xfId="0" numFmtId="0" borderId="1" applyBorder="1" fontId="6" applyFont="1" fillId="3" applyFill="1" applyAlignment="1">
      <alignment horizontal="center"/>
    </xf>
    <xf xfId="0" numFmtId="3" applyNumberFormat="1" borderId="1" applyBorder="1" fontId="6" applyFont="1" fillId="3" applyFill="1" applyAlignment="1">
      <alignment horizontal="center"/>
    </xf>
    <xf xfId="0" numFmtId="4" applyNumberFormat="1" borderId="1" applyBorder="1" fontId="6" applyFont="1" fillId="3" applyFill="1" applyAlignment="1">
      <alignment horizontal="center"/>
    </xf>
    <xf xfId="0" numFmtId="4" applyNumberFormat="1" borderId="2" applyBorder="1" fontId="3" applyFont="1" fillId="0" applyAlignment="1">
      <alignment horizontal="center"/>
    </xf>
    <xf xfId="0" numFmtId="164" applyNumberFormat="1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0" borderId="0" fontId="0" fillId="0" applyAlignment="1">
      <alignment horizontal="general"/>
    </xf>
    <xf xfId="0" numFmtId="4" applyNumberFormat="1" borderId="0" fontId="0" fillId="0" applyAlignment="1">
      <alignment horizontal="general"/>
    </xf>
    <xf xfId="0" numFmtId="3" applyNumberFormat="1" borderId="0" fontId="0" fillId="0" applyAlignment="1">
      <alignment horizontal="center"/>
    </xf>
    <xf xfId="0" numFmtId="4" applyNumberFormat="1" borderId="2" applyBorder="1" fontId="2" applyFont="1" fillId="0" quotePrefix="1" applyAlignment="1">
      <alignment horizontal="center"/>
    </xf>
    <xf xfId="0" numFmtId="4" applyNumberFormat="1" borderId="2" applyBorder="1" fontId="2" applyFont="1" fillId="0" applyAlignment="1">
      <alignment horizontal="center"/>
    </xf>
    <xf xfId="0" numFmtId="3" applyNumberFormat="1" borderId="2" applyBorder="1" fontId="2" applyFont="1" fillId="0" applyAlignment="1">
      <alignment horizontal="center"/>
    </xf>
    <xf xfId="0" numFmtId="164" applyNumberFormat="1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0" borderId="0" fontId="0" fillId="0" applyAlignment="1">
      <alignment horizontal="general"/>
    </xf>
    <xf xfId="0" numFmtId="4" applyNumberFormat="1" borderId="0" fontId="0" fillId="0" applyAlignment="1">
      <alignment horizontal="general"/>
    </xf>
    <xf xfId="0" numFmtId="3" applyNumberFormat="1" borderId="0" fontId="0" fillId="0" applyAlignment="1">
      <alignment horizontal="center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J56"/>
  <sheetViews>
    <sheetView workbookViewId="0" tabSelected="1"/>
  </sheetViews>
  <sheetFormatPr defaultRowHeight="15" x14ac:dyDescent="0.25"/>
  <cols>
    <col min="1" max="1" style="32" width="15.576428571428572" customWidth="1" bestFit="1"/>
    <col min="2" max="2" style="33" width="33.71928571428572" customWidth="1" bestFit="1"/>
    <col min="3" max="3" style="34" width="10.147857142857141" customWidth="1" bestFit="1"/>
    <col min="4" max="4" style="34" width="14.576428571428572" customWidth="1" bestFit="1"/>
    <col min="5" max="5" style="34" width="27.719285714285714" customWidth="1" bestFit="1"/>
    <col min="6" max="6" style="34" width="30.576428571428572" customWidth="1" bestFit="1"/>
    <col min="7" max="7" style="33" width="21.290714285714284" customWidth="1" bestFit="1"/>
    <col min="8" max="8" style="33" width="16.862142857142857" customWidth="1" bestFit="1"/>
    <col min="9" max="9" style="35" width="29.862142857142857" customWidth="1" bestFit="1"/>
    <col min="10" max="10" style="36" width="31.862142857142857" customWidth="1" bestFit="1"/>
  </cols>
  <sheetData>
    <row x14ac:dyDescent="0.25" r="1" customHeight="1" ht="60">
      <c r="A1" s="1" t="s">
        <v>0</v>
      </c>
      <c r="B1" s="2"/>
      <c r="C1" s="3"/>
      <c r="D1" s="3"/>
      <c r="E1" s="3"/>
      <c r="F1" s="3"/>
      <c r="G1" s="2"/>
      <c r="H1" s="2"/>
      <c r="I1" s="4"/>
      <c r="J1" s="2"/>
    </row>
    <row x14ac:dyDescent="0.25" r="2" customHeight="1" ht="39">
      <c r="A2" s="1" t="s">
        <v>1</v>
      </c>
      <c r="B2" s="2" t="s">
        <v>2</v>
      </c>
      <c r="C2" s="3"/>
      <c r="D2" s="3" t="s">
        <v>3</v>
      </c>
      <c r="E2" s="3"/>
      <c r="F2" s="3" t="s">
        <v>4</v>
      </c>
      <c r="G2" s="2"/>
      <c r="H2" s="2" t="s">
        <v>5</v>
      </c>
      <c r="I2" s="4"/>
      <c r="J2" s="2"/>
    </row>
    <row x14ac:dyDescent="0.25" r="3" customHeight="1" ht="22">
      <c r="A3" s="5" t="s">
        <v>6</v>
      </c>
      <c r="B3" s="6" t="s">
        <v>7</v>
      </c>
      <c r="C3" s="7" t="s">
        <v>8</v>
      </c>
      <c r="D3" s="7" t="s">
        <v>9</v>
      </c>
      <c r="E3" s="7" t="s">
        <v>10</v>
      </c>
      <c r="F3" s="7" t="s">
        <v>11</v>
      </c>
      <c r="G3" s="6" t="s">
        <v>12</v>
      </c>
      <c r="H3" s="6" t="s">
        <v>13</v>
      </c>
      <c r="I3" s="8" t="s">
        <v>14</v>
      </c>
      <c r="J3" s="6" t="s">
        <v>15</v>
      </c>
    </row>
    <row x14ac:dyDescent="0.25" r="4" customHeight="1" ht="18">
      <c r="A4" s="9">
        <v>45320</v>
      </c>
      <c r="B4" s="10">
        <v>1513403</v>
      </c>
      <c r="C4" s="11" t="s">
        <v>16</v>
      </c>
      <c r="D4" s="11" t="s">
        <v>17</v>
      </c>
      <c r="E4" s="12" t="s">
        <v>18</v>
      </c>
      <c r="F4" s="11" t="s">
        <v>19</v>
      </c>
      <c r="G4" s="10">
        <v>139</v>
      </c>
      <c r="H4" s="10">
        <v>155</v>
      </c>
      <c r="I4" s="13">
        <f>H4*G4</f>
      </c>
      <c r="J4" s="10"/>
    </row>
    <row x14ac:dyDescent="0.25" r="5" customHeight="1" ht="18">
      <c r="A5" s="9">
        <v>45320</v>
      </c>
      <c r="B5" s="10">
        <v>1513404</v>
      </c>
      <c r="C5" s="11" t="s">
        <v>16</v>
      </c>
      <c r="D5" s="11" t="s">
        <v>17</v>
      </c>
      <c r="E5" s="12" t="s">
        <v>18</v>
      </c>
      <c r="F5" s="11" t="s">
        <v>20</v>
      </c>
      <c r="G5" s="10">
        <v>150</v>
      </c>
      <c r="H5" s="10">
        <v>170</v>
      </c>
      <c r="I5" s="13">
        <f>H5*G5</f>
      </c>
      <c r="J5" s="10"/>
    </row>
    <row x14ac:dyDescent="0.25" r="6" customHeight="1" ht="18">
      <c r="A6" s="9">
        <v>45320</v>
      </c>
      <c r="B6" s="10">
        <v>1512053</v>
      </c>
      <c r="C6" s="11" t="s">
        <v>16</v>
      </c>
      <c r="D6" s="11" t="s">
        <v>21</v>
      </c>
      <c r="E6" s="11" t="s">
        <v>22</v>
      </c>
      <c r="F6" s="11" t="s">
        <v>23</v>
      </c>
      <c r="G6" s="10">
        <v>420</v>
      </c>
      <c r="H6" s="10">
        <v>180</v>
      </c>
      <c r="I6" s="13">
        <f>H6*G6</f>
      </c>
      <c r="J6" s="10"/>
    </row>
    <row x14ac:dyDescent="0.25" r="7" customHeight="1" ht="18">
      <c r="A7" s="9">
        <v>45320</v>
      </c>
      <c r="B7" s="10">
        <v>1512124</v>
      </c>
      <c r="C7" s="11" t="s">
        <v>16</v>
      </c>
      <c r="D7" s="11" t="s">
        <v>21</v>
      </c>
      <c r="E7" s="11" t="s">
        <v>22</v>
      </c>
      <c r="F7" s="11" t="s">
        <v>23</v>
      </c>
      <c r="G7" s="10">
        <f>237+160+23</f>
      </c>
      <c r="H7" s="10">
        <v>180</v>
      </c>
      <c r="I7" s="13">
        <f>H7*G7</f>
      </c>
      <c r="J7" s="10"/>
    </row>
    <row x14ac:dyDescent="0.25" r="8" customHeight="1" ht="18">
      <c r="A8" s="9">
        <v>45320</v>
      </c>
      <c r="B8" s="10">
        <v>1512224</v>
      </c>
      <c r="C8" s="11" t="s">
        <v>16</v>
      </c>
      <c r="D8" s="11" t="s">
        <v>21</v>
      </c>
      <c r="E8" s="11" t="s">
        <v>22</v>
      </c>
      <c r="F8" s="11" t="s">
        <v>23</v>
      </c>
      <c r="G8" s="10">
        <f>176+104+140</f>
      </c>
      <c r="H8" s="10">
        <v>180</v>
      </c>
      <c r="I8" s="13">
        <f>H8*G8</f>
      </c>
      <c r="J8" s="10"/>
    </row>
    <row x14ac:dyDescent="0.25" r="9" customHeight="1" ht="18">
      <c r="A9" s="9">
        <v>45320</v>
      </c>
      <c r="B9" s="10">
        <v>1513398</v>
      </c>
      <c r="C9" s="11" t="s">
        <v>16</v>
      </c>
      <c r="D9" s="11" t="s">
        <v>17</v>
      </c>
      <c r="E9" s="11" t="s">
        <v>22</v>
      </c>
      <c r="F9" s="11" t="s">
        <v>24</v>
      </c>
      <c r="G9" s="10">
        <v>420</v>
      </c>
      <c r="H9" s="10">
        <v>130</v>
      </c>
      <c r="I9" s="13">
        <f>H9*G9</f>
      </c>
      <c r="J9" s="10"/>
    </row>
    <row x14ac:dyDescent="0.25" r="10" customHeight="1" ht="18">
      <c r="A10" s="9">
        <v>45321</v>
      </c>
      <c r="B10" s="10">
        <v>1513399</v>
      </c>
      <c r="C10" s="11" t="s">
        <v>16</v>
      </c>
      <c r="D10" s="11" t="s">
        <v>17</v>
      </c>
      <c r="E10" s="11" t="s">
        <v>22</v>
      </c>
      <c r="F10" s="11" t="s">
        <v>25</v>
      </c>
      <c r="G10" s="10">
        <v>420</v>
      </c>
      <c r="H10" s="10">
        <v>140</v>
      </c>
      <c r="I10" s="13">
        <f>H10*G10</f>
      </c>
      <c r="J10" s="10"/>
    </row>
    <row x14ac:dyDescent="0.25" r="11" customHeight="1" ht="18">
      <c r="A11" s="9">
        <v>45321</v>
      </c>
      <c r="B11" s="10">
        <v>1513401</v>
      </c>
      <c r="C11" s="11" t="s">
        <v>16</v>
      </c>
      <c r="D11" s="11" t="s">
        <v>17</v>
      </c>
      <c r="E11" s="11" t="s">
        <v>22</v>
      </c>
      <c r="F11" s="11" t="s">
        <v>25</v>
      </c>
      <c r="G11" s="10">
        <v>420</v>
      </c>
      <c r="H11" s="10">
        <v>150</v>
      </c>
      <c r="I11" s="13">
        <f>H11*G11</f>
      </c>
      <c r="J11" s="10"/>
    </row>
    <row x14ac:dyDescent="0.25" r="12" customHeight="1" ht="18">
      <c r="A12" s="9">
        <v>45321</v>
      </c>
      <c r="B12" s="10">
        <v>1513396</v>
      </c>
      <c r="C12" s="11" t="s">
        <v>16</v>
      </c>
      <c r="D12" s="11" t="s">
        <v>17</v>
      </c>
      <c r="E12" s="11" t="s">
        <v>22</v>
      </c>
      <c r="F12" s="11" t="s">
        <v>25</v>
      </c>
      <c r="G12" s="10">
        <v>420</v>
      </c>
      <c r="H12" s="10">
        <v>140</v>
      </c>
      <c r="I12" s="13">
        <f>H12*G12</f>
      </c>
      <c r="J12" s="10"/>
    </row>
    <row x14ac:dyDescent="0.25" r="13" customHeight="1" ht="18">
      <c r="A13" s="9">
        <v>45321</v>
      </c>
      <c r="B13" s="10">
        <v>1513397</v>
      </c>
      <c r="C13" s="11" t="s">
        <v>16</v>
      </c>
      <c r="D13" s="11" t="s">
        <v>17</v>
      </c>
      <c r="E13" s="11" t="s">
        <v>22</v>
      </c>
      <c r="F13" s="11" t="s">
        <v>26</v>
      </c>
      <c r="G13" s="10">
        <v>420</v>
      </c>
      <c r="H13" s="10">
        <v>180</v>
      </c>
      <c r="I13" s="13">
        <f>H13*G13</f>
      </c>
      <c r="J13" s="10"/>
    </row>
    <row x14ac:dyDescent="0.25" r="14" customHeight="1" ht="18">
      <c r="A14" s="9">
        <v>45321</v>
      </c>
      <c r="B14" s="10">
        <v>1513653</v>
      </c>
      <c r="C14" s="11" t="s">
        <v>16</v>
      </c>
      <c r="D14" s="11" t="s">
        <v>21</v>
      </c>
      <c r="E14" s="11" t="s">
        <v>22</v>
      </c>
      <c r="F14" s="11" t="s">
        <v>27</v>
      </c>
      <c r="G14" s="10">
        <f>140+37</f>
      </c>
      <c r="H14" s="10">
        <v>115</v>
      </c>
      <c r="I14" s="13">
        <f>H14*G14</f>
      </c>
      <c r="J14" s="10"/>
    </row>
    <row x14ac:dyDescent="0.25" r="15" customHeight="1" ht="18">
      <c r="A15" s="9">
        <v>45321</v>
      </c>
      <c r="B15" s="10">
        <v>1513653</v>
      </c>
      <c r="C15" s="11" t="s">
        <v>16</v>
      </c>
      <c r="D15" s="11" t="s">
        <v>21</v>
      </c>
      <c r="E15" s="11" t="s">
        <v>22</v>
      </c>
      <c r="F15" s="11" t="s">
        <v>23</v>
      </c>
      <c r="G15" s="10">
        <v>140</v>
      </c>
      <c r="H15" s="10">
        <v>170</v>
      </c>
      <c r="I15" s="13">
        <f>H15*G15</f>
      </c>
      <c r="J15" s="10"/>
    </row>
    <row x14ac:dyDescent="0.25" r="16" customHeight="1" ht="18">
      <c r="A16" s="9">
        <v>45321</v>
      </c>
      <c r="B16" s="10">
        <v>1513653</v>
      </c>
      <c r="C16" s="11" t="s">
        <v>16</v>
      </c>
      <c r="D16" s="11" t="s">
        <v>17</v>
      </c>
      <c r="E16" s="11" t="s">
        <v>22</v>
      </c>
      <c r="F16" s="11" t="s">
        <v>28</v>
      </c>
      <c r="G16" s="10">
        <v>51</v>
      </c>
      <c r="H16" s="10">
        <v>110</v>
      </c>
      <c r="I16" s="13">
        <f>H16*G16</f>
      </c>
      <c r="J16" s="10"/>
    </row>
    <row x14ac:dyDescent="0.25" r="17" customHeight="1" ht="18">
      <c r="A17" s="9">
        <v>45321</v>
      </c>
      <c r="B17" s="10">
        <v>1513653</v>
      </c>
      <c r="C17" s="11" t="s">
        <v>16</v>
      </c>
      <c r="D17" s="11" t="s">
        <v>29</v>
      </c>
      <c r="E17" s="11" t="s">
        <v>22</v>
      </c>
      <c r="F17" s="11" t="s">
        <v>28</v>
      </c>
      <c r="G17" s="10">
        <v>16</v>
      </c>
      <c r="H17" s="10">
        <v>110</v>
      </c>
      <c r="I17" s="13">
        <f>H17*G17</f>
      </c>
      <c r="J17" s="10"/>
    </row>
    <row x14ac:dyDescent="0.25" r="18" customHeight="1" ht="18">
      <c r="A18" s="9">
        <v>45321</v>
      </c>
      <c r="B18" s="10">
        <v>1513653</v>
      </c>
      <c r="C18" s="11" t="s">
        <v>16</v>
      </c>
      <c r="D18" s="11" t="s">
        <v>29</v>
      </c>
      <c r="E18" s="11" t="s">
        <v>22</v>
      </c>
      <c r="F18" s="11" t="s">
        <v>30</v>
      </c>
      <c r="G18" s="10">
        <v>36</v>
      </c>
      <c r="H18" s="10">
        <v>120</v>
      </c>
      <c r="I18" s="13">
        <f>H18*G18</f>
      </c>
      <c r="J18" s="10"/>
    </row>
    <row x14ac:dyDescent="0.25" r="19" customHeight="1" ht="18">
      <c r="A19" s="9">
        <v>45321</v>
      </c>
      <c r="B19" s="10">
        <v>1513660</v>
      </c>
      <c r="C19" s="11" t="s">
        <v>16</v>
      </c>
      <c r="D19" s="11" t="s">
        <v>17</v>
      </c>
      <c r="E19" s="11" t="s">
        <v>22</v>
      </c>
      <c r="F19" s="11" t="s">
        <v>26</v>
      </c>
      <c r="G19" s="10">
        <v>223</v>
      </c>
      <c r="H19" s="10">
        <v>170</v>
      </c>
      <c r="I19" s="13">
        <f>H19*G19</f>
      </c>
      <c r="J19" s="10"/>
    </row>
    <row x14ac:dyDescent="0.25" r="20" customHeight="1" ht="18">
      <c r="A20" s="9">
        <v>45321</v>
      </c>
      <c r="B20" s="10">
        <v>1513660</v>
      </c>
      <c r="C20" s="11" t="s">
        <v>16</v>
      </c>
      <c r="D20" s="11" t="s">
        <v>17</v>
      </c>
      <c r="E20" s="11" t="s">
        <v>22</v>
      </c>
      <c r="F20" s="11" t="s">
        <v>31</v>
      </c>
      <c r="G20" s="10">
        <v>197</v>
      </c>
      <c r="H20" s="10">
        <v>175</v>
      </c>
      <c r="I20" s="13">
        <f>H20*G20</f>
      </c>
      <c r="J20" s="10"/>
    </row>
    <row x14ac:dyDescent="0.25" r="21" customHeight="1" ht="18">
      <c r="A21" s="9">
        <v>45322</v>
      </c>
      <c r="B21" s="10">
        <v>1513661</v>
      </c>
      <c r="C21" s="11" t="s">
        <v>16</v>
      </c>
      <c r="D21" s="11" t="s">
        <v>17</v>
      </c>
      <c r="E21" s="11" t="s">
        <v>22</v>
      </c>
      <c r="F21" s="11" t="s">
        <v>31</v>
      </c>
      <c r="G21" s="10">
        <v>54</v>
      </c>
      <c r="H21" s="10">
        <v>160</v>
      </c>
      <c r="I21" s="13">
        <f>H21*G21</f>
      </c>
      <c r="J21" s="10"/>
    </row>
    <row x14ac:dyDescent="0.25" r="22" customHeight="1" ht="18">
      <c r="A22" s="9">
        <v>45322</v>
      </c>
      <c r="B22" s="10">
        <v>1513661</v>
      </c>
      <c r="C22" s="11" t="s">
        <v>16</v>
      </c>
      <c r="D22" s="11" t="s">
        <v>17</v>
      </c>
      <c r="E22" s="11" t="s">
        <v>22</v>
      </c>
      <c r="F22" s="11" t="s">
        <v>26</v>
      </c>
      <c r="G22" s="10">
        <v>10</v>
      </c>
      <c r="H22" s="10">
        <v>160</v>
      </c>
      <c r="I22" s="13">
        <f>H22*G22</f>
      </c>
      <c r="J22" s="10"/>
    </row>
    <row x14ac:dyDescent="0.25" r="23" customHeight="1" ht="20.25">
      <c r="A23" s="9">
        <v>45322</v>
      </c>
      <c r="B23" s="10">
        <v>1513661</v>
      </c>
      <c r="C23" s="11" t="s">
        <v>16</v>
      </c>
      <c r="D23" s="11" t="s">
        <v>17</v>
      </c>
      <c r="E23" s="11" t="s">
        <v>22</v>
      </c>
      <c r="F23" s="11" t="s">
        <v>25</v>
      </c>
      <c r="G23" s="10">
        <v>112</v>
      </c>
      <c r="H23" s="10">
        <v>160</v>
      </c>
      <c r="I23" s="13">
        <f>H23*G23</f>
      </c>
      <c r="J23" s="10"/>
    </row>
    <row x14ac:dyDescent="0.25" r="24" customHeight="1" ht="20.25">
      <c r="A24" s="9">
        <v>45322</v>
      </c>
      <c r="B24" s="10">
        <v>1513661</v>
      </c>
      <c r="C24" s="11" t="s">
        <v>16</v>
      </c>
      <c r="D24" s="11" t="s">
        <v>17</v>
      </c>
      <c r="E24" s="11" t="s">
        <v>22</v>
      </c>
      <c r="F24" s="11" t="s">
        <v>32</v>
      </c>
      <c r="G24" s="10">
        <v>244</v>
      </c>
      <c r="H24" s="10">
        <v>160</v>
      </c>
      <c r="I24" s="13">
        <f>H24*G24</f>
      </c>
      <c r="J24" s="10"/>
    </row>
    <row x14ac:dyDescent="0.25" r="25" customHeight="1" ht="20.25">
      <c r="A25" s="9">
        <v>45322</v>
      </c>
      <c r="B25" s="10">
        <v>1513662</v>
      </c>
      <c r="C25" s="11" t="s">
        <v>16</v>
      </c>
      <c r="D25" s="11" t="s">
        <v>29</v>
      </c>
      <c r="E25" s="11" t="s">
        <v>22</v>
      </c>
      <c r="F25" s="11" t="s">
        <v>30</v>
      </c>
      <c r="G25" s="10">
        <v>71</v>
      </c>
      <c r="H25" s="10">
        <v>120</v>
      </c>
      <c r="I25" s="13">
        <f>H25*G25</f>
      </c>
      <c r="J25" s="10"/>
    </row>
    <row x14ac:dyDescent="0.25" r="26" customHeight="1" ht="20.25">
      <c r="A26" s="9">
        <v>45322</v>
      </c>
      <c r="B26" s="10">
        <v>1513662</v>
      </c>
      <c r="C26" s="11" t="s">
        <v>16</v>
      </c>
      <c r="D26" s="11" t="s">
        <v>17</v>
      </c>
      <c r="E26" s="11" t="s">
        <v>22</v>
      </c>
      <c r="F26" s="11" t="s">
        <v>24</v>
      </c>
      <c r="G26" s="10">
        <v>224</v>
      </c>
      <c r="H26" s="10">
        <v>140</v>
      </c>
      <c r="I26" s="13">
        <f>H26*G26</f>
      </c>
      <c r="J26" s="10"/>
    </row>
    <row x14ac:dyDescent="0.25" r="27" customHeight="1" ht="20.25">
      <c r="A27" s="9">
        <v>45322</v>
      </c>
      <c r="B27" s="10">
        <v>1513662</v>
      </c>
      <c r="C27" s="11" t="s">
        <v>16</v>
      </c>
      <c r="D27" s="11" t="s">
        <v>17</v>
      </c>
      <c r="E27" s="11" t="s">
        <v>22</v>
      </c>
      <c r="F27" s="11" t="s">
        <v>32</v>
      </c>
      <c r="G27" s="10">
        <v>125</v>
      </c>
      <c r="H27" s="10">
        <v>170</v>
      </c>
      <c r="I27" s="13">
        <f>H27*G27</f>
      </c>
      <c r="J27" s="10"/>
    </row>
    <row x14ac:dyDescent="0.25" r="28" customHeight="1" ht="20.25">
      <c r="A28" s="9">
        <v>45322</v>
      </c>
      <c r="B28" s="10">
        <v>1513663</v>
      </c>
      <c r="C28" s="11" t="s">
        <v>16</v>
      </c>
      <c r="D28" s="11" t="s">
        <v>17</v>
      </c>
      <c r="E28" s="11" t="s">
        <v>22</v>
      </c>
      <c r="F28" s="11" t="s">
        <v>27</v>
      </c>
      <c r="G28" s="10">
        <v>379</v>
      </c>
      <c r="H28" s="10">
        <v>110</v>
      </c>
      <c r="I28" s="13">
        <f>H28*G28</f>
      </c>
      <c r="J28" s="10"/>
    </row>
    <row x14ac:dyDescent="0.25" r="29" customHeight="1" ht="20.25">
      <c r="A29" s="9">
        <v>45322</v>
      </c>
      <c r="B29" s="10">
        <v>1513663</v>
      </c>
      <c r="C29" s="11" t="s">
        <v>16</v>
      </c>
      <c r="D29" s="11" t="s">
        <v>17</v>
      </c>
      <c r="E29" s="11" t="s">
        <v>22</v>
      </c>
      <c r="F29" s="11" t="s">
        <v>28</v>
      </c>
      <c r="G29" s="10">
        <v>41</v>
      </c>
      <c r="H29" s="10">
        <v>110</v>
      </c>
      <c r="I29" s="13">
        <f>H29*G29</f>
      </c>
      <c r="J29" s="10"/>
    </row>
    <row x14ac:dyDescent="0.25" r="30" customHeight="1" ht="20.25">
      <c r="A30" s="9">
        <v>45322</v>
      </c>
      <c r="B30" s="10">
        <v>1513665</v>
      </c>
      <c r="C30" s="11" t="s">
        <v>16</v>
      </c>
      <c r="D30" s="11" t="s">
        <v>21</v>
      </c>
      <c r="E30" s="11" t="s">
        <v>22</v>
      </c>
      <c r="F30" s="11" t="s">
        <v>28</v>
      </c>
      <c r="G30" s="10">
        <v>156</v>
      </c>
      <c r="H30" s="10">
        <v>140</v>
      </c>
      <c r="I30" s="13">
        <f>H30*G30</f>
      </c>
      <c r="J30" s="10"/>
    </row>
    <row x14ac:dyDescent="0.25" r="31" customHeight="1" ht="20.25">
      <c r="A31" s="9">
        <v>45322</v>
      </c>
      <c r="B31" s="10">
        <v>1513665</v>
      </c>
      <c r="C31" s="11" t="s">
        <v>16</v>
      </c>
      <c r="D31" s="11" t="s">
        <v>21</v>
      </c>
      <c r="E31" s="11" t="s">
        <v>22</v>
      </c>
      <c r="F31" s="11" t="s">
        <v>25</v>
      </c>
      <c r="G31" s="10">
        <v>12</v>
      </c>
      <c r="H31" s="10">
        <v>140</v>
      </c>
      <c r="I31" s="13">
        <f>H31*G31</f>
      </c>
      <c r="J31" s="10"/>
    </row>
    <row x14ac:dyDescent="0.25" r="32" customHeight="1" ht="20.25">
      <c r="A32" s="9">
        <v>45322</v>
      </c>
      <c r="B32" s="10">
        <v>1513665</v>
      </c>
      <c r="C32" s="11" t="s">
        <v>16</v>
      </c>
      <c r="D32" s="11" t="s">
        <v>21</v>
      </c>
      <c r="E32" s="11" t="s">
        <v>22</v>
      </c>
      <c r="F32" s="11" t="s">
        <v>26</v>
      </c>
      <c r="G32" s="10">
        <v>140</v>
      </c>
      <c r="H32" s="10">
        <v>140</v>
      </c>
      <c r="I32" s="13">
        <f>H32*G32</f>
      </c>
      <c r="J32" s="10"/>
    </row>
    <row x14ac:dyDescent="0.25" r="33" customHeight="1" ht="20.25">
      <c r="A33" s="9">
        <v>45322</v>
      </c>
      <c r="B33" s="10">
        <v>1513665</v>
      </c>
      <c r="C33" s="11" t="s">
        <v>16</v>
      </c>
      <c r="D33" s="11" t="s">
        <v>21</v>
      </c>
      <c r="E33" s="11" t="s">
        <v>22</v>
      </c>
      <c r="F33" s="11" t="s">
        <v>31</v>
      </c>
      <c r="G33" s="10">
        <v>14</v>
      </c>
      <c r="H33" s="10">
        <v>140</v>
      </c>
      <c r="I33" s="13">
        <f>H33*G33</f>
      </c>
      <c r="J33" s="10"/>
    </row>
    <row x14ac:dyDescent="0.25" r="34" customHeight="1" ht="20.25">
      <c r="A34" s="9">
        <v>45322</v>
      </c>
      <c r="B34" s="10">
        <v>1513665</v>
      </c>
      <c r="C34" s="11" t="s">
        <v>16</v>
      </c>
      <c r="D34" s="11" t="s">
        <v>21</v>
      </c>
      <c r="E34" s="11" t="s">
        <v>22</v>
      </c>
      <c r="F34" s="11" t="s">
        <v>23</v>
      </c>
      <c r="G34" s="10">
        <v>10</v>
      </c>
      <c r="H34" s="10">
        <v>140</v>
      </c>
      <c r="I34" s="13">
        <f>H34*G34</f>
      </c>
      <c r="J34" s="10"/>
    </row>
    <row x14ac:dyDescent="0.25" r="35" customHeight="1" ht="20.25">
      <c r="A35" s="9">
        <v>45322</v>
      </c>
      <c r="B35" s="10">
        <v>1513665</v>
      </c>
      <c r="C35" s="11" t="s">
        <v>16</v>
      </c>
      <c r="D35" s="11" t="s">
        <v>17</v>
      </c>
      <c r="E35" s="11" t="s">
        <v>22</v>
      </c>
      <c r="F35" s="11" t="s">
        <v>23</v>
      </c>
      <c r="G35" s="10">
        <v>45</v>
      </c>
      <c r="H35" s="10">
        <v>140</v>
      </c>
      <c r="I35" s="13">
        <f>H35*G35</f>
      </c>
      <c r="J35" s="10"/>
    </row>
    <row x14ac:dyDescent="0.25" r="36" customHeight="1" ht="20.25">
      <c r="A36" s="9">
        <v>45322</v>
      </c>
      <c r="B36" s="10">
        <v>1513665</v>
      </c>
      <c r="C36" s="11" t="s">
        <v>16</v>
      </c>
      <c r="D36" s="11" t="s">
        <v>17</v>
      </c>
      <c r="E36" s="11" t="s">
        <v>22</v>
      </c>
      <c r="F36" s="11" t="s">
        <v>26</v>
      </c>
      <c r="G36" s="10">
        <v>43</v>
      </c>
      <c r="H36" s="10">
        <v>140</v>
      </c>
      <c r="I36" s="13">
        <f>H36*G36</f>
      </c>
      <c r="J36" s="10"/>
    </row>
    <row x14ac:dyDescent="0.25" r="37" customHeight="1" ht="20.25">
      <c r="A37" s="9">
        <v>45320</v>
      </c>
      <c r="B37" s="10">
        <v>1513768</v>
      </c>
      <c r="C37" s="11" t="s">
        <v>16</v>
      </c>
      <c r="D37" s="11" t="s">
        <v>17</v>
      </c>
      <c r="E37" s="11" t="s">
        <v>33</v>
      </c>
      <c r="F37" s="11" t="s">
        <v>34</v>
      </c>
      <c r="G37" s="10">
        <f>39+27</f>
      </c>
      <c r="H37" s="10">
        <v>380</v>
      </c>
      <c r="I37" s="13">
        <f>H37*G37</f>
      </c>
      <c r="J37" s="10"/>
    </row>
    <row x14ac:dyDescent="0.25" r="38" customHeight="1" ht="20.25">
      <c r="A38" s="9">
        <v>45320</v>
      </c>
      <c r="B38" s="10">
        <v>1513400</v>
      </c>
      <c r="C38" s="11" t="s">
        <v>16</v>
      </c>
      <c r="D38" s="11" t="s">
        <v>17</v>
      </c>
      <c r="E38" s="11" t="s">
        <v>33</v>
      </c>
      <c r="F38" s="11" t="s">
        <v>34</v>
      </c>
      <c r="G38" s="10">
        <v>112</v>
      </c>
      <c r="H38" s="10">
        <v>370</v>
      </c>
      <c r="I38" s="13">
        <f>H38*G38</f>
      </c>
      <c r="J38" s="10"/>
    </row>
    <row x14ac:dyDescent="0.25" r="39" customHeight="1" ht="20.25">
      <c r="A39" s="9">
        <v>45320</v>
      </c>
      <c r="B39" s="10">
        <v>1513380</v>
      </c>
      <c r="C39" s="11" t="s">
        <v>16</v>
      </c>
      <c r="D39" s="11" t="s">
        <v>17</v>
      </c>
      <c r="E39" s="11" t="s">
        <v>33</v>
      </c>
      <c r="F39" s="11" t="s">
        <v>34</v>
      </c>
      <c r="G39" s="10">
        <v>112</v>
      </c>
      <c r="H39" s="10">
        <v>360</v>
      </c>
      <c r="I39" s="13">
        <f>H39*G39</f>
      </c>
      <c r="J39" s="10"/>
    </row>
    <row x14ac:dyDescent="0.25" r="40" customHeight="1" ht="21">
      <c r="A40" s="9">
        <v>45320</v>
      </c>
      <c r="B40" s="10">
        <v>1513390</v>
      </c>
      <c r="C40" s="11" t="s">
        <v>16</v>
      </c>
      <c r="D40" s="11" t="s">
        <v>17</v>
      </c>
      <c r="E40" s="11" t="s">
        <v>33</v>
      </c>
      <c r="F40" s="11" t="s">
        <v>34</v>
      </c>
      <c r="G40" s="10">
        <v>112</v>
      </c>
      <c r="H40" s="10">
        <v>360</v>
      </c>
      <c r="I40" s="13">
        <f>H40*G40</f>
      </c>
      <c r="J40" s="10"/>
    </row>
    <row x14ac:dyDescent="0.25" r="41" customHeight="1" ht="20.25">
      <c r="A41" s="14"/>
      <c r="B41" s="15"/>
      <c r="C41" s="16"/>
      <c r="D41" s="16"/>
      <c r="E41" s="11"/>
      <c r="F41" s="11"/>
      <c r="G41" s="10"/>
      <c r="H41" s="10"/>
      <c r="I41" s="13"/>
      <c r="J41" s="15"/>
    </row>
    <row x14ac:dyDescent="0.25" r="42" customHeight="1" ht="20.25">
      <c r="A42" s="14"/>
      <c r="B42" s="15"/>
      <c r="C42" s="16"/>
      <c r="D42" s="16"/>
      <c r="E42" s="17" t="s">
        <v>35</v>
      </c>
      <c r="F42" s="11"/>
      <c r="G42" s="10">
        <f>SUM(G4:G40)</f>
      </c>
      <c r="H42" s="10"/>
      <c r="I42" s="13">
        <f>SUM(I4:I40)</f>
      </c>
      <c r="J42" s="15"/>
    </row>
    <row x14ac:dyDescent="0.25" r="43" customHeight="1" ht="20.25">
      <c r="A43" s="14"/>
      <c r="B43" s="15"/>
      <c r="C43" s="16"/>
      <c r="D43" s="16"/>
      <c r="E43" s="17" t="s">
        <v>36</v>
      </c>
      <c r="F43" s="11" t="s">
        <v>37</v>
      </c>
      <c r="G43" s="10"/>
      <c r="H43" s="10"/>
      <c r="I43" s="13">
        <f>I42*-0.06</f>
      </c>
      <c r="J43" s="15"/>
    </row>
    <row x14ac:dyDescent="0.25" r="44" customHeight="1" ht="20.25">
      <c r="A44" s="14"/>
      <c r="B44" s="15"/>
      <c r="C44" s="16"/>
      <c r="D44" s="16"/>
      <c r="E44" s="17" t="s">
        <v>38</v>
      </c>
      <c r="F44" s="11" t="s">
        <v>39</v>
      </c>
      <c r="G44" s="10"/>
      <c r="H44" s="10"/>
      <c r="I44" s="13">
        <v>-8069.45</v>
      </c>
      <c r="J44" s="15"/>
    </row>
    <row x14ac:dyDescent="0.25" r="45" customHeight="1" ht="20.25">
      <c r="A45" s="14"/>
      <c r="B45" s="15"/>
      <c r="C45" s="16"/>
      <c r="D45" s="16"/>
      <c r="E45" s="17" t="s">
        <v>40</v>
      </c>
      <c r="F45" s="11" t="s">
        <v>41</v>
      </c>
      <c r="G45" s="10"/>
      <c r="H45" s="10"/>
      <c r="I45" s="13">
        <v>-88622</v>
      </c>
      <c r="J45" s="15"/>
    </row>
    <row x14ac:dyDescent="0.25" r="46" customHeight="1" ht="20.25">
      <c r="A46" s="14"/>
      <c r="B46" s="15"/>
      <c r="C46" s="16"/>
      <c r="D46" s="16"/>
      <c r="E46" s="17" t="s">
        <v>42</v>
      </c>
      <c r="F46" s="11" t="s">
        <v>43</v>
      </c>
      <c r="G46" s="10"/>
      <c r="H46" s="10"/>
      <c r="I46" s="13">
        <v>-58364.55</v>
      </c>
      <c r="J46" s="15"/>
    </row>
    <row x14ac:dyDescent="0.25" r="47" customHeight="1" ht="20.25">
      <c r="A47" s="14"/>
      <c r="B47" s="15"/>
      <c r="C47" s="16"/>
      <c r="D47" s="16"/>
      <c r="E47" s="17" t="s">
        <v>44</v>
      </c>
      <c r="F47" s="11" t="s">
        <v>45</v>
      </c>
      <c r="G47" s="10"/>
      <c r="H47" s="10"/>
      <c r="I47" s="13">
        <v>-16800</v>
      </c>
      <c r="J47" s="15"/>
    </row>
    <row x14ac:dyDescent="0.25" r="48" customHeight="1" ht="18">
      <c r="A48" s="14"/>
      <c r="B48" s="15"/>
      <c r="C48" s="16"/>
      <c r="D48" s="16"/>
      <c r="E48" s="17" t="s">
        <v>46</v>
      </c>
      <c r="F48" s="11" t="s">
        <v>47</v>
      </c>
      <c r="G48" s="18"/>
      <c r="H48" s="18"/>
      <c r="I48" s="13">
        <f>-(3553+600+2000+400+800)</f>
      </c>
      <c r="J48" s="15"/>
    </row>
    <row x14ac:dyDescent="0.25" r="49" customHeight="1" ht="18">
      <c r="A49" s="14"/>
      <c r="B49" s="15"/>
      <c r="C49" s="16"/>
      <c r="D49" s="16"/>
      <c r="E49" s="19" t="s">
        <v>48</v>
      </c>
      <c r="F49" s="20" t="s">
        <v>49</v>
      </c>
      <c r="G49" s="21">
        <v>6571</v>
      </c>
      <c r="H49" s="21"/>
      <c r="I49" s="22">
        <f>SUM(I42:I48)</f>
      </c>
      <c r="J49" s="15"/>
    </row>
    <row x14ac:dyDescent="0.25" r="50" customHeight="1" ht="18">
      <c r="A50" s="14"/>
      <c r="B50" s="15"/>
      <c r="C50" s="16"/>
      <c r="D50" s="16"/>
      <c r="E50" s="16"/>
      <c r="F50" s="16"/>
      <c r="G50" s="15"/>
      <c r="H50" s="15"/>
      <c r="I50" s="23"/>
      <c r="J50" s="15"/>
    </row>
    <row x14ac:dyDescent="0.25" r="51" customHeight="1" ht="18.75">
      <c r="A51" s="24"/>
      <c r="B51" s="25"/>
      <c r="C51" s="26"/>
      <c r="D51" s="26"/>
      <c r="E51" s="26"/>
      <c r="F51" s="26"/>
      <c r="G51" s="25"/>
      <c r="H51" s="25"/>
      <c r="I51" s="27"/>
      <c r="J51" s="28"/>
    </row>
    <row x14ac:dyDescent="0.25" r="52" customHeight="1" ht="30">
      <c r="A52" s="24"/>
      <c r="B52" s="25"/>
      <c r="C52" s="26"/>
      <c r="D52" s="26"/>
      <c r="E52" s="26"/>
      <c r="F52" s="26"/>
      <c r="G52" s="25"/>
      <c r="H52" s="25"/>
      <c r="I52" s="29" t="s">
        <v>50</v>
      </c>
      <c r="J52" s="28"/>
    </row>
    <row x14ac:dyDescent="0.25" r="53" customHeight="1" ht="30">
      <c r="A53" s="24"/>
      <c r="B53" s="25"/>
      <c r="C53" s="26"/>
      <c r="D53" s="26"/>
      <c r="E53" s="26"/>
      <c r="F53" s="26"/>
      <c r="G53" s="25"/>
      <c r="H53" s="25"/>
      <c r="I53" s="30"/>
      <c r="J53" s="28"/>
    </row>
    <row x14ac:dyDescent="0.25" r="54" customHeight="1" ht="30">
      <c r="A54" s="24"/>
      <c r="B54" s="25"/>
      <c r="C54" s="26"/>
      <c r="D54" s="26"/>
      <c r="E54" s="26"/>
      <c r="F54" s="26"/>
      <c r="G54" s="25"/>
      <c r="H54" s="25"/>
      <c r="I54" s="29" t="s">
        <v>50</v>
      </c>
      <c r="J54" s="30"/>
    </row>
    <row x14ac:dyDescent="0.25" r="55" customHeight="1" ht="30">
      <c r="A55" s="24"/>
      <c r="B55" s="25"/>
      <c r="C55" s="26"/>
      <c r="D55" s="26"/>
      <c r="E55" s="26"/>
      <c r="F55" s="26"/>
      <c r="G55" s="25"/>
      <c r="H55" s="25"/>
      <c r="I55" s="27"/>
      <c r="J55" s="31"/>
    </row>
    <row x14ac:dyDescent="0.25" r="56" customHeight="1" ht="30">
      <c r="A56" s="24"/>
      <c r="B56" s="25"/>
      <c r="C56" s="26"/>
      <c r="D56" s="26"/>
      <c r="E56" s="26"/>
      <c r="F56" s="26"/>
      <c r="G56" s="25"/>
      <c r="H56" s="25"/>
      <c r="I56" s="27"/>
      <c r="J56" s="31"/>
    </row>
  </sheetData>
  <mergeCells count="5">
    <mergeCell ref="A1:J1"/>
    <mergeCell ref="B2:C2"/>
    <mergeCell ref="D2:E2"/>
    <mergeCell ref="F2:G2"/>
    <mergeCell ref="H2:I2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2024-03-05T15:05:31.573Z</dcterms:created>
  <dcterms:modified xsi:type="dcterms:W3CDTF">2024-03-05T15:05:31.573Z</dcterms:modified>
</cp:coreProperties>
</file>