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2780" windowHeight="12940"/>
  </bookViews>
  <sheets>
    <sheet name="车厘子" sheetId="1" r:id="rId1"/>
  </sheets>
  <definedNames>
    <definedName name="_xlnm._FilterDatabase" localSheetId="0" hidden="1">车厘子!$A$3:$I$3</definedName>
  </definedNames>
  <calcPr calcId="144525"/>
</workbook>
</file>

<file path=xl/sharedStrings.xml><?xml version="1.0" encoding="utf-8"?>
<sst xmlns="http://schemas.openxmlformats.org/spreadsheetml/2006/main" count="146" uniqueCount="58">
  <si>
    <t>2023-2024 JUMBOFRUIT SALES REPORT</t>
  </si>
  <si>
    <t>Supplier:8F</t>
  </si>
  <si>
    <r>
      <rPr>
        <b/>
        <sz val="12"/>
        <color theme="1"/>
        <rFont val="宋体"/>
        <charset val="134"/>
      </rPr>
      <t>柜号</t>
    </r>
    <r>
      <rPr>
        <b/>
        <sz val="12"/>
        <color theme="1"/>
        <rFont val="Calibri"/>
        <charset val="134"/>
      </rPr>
      <t>:FSCU5834140</t>
    </r>
  </si>
  <si>
    <t>Quantity:8400</t>
  </si>
  <si>
    <t>Arrival Time:2024.1.16</t>
  </si>
  <si>
    <t>Date</t>
  </si>
  <si>
    <t>Pallet Nr.</t>
  </si>
  <si>
    <t>Brand</t>
  </si>
  <si>
    <t>Variety</t>
  </si>
  <si>
    <t>Weight</t>
  </si>
  <si>
    <t>Size</t>
  </si>
  <si>
    <t>Sales Box</t>
  </si>
  <si>
    <t>Price</t>
  </si>
  <si>
    <r>
      <rPr>
        <sz val="14"/>
        <rFont val="Calibri"/>
        <charset val="134"/>
      </rPr>
      <t>Total</t>
    </r>
    <r>
      <rPr>
        <sz val="14"/>
        <rFont val="宋体"/>
        <charset val="134"/>
      </rPr>
      <t>（</t>
    </r>
    <r>
      <rPr>
        <sz val="14"/>
        <rFont val="Calibri"/>
        <charset val="134"/>
      </rPr>
      <t>RMB</t>
    </r>
    <r>
      <rPr>
        <sz val="14"/>
        <rFont val="宋体"/>
        <charset val="134"/>
      </rPr>
      <t>）</t>
    </r>
  </si>
  <si>
    <t>Nota</t>
  </si>
  <si>
    <t>1511086</t>
  </si>
  <si>
    <t>8F</t>
  </si>
  <si>
    <t>LAPINS</t>
  </si>
  <si>
    <t>2.5KG</t>
  </si>
  <si>
    <t>J</t>
  </si>
  <si>
    <t>1511132</t>
  </si>
  <si>
    <t>1511154</t>
  </si>
  <si>
    <t>1511171</t>
  </si>
  <si>
    <t>1511225</t>
  </si>
  <si>
    <t>1511754</t>
  </si>
  <si>
    <t>1511763</t>
  </si>
  <si>
    <t>1511780</t>
  </si>
  <si>
    <t>1511807</t>
  </si>
  <si>
    <t>1511814</t>
  </si>
  <si>
    <t>1511828</t>
  </si>
  <si>
    <t>decay was discoverd by customers</t>
  </si>
  <si>
    <t>1511844</t>
  </si>
  <si>
    <t>1511862</t>
  </si>
  <si>
    <t>1511958</t>
  </si>
  <si>
    <t>1512014</t>
  </si>
  <si>
    <t>1512107</t>
  </si>
  <si>
    <t>1512123</t>
  </si>
  <si>
    <t>decay was discovered and white skin</t>
  </si>
  <si>
    <t>1512138</t>
  </si>
  <si>
    <t>1512152</t>
  </si>
  <si>
    <t>1511986</t>
  </si>
  <si>
    <t>JD</t>
  </si>
  <si>
    <t>-</t>
  </si>
  <si>
    <t>QC</t>
  </si>
  <si>
    <t>compensate customer for decay</t>
  </si>
  <si>
    <t>合计</t>
  </si>
  <si>
    <r>
      <rPr>
        <b/>
        <sz val="12"/>
        <color theme="1"/>
        <rFont val="宋体"/>
        <charset val="134"/>
      </rPr>
      <t>佣金</t>
    </r>
  </si>
  <si>
    <t>QI AO Commission</t>
  </si>
  <si>
    <r>
      <rPr>
        <b/>
        <sz val="12"/>
        <color theme="1"/>
        <rFont val="宋体"/>
        <charset val="134"/>
      </rPr>
      <t>报关费</t>
    </r>
  </si>
  <si>
    <t>customs charges</t>
  </si>
  <si>
    <r>
      <rPr>
        <b/>
        <sz val="12"/>
        <color theme="1"/>
        <rFont val="宋体"/>
        <charset val="134"/>
      </rPr>
      <t>增值税</t>
    </r>
  </si>
  <si>
    <t>add-value duty</t>
  </si>
  <si>
    <r>
      <rPr>
        <b/>
        <sz val="12"/>
        <color theme="1"/>
        <rFont val="宋体"/>
        <charset val="134"/>
      </rPr>
      <t>海运费</t>
    </r>
  </si>
  <si>
    <t>Ocean freight</t>
  </si>
  <si>
    <t>操作费</t>
  </si>
  <si>
    <t>Operating cost</t>
  </si>
  <si>
    <r>
      <rPr>
        <b/>
        <sz val="12"/>
        <color theme="1"/>
        <rFont val="宋体"/>
        <charset val="134"/>
      </rPr>
      <t>应付合计</t>
    </r>
  </si>
  <si>
    <t>Total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</si>
</sst>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/m/d;@"/>
  </numFmts>
  <fonts count="32">
    <font>
      <sz val="11"/>
      <color theme="1"/>
      <name val="宋体"/>
      <charset val="134"/>
      <scheme val="minor"/>
    </font>
    <font>
      <sz val="11"/>
      <color theme="1"/>
      <name val="宋体"/>
      <charset val="134"/>
    </font>
    <font>
      <sz val="11"/>
      <color theme="1"/>
      <name val="Calibri"/>
      <charset val="134"/>
    </font>
    <font>
      <sz val="14"/>
      <name val="Calibri"/>
      <charset val="134"/>
    </font>
    <font>
      <sz val="12"/>
      <color theme="1"/>
      <name val="Calibri"/>
      <charset val="134"/>
    </font>
    <font>
      <sz val="14"/>
      <color theme="1"/>
      <name val="Calibri"/>
      <charset val="134"/>
    </font>
    <font>
      <b/>
      <sz val="16"/>
      <color theme="1"/>
      <name val="Calibri"/>
      <charset val="134"/>
    </font>
    <font>
      <b/>
      <sz val="12"/>
      <color theme="1"/>
      <name val="Calibri"/>
      <charset val="134"/>
    </font>
    <font>
      <sz val="12"/>
      <color rgb="FF000000"/>
      <name val="Calibri"/>
      <charset val="134"/>
    </font>
    <font>
      <b/>
      <sz val="12"/>
      <color theme="1"/>
      <name val="宋体"/>
      <charset val="134"/>
    </font>
    <font>
      <sz val="11"/>
      <color theme="1"/>
      <name val="Calibri Light"/>
      <charset val="134"/>
    </font>
    <font>
      <sz val="14"/>
      <color rgb="FFFF0000"/>
      <name val="Calibri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4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theme="4" tint="0.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5" borderId="4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6" borderId="7" applyNumberFormat="0" applyAlignment="0" applyProtection="0">
      <alignment vertical="center"/>
    </xf>
    <xf numFmtId="0" fontId="21" fillId="7" borderId="8" applyNumberFormat="0" applyAlignment="0" applyProtection="0">
      <alignment vertical="center"/>
    </xf>
    <xf numFmtId="0" fontId="22" fillId="7" borderId="7" applyNumberFormat="0" applyAlignment="0" applyProtection="0">
      <alignment vertical="center"/>
    </xf>
    <xf numFmtId="0" fontId="23" fillId="8" borderId="9" applyNumberFormat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</cellStyleXfs>
  <cellXfs count="35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Fill="1" applyAlignment="1">
      <alignment vertical="center"/>
    </xf>
    <xf numFmtId="0" fontId="4" fillId="0" borderId="0" xfId="0" applyFont="1">
      <alignment vertical="center"/>
    </xf>
    <xf numFmtId="0" fontId="2" fillId="0" borderId="0" xfId="0" applyFont="1">
      <alignment vertical="center"/>
    </xf>
    <xf numFmtId="44" fontId="5" fillId="0" borderId="0" xfId="0" applyNumberFormat="1" applyFont="1">
      <alignment vertic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9" fillId="0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44" fontId="6" fillId="0" borderId="1" xfId="0" applyNumberFormat="1" applyFont="1" applyBorder="1" applyAlignment="1">
      <alignment horizontal="center" vertical="center"/>
    </xf>
    <xf numFmtId="0" fontId="10" fillId="0" borderId="0" xfId="0" applyFont="1">
      <alignment vertical="center"/>
    </xf>
    <xf numFmtId="44" fontId="7" fillId="0" borderId="3" xfId="0" applyNumberFormat="1" applyFont="1" applyFill="1" applyBorder="1" applyAlignment="1">
      <alignment horizontal="center" vertical="center"/>
    </xf>
    <xf numFmtId="44" fontId="7" fillId="0" borderId="1" xfId="0" applyNumberFormat="1" applyFont="1" applyFill="1" applyBorder="1" applyAlignment="1">
      <alignment vertical="center"/>
    </xf>
    <xf numFmtId="44" fontId="3" fillId="2" borderId="2" xfId="0" applyNumberFormat="1" applyFont="1" applyFill="1" applyBorder="1" applyAlignment="1">
      <alignment horizontal="center" vertical="center"/>
    </xf>
    <xf numFmtId="44" fontId="4" fillId="0" borderId="1" xfId="0" applyNumberFormat="1" applyFont="1" applyFill="1" applyBorder="1" applyAlignment="1">
      <alignment vertical="center"/>
    </xf>
    <xf numFmtId="0" fontId="4" fillId="0" borderId="1" xfId="0" applyFont="1" applyBorder="1">
      <alignment vertical="center"/>
    </xf>
    <xf numFmtId="0" fontId="11" fillId="0" borderId="0" xfId="0" applyFont="1">
      <alignment vertical="center"/>
    </xf>
    <xf numFmtId="44" fontId="4" fillId="0" borderId="1" xfId="0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44" fontId="5" fillId="0" borderId="1" xfId="0" applyNumberFormat="1" applyFont="1" applyBorder="1" applyAlignment="1">
      <alignment horizontal="center" vertical="center"/>
    </xf>
    <xf numFmtId="0" fontId="4" fillId="4" borderId="1" xfId="0" applyFont="1" applyFill="1" applyBorder="1">
      <alignment vertical="center"/>
    </xf>
    <xf numFmtId="44" fontId="7" fillId="0" borderId="1" xfId="0" applyNumberFormat="1" applyFont="1" applyBorder="1" applyAlignment="1">
      <alignment horizontal="center" vertical="center"/>
    </xf>
    <xf numFmtId="44" fontId="4" fillId="0" borderId="1" xfId="0" applyNumberFormat="1" applyFont="1" applyBorder="1" applyAlignment="1">
      <alignment horizontal="center" vertical="center"/>
    </xf>
    <xf numFmtId="44" fontId="7" fillId="3" borderId="1" xfId="0" applyNumberFormat="1" applyFont="1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9</xdr:col>
      <xdr:colOff>184785</xdr:colOff>
      <xdr:row>0</xdr:row>
      <xdr:rowOff>83185</xdr:rowOff>
    </xdr:from>
    <xdr:to>
      <xdr:col>9</xdr:col>
      <xdr:colOff>1535430</xdr:colOff>
      <xdr:row>0</xdr:row>
      <xdr:rowOff>682625</xdr:rowOff>
    </xdr:to>
    <xdr:pic>
      <xdr:nvPicPr>
        <xdr:cNvPr id="2" name="图片 1" descr="公司logo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585835" y="83185"/>
          <a:ext cx="1350645" cy="599440"/>
        </a:xfrm>
        <a:prstGeom prst="rect">
          <a:avLst/>
        </a:prstGeom>
      </xdr:spPr>
    </xdr:pic>
    <xdr:clientData/>
  </xdr:twoCellAnchor>
  <xdr:twoCellAnchor editAs="oneCell">
    <xdr:from>
      <xdr:col>8</xdr:col>
      <xdr:colOff>724535</xdr:colOff>
      <xdr:row>0</xdr:row>
      <xdr:rowOff>127635</xdr:rowOff>
    </xdr:from>
    <xdr:to>
      <xdr:col>9</xdr:col>
      <xdr:colOff>631825</xdr:colOff>
      <xdr:row>0</xdr:row>
      <xdr:rowOff>727075</xdr:rowOff>
    </xdr:to>
    <xdr:pic>
      <xdr:nvPicPr>
        <xdr:cNvPr id="3" name="图片 2" descr="公司logo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746365" y="127635"/>
          <a:ext cx="1286510" cy="5994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K34"/>
  <sheetViews>
    <sheetView tabSelected="1" zoomScale="66" zoomScaleNormal="66" workbookViewId="0">
      <selection activeCell="A2" sqref="A2:B2"/>
    </sheetView>
  </sheetViews>
  <sheetFormatPr defaultColWidth="9" defaultRowHeight="20.4"/>
  <cols>
    <col min="1" max="1" width="12.4519230769231" style="5" customWidth="1"/>
    <col min="2" max="2" width="11.2692307692308" style="5" customWidth="1"/>
    <col min="3" max="3" width="10.8173076923077" style="5" customWidth="1"/>
    <col min="4" max="4" width="10.9134615384615" style="5" customWidth="1"/>
    <col min="5" max="5" width="13" style="5" customWidth="1"/>
    <col min="6" max="6" width="23.1538461538462" style="5" customWidth="1"/>
    <col min="7" max="7" width="14.5384615384615" style="5" customWidth="1"/>
    <col min="8" max="8" width="10.1826923076923" style="5" customWidth="1"/>
    <col min="9" max="9" width="20.8846153846154" style="6" customWidth="1"/>
    <col min="10" max="10" width="41.6923076923077" style="5" customWidth="1"/>
    <col min="11" max="16384" width="9" style="5"/>
  </cols>
  <sheetData>
    <row r="1" s="1" customFormat="1" ht="60" customHeight="1" spans="1:11">
      <c r="A1" s="7" t="s">
        <v>0</v>
      </c>
      <c r="B1" s="7"/>
      <c r="C1" s="7"/>
      <c r="D1" s="7"/>
      <c r="E1" s="7"/>
      <c r="F1" s="7"/>
      <c r="G1" s="7"/>
      <c r="H1" s="7"/>
      <c r="I1" s="20"/>
      <c r="J1" s="7"/>
      <c r="K1" s="21"/>
    </row>
    <row r="2" s="2" customFormat="1" ht="39" customHeight="1" spans="1:10">
      <c r="A2" s="8"/>
      <c r="B2" s="8"/>
      <c r="C2" s="8" t="s">
        <v>1</v>
      </c>
      <c r="D2" s="8"/>
      <c r="E2" s="15" t="s">
        <v>2</v>
      </c>
      <c r="F2" s="8"/>
      <c r="G2" s="8" t="s">
        <v>3</v>
      </c>
      <c r="H2" s="8"/>
      <c r="I2" s="22" t="s">
        <v>4</v>
      </c>
      <c r="J2" s="23"/>
    </row>
    <row r="3" s="3" customFormat="1" ht="21.95" customHeight="1" spans="1:10">
      <c r="A3" s="9" t="s">
        <v>5</v>
      </c>
      <c r="B3" s="9" t="s">
        <v>6</v>
      </c>
      <c r="C3" s="10" t="s">
        <v>7</v>
      </c>
      <c r="D3" s="10" t="s">
        <v>8</v>
      </c>
      <c r="E3" s="9" t="s">
        <v>9</v>
      </c>
      <c r="F3" s="9" t="s">
        <v>10</v>
      </c>
      <c r="G3" s="10" t="s">
        <v>11</v>
      </c>
      <c r="H3" s="10" t="s">
        <v>12</v>
      </c>
      <c r="I3" s="24" t="s">
        <v>13</v>
      </c>
      <c r="J3" s="10" t="s">
        <v>14</v>
      </c>
    </row>
    <row r="4" s="4" customFormat="1" ht="18" customHeight="1" spans="1:11">
      <c r="A4" s="11">
        <v>45309</v>
      </c>
      <c r="B4" s="12" t="s">
        <v>15</v>
      </c>
      <c r="C4" s="12" t="s">
        <v>16</v>
      </c>
      <c r="D4" s="12" t="s">
        <v>17</v>
      </c>
      <c r="E4" s="12" t="s">
        <v>18</v>
      </c>
      <c r="F4" s="12" t="s">
        <v>19</v>
      </c>
      <c r="G4" s="12">
        <v>420</v>
      </c>
      <c r="H4" s="12">
        <v>125</v>
      </c>
      <c r="I4" s="25">
        <f>G4*H4</f>
        <v>52500</v>
      </c>
      <c r="J4" s="26"/>
      <c r="K4" s="27"/>
    </row>
    <row r="5" s="4" customFormat="1" ht="18" customHeight="1" spans="1:10">
      <c r="A5" s="11">
        <v>45309</v>
      </c>
      <c r="B5" s="12" t="s">
        <v>20</v>
      </c>
      <c r="C5" s="12" t="s">
        <v>16</v>
      </c>
      <c r="D5" s="12" t="s">
        <v>17</v>
      </c>
      <c r="E5" s="12" t="s">
        <v>18</v>
      </c>
      <c r="F5" s="12" t="s">
        <v>19</v>
      </c>
      <c r="G5" s="12">
        <v>420</v>
      </c>
      <c r="H5" s="12">
        <v>125</v>
      </c>
      <c r="I5" s="25">
        <f t="shared" ref="I4:I26" si="0">G5*H5</f>
        <v>52500</v>
      </c>
      <c r="J5" s="26"/>
    </row>
    <row r="6" s="4" customFormat="1" ht="18" customHeight="1" spans="1:10">
      <c r="A6" s="11">
        <v>45309</v>
      </c>
      <c r="B6" s="12" t="s">
        <v>21</v>
      </c>
      <c r="C6" s="12" t="s">
        <v>16</v>
      </c>
      <c r="D6" s="12" t="s">
        <v>17</v>
      </c>
      <c r="E6" s="12" t="s">
        <v>18</v>
      </c>
      <c r="F6" s="12" t="s">
        <v>19</v>
      </c>
      <c r="G6" s="12">
        <v>420</v>
      </c>
      <c r="H6" s="12">
        <v>125</v>
      </c>
      <c r="I6" s="25">
        <f t="shared" si="0"/>
        <v>52500</v>
      </c>
      <c r="J6" s="26"/>
    </row>
    <row r="7" s="4" customFormat="1" ht="18" customHeight="1" spans="1:10">
      <c r="A7" s="11">
        <v>45309</v>
      </c>
      <c r="B7" s="12" t="s">
        <v>22</v>
      </c>
      <c r="C7" s="12" t="s">
        <v>16</v>
      </c>
      <c r="D7" s="12" t="s">
        <v>17</v>
      </c>
      <c r="E7" s="12" t="s">
        <v>18</v>
      </c>
      <c r="F7" s="12" t="s">
        <v>19</v>
      </c>
      <c r="G7" s="12">
        <v>420</v>
      </c>
      <c r="H7" s="12">
        <v>125</v>
      </c>
      <c r="I7" s="25">
        <f t="shared" si="0"/>
        <v>52500</v>
      </c>
      <c r="J7" s="26"/>
    </row>
    <row r="8" s="4" customFormat="1" ht="18" customHeight="1" spans="1:10">
      <c r="A8" s="11">
        <v>45309</v>
      </c>
      <c r="B8" s="12" t="s">
        <v>23</v>
      </c>
      <c r="C8" s="12" t="s">
        <v>16</v>
      </c>
      <c r="D8" s="12" t="s">
        <v>17</v>
      </c>
      <c r="E8" s="12" t="s">
        <v>18</v>
      </c>
      <c r="F8" s="12" t="s">
        <v>19</v>
      </c>
      <c r="G8" s="12">
        <v>420</v>
      </c>
      <c r="H8" s="12">
        <v>130</v>
      </c>
      <c r="I8" s="25">
        <f t="shared" si="0"/>
        <v>54600</v>
      </c>
      <c r="J8" s="26"/>
    </row>
    <row r="9" s="4" customFormat="1" ht="18" customHeight="1" spans="1:10">
      <c r="A9" s="11">
        <v>45309</v>
      </c>
      <c r="B9" s="12" t="s">
        <v>24</v>
      </c>
      <c r="C9" s="12" t="s">
        <v>16</v>
      </c>
      <c r="D9" s="12" t="s">
        <v>17</v>
      </c>
      <c r="E9" s="12" t="s">
        <v>18</v>
      </c>
      <c r="F9" s="12" t="s">
        <v>19</v>
      </c>
      <c r="G9" s="12">
        <v>420</v>
      </c>
      <c r="H9" s="12">
        <v>130</v>
      </c>
      <c r="I9" s="25">
        <f t="shared" si="0"/>
        <v>54600</v>
      </c>
      <c r="J9" s="26"/>
    </row>
    <row r="10" s="4" customFormat="1" ht="18" customHeight="1" spans="1:10">
      <c r="A10" s="11">
        <v>45309</v>
      </c>
      <c r="B10" s="12" t="s">
        <v>25</v>
      </c>
      <c r="C10" s="12" t="s">
        <v>16</v>
      </c>
      <c r="D10" s="12" t="s">
        <v>17</v>
      </c>
      <c r="E10" s="12" t="s">
        <v>18</v>
      </c>
      <c r="F10" s="12" t="s">
        <v>19</v>
      </c>
      <c r="G10" s="12">
        <v>420</v>
      </c>
      <c r="H10" s="12">
        <v>125</v>
      </c>
      <c r="I10" s="25">
        <f t="shared" si="0"/>
        <v>52500</v>
      </c>
      <c r="J10" s="26"/>
    </row>
    <row r="11" s="4" customFormat="1" ht="18" customHeight="1" spans="1:10">
      <c r="A11" s="11">
        <v>45309</v>
      </c>
      <c r="B11" s="12" t="s">
        <v>26</v>
      </c>
      <c r="C11" s="12" t="s">
        <v>16</v>
      </c>
      <c r="D11" s="12" t="s">
        <v>17</v>
      </c>
      <c r="E11" s="12" t="s">
        <v>18</v>
      </c>
      <c r="F11" s="12" t="s">
        <v>19</v>
      </c>
      <c r="G11" s="12">
        <v>420</v>
      </c>
      <c r="H11" s="12">
        <v>125</v>
      </c>
      <c r="I11" s="25">
        <f t="shared" si="0"/>
        <v>52500</v>
      </c>
      <c r="J11" s="26"/>
    </row>
    <row r="12" s="4" customFormat="1" ht="18" customHeight="1" spans="1:10">
      <c r="A12" s="11">
        <v>45309</v>
      </c>
      <c r="B12" s="12" t="s">
        <v>27</v>
      </c>
      <c r="C12" s="12" t="s">
        <v>16</v>
      </c>
      <c r="D12" s="12" t="s">
        <v>17</v>
      </c>
      <c r="E12" s="12" t="s">
        <v>18</v>
      </c>
      <c r="F12" s="12" t="s">
        <v>19</v>
      </c>
      <c r="G12" s="12">
        <v>420</v>
      </c>
      <c r="H12" s="12">
        <v>130</v>
      </c>
      <c r="I12" s="25">
        <f t="shared" si="0"/>
        <v>54600</v>
      </c>
      <c r="J12" s="26"/>
    </row>
    <row r="13" s="4" customFormat="1" ht="18" customHeight="1" spans="1:10">
      <c r="A13" s="11">
        <v>45309</v>
      </c>
      <c r="B13" s="12" t="s">
        <v>28</v>
      </c>
      <c r="C13" s="12" t="s">
        <v>16</v>
      </c>
      <c r="D13" s="12" t="s">
        <v>17</v>
      </c>
      <c r="E13" s="12" t="s">
        <v>18</v>
      </c>
      <c r="F13" s="12" t="s">
        <v>19</v>
      </c>
      <c r="G13" s="12">
        <v>420</v>
      </c>
      <c r="H13" s="12">
        <v>130</v>
      </c>
      <c r="I13" s="25">
        <f t="shared" si="0"/>
        <v>54600</v>
      </c>
      <c r="J13" s="26"/>
    </row>
    <row r="14" s="4" customFormat="1" ht="18" customHeight="1" spans="1:10">
      <c r="A14" s="11">
        <v>45309</v>
      </c>
      <c r="B14" s="12" t="s">
        <v>29</v>
      </c>
      <c r="C14" s="12" t="s">
        <v>16</v>
      </c>
      <c r="D14" s="12" t="s">
        <v>17</v>
      </c>
      <c r="E14" s="12" t="s">
        <v>18</v>
      </c>
      <c r="F14" s="12" t="s">
        <v>19</v>
      </c>
      <c r="G14" s="12">
        <v>412</v>
      </c>
      <c r="H14" s="12">
        <v>125</v>
      </c>
      <c r="I14" s="25">
        <f t="shared" si="0"/>
        <v>51500</v>
      </c>
      <c r="J14" s="26" t="s">
        <v>30</v>
      </c>
    </row>
    <row r="15" s="4" customFormat="1" ht="18" customHeight="1" spans="1:10">
      <c r="A15" s="11">
        <v>45309</v>
      </c>
      <c r="B15" s="12" t="s">
        <v>31</v>
      </c>
      <c r="C15" s="12" t="s">
        <v>16</v>
      </c>
      <c r="D15" s="12" t="s">
        <v>17</v>
      </c>
      <c r="E15" s="12" t="s">
        <v>18</v>
      </c>
      <c r="F15" s="12" t="s">
        <v>19</v>
      </c>
      <c r="G15" s="12">
        <v>420</v>
      </c>
      <c r="H15" s="12">
        <v>125</v>
      </c>
      <c r="I15" s="25">
        <f t="shared" si="0"/>
        <v>52500</v>
      </c>
      <c r="J15" s="26"/>
    </row>
    <row r="16" s="4" customFormat="1" ht="18" customHeight="1" spans="1:10">
      <c r="A16" s="11">
        <v>45309</v>
      </c>
      <c r="B16" s="12" t="s">
        <v>32</v>
      </c>
      <c r="C16" s="12" t="s">
        <v>16</v>
      </c>
      <c r="D16" s="12" t="s">
        <v>17</v>
      </c>
      <c r="E16" s="12" t="s">
        <v>18</v>
      </c>
      <c r="F16" s="12" t="s">
        <v>19</v>
      </c>
      <c r="G16" s="12">
        <v>420</v>
      </c>
      <c r="H16" s="12">
        <v>130</v>
      </c>
      <c r="I16" s="25">
        <f t="shared" si="0"/>
        <v>54600</v>
      </c>
      <c r="J16" s="26"/>
    </row>
    <row r="17" s="4" customFormat="1" ht="18" customHeight="1" spans="1:10">
      <c r="A17" s="11">
        <v>45309</v>
      </c>
      <c r="B17" s="12" t="s">
        <v>33</v>
      </c>
      <c r="C17" s="12" t="s">
        <v>16</v>
      </c>
      <c r="D17" s="12" t="s">
        <v>17</v>
      </c>
      <c r="E17" s="12" t="s">
        <v>18</v>
      </c>
      <c r="F17" s="12" t="s">
        <v>19</v>
      </c>
      <c r="G17" s="12">
        <v>412</v>
      </c>
      <c r="H17" s="12">
        <v>125</v>
      </c>
      <c r="I17" s="25">
        <f t="shared" si="0"/>
        <v>51500</v>
      </c>
      <c r="J17" s="26" t="s">
        <v>30</v>
      </c>
    </row>
    <row r="18" s="4" customFormat="1" ht="18" customHeight="1" spans="1:10">
      <c r="A18" s="11">
        <v>45309</v>
      </c>
      <c r="B18" s="12" t="s">
        <v>34</v>
      </c>
      <c r="C18" s="12" t="s">
        <v>16</v>
      </c>
      <c r="D18" s="12" t="s">
        <v>17</v>
      </c>
      <c r="E18" s="12" t="s">
        <v>18</v>
      </c>
      <c r="F18" s="12" t="s">
        <v>19</v>
      </c>
      <c r="G18" s="12">
        <v>420</v>
      </c>
      <c r="H18" s="12">
        <v>130</v>
      </c>
      <c r="I18" s="25">
        <f t="shared" si="0"/>
        <v>54600</v>
      </c>
      <c r="J18" s="26"/>
    </row>
    <row r="19" s="4" customFormat="1" ht="18" customHeight="1" spans="1:10">
      <c r="A19" s="11">
        <v>45309</v>
      </c>
      <c r="B19" s="12" t="s">
        <v>35</v>
      </c>
      <c r="C19" s="12" t="s">
        <v>16</v>
      </c>
      <c r="D19" s="12" t="s">
        <v>17</v>
      </c>
      <c r="E19" s="12" t="s">
        <v>18</v>
      </c>
      <c r="F19" s="12" t="s">
        <v>19</v>
      </c>
      <c r="G19" s="12">
        <v>418</v>
      </c>
      <c r="H19" s="12">
        <v>130</v>
      </c>
      <c r="I19" s="25">
        <f t="shared" si="0"/>
        <v>54340</v>
      </c>
      <c r="J19" s="26"/>
    </row>
    <row r="20" s="4" customFormat="1" ht="18" customHeight="1" spans="1:10">
      <c r="A20" s="11">
        <v>45309</v>
      </c>
      <c r="B20" s="12" t="s">
        <v>36</v>
      </c>
      <c r="C20" s="12" t="s">
        <v>16</v>
      </c>
      <c r="D20" s="12" t="s">
        <v>17</v>
      </c>
      <c r="E20" s="12" t="s">
        <v>18</v>
      </c>
      <c r="F20" s="12" t="s">
        <v>19</v>
      </c>
      <c r="G20" s="12">
        <v>420</v>
      </c>
      <c r="H20" s="12">
        <v>115</v>
      </c>
      <c r="I20" s="25">
        <f t="shared" si="0"/>
        <v>48300</v>
      </c>
      <c r="J20" s="26" t="s">
        <v>37</v>
      </c>
    </row>
    <row r="21" s="4" customFormat="1" ht="18" customHeight="1" spans="1:10">
      <c r="A21" s="11">
        <v>45309</v>
      </c>
      <c r="B21" s="12" t="s">
        <v>38</v>
      </c>
      <c r="C21" s="12" t="s">
        <v>16</v>
      </c>
      <c r="D21" s="12" t="s">
        <v>17</v>
      </c>
      <c r="E21" s="12" t="s">
        <v>18</v>
      </c>
      <c r="F21" s="12" t="s">
        <v>19</v>
      </c>
      <c r="G21" s="12">
        <v>420</v>
      </c>
      <c r="H21" s="12">
        <v>110</v>
      </c>
      <c r="I21" s="25">
        <f t="shared" si="0"/>
        <v>46200</v>
      </c>
      <c r="J21" s="26" t="s">
        <v>37</v>
      </c>
    </row>
    <row r="22" s="4" customFormat="1" ht="18" customHeight="1" spans="1:10">
      <c r="A22" s="11">
        <v>45309</v>
      </c>
      <c r="B22" s="12" t="s">
        <v>39</v>
      </c>
      <c r="C22" s="12" t="s">
        <v>16</v>
      </c>
      <c r="D22" s="12" t="s">
        <v>17</v>
      </c>
      <c r="E22" s="12" t="s">
        <v>18</v>
      </c>
      <c r="F22" s="12" t="s">
        <v>19</v>
      </c>
      <c r="G22" s="12">
        <v>420</v>
      </c>
      <c r="H22" s="12">
        <v>110</v>
      </c>
      <c r="I22" s="25">
        <f t="shared" si="0"/>
        <v>46200</v>
      </c>
      <c r="J22" s="26" t="s">
        <v>37</v>
      </c>
    </row>
    <row r="23" s="4" customFormat="1" ht="18" customHeight="1" spans="1:10">
      <c r="A23" s="11">
        <v>45309</v>
      </c>
      <c r="B23" s="12" t="s">
        <v>40</v>
      </c>
      <c r="C23" s="12" t="s">
        <v>16</v>
      </c>
      <c r="D23" s="12" t="s">
        <v>17</v>
      </c>
      <c r="E23" s="12" t="s">
        <v>18</v>
      </c>
      <c r="F23" s="12" t="s">
        <v>19</v>
      </c>
      <c r="G23" s="12">
        <v>175</v>
      </c>
      <c r="H23" s="12">
        <v>120</v>
      </c>
      <c r="I23" s="25">
        <f t="shared" si="0"/>
        <v>21000</v>
      </c>
      <c r="J23" s="26" t="s">
        <v>37</v>
      </c>
    </row>
    <row r="24" s="4" customFormat="1" ht="18" customHeight="1" spans="1:10">
      <c r="A24" s="11">
        <v>45309</v>
      </c>
      <c r="B24" s="12" t="s">
        <v>40</v>
      </c>
      <c r="C24" s="12" t="s">
        <v>16</v>
      </c>
      <c r="D24" s="12" t="s">
        <v>17</v>
      </c>
      <c r="E24" s="12" t="s">
        <v>18</v>
      </c>
      <c r="F24" s="12" t="s">
        <v>41</v>
      </c>
      <c r="G24" s="12">
        <v>245</v>
      </c>
      <c r="H24" s="12">
        <v>120</v>
      </c>
      <c r="I24" s="25">
        <f t="shared" si="0"/>
        <v>29400</v>
      </c>
      <c r="J24" s="26" t="s">
        <v>37</v>
      </c>
    </row>
    <row r="25" s="4" customFormat="1" ht="18" customHeight="1" spans="1:10">
      <c r="A25" s="11"/>
      <c r="B25" s="12"/>
      <c r="C25" s="12"/>
      <c r="D25" s="12"/>
      <c r="E25" s="12"/>
      <c r="F25" s="12"/>
      <c r="G25" s="12">
        <v>2</v>
      </c>
      <c r="H25" s="12" t="s">
        <v>42</v>
      </c>
      <c r="I25" s="28" t="s">
        <v>42</v>
      </c>
      <c r="J25" s="29" t="s">
        <v>43</v>
      </c>
    </row>
    <row r="26" s="4" customFormat="1" ht="18" customHeight="1" spans="1:10">
      <c r="A26" s="11"/>
      <c r="B26" s="12"/>
      <c r="C26" s="12"/>
      <c r="D26" s="12"/>
      <c r="E26" s="12"/>
      <c r="F26" s="12"/>
      <c r="G26" s="12">
        <v>16</v>
      </c>
      <c r="H26" s="12" t="s">
        <v>42</v>
      </c>
      <c r="I26" s="28" t="s">
        <v>42</v>
      </c>
      <c r="J26" s="29" t="s">
        <v>44</v>
      </c>
    </row>
    <row r="27" s="4" customFormat="1" ht="18" customHeight="1" spans="1:10">
      <c r="A27" s="12"/>
      <c r="B27" s="13"/>
      <c r="C27" s="13"/>
      <c r="D27" s="14"/>
      <c r="E27" s="14"/>
      <c r="F27" s="13"/>
      <c r="G27" s="13"/>
      <c r="H27" s="13"/>
      <c r="I27" s="30"/>
      <c r="J27" s="31"/>
    </row>
    <row r="28" s="4" customFormat="1" ht="18" customHeight="1" spans="5:9">
      <c r="E28" s="16" t="s">
        <v>45</v>
      </c>
      <c r="F28" s="17"/>
      <c r="G28" s="17">
        <f>SUM(G4:G27)</f>
        <v>8400</v>
      </c>
      <c r="H28" s="17"/>
      <c r="I28" s="32">
        <f>SUM(I4:I27)</f>
        <v>1043540</v>
      </c>
    </row>
    <row r="29" s="4" customFormat="1" ht="18" customHeight="1" spans="5:9">
      <c r="E29" s="8" t="s">
        <v>46</v>
      </c>
      <c r="F29" s="18" t="s">
        <v>47</v>
      </c>
      <c r="G29" s="12"/>
      <c r="H29" s="12"/>
      <c r="I29" s="33">
        <f>I28*-0.06</f>
        <v>-62612.4</v>
      </c>
    </row>
    <row r="30" s="4" customFormat="1" ht="18" customHeight="1" spans="5:9">
      <c r="E30" s="8" t="s">
        <v>48</v>
      </c>
      <c r="F30" s="18" t="s">
        <v>49</v>
      </c>
      <c r="G30" s="12"/>
      <c r="H30" s="12"/>
      <c r="I30" s="33">
        <v>-25635.14</v>
      </c>
    </row>
    <row r="31" s="4" customFormat="1" ht="18" customHeight="1" spans="5:9">
      <c r="E31" s="8" t="s">
        <v>50</v>
      </c>
      <c r="F31" s="18" t="s">
        <v>51</v>
      </c>
      <c r="G31" s="12"/>
      <c r="H31" s="12"/>
      <c r="I31" s="33">
        <v>-86986.75</v>
      </c>
    </row>
    <row r="32" s="4" customFormat="1" ht="18" customHeight="1" spans="5:9">
      <c r="E32" s="8" t="s">
        <v>52</v>
      </c>
      <c r="F32" s="18" t="s">
        <v>53</v>
      </c>
      <c r="G32" s="12"/>
      <c r="H32" s="12"/>
      <c r="I32" s="33">
        <v>-60524.69</v>
      </c>
    </row>
    <row r="33" s="4" customFormat="1" ht="18" customHeight="1" spans="5:9">
      <c r="E33" s="15" t="s">
        <v>54</v>
      </c>
      <c r="F33" s="18" t="s">
        <v>55</v>
      </c>
      <c r="G33" s="12"/>
      <c r="H33" s="12"/>
      <c r="I33" s="33">
        <f>-(420+600+240)</f>
        <v>-1260</v>
      </c>
    </row>
    <row r="34" s="4" customFormat="1" ht="18" customHeight="1" spans="5:9">
      <c r="E34" s="19" t="s">
        <v>56</v>
      </c>
      <c r="F34" s="19" t="s">
        <v>57</v>
      </c>
      <c r="G34" s="19">
        <f>SUM(G28:G33)</f>
        <v>8400</v>
      </c>
      <c r="H34" s="19"/>
      <c r="I34" s="34">
        <f>SUM(I28:I33)</f>
        <v>806521.02</v>
      </c>
    </row>
  </sheetData>
  <mergeCells count="5">
    <mergeCell ref="A1:J1"/>
    <mergeCell ref="A2:B2"/>
    <mergeCell ref="C2:D2"/>
    <mergeCell ref="E2:F2"/>
    <mergeCell ref="G2:H2"/>
  </mergeCells>
  <printOptions horizontalCentered="1"/>
  <pageMargins left="0.196527777777778" right="0.196527777777778" top="0.393055555555556" bottom="0.196527777777778" header="0.15625" footer="0.15625"/>
  <pageSetup paperSize="9" scale="77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车厘子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Ju'm'bo'Fruit</dc:creator>
  <cp:lastModifiedBy>赵铭承</cp:lastModifiedBy>
  <dcterms:created xsi:type="dcterms:W3CDTF">2024-01-19T11:42:00Z</dcterms:created>
  <dcterms:modified xsi:type="dcterms:W3CDTF">2024-02-21T15:19:02Z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5B0E8BB9D4C60CCCB28BD565A7C5C2B8_43</vt:lpwstr>
  </property>
  <property fmtid="{D5CDD505-2E9C-101B-9397-08002B2CF9AE}" pid="3" name="KSOProductBuildVer">
    <vt:lpwstr>2052-6.5.1.8687</vt:lpwstr>
  </property>
</Properties>
</file>