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380" windowHeight="131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<sst xmlns="http://schemas.openxmlformats.org/spreadsheetml/2006/main" count="74" uniqueCount="37">
  <si>
    <t>2023-2024 JUMBOFRUIT SALES REPORT</t>
  </si>
  <si>
    <r>
      <rPr>
        <b/>
        <sz val="12"/>
        <color theme="1"/>
        <rFont val="Calibri"/>
        <charset val="134"/>
      </rPr>
      <t>Market</t>
    </r>
    <r>
      <rPr>
        <b/>
        <sz val="12"/>
        <color theme="1"/>
        <rFont val="宋体"/>
        <charset val="134"/>
      </rPr>
      <t>：</t>
    </r>
    <r>
      <rPr>
        <b/>
        <sz val="12"/>
        <color theme="1"/>
        <rFont val="Calibri"/>
        <charset val="134"/>
      </rPr>
      <t>GBD</t>
    </r>
  </si>
  <si>
    <t>Supplier:OCHO FUEGOS</t>
  </si>
  <si>
    <r>
      <rPr>
        <b/>
        <sz val="12"/>
        <color theme="1"/>
        <rFont val="Calibri"/>
        <charset val="134"/>
      </rPr>
      <t>AWB</t>
    </r>
    <r>
      <rPr>
        <b/>
        <sz val="12"/>
        <color theme="1"/>
        <rFont val="宋体"/>
        <charset val="134"/>
      </rPr>
      <t>：</t>
    </r>
    <r>
      <rPr>
        <b/>
        <sz val="12"/>
        <color theme="1"/>
        <rFont val="Calibri"/>
        <charset val="134"/>
      </rPr>
      <t>8F 05749003850</t>
    </r>
  </si>
  <si>
    <t>Quantity:1400</t>
  </si>
  <si>
    <t>Arrival Time:12-10</t>
  </si>
  <si>
    <t>Date</t>
  </si>
  <si>
    <t>Pallet Nr.</t>
  </si>
  <si>
    <t>Brand</t>
  </si>
  <si>
    <t>Variety</t>
  </si>
  <si>
    <t>Weight</t>
  </si>
  <si>
    <t>Size</t>
  </si>
  <si>
    <t>Sales Box</t>
  </si>
  <si>
    <t>Price</t>
  </si>
  <si>
    <r>
      <rPr>
        <sz val="14"/>
        <rFont val="Calibri"/>
        <charset val="134"/>
      </rPr>
      <t>Total</t>
    </r>
    <r>
      <rPr>
        <sz val="14"/>
        <rFont val="宋体"/>
        <charset val="134"/>
      </rPr>
      <t>（</t>
    </r>
    <r>
      <rPr>
        <sz val="14"/>
        <rFont val="Calibri"/>
        <charset val="134"/>
      </rPr>
      <t>RMB</t>
    </r>
    <r>
      <rPr>
        <sz val="14"/>
        <rFont val="宋体"/>
        <charset val="134"/>
      </rPr>
      <t>）</t>
    </r>
  </si>
  <si>
    <t>Nota</t>
  </si>
  <si>
    <t>8F</t>
  </si>
  <si>
    <t>SANTINA</t>
  </si>
  <si>
    <t>2.5KG</t>
  </si>
  <si>
    <t>3JD</t>
  </si>
  <si>
    <t>Quality inspection</t>
  </si>
  <si>
    <t>3J</t>
  </si>
  <si>
    <t>3JDD</t>
  </si>
  <si>
    <t>2JDD</t>
  </si>
  <si>
    <r>
      <rPr>
        <b/>
        <sz val="12"/>
        <color theme="1"/>
        <rFont val="宋体"/>
        <charset val="134"/>
      </rPr>
      <t>合计：</t>
    </r>
  </si>
  <si>
    <r>
      <rPr>
        <sz val="14"/>
        <rFont val="楷体"/>
        <charset val="134"/>
      </rPr>
      <t>佣金</t>
    </r>
  </si>
  <si>
    <t>QIAO Commission</t>
  </si>
  <si>
    <r>
      <rPr>
        <sz val="14"/>
        <rFont val="楷体"/>
        <charset val="134"/>
      </rPr>
      <t>报关费</t>
    </r>
  </si>
  <si>
    <t>customs charges</t>
  </si>
  <si>
    <r>
      <rPr>
        <sz val="14"/>
        <rFont val="楷体"/>
        <charset val="134"/>
      </rPr>
      <t>增值税</t>
    </r>
  </si>
  <si>
    <t>add-value duty</t>
  </si>
  <si>
    <r>
      <rPr>
        <sz val="14"/>
        <rFont val="楷体"/>
        <charset val="134"/>
      </rPr>
      <t>进门费</t>
    </r>
  </si>
  <si>
    <t>enter market fee</t>
  </si>
  <si>
    <r>
      <rPr>
        <sz val="14"/>
        <rFont val="楷体"/>
        <charset val="134"/>
      </rPr>
      <t>卡车费</t>
    </r>
  </si>
  <si>
    <t>Truck freight</t>
  </si>
  <si>
    <t>应付合计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</si>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</sst>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/m/d;@"/>
    <numFmt numFmtId="177" formatCode="0;[Red]0"/>
    <numFmt numFmtId="178" formatCode="0_ "/>
  </numFmts>
  <fonts count="30">
    <font>
      <sz val="11"/>
      <color theme="1"/>
      <name val="宋体"/>
      <charset val="134"/>
      <scheme val="minor"/>
    </font>
    <font>
      <sz val="11"/>
      <color theme="1"/>
      <name val="Calibri"/>
      <charset val="134"/>
    </font>
    <font>
      <sz val="14"/>
      <name val="Calibri"/>
      <charset val="134"/>
    </font>
    <font>
      <sz val="12"/>
      <color theme="1"/>
      <name val="Calibri"/>
      <charset val="134"/>
    </font>
    <font>
      <sz val="14"/>
      <color theme="1"/>
      <name val="Calibri"/>
      <charset val="134"/>
    </font>
    <font>
      <b/>
      <sz val="16"/>
      <color theme="1"/>
      <name val="Calibri"/>
      <charset val="134"/>
    </font>
    <font>
      <b/>
      <sz val="12"/>
      <color theme="1"/>
      <name val="Calibri"/>
      <charset val="134"/>
    </font>
    <font>
      <sz val="12"/>
      <color rgb="FF000000"/>
      <name val="Calibri"/>
      <charset val="134"/>
    </font>
    <font>
      <b/>
      <sz val="12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4"/>
      <name val="宋体"/>
      <charset val="134"/>
    </font>
    <font>
      <sz val="14"/>
      <name val="楷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8" borderId="8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20" fillId="9" borderId="9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42" fontId="4" fillId="0" borderId="0" xfId="0" applyNumberFormat="1" applyFont="1" applyFill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/>
    </xf>
    <xf numFmtId="178" fontId="2" fillId="3" borderId="1" xfId="0" applyNumberFormat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42" fontId="5" fillId="0" borderId="3" xfId="0" applyNumberFormat="1" applyFont="1" applyBorder="1" applyAlignment="1">
      <alignment horizontal="center" vertical="center"/>
    </xf>
    <xf numFmtId="42" fontId="6" fillId="0" borderId="1" xfId="0" applyNumberFormat="1" applyFont="1" applyFill="1" applyBorder="1" applyAlignment="1">
      <alignment horizontal="center" vertical="center"/>
    </xf>
    <xf numFmtId="42" fontId="2" fillId="2" borderId="1" xfId="0" applyNumberFormat="1" applyFont="1" applyFill="1" applyBorder="1" applyAlignment="1">
      <alignment horizontal="center" vertical="center"/>
    </xf>
    <xf numFmtId="42" fontId="3" fillId="0" borderId="1" xfId="0" applyNumberFormat="1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42" fontId="4" fillId="0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42" fontId="3" fillId="0" borderId="2" xfId="0" applyNumberFormat="1" applyFont="1" applyFill="1" applyBorder="1" applyAlignment="1">
      <alignment horizontal="center" vertical="center"/>
    </xf>
    <xf numFmtId="42" fontId="3" fillId="0" borderId="1" xfId="0" applyNumberFormat="1" applyFont="1" applyFill="1" applyBorder="1" applyAlignment="1">
      <alignment horizontal="center" vertical="center"/>
    </xf>
    <xf numFmtId="42" fontId="6" fillId="4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673735</xdr:colOff>
      <xdr:row>0</xdr:row>
      <xdr:rowOff>39370</xdr:rowOff>
    </xdr:from>
    <xdr:to>
      <xdr:col>9</xdr:col>
      <xdr:colOff>113030</xdr:colOff>
      <xdr:row>0</xdr:row>
      <xdr:rowOff>638810</xdr:rowOff>
    </xdr:to>
    <xdr:pic>
      <xdr:nvPicPr>
        <xdr:cNvPr id="2" name="图片 1" descr="公司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710170" y="39370"/>
          <a:ext cx="1247775" cy="5994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5"/>
  <sheetViews>
    <sheetView tabSelected="1" topLeftCell="D2" workbookViewId="0">
      <selection activeCell="I25" sqref="I25"/>
    </sheetView>
  </sheetViews>
  <sheetFormatPr defaultColWidth="9" defaultRowHeight="20.4"/>
  <cols>
    <col min="1" max="1" width="15.5480769230769" style="5" customWidth="1"/>
    <col min="2" max="2" width="13.8173076923077" style="5" customWidth="1"/>
    <col min="3" max="3" width="15.9134615384615" style="5" customWidth="1"/>
    <col min="4" max="4" width="14.125" style="5" customWidth="1"/>
    <col min="5" max="5" width="11" style="5" customWidth="1"/>
    <col min="6" max="6" width="26.0769230769231" style="5" customWidth="1"/>
    <col min="7" max="7" width="10.0865384615385" style="5" customWidth="1"/>
    <col min="8" max="8" width="10.1826923076923" style="5" customWidth="1"/>
    <col min="9" max="9" width="17.1826923076923" style="6" customWidth="1"/>
    <col min="10" max="10" width="21.6153846153846" style="5" customWidth="1"/>
    <col min="11" max="16384" width="9" style="5"/>
  </cols>
  <sheetData>
    <row r="1" s="1" customFormat="1" ht="52" customHeight="1" spans="1:11">
      <c r="A1" s="7" t="s">
        <v>0</v>
      </c>
      <c r="B1" s="7"/>
      <c r="C1" s="7"/>
      <c r="D1" s="7"/>
      <c r="E1" s="7"/>
      <c r="F1" s="7"/>
      <c r="G1" s="7"/>
      <c r="H1" s="14"/>
      <c r="I1" s="20"/>
      <c r="J1" s="14"/>
      <c r="K1" s="5"/>
    </row>
    <row r="2" s="2" customFormat="1" ht="39" customHeight="1" spans="1:10">
      <c r="A2" s="8" t="s">
        <v>1</v>
      </c>
      <c r="B2" s="8" t="s">
        <v>2</v>
      </c>
      <c r="C2" s="8"/>
      <c r="D2" s="8" t="s">
        <v>3</v>
      </c>
      <c r="E2" s="8"/>
      <c r="F2" s="8" t="s">
        <v>4</v>
      </c>
      <c r="G2" s="8"/>
      <c r="H2" s="15" t="s">
        <v>5</v>
      </c>
      <c r="I2" s="21"/>
      <c r="J2" s="15"/>
    </row>
    <row r="3" s="3" customFormat="1" ht="21.95" customHeight="1" spans="1:10">
      <c r="A3" s="9" t="s">
        <v>6</v>
      </c>
      <c r="B3" s="9" t="s">
        <v>7</v>
      </c>
      <c r="C3" s="9" t="s">
        <v>8</v>
      </c>
      <c r="D3" s="9" t="s">
        <v>9</v>
      </c>
      <c r="E3" s="9" t="s">
        <v>10</v>
      </c>
      <c r="F3" s="9" t="s">
        <v>11</v>
      </c>
      <c r="G3" s="9" t="s">
        <v>12</v>
      </c>
      <c r="H3" s="9" t="s">
        <v>13</v>
      </c>
      <c r="I3" s="22" t="s">
        <v>14</v>
      </c>
      <c r="J3" s="9" t="s">
        <v>15</v>
      </c>
    </row>
    <row r="4" s="4" customFormat="1" ht="18" customHeight="1" spans="1:10">
      <c r="A4" s="10">
        <v>45282</v>
      </c>
      <c r="B4" s="11">
        <v>1511301</v>
      </c>
      <c r="C4" s="11" t="s">
        <v>16</v>
      </c>
      <c r="D4" s="11" t="s">
        <v>17</v>
      </c>
      <c r="E4" s="11" t="s">
        <v>18</v>
      </c>
      <c r="F4" s="11" t="s">
        <v>19</v>
      </c>
      <c r="G4" s="11">
        <v>1</v>
      </c>
      <c r="H4" s="11">
        <v>50</v>
      </c>
      <c r="I4" s="23">
        <f>G4*H4</f>
        <v>50</v>
      </c>
      <c r="J4" s="11" t="s">
        <v>20</v>
      </c>
    </row>
    <row r="5" s="4" customFormat="1" ht="18" customHeight="1" spans="1:10">
      <c r="A5" s="10">
        <v>45282</v>
      </c>
      <c r="B5" s="11">
        <v>1511301</v>
      </c>
      <c r="C5" s="11"/>
      <c r="D5" s="11" t="s">
        <v>17</v>
      </c>
      <c r="E5" s="11" t="s">
        <v>18</v>
      </c>
      <c r="F5" s="11" t="s">
        <v>19</v>
      </c>
      <c r="G5" s="11">
        <v>279</v>
      </c>
      <c r="H5" s="11">
        <v>200</v>
      </c>
      <c r="I5" s="23">
        <f t="shared" ref="I5:I16" si="0">G5*H5</f>
        <v>55800</v>
      </c>
      <c r="J5" s="24"/>
    </row>
    <row r="6" s="4" customFormat="1" ht="18" customHeight="1" spans="1:10">
      <c r="A6" s="10">
        <v>45282</v>
      </c>
      <c r="B6" s="11">
        <v>1511386</v>
      </c>
      <c r="C6" s="11"/>
      <c r="D6" s="11" t="s">
        <v>17</v>
      </c>
      <c r="E6" s="11" t="s">
        <v>18</v>
      </c>
      <c r="F6" s="11" t="s">
        <v>19</v>
      </c>
      <c r="G6" s="11">
        <v>1</v>
      </c>
      <c r="H6" s="11">
        <v>50</v>
      </c>
      <c r="I6" s="23">
        <f t="shared" si="0"/>
        <v>50</v>
      </c>
      <c r="J6" s="11" t="s">
        <v>20</v>
      </c>
    </row>
    <row r="7" s="4" customFormat="1" ht="18" customHeight="1" spans="1:10">
      <c r="A7" s="10">
        <v>45282</v>
      </c>
      <c r="B7" s="11">
        <v>1511386</v>
      </c>
      <c r="C7" s="11"/>
      <c r="D7" s="11" t="s">
        <v>17</v>
      </c>
      <c r="E7" s="11" t="s">
        <v>18</v>
      </c>
      <c r="F7" s="11" t="s">
        <v>19</v>
      </c>
      <c r="G7" s="11">
        <v>279</v>
      </c>
      <c r="H7" s="11">
        <v>200</v>
      </c>
      <c r="I7" s="23">
        <f t="shared" si="0"/>
        <v>55800</v>
      </c>
      <c r="J7" s="24"/>
    </row>
    <row r="8" s="4" customFormat="1" ht="18" customHeight="1" spans="1:10">
      <c r="A8" s="10">
        <v>45282</v>
      </c>
      <c r="B8" s="11">
        <v>1515376</v>
      </c>
      <c r="C8" s="11"/>
      <c r="D8" s="11" t="s">
        <v>17</v>
      </c>
      <c r="E8" s="11" t="s">
        <v>18</v>
      </c>
      <c r="F8" s="11" t="s">
        <v>21</v>
      </c>
      <c r="G8" s="11">
        <v>249</v>
      </c>
      <c r="H8" s="11">
        <v>295</v>
      </c>
      <c r="I8" s="23">
        <f t="shared" si="0"/>
        <v>73455</v>
      </c>
      <c r="J8" s="24"/>
    </row>
    <row r="9" s="4" customFormat="1" ht="18" customHeight="1" spans="1:10">
      <c r="A9" s="10">
        <v>45282</v>
      </c>
      <c r="B9" s="11">
        <v>1515376</v>
      </c>
      <c r="C9" s="11"/>
      <c r="D9" s="11" t="s">
        <v>17</v>
      </c>
      <c r="E9" s="11" t="s">
        <v>18</v>
      </c>
      <c r="F9" s="11" t="s">
        <v>21</v>
      </c>
      <c r="G9" s="11">
        <v>1</v>
      </c>
      <c r="H9" s="11">
        <v>50</v>
      </c>
      <c r="I9" s="23">
        <f t="shared" si="0"/>
        <v>50</v>
      </c>
      <c r="J9" s="11" t="s">
        <v>20</v>
      </c>
    </row>
    <row r="10" s="4" customFormat="1" ht="18" customHeight="1" spans="1:10">
      <c r="A10" s="10">
        <v>45282</v>
      </c>
      <c r="B10" s="11">
        <v>1515376</v>
      </c>
      <c r="C10" s="11"/>
      <c r="D10" s="11" t="s">
        <v>17</v>
      </c>
      <c r="E10" s="11" t="s">
        <v>18</v>
      </c>
      <c r="F10" s="11" t="s">
        <v>21</v>
      </c>
      <c r="G10" s="11">
        <v>30</v>
      </c>
      <c r="H10" s="11">
        <v>295</v>
      </c>
      <c r="I10" s="23">
        <f t="shared" si="0"/>
        <v>8850</v>
      </c>
      <c r="J10" s="24"/>
    </row>
    <row r="11" s="4" customFormat="1" ht="18" customHeight="1" spans="1:10">
      <c r="A11" s="10">
        <v>45282</v>
      </c>
      <c r="B11" s="11">
        <v>1515971</v>
      </c>
      <c r="C11" s="11"/>
      <c r="D11" s="11" t="s">
        <v>17</v>
      </c>
      <c r="E11" s="11" t="s">
        <v>18</v>
      </c>
      <c r="F11" s="11" t="s">
        <v>22</v>
      </c>
      <c r="G11" s="11">
        <v>1</v>
      </c>
      <c r="H11" s="11">
        <v>50</v>
      </c>
      <c r="I11" s="23">
        <f t="shared" si="0"/>
        <v>50</v>
      </c>
      <c r="J11" s="11" t="s">
        <v>20</v>
      </c>
    </row>
    <row r="12" s="4" customFormat="1" ht="18" customHeight="1" spans="1:10">
      <c r="A12" s="10">
        <v>45282</v>
      </c>
      <c r="B12" s="11">
        <v>1515971</v>
      </c>
      <c r="C12" s="11"/>
      <c r="D12" s="11" t="s">
        <v>17</v>
      </c>
      <c r="E12" s="11" t="s">
        <v>18</v>
      </c>
      <c r="F12" s="11" t="s">
        <v>22</v>
      </c>
      <c r="G12" s="11">
        <v>23</v>
      </c>
      <c r="H12" s="11">
        <v>190</v>
      </c>
      <c r="I12" s="23">
        <f t="shared" si="0"/>
        <v>4370</v>
      </c>
      <c r="J12" s="24"/>
    </row>
    <row r="13" s="4" customFormat="1" ht="18" customHeight="1" spans="1:10">
      <c r="A13" s="10">
        <v>45282</v>
      </c>
      <c r="B13" s="11">
        <v>1515971</v>
      </c>
      <c r="C13" s="11"/>
      <c r="D13" s="11" t="s">
        <v>17</v>
      </c>
      <c r="E13" s="11" t="s">
        <v>18</v>
      </c>
      <c r="F13" s="11" t="s">
        <v>19</v>
      </c>
      <c r="G13" s="11">
        <v>256</v>
      </c>
      <c r="H13" s="11">
        <v>190</v>
      </c>
      <c r="I13" s="23">
        <f t="shared" si="0"/>
        <v>48640</v>
      </c>
      <c r="J13" s="24"/>
    </row>
    <row r="14" s="4" customFormat="1" ht="18" customHeight="1" spans="1:10">
      <c r="A14" s="10">
        <v>45282</v>
      </c>
      <c r="B14" s="11">
        <v>1515979</v>
      </c>
      <c r="C14" s="11"/>
      <c r="D14" s="11" t="s">
        <v>17</v>
      </c>
      <c r="E14" s="11" t="s">
        <v>18</v>
      </c>
      <c r="F14" s="11" t="s">
        <v>22</v>
      </c>
      <c r="G14" s="11">
        <v>238</v>
      </c>
      <c r="H14" s="11">
        <v>180</v>
      </c>
      <c r="I14" s="23">
        <f t="shared" si="0"/>
        <v>42840</v>
      </c>
      <c r="J14" s="24"/>
    </row>
    <row r="15" s="4" customFormat="1" ht="18" customHeight="1" spans="1:10">
      <c r="A15" s="10">
        <v>45282</v>
      </c>
      <c r="B15" s="11">
        <v>1515979</v>
      </c>
      <c r="C15" s="11"/>
      <c r="D15" s="11" t="s">
        <v>17</v>
      </c>
      <c r="E15" s="11" t="s">
        <v>18</v>
      </c>
      <c r="F15" s="11" t="s">
        <v>23</v>
      </c>
      <c r="G15" s="11">
        <v>1</v>
      </c>
      <c r="H15" s="11">
        <v>50</v>
      </c>
      <c r="I15" s="23">
        <f t="shared" si="0"/>
        <v>50</v>
      </c>
      <c r="J15" s="11" t="s">
        <v>20</v>
      </c>
    </row>
    <row r="16" s="4" customFormat="1" ht="18" customHeight="1" spans="1:10">
      <c r="A16" s="10">
        <v>45282</v>
      </c>
      <c r="B16" s="11">
        <v>1515979</v>
      </c>
      <c r="C16" s="11"/>
      <c r="D16" s="11" t="s">
        <v>17</v>
      </c>
      <c r="E16" s="11" t="s">
        <v>18</v>
      </c>
      <c r="F16" s="11" t="s">
        <v>23</v>
      </c>
      <c r="G16" s="11">
        <v>41</v>
      </c>
      <c r="H16" s="11">
        <v>180</v>
      </c>
      <c r="I16" s="23">
        <f t="shared" si="0"/>
        <v>7380</v>
      </c>
      <c r="J16" s="24"/>
    </row>
    <row r="17" s="4" customFormat="1" ht="18" customHeight="1" spans="1:10">
      <c r="A17" s="11"/>
      <c r="B17" s="12"/>
      <c r="C17" s="12"/>
      <c r="D17" s="13"/>
      <c r="E17" s="13"/>
      <c r="F17" s="12"/>
      <c r="G17" s="12"/>
      <c r="H17" s="12"/>
      <c r="I17" s="25"/>
      <c r="J17" s="26"/>
    </row>
    <row r="18" s="4" customFormat="1" ht="18" customHeight="1" spans="5:9">
      <c r="E18" s="15" t="s">
        <v>24</v>
      </c>
      <c r="F18" s="15"/>
      <c r="G18" s="15">
        <f>SUM(G4:G17)</f>
        <v>1400</v>
      </c>
      <c r="H18" s="8"/>
      <c r="I18" s="27">
        <f>SUM(I4:I17)</f>
        <v>297385</v>
      </c>
    </row>
    <row r="19" s="4" customFormat="1" ht="18" customHeight="1" spans="5:9">
      <c r="E19" s="16" t="s">
        <v>25</v>
      </c>
      <c r="F19" s="17" t="s">
        <v>26</v>
      </c>
      <c r="G19" s="15"/>
      <c r="H19" s="15"/>
      <c r="I19" s="28">
        <f>I18*-0.06</f>
        <v>-17843.1</v>
      </c>
    </row>
    <row r="20" s="4" customFormat="1" ht="18" customHeight="1" spans="5:9">
      <c r="E20" s="16" t="s">
        <v>27</v>
      </c>
      <c r="F20" s="17" t="s">
        <v>28</v>
      </c>
      <c r="G20" s="15"/>
      <c r="H20" s="15"/>
      <c r="I20" s="28">
        <v>-8751</v>
      </c>
    </row>
    <row r="21" s="4" customFormat="1" ht="18" customHeight="1" spans="5:9">
      <c r="E21" s="16" t="s">
        <v>29</v>
      </c>
      <c r="F21" s="17" t="s">
        <v>30</v>
      </c>
      <c r="G21" s="15"/>
      <c r="H21" s="15"/>
      <c r="I21" s="28">
        <v>-36135</v>
      </c>
    </row>
    <row r="22" s="4" customFormat="1" ht="18" customHeight="1" spans="5:9">
      <c r="E22" s="16" t="s">
        <v>31</v>
      </c>
      <c r="F22" s="17" t="s">
        <v>32</v>
      </c>
      <c r="G22" s="15"/>
      <c r="H22" s="15"/>
      <c r="I22" s="28">
        <v>-529</v>
      </c>
    </row>
    <row r="23" s="4" customFormat="1" ht="18" customHeight="1" spans="5:9">
      <c r="E23" s="16" t="s">
        <v>33</v>
      </c>
      <c r="F23" s="17" t="s">
        <v>34</v>
      </c>
      <c r="G23" s="15"/>
      <c r="H23" s="15"/>
      <c r="I23" s="28">
        <v>-2000</v>
      </c>
    </row>
    <row r="24" s="4" customFormat="1" ht="47" customHeight="1" spans="5:10">
      <c r="E24" s="18" t="s">
        <v>35</v>
      </c>
      <c r="F24" s="19" t="s">
        <v>36</v>
      </c>
      <c r="G24" s="19">
        <f>SUM(G18)</f>
        <v>1400</v>
      </c>
      <c r="H24" s="19"/>
      <c r="I24" s="29">
        <f>SUM(I18:I23)</f>
        <v>232126.9</v>
      </c>
      <c r="J24" s="30"/>
    </row>
    <row r="25" s="4" customFormat="1" spans="1:10">
      <c r="A25" s="5"/>
      <c r="B25" s="5"/>
      <c r="C25" s="5"/>
      <c r="D25" s="5"/>
      <c r="E25" s="5"/>
      <c r="F25" s="5"/>
      <c r="G25" s="5"/>
      <c r="H25" s="5"/>
      <c r="I25" s="6"/>
      <c r="J25" s="5"/>
    </row>
  </sheetData>
  <mergeCells count="5">
    <mergeCell ref="A1:J1"/>
    <mergeCell ref="B2:C2"/>
    <mergeCell ref="D2:E2"/>
    <mergeCell ref="F2:G2"/>
    <mergeCell ref="H2:J2"/>
  </mergeCells>
  <pageMargins left="0.75" right="0.75" top="1" bottom="1" header="0.5" footer="0.5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赵铭承</cp:lastModifiedBy>
  <dcterms:created xsi:type="dcterms:W3CDTF">2023-12-22T10:11:00Z</dcterms:created>
  <dcterms:modified xsi:type="dcterms:W3CDTF">2024-02-22T17:33:02Z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8A119AC27A072BF3DDABD565CC4BD613_43</vt:lpwstr>
  </property>
  <property fmtid="{D5CDD505-2E9C-101B-9397-08002B2CF9AE}" pid="3" name="KSOProductBuildVer">
    <vt:lpwstr>2052-6.5.1.8687</vt:lpwstr>
  </property>
</Properties>
</file>