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1.Beijing Qiao/"/>
    </mc:Choice>
  </mc:AlternateContent>
  <xr:revisionPtr revIDLastSave="0" documentId="13_ncr:1_{97A9071F-929D-9248-AF31-023EE6517B34}" xr6:coauthVersionLast="47" xr6:coauthVersionMax="47" xr10:uidLastSave="{00000000-0000-0000-0000-000000000000}"/>
  <bookViews>
    <workbookView xWindow="0" yWindow="500" windowWidth="33600" windowHeight="18840" xr2:uid="{00000000-000D-0000-FFFF-FFFF00000000}"/>
  </bookViews>
  <sheets>
    <sheet name="Sheet1" sheetId="1" r:id="rId1"/>
  </sheets>
  <definedNames>
    <definedName name="_xlnm._FilterDatabase" localSheetId="0" hidden="1">Sheet1!$B$3:$I$49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I40" i="1"/>
  <c r="I39" i="1"/>
  <c r="I38" i="1"/>
  <c r="G37" i="1"/>
  <c r="I37" i="1" s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G14" i="1"/>
  <c r="I14" i="1" s="1"/>
  <c r="I13" i="1"/>
  <c r="I12" i="1"/>
  <c r="I11" i="1"/>
  <c r="I10" i="1"/>
  <c r="I9" i="1"/>
  <c r="G8" i="1"/>
  <c r="I8" i="1" s="1"/>
  <c r="G7" i="1"/>
  <c r="I7" i="1" s="1"/>
  <c r="I6" i="1"/>
  <c r="I5" i="1"/>
  <c r="I4" i="1"/>
  <c r="G42" i="1" l="1"/>
  <c r="I42" i="1"/>
  <c r="I43" i="1" s="1"/>
  <c r="I4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unicore</author>
  </authors>
  <commentList>
    <comment ref="H6" authorId="0" shapeId="0" xr:uid="{00000000-0006-0000-0000-000001000000}">
      <text>
        <r>
          <rPr>
            <b/>
            <sz val="9"/>
            <color rgb="FF000000"/>
            <rFont val="宋体"/>
            <charset val="134"/>
          </rPr>
          <t>unicore: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sz val="12"/>
            <color rgb="FF000000"/>
            <rFont val="Times New Roman Regular"/>
          </rPr>
          <t>When the salers started selling, they found that there was some rot in each box.</t>
        </r>
      </text>
    </comment>
  </commentList>
</comments>
</file>

<file path=xl/sharedStrings.xml><?xml version="1.0" encoding="utf-8"?>
<sst xmlns="http://schemas.openxmlformats.org/spreadsheetml/2006/main" count="179" uniqueCount="50">
  <si>
    <t>2023-2024 JUMBOFRUIT SALES REPORT</t>
  </si>
  <si>
    <t>GBD</t>
  </si>
  <si>
    <t>SUPPLIER:OCHO FUEGOS</t>
  </si>
  <si>
    <t>Container:OERU411184-5</t>
  </si>
  <si>
    <t>QUANTITY:6571</t>
  </si>
  <si>
    <t>Arrival time:2024.1.26</t>
  </si>
  <si>
    <t>Date</t>
  </si>
  <si>
    <t>Pallet Nr.</t>
  </si>
  <si>
    <t>Brand</t>
  </si>
  <si>
    <t>Variety</t>
  </si>
  <si>
    <t>Weight</t>
  </si>
  <si>
    <t>SIZE</t>
  </si>
  <si>
    <t>Sales Box</t>
  </si>
  <si>
    <t>Price</t>
  </si>
  <si>
    <t>Total（RMB）</t>
  </si>
  <si>
    <t>Nota</t>
  </si>
  <si>
    <t>8F</t>
  </si>
  <si>
    <t>SKEENA</t>
  </si>
  <si>
    <t>5KG</t>
  </si>
  <si>
    <t>XL</t>
  </si>
  <si>
    <t>XLD</t>
  </si>
  <si>
    <t>LAPINS</t>
  </si>
  <si>
    <t>2.5KG</t>
  </si>
  <si>
    <t>4J</t>
  </si>
  <si>
    <t>2J</t>
  </si>
  <si>
    <t>2JD</t>
  </si>
  <si>
    <t>3JD</t>
  </si>
  <si>
    <t>JD</t>
  </si>
  <si>
    <t>J</t>
  </si>
  <si>
    <t>REGINA</t>
  </si>
  <si>
    <t>JDD</t>
  </si>
  <si>
    <t>3JDD</t>
  </si>
  <si>
    <t>3J</t>
  </si>
  <si>
    <t>10KG</t>
  </si>
  <si>
    <t>J-UP</t>
  </si>
  <si>
    <t>合计</t>
  </si>
  <si>
    <t>佣金</t>
  </si>
  <si>
    <t>QI AO Commission</t>
  </si>
  <si>
    <t>报关费</t>
  </si>
  <si>
    <t>customs charges</t>
  </si>
  <si>
    <t>增值税</t>
  </si>
  <si>
    <t>Add-value duty</t>
  </si>
  <si>
    <t>海运费</t>
  </si>
  <si>
    <t>Ocean freight</t>
  </si>
  <si>
    <t>卡车费</t>
  </si>
  <si>
    <t>Truck freight</t>
  </si>
  <si>
    <t>操作费</t>
  </si>
  <si>
    <t>Operating cost</t>
  </si>
  <si>
    <t>应付合计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</si>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</sst>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￥&quot;* #,##0.00_ ;_ &quot;￥&quot;* \-#,##0.00_ ;_ &quot;￥&quot;* &quot;-&quot;??_ ;_ @_ "/>
    <numFmt numFmtId="165" formatCode="yyyy/m/d;@"/>
    <numFmt numFmtId="166" formatCode="yy/m/d;@"/>
  </numFmts>
  <fonts count="11">
    <font>
      <sz val="11"/>
      <color theme="1"/>
      <name val="Calibri"/>
      <charset val="134"/>
      <scheme val="minor"/>
    </font>
    <font>
      <b/>
      <sz val="16"/>
      <name val="Calibri"/>
      <family val="2"/>
    </font>
    <font>
      <sz val="16"/>
      <name val="Calibri"/>
      <family val="2"/>
    </font>
    <font>
      <sz val="12"/>
      <name val="Calibri"/>
      <family val="2"/>
    </font>
    <font>
      <u/>
      <sz val="12"/>
      <name val="Calibri"/>
      <family val="2"/>
    </font>
    <font>
      <b/>
      <sz val="12"/>
      <name val="宋体"/>
      <charset val="134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12"/>
      <color rgb="FF000000"/>
      <name val="Times New Roman Regula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64" fontId="7" fillId="0" borderId="0" applyFont="0" applyFill="0" applyBorder="0" applyAlignment="0" applyProtection="0">
      <alignment vertical="center"/>
    </xf>
    <xf numFmtId="0" fontId="7" fillId="0" borderId="0"/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4" fontId="2" fillId="0" borderId="0" xfId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horizontal="center" vertical="center"/>
    </xf>
    <xf numFmtId="164" fontId="3" fillId="0" borderId="1" xfId="1" applyFont="1" applyFill="1" applyBorder="1" applyAlignment="1">
      <alignment horizontal="center" vertical="center"/>
    </xf>
    <xf numFmtId="164" fontId="6" fillId="3" borderId="1" xfId="1" applyFont="1" applyFill="1" applyBorder="1" applyAlignment="1">
      <alignment horizontal="center" vertical="center"/>
    </xf>
    <xf numFmtId="164" fontId="3" fillId="0" borderId="0" xfId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1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4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724535</xdr:colOff>
      <xdr:row>0</xdr:row>
      <xdr:rowOff>127635</xdr:rowOff>
    </xdr:from>
    <xdr:to>
      <xdr:col>9</xdr:col>
      <xdr:colOff>27940</xdr:colOff>
      <xdr:row>0</xdr:row>
      <xdr:rowOff>727075</xdr:rowOff>
    </xdr:to>
    <xdr:pic>
      <xdr:nvPicPr>
        <xdr:cNvPr id="3" name="图片 2" descr="公司log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56415" y="127635"/>
          <a:ext cx="1277620" cy="599440"/>
        </a:xfrm>
        <a:prstGeom prst="rect">
          <a:avLst/>
        </a:prstGeom>
      </xdr:spPr>
    </xdr:pic>
    <xdr:clientData/>
  </xdr:twoCellAnchor>
  <xdr:twoCellAnchor editAs="oneCell">
    <xdr:from>
      <xdr:col>8</xdr:col>
      <xdr:colOff>724535</xdr:colOff>
      <xdr:row>0</xdr:row>
      <xdr:rowOff>127635</xdr:rowOff>
    </xdr:from>
    <xdr:to>
      <xdr:col>9</xdr:col>
      <xdr:colOff>27940</xdr:colOff>
      <xdr:row>0</xdr:row>
      <xdr:rowOff>727075</xdr:rowOff>
    </xdr:to>
    <xdr:pic>
      <xdr:nvPicPr>
        <xdr:cNvPr id="4" name="图片 3" descr="公司log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56415" y="127635"/>
          <a:ext cx="1277620" cy="599440"/>
        </a:xfrm>
        <a:prstGeom prst="rect">
          <a:avLst/>
        </a:prstGeom>
      </xdr:spPr>
    </xdr:pic>
    <xdr:clientData/>
  </xdr:twoCellAnchor>
  <xdr:twoCellAnchor>
    <xdr:from>
      <xdr:col>9</xdr:col>
      <xdr:colOff>57150</xdr:colOff>
      <xdr:row>40</xdr:row>
      <xdr:rowOff>43815</xdr:rowOff>
    </xdr:from>
    <xdr:to>
      <xdr:col>12</xdr:col>
      <xdr:colOff>321310</xdr:colOff>
      <xdr:row>50</xdr:row>
      <xdr:rowOff>300990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3263245" y="10038080"/>
          <a:ext cx="3903980" cy="2543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zh-CN" altLang="en-US" sz="1600">
              <a:solidFill>
                <a:srgbClr val="FF0000"/>
              </a:solidFill>
              <a:latin typeface="Times New Roman Regular" panose="02020603050405020304" charset="0"/>
              <a:cs typeface="Times New Roman Regular" panose="02020603050405020304" charset="0"/>
            </a:rPr>
            <a:t>After the sale, the customer found a lot of </a:t>
          </a:r>
          <a:r>
            <a:rPr lang="en-US" altLang="zh-CN" sz="1600">
              <a:solidFill>
                <a:srgbClr val="FF0000"/>
              </a:solidFill>
              <a:latin typeface="Times New Roman Regular" panose="02020603050405020304" charset="0"/>
              <a:cs typeface="Times New Roman Regular" panose="02020603050405020304" charset="0"/>
            </a:rPr>
            <a:t>decay</a:t>
          </a:r>
          <a:r>
            <a:rPr lang="zh-CN" altLang="en-US" sz="1600">
              <a:solidFill>
                <a:srgbClr val="FF0000"/>
              </a:solidFill>
              <a:latin typeface="Times New Roman Regular" panose="02020603050405020304" charset="0"/>
              <a:cs typeface="Times New Roman Regular" panose="02020603050405020304" charset="0"/>
            </a:rPr>
            <a:t> and asked for </a:t>
          </a:r>
          <a:r>
            <a:rPr lang="en-US" altLang="zh-CN" sz="1600">
              <a:solidFill>
                <a:srgbClr val="FF0000"/>
              </a:solidFill>
              <a:latin typeface="Times New Roman Regular" panose="02020603050405020304" charset="0"/>
              <a:cs typeface="Times New Roman Regular" panose="02020603050405020304" charset="0"/>
            </a:rPr>
            <a:t>discount. Later, in order to prevent serious damage to the fruits, we changed our strategy and started selling the entire pallet.</a:t>
          </a:r>
        </a:p>
        <a:p>
          <a:pPr algn="l"/>
          <a:endParaRPr lang="en-US" altLang="zh-CN" sz="1600">
            <a:solidFill>
              <a:srgbClr val="FF0000"/>
            </a:solidFill>
            <a:latin typeface="Times New Roman Regular" panose="02020603050405020304" charset="0"/>
            <a:cs typeface="Times New Roman Regular" panose="02020603050405020304" charset="0"/>
          </a:endParaRPr>
        </a:p>
        <a:p>
          <a:pPr algn="l"/>
          <a:r>
            <a:rPr lang="en-US" altLang="zh-CN" sz="1600">
              <a:solidFill>
                <a:srgbClr val="FF0000"/>
              </a:solidFill>
              <a:latin typeface="Times New Roman Regular" panose="02020603050405020304" charset="0"/>
              <a:cs typeface="Times New Roman Regular" panose="02020603050405020304" charset="0"/>
            </a:rPr>
            <a:t>*We will no longer ship fruits for the end of next year to the north.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zoomScaleNormal="53" workbookViewId="0">
      <selection activeCell="G54" sqref="G54"/>
    </sheetView>
  </sheetViews>
  <sheetFormatPr baseColWidth="10" defaultColWidth="11.6640625" defaultRowHeight="30" customHeight="1"/>
  <cols>
    <col min="1" max="1" width="15.5" style="3" customWidth="1"/>
    <col min="2" max="2" width="33.6640625" style="2" customWidth="1"/>
    <col min="3" max="3" width="10.1640625" style="2" customWidth="1"/>
    <col min="4" max="4" width="14.5" style="2" customWidth="1"/>
    <col min="5" max="5" width="27.6640625" style="2" customWidth="1"/>
    <col min="6" max="6" width="30.5" style="2" customWidth="1"/>
    <col min="7" max="7" width="21.33203125" style="2" customWidth="1"/>
    <col min="8" max="8" width="16.83203125" style="2" customWidth="1"/>
    <col min="9" max="9" width="29.83203125" style="4" customWidth="1"/>
    <col min="10" max="10" width="31.83203125" style="2" customWidth="1"/>
    <col min="11" max="16380" width="11.6640625" style="2" customWidth="1"/>
    <col min="16381" max="16384" width="11.6640625" style="2"/>
  </cols>
  <sheetData>
    <row r="1" spans="1:10" s="1" customFormat="1" ht="60" customHeight="1">
      <c r="A1" s="22" t="s">
        <v>0</v>
      </c>
      <c r="B1" s="23"/>
      <c r="C1" s="23"/>
      <c r="D1" s="23"/>
      <c r="E1" s="23"/>
      <c r="F1" s="23"/>
      <c r="G1" s="23"/>
      <c r="H1" s="23"/>
      <c r="I1" s="24"/>
      <c r="J1" s="23"/>
    </row>
    <row r="2" spans="1:10" s="1" customFormat="1" ht="39" customHeight="1">
      <c r="A2" s="5" t="s">
        <v>1</v>
      </c>
      <c r="B2" s="23" t="s">
        <v>2</v>
      </c>
      <c r="C2" s="23"/>
      <c r="D2" s="23" t="s">
        <v>3</v>
      </c>
      <c r="E2" s="23"/>
      <c r="F2" s="23" t="s">
        <v>4</v>
      </c>
      <c r="G2" s="23"/>
      <c r="H2" s="23" t="s">
        <v>5</v>
      </c>
      <c r="I2" s="24"/>
      <c r="J2" s="6"/>
    </row>
    <row r="3" spans="1:10" ht="22" customHeight="1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18" t="s">
        <v>14</v>
      </c>
      <c r="J3" s="8" t="s">
        <v>15</v>
      </c>
    </row>
    <row r="4" spans="1:10" ht="18" customHeight="1">
      <c r="A4" s="9">
        <v>45320</v>
      </c>
      <c r="B4" s="10">
        <v>1513403</v>
      </c>
      <c r="C4" s="10" t="s">
        <v>16</v>
      </c>
      <c r="D4" s="10" t="s">
        <v>17</v>
      </c>
      <c r="E4" s="13" t="s">
        <v>18</v>
      </c>
      <c r="F4" s="10" t="s">
        <v>19</v>
      </c>
      <c r="G4" s="10">
        <v>139</v>
      </c>
      <c r="H4" s="10">
        <v>155</v>
      </c>
      <c r="I4" s="19">
        <f>H4*G4</f>
        <v>21545</v>
      </c>
      <c r="J4" s="10"/>
    </row>
    <row r="5" spans="1:10" ht="18" customHeight="1">
      <c r="A5" s="9">
        <v>45320</v>
      </c>
      <c r="B5" s="10">
        <v>1513404</v>
      </c>
      <c r="C5" s="10" t="s">
        <v>16</v>
      </c>
      <c r="D5" s="10" t="s">
        <v>17</v>
      </c>
      <c r="E5" s="13" t="s">
        <v>18</v>
      </c>
      <c r="F5" s="10" t="s">
        <v>20</v>
      </c>
      <c r="G5" s="10">
        <v>150</v>
      </c>
      <c r="H5" s="10">
        <v>170</v>
      </c>
      <c r="I5" s="19">
        <f t="shared" ref="I5:I40" si="0">H5*G5</f>
        <v>25500</v>
      </c>
      <c r="J5" s="10"/>
    </row>
    <row r="6" spans="1:10" ht="18" customHeight="1">
      <c r="A6" s="9">
        <v>45320</v>
      </c>
      <c r="B6" s="10">
        <v>1512053</v>
      </c>
      <c r="C6" s="10" t="s">
        <v>16</v>
      </c>
      <c r="D6" s="10" t="s">
        <v>21</v>
      </c>
      <c r="E6" s="10" t="s">
        <v>22</v>
      </c>
      <c r="F6" s="10" t="s">
        <v>23</v>
      </c>
      <c r="G6" s="10">
        <v>420</v>
      </c>
      <c r="H6" s="10">
        <v>180</v>
      </c>
      <c r="I6" s="19">
        <f t="shared" si="0"/>
        <v>75600</v>
      </c>
      <c r="J6" s="10"/>
    </row>
    <row r="7" spans="1:10" ht="18" customHeight="1">
      <c r="A7" s="9">
        <v>45320</v>
      </c>
      <c r="B7" s="10">
        <v>1512124</v>
      </c>
      <c r="C7" s="10" t="s">
        <v>16</v>
      </c>
      <c r="D7" s="10" t="s">
        <v>21</v>
      </c>
      <c r="E7" s="10" t="s">
        <v>22</v>
      </c>
      <c r="F7" s="10" t="s">
        <v>23</v>
      </c>
      <c r="G7" s="10">
        <f>237+160+23</f>
        <v>420</v>
      </c>
      <c r="H7" s="10">
        <v>180</v>
      </c>
      <c r="I7" s="19">
        <f t="shared" si="0"/>
        <v>75600</v>
      </c>
      <c r="J7" s="10"/>
    </row>
    <row r="8" spans="1:10" ht="18" customHeight="1">
      <c r="A8" s="9">
        <v>45320</v>
      </c>
      <c r="B8" s="10">
        <v>1512224</v>
      </c>
      <c r="C8" s="10" t="s">
        <v>16</v>
      </c>
      <c r="D8" s="10" t="s">
        <v>21</v>
      </c>
      <c r="E8" s="10" t="s">
        <v>22</v>
      </c>
      <c r="F8" s="10" t="s">
        <v>23</v>
      </c>
      <c r="G8" s="10">
        <f>176+104+140</f>
        <v>420</v>
      </c>
      <c r="H8" s="10">
        <v>180</v>
      </c>
      <c r="I8" s="19">
        <f t="shared" si="0"/>
        <v>75600</v>
      </c>
      <c r="J8" s="10"/>
    </row>
    <row r="9" spans="1:10" ht="18" customHeight="1">
      <c r="A9" s="9">
        <v>45320</v>
      </c>
      <c r="B9" s="10">
        <v>1513398</v>
      </c>
      <c r="C9" s="10" t="s">
        <v>16</v>
      </c>
      <c r="D9" s="10" t="s">
        <v>17</v>
      </c>
      <c r="E9" s="10" t="s">
        <v>22</v>
      </c>
      <c r="F9" s="10" t="s">
        <v>24</v>
      </c>
      <c r="G9" s="10">
        <v>420</v>
      </c>
      <c r="H9" s="10">
        <v>130</v>
      </c>
      <c r="I9" s="19">
        <f t="shared" si="0"/>
        <v>54600</v>
      </c>
      <c r="J9" s="10"/>
    </row>
    <row r="10" spans="1:10" ht="18" customHeight="1">
      <c r="A10" s="9">
        <v>45321</v>
      </c>
      <c r="B10" s="10">
        <v>1513399</v>
      </c>
      <c r="C10" s="10" t="s">
        <v>16</v>
      </c>
      <c r="D10" s="10" t="s">
        <v>17</v>
      </c>
      <c r="E10" s="10" t="s">
        <v>22</v>
      </c>
      <c r="F10" s="10" t="s">
        <v>25</v>
      </c>
      <c r="G10" s="10">
        <v>420</v>
      </c>
      <c r="H10" s="10">
        <v>140</v>
      </c>
      <c r="I10" s="19">
        <f t="shared" si="0"/>
        <v>58800</v>
      </c>
      <c r="J10" s="10"/>
    </row>
    <row r="11" spans="1:10" ht="18" customHeight="1">
      <c r="A11" s="9">
        <v>45321</v>
      </c>
      <c r="B11" s="10">
        <v>1513401</v>
      </c>
      <c r="C11" s="10" t="s">
        <v>16</v>
      </c>
      <c r="D11" s="10" t="s">
        <v>17</v>
      </c>
      <c r="E11" s="10" t="s">
        <v>22</v>
      </c>
      <c r="F11" s="10" t="s">
        <v>25</v>
      </c>
      <c r="G11" s="10">
        <v>420</v>
      </c>
      <c r="H11" s="10">
        <v>150</v>
      </c>
      <c r="I11" s="19">
        <f t="shared" si="0"/>
        <v>63000</v>
      </c>
      <c r="J11" s="10"/>
    </row>
    <row r="12" spans="1:10" ht="18" customHeight="1">
      <c r="A12" s="9">
        <v>45321</v>
      </c>
      <c r="B12" s="10">
        <v>1513396</v>
      </c>
      <c r="C12" s="10" t="s">
        <v>16</v>
      </c>
      <c r="D12" s="10" t="s">
        <v>17</v>
      </c>
      <c r="E12" s="10" t="s">
        <v>22</v>
      </c>
      <c r="F12" s="10" t="s">
        <v>25</v>
      </c>
      <c r="G12" s="10">
        <v>420</v>
      </c>
      <c r="H12" s="10">
        <v>140</v>
      </c>
      <c r="I12" s="19">
        <f t="shared" si="0"/>
        <v>58800</v>
      </c>
      <c r="J12" s="10"/>
    </row>
    <row r="13" spans="1:10" ht="18" customHeight="1">
      <c r="A13" s="9">
        <v>45321</v>
      </c>
      <c r="B13" s="10">
        <v>1513397</v>
      </c>
      <c r="C13" s="10" t="s">
        <v>16</v>
      </c>
      <c r="D13" s="10" t="s">
        <v>17</v>
      </c>
      <c r="E13" s="10" t="s">
        <v>22</v>
      </c>
      <c r="F13" s="10" t="s">
        <v>26</v>
      </c>
      <c r="G13" s="10">
        <v>420</v>
      </c>
      <c r="H13" s="10">
        <v>180</v>
      </c>
      <c r="I13" s="19">
        <f t="shared" si="0"/>
        <v>75600</v>
      </c>
      <c r="J13" s="10"/>
    </row>
    <row r="14" spans="1:10" ht="18" customHeight="1">
      <c r="A14" s="9">
        <v>45321</v>
      </c>
      <c r="B14" s="10">
        <v>1513653</v>
      </c>
      <c r="C14" s="10" t="s">
        <v>16</v>
      </c>
      <c r="D14" s="10" t="s">
        <v>21</v>
      </c>
      <c r="E14" s="10" t="s">
        <v>22</v>
      </c>
      <c r="F14" s="10" t="s">
        <v>27</v>
      </c>
      <c r="G14" s="10">
        <f>140+37</f>
        <v>177</v>
      </c>
      <c r="H14" s="10">
        <v>115</v>
      </c>
      <c r="I14" s="19">
        <f t="shared" si="0"/>
        <v>20355</v>
      </c>
      <c r="J14" s="10"/>
    </row>
    <row r="15" spans="1:10" ht="18" customHeight="1">
      <c r="A15" s="9">
        <v>45321</v>
      </c>
      <c r="B15" s="10">
        <v>1513653</v>
      </c>
      <c r="C15" s="10" t="s">
        <v>16</v>
      </c>
      <c r="D15" s="10" t="s">
        <v>21</v>
      </c>
      <c r="E15" s="10" t="s">
        <v>22</v>
      </c>
      <c r="F15" s="10" t="s">
        <v>23</v>
      </c>
      <c r="G15" s="10">
        <v>140</v>
      </c>
      <c r="H15" s="10">
        <v>170</v>
      </c>
      <c r="I15" s="19">
        <f t="shared" si="0"/>
        <v>23800</v>
      </c>
      <c r="J15" s="10"/>
    </row>
    <row r="16" spans="1:10" ht="18" customHeight="1">
      <c r="A16" s="9">
        <v>45321</v>
      </c>
      <c r="B16" s="10">
        <v>1513653</v>
      </c>
      <c r="C16" s="10" t="s">
        <v>16</v>
      </c>
      <c r="D16" s="10" t="s">
        <v>17</v>
      </c>
      <c r="E16" s="10" t="s">
        <v>22</v>
      </c>
      <c r="F16" s="10" t="s">
        <v>28</v>
      </c>
      <c r="G16" s="10">
        <v>51</v>
      </c>
      <c r="H16" s="10">
        <v>110</v>
      </c>
      <c r="I16" s="19">
        <f t="shared" si="0"/>
        <v>5610</v>
      </c>
      <c r="J16" s="10"/>
    </row>
    <row r="17" spans="1:10" ht="18" customHeight="1">
      <c r="A17" s="9">
        <v>45321</v>
      </c>
      <c r="B17" s="10">
        <v>1513653</v>
      </c>
      <c r="C17" s="10" t="s">
        <v>16</v>
      </c>
      <c r="D17" s="10" t="s">
        <v>29</v>
      </c>
      <c r="E17" s="10" t="s">
        <v>22</v>
      </c>
      <c r="F17" s="10" t="s">
        <v>28</v>
      </c>
      <c r="G17" s="10">
        <v>16</v>
      </c>
      <c r="H17" s="10">
        <v>110</v>
      </c>
      <c r="I17" s="19">
        <f t="shared" si="0"/>
        <v>1760</v>
      </c>
      <c r="J17" s="10"/>
    </row>
    <row r="18" spans="1:10" ht="18" customHeight="1">
      <c r="A18" s="9">
        <v>45321</v>
      </c>
      <c r="B18" s="10">
        <v>1513653</v>
      </c>
      <c r="C18" s="10" t="s">
        <v>16</v>
      </c>
      <c r="D18" s="10" t="s">
        <v>29</v>
      </c>
      <c r="E18" s="10" t="s">
        <v>22</v>
      </c>
      <c r="F18" s="10" t="s">
        <v>30</v>
      </c>
      <c r="G18" s="10">
        <v>36</v>
      </c>
      <c r="H18" s="10">
        <v>120</v>
      </c>
      <c r="I18" s="19">
        <f>H18*G18</f>
        <v>4320</v>
      </c>
      <c r="J18" s="10"/>
    </row>
    <row r="19" spans="1:10" ht="18" customHeight="1">
      <c r="A19" s="9">
        <v>45321</v>
      </c>
      <c r="B19" s="10">
        <v>1513660</v>
      </c>
      <c r="C19" s="10" t="s">
        <v>16</v>
      </c>
      <c r="D19" s="10" t="s">
        <v>17</v>
      </c>
      <c r="E19" s="10" t="s">
        <v>22</v>
      </c>
      <c r="F19" s="10" t="s">
        <v>26</v>
      </c>
      <c r="G19" s="10">
        <v>223</v>
      </c>
      <c r="H19" s="10">
        <v>170</v>
      </c>
      <c r="I19" s="19">
        <f t="shared" si="0"/>
        <v>37910</v>
      </c>
      <c r="J19" s="10"/>
    </row>
    <row r="20" spans="1:10" ht="18" customHeight="1">
      <c r="A20" s="9">
        <v>45321</v>
      </c>
      <c r="B20" s="10">
        <v>1513660</v>
      </c>
      <c r="C20" s="10" t="s">
        <v>16</v>
      </c>
      <c r="D20" s="10" t="s">
        <v>17</v>
      </c>
      <c r="E20" s="10" t="s">
        <v>22</v>
      </c>
      <c r="F20" s="10" t="s">
        <v>31</v>
      </c>
      <c r="G20" s="10">
        <v>197</v>
      </c>
      <c r="H20" s="10">
        <v>175</v>
      </c>
      <c r="I20" s="19">
        <f t="shared" si="0"/>
        <v>34475</v>
      </c>
      <c r="J20" s="10"/>
    </row>
    <row r="21" spans="1:10" ht="18" customHeight="1">
      <c r="A21" s="9">
        <v>45322</v>
      </c>
      <c r="B21" s="10">
        <v>1513661</v>
      </c>
      <c r="C21" s="10" t="s">
        <v>16</v>
      </c>
      <c r="D21" s="10" t="s">
        <v>17</v>
      </c>
      <c r="E21" s="10" t="s">
        <v>22</v>
      </c>
      <c r="F21" s="10" t="s">
        <v>31</v>
      </c>
      <c r="G21" s="10">
        <v>54</v>
      </c>
      <c r="H21" s="10">
        <v>160</v>
      </c>
      <c r="I21" s="19">
        <f t="shared" si="0"/>
        <v>8640</v>
      </c>
      <c r="J21" s="10"/>
    </row>
    <row r="22" spans="1:10" ht="18" customHeight="1">
      <c r="A22" s="9">
        <v>45322</v>
      </c>
      <c r="B22" s="10">
        <v>1513661</v>
      </c>
      <c r="C22" s="10" t="s">
        <v>16</v>
      </c>
      <c r="D22" s="10" t="s">
        <v>17</v>
      </c>
      <c r="E22" s="10" t="s">
        <v>22</v>
      </c>
      <c r="F22" s="10" t="s">
        <v>26</v>
      </c>
      <c r="G22" s="10">
        <v>10</v>
      </c>
      <c r="H22" s="10">
        <v>160</v>
      </c>
      <c r="I22" s="19">
        <f t="shared" si="0"/>
        <v>1600</v>
      </c>
      <c r="J22" s="10"/>
    </row>
    <row r="23" spans="1:10" ht="18" customHeight="1">
      <c r="A23" s="9">
        <v>45322</v>
      </c>
      <c r="B23" s="10">
        <v>1513661</v>
      </c>
      <c r="C23" s="10" t="s">
        <v>16</v>
      </c>
      <c r="D23" s="10" t="s">
        <v>17</v>
      </c>
      <c r="E23" s="10" t="s">
        <v>22</v>
      </c>
      <c r="F23" s="10" t="s">
        <v>25</v>
      </c>
      <c r="G23" s="10">
        <v>112</v>
      </c>
      <c r="H23" s="10">
        <v>160</v>
      </c>
      <c r="I23" s="19">
        <f t="shared" si="0"/>
        <v>17920</v>
      </c>
      <c r="J23" s="10"/>
    </row>
    <row r="24" spans="1:10" ht="18" customHeight="1">
      <c r="A24" s="9">
        <v>45322</v>
      </c>
      <c r="B24" s="10">
        <v>1513661</v>
      </c>
      <c r="C24" s="10" t="s">
        <v>16</v>
      </c>
      <c r="D24" s="10" t="s">
        <v>17</v>
      </c>
      <c r="E24" s="10" t="s">
        <v>22</v>
      </c>
      <c r="F24" s="10" t="s">
        <v>32</v>
      </c>
      <c r="G24" s="10">
        <v>244</v>
      </c>
      <c r="H24" s="10">
        <v>160</v>
      </c>
      <c r="I24" s="19">
        <f t="shared" si="0"/>
        <v>39040</v>
      </c>
      <c r="J24" s="10"/>
    </row>
    <row r="25" spans="1:10" ht="18" customHeight="1">
      <c r="A25" s="9">
        <v>45322</v>
      </c>
      <c r="B25" s="10">
        <v>1513662</v>
      </c>
      <c r="C25" s="10" t="s">
        <v>16</v>
      </c>
      <c r="D25" s="10" t="s">
        <v>29</v>
      </c>
      <c r="E25" s="10" t="s">
        <v>22</v>
      </c>
      <c r="F25" s="10" t="s">
        <v>30</v>
      </c>
      <c r="G25" s="10">
        <v>71</v>
      </c>
      <c r="H25" s="10">
        <v>120</v>
      </c>
      <c r="I25" s="19">
        <f t="shared" si="0"/>
        <v>8520</v>
      </c>
      <c r="J25" s="10"/>
    </row>
    <row r="26" spans="1:10" ht="18" customHeight="1">
      <c r="A26" s="9">
        <v>45322</v>
      </c>
      <c r="B26" s="10">
        <v>1513662</v>
      </c>
      <c r="C26" s="10" t="s">
        <v>16</v>
      </c>
      <c r="D26" s="10" t="s">
        <v>17</v>
      </c>
      <c r="E26" s="10" t="s">
        <v>22</v>
      </c>
      <c r="F26" s="10" t="s">
        <v>24</v>
      </c>
      <c r="G26" s="10">
        <v>224</v>
      </c>
      <c r="H26" s="10">
        <v>140</v>
      </c>
      <c r="I26" s="19">
        <f t="shared" si="0"/>
        <v>31360</v>
      </c>
      <c r="J26" s="10"/>
    </row>
    <row r="27" spans="1:10" ht="18" customHeight="1">
      <c r="A27" s="9">
        <v>45322</v>
      </c>
      <c r="B27" s="10">
        <v>1513662</v>
      </c>
      <c r="C27" s="10" t="s">
        <v>16</v>
      </c>
      <c r="D27" s="10" t="s">
        <v>17</v>
      </c>
      <c r="E27" s="10" t="s">
        <v>22</v>
      </c>
      <c r="F27" s="10" t="s">
        <v>32</v>
      </c>
      <c r="G27" s="10">
        <v>125</v>
      </c>
      <c r="H27" s="10">
        <v>170</v>
      </c>
      <c r="I27" s="19">
        <f t="shared" si="0"/>
        <v>21250</v>
      </c>
      <c r="J27" s="10"/>
    </row>
    <row r="28" spans="1:10" ht="18" customHeight="1">
      <c r="A28" s="9">
        <v>45322</v>
      </c>
      <c r="B28" s="10">
        <v>1513663</v>
      </c>
      <c r="C28" s="10" t="s">
        <v>16</v>
      </c>
      <c r="D28" s="10" t="s">
        <v>17</v>
      </c>
      <c r="E28" s="10" t="s">
        <v>22</v>
      </c>
      <c r="F28" s="10" t="s">
        <v>27</v>
      </c>
      <c r="G28" s="10">
        <v>379</v>
      </c>
      <c r="H28" s="10">
        <v>110</v>
      </c>
      <c r="I28" s="19">
        <f t="shared" si="0"/>
        <v>41690</v>
      </c>
      <c r="J28" s="10"/>
    </row>
    <row r="29" spans="1:10" ht="18" customHeight="1">
      <c r="A29" s="9">
        <v>45322</v>
      </c>
      <c r="B29" s="10">
        <v>1513663</v>
      </c>
      <c r="C29" s="10" t="s">
        <v>16</v>
      </c>
      <c r="D29" s="10" t="s">
        <v>17</v>
      </c>
      <c r="E29" s="10" t="s">
        <v>22</v>
      </c>
      <c r="F29" s="10" t="s">
        <v>28</v>
      </c>
      <c r="G29" s="10">
        <v>41</v>
      </c>
      <c r="H29" s="10">
        <v>110</v>
      </c>
      <c r="I29" s="19">
        <f t="shared" si="0"/>
        <v>4510</v>
      </c>
      <c r="J29" s="10"/>
    </row>
    <row r="30" spans="1:10" ht="18" customHeight="1">
      <c r="A30" s="9">
        <v>45322</v>
      </c>
      <c r="B30" s="10">
        <v>1513665</v>
      </c>
      <c r="C30" s="10" t="s">
        <v>16</v>
      </c>
      <c r="D30" s="10" t="s">
        <v>21</v>
      </c>
      <c r="E30" s="10" t="s">
        <v>22</v>
      </c>
      <c r="F30" s="10" t="s">
        <v>28</v>
      </c>
      <c r="G30" s="10">
        <v>156</v>
      </c>
      <c r="H30" s="10">
        <v>140</v>
      </c>
      <c r="I30" s="19">
        <f t="shared" si="0"/>
        <v>21840</v>
      </c>
      <c r="J30" s="10"/>
    </row>
    <row r="31" spans="1:10" ht="18" customHeight="1">
      <c r="A31" s="9">
        <v>45322</v>
      </c>
      <c r="B31" s="10">
        <v>1513665</v>
      </c>
      <c r="C31" s="10" t="s">
        <v>16</v>
      </c>
      <c r="D31" s="10" t="s">
        <v>21</v>
      </c>
      <c r="E31" s="10" t="s">
        <v>22</v>
      </c>
      <c r="F31" s="10" t="s">
        <v>25</v>
      </c>
      <c r="G31" s="10">
        <v>12</v>
      </c>
      <c r="H31" s="10">
        <v>140</v>
      </c>
      <c r="I31" s="19">
        <f t="shared" si="0"/>
        <v>1680</v>
      </c>
      <c r="J31" s="10"/>
    </row>
    <row r="32" spans="1:10" ht="18" customHeight="1">
      <c r="A32" s="9">
        <v>45322</v>
      </c>
      <c r="B32" s="10">
        <v>1513665</v>
      </c>
      <c r="C32" s="10" t="s">
        <v>16</v>
      </c>
      <c r="D32" s="10" t="s">
        <v>21</v>
      </c>
      <c r="E32" s="10" t="s">
        <v>22</v>
      </c>
      <c r="F32" s="10" t="s">
        <v>26</v>
      </c>
      <c r="G32" s="10">
        <v>140</v>
      </c>
      <c r="H32" s="10">
        <v>140</v>
      </c>
      <c r="I32" s="19">
        <f t="shared" si="0"/>
        <v>19600</v>
      </c>
      <c r="J32" s="10"/>
    </row>
    <row r="33" spans="1:10" ht="18" customHeight="1">
      <c r="A33" s="9">
        <v>45322</v>
      </c>
      <c r="B33" s="10">
        <v>1513665</v>
      </c>
      <c r="C33" s="10" t="s">
        <v>16</v>
      </c>
      <c r="D33" s="10" t="s">
        <v>21</v>
      </c>
      <c r="E33" s="10" t="s">
        <v>22</v>
      </c>
      <c r="F33" s="10" t="s">
        <v>31</v>
      </c>
      <c r="G33" s="10">
        <v>14</v>
      </c>
      <c r="H33" s="10">
        <v>140</v>
      </c>
      <c r="I33" s="19">
        <f t="shared" si="0"/>
        <v>1960</v>
      </c>
      <c r="J33" s="10"/>
    </row>
    <row r="34" spans="1:10" ht="18" customHeight="1">
      <c r="A34" s="9">
        <v>45322</v>
      </c>
      <c r="B34" s="10">
        <v>1513665</v>
      </c>
      <c r="C34" s="10" t="s">
        <v>16</v>
      </c>
      <c r="D34" s="10" t="s">
        <v>21</v>
      </c>
      <c r="E34" s="10" t="s">
        <v>22</v>
      </c>
      <c r="F34" s="10" t="s">
        <v>23</v>
      </c>
      <c r="G34" s="10">
        <v>10</v>
      </c>
      <c r="H34" s="10">
        <v>140</v>
      </c>
      <c r="I34" s="19">
        <f t="shared" si="0"/>
        <v>1400</v>
      </c>
      <c r="J34" s="10"/>
    </row>
    <row r="35" spans="1:10" ht="18" customHeight="1">
      <c r="A35" s="9">
        <v>45322</v>
      </c>
      <c r="B35" s="10">
        <v>1513665</v>
      </c>
      <c r="C35" s="10" t="s">
        <v>16</v>
      </c>
      <c r="D35" s="10" t="s">
        <v>17</v>
      </c>
      <c r="E35" s="10" t="s">
        <v>22</v>
      </c>
      <c r="F35" s="10" t="s">
        <v>23</v>
      </c>
      <c r="G35" s="10">
        <v>45</v>
      </c>
      <c r="H35" s="10">
        <v>140</v>
      </c>
      <c r="I35" s="19">
        <f t="shared" si="0"/>
        <v>6300</v>
      </c>
      <c r="J35" s="10"/>
    </row>
    <row r="36" spans="1:10" ht="18" customHeight="1">
      <c r="A36" s="9">
        <v>45322</v>
      </c>
      <c r="B36" s="10">
        <v>1513665</v>
      </c>
      <c r="C36" s="10" t="s">
        <v>16</v>
      </c>
      <c r="D36" s="10" t="s">
        <v>17</v>
      </c>
      <c r="E36" s="10" t="s">
        <v>22</v>
      </c>
      <c r="F36" s="10" t="s">
        <v>26</v>
      </c>
      <c r="G36" s="10">
        <v>43</v>
      </c>
      <c r="H36" s="10">
        <v>140</v>
      </c>
      <c r="I36" s="19">
        <f t="shared" si="0"/>
        <v>6020</v>
      </c>
      <c r="J36" s="10"/>
    </row>
    <row r="37" spans="1:10" ht="18" customHeight="1">
      <c r="A37" s="9">
        <v>45320</v>
      </c>
      <c r="B37" s="10">
        <v>1513768</v>
      </c>
      <c r="C37" s="10" t="s">
        <v>16</v>
      </c>
      <c r="D37" s="10" t="s">
        <v>17</v>
      </c>
      <c r="E37" s="10" t="s">
        <v>33</v>
      </c>
      <c r="F37" s="10" t="s">
        <v>34</v>
      </c>
      <c r="G37" s="10">
        <f>39+27</f>
        <v>66</v>
      </c>
      <c r="H37" s="10">
        <v>380</v>
      </c>
      <c r="I37" s="19">
        <f t="shared" si="0"/>
        <v>25080</v>
      </c>
      <c r="J37" s="10"/>
    </row>
    <row r="38" spans="1:10" ht="18" customHeight="1">
      <c r="A38" s="9">
        <v>45320</v>
      </c>
      <c r="B38" s="10">
        <v>1513400</v>
      </c>
      <c r="C38" s="10" t="s">
        <v>16</v>
      </c>
      <c r="D38" s="10" t="s">
        <v>17</v>
      </c>
      <c r="E38" s="10" t="s">
        <v>33</v>
      </c>
      <c r="F38" s="10" t="s">
        <v>34</v>
      </c>
      <c r="G38" s="10">
        <v>112</v>
      </c>
      <c r="H38" s="10">
        <v>370</v>
      </c>
      <c r="I38" s="19">
        <f>H38*G38</f>
        <v>41440</v>
      </c>
      <c r="J38" s="10"/>
    </row>
    <row r="39" spans="1:10" ht="18" customHeight="1">
      <c r="A39" s="9">
        <v>45320</v>
      </c>
      <c r="B39" s="10">
        <v>1513380</v>
      </c>
      <c r="C39" s="10" t="s">
        <v>16</v>
      </c>
      <c r="D39" s="10" t="s">
        <v>17</v>
      </c>
      <c r="E39" s="10" t="s">
        <v>33</v>
      </c>
      <c r="F39" s="10" t="s">
        <v>34</v>
      </c>
      <c r="G39" s="10">
        <v>112</v>
      </c>
      <c r="H39" s="10">
        <v>360</v>
      </c>
      <c r="I39" s="19">
        <f t="shared" si="0"/>
        <v>40320</v>
      </c>
      <c r="J39" s="10"/>
    </row>
    <row r="40" spans="1:10" ht="18" customHeight="1">
      <c r="A40" s="9">
        <v>45320</v>
      </c>
      <c r="B40" s="10">
        <v>1513390</v>
      </c>
      <c r="C40" s="10" t="s">
        <v>16</v>
      </c>
      <c r="D40" s="10" t="s">
        <v>17</v>
      </c>
      <c r="E40" s="10" t="s">
        <v>33</v>
      </c>
      <c r="F40" s="10" t="s">
        <v>34</v>
      </c>
      <c r="G40" s="10">
        <v>112</v>
      </c>
      <c r="H40" s="10">
        <v>360</v>
      </c>
      <c r="I40" s="19">
        <f t="shared" si="0"/>
        <v>40320</v>
      </c>
      <c r="J40" s="10"/>
    </row>
    <row r="41" spans="1:10" ht="18" customHeight="1">
      <c r="A41" s="11"/>
      <c r="B41" s="12"/>
      <c r="C41" s="12"/>
      <c r="D41" s="12"/>
      <c r="E41" s="10"/>
      <c r="F41" s="10"/>
      <c r="G41" s="10"/>
      <c r="H41" s="10"/>
      <c r="I41" s="19"/>
      <c r="J41" s="12"/>
    </row>
    <row r="42" spans="1:10" ht="18" customHeight="1">
      <c r="A42" s="11"/>
      <c r="B42" s="12"/>
      <c r="C42" s="12"/>
      <c r="D42" s="12"/>
      <c r="E42" s="14" t="s">
        <v>35</v>
      </c>
      <c r="F42" s="10"/>
      <c r="G42" s="10">
        <f>SUM(G4:G40)</f>
        <v>6571</v>
      </c>
      <c r="H42" s="10"/>
      <c r="I42" s="19">
        <f>SUM(I4:I40)</f>
        <v>1093365</v>
      </c>
      <c r="J42" s="12"/>
    </row>
    <row r="43" spans="1:10" ht="18" customHeight="1">
      <c r="A43" s="11"/>
      <c r="B43" s="12"/>
      <c r="C43" s="12"/>
      <c r="D43" s="12"/>
      <c r="E43" s="14" t="s">
        <v>36</v>
      </c>
      <c r="F43" s="10" t="s">
        <v>37</v>
      </c>
      <c r="G43" s="10"/>
      <c r="H43" s="10"/>
      <c r="I43" s="19">
        <f>I42*-0.06</f>
        <v>-65601.899999999994</v>
      </c>
      <c r="J43" s="12"/>
    </row>
    <row r="44" spans="1:10" ht="18" customHeight="1">
      <c r="A44" s="11"/>
      <c r="B44" s="12"/>
      <c r="C44" s="12"/>
      <c r="D44" s="12"/>
      <c r="E44" s="14" t="s">
        <v>38</v>
      </c>
      <c r="F44" s="10" t="s">
        <v>39</v>
      </c>
      <c r="G44" s="10"/>
      <c r="H44" s="10"/>
      <c r="I44" s="19">
        <v>-8069.45</v>
      </c>
      <c r="J44" s="12"/>
    </row>
    <row r="45" spans="1:10" ht="18" customHeight="1">
      <c r="A45" s="11"/>
      <c r="B45" s="12"/>
      <c r="C45" s="12"/>
      <c r="D45" s="12"/>
      <c r="E45" s="14" t="s">
        <v>40</v>
      </c>
      <c r="F45" s="10" t="s">
        <v>41</v>
      </c>
      <c r="G45" s="10"/>
      <c r="H45" s="10"/>
      <c r="I45" s="19">
        <v>-88622</v>
      </c>
      <c r="J45" s="12"/>
    </row>
    <row r="46" spans="1:10" ht="18" customHeight="1">
      <c r="A46" s="11"/>
      <c r="B46" s="12"/>
      <c r="C46" s="12"/>
      <c r="D46" s="12"/>
      <c r="E46" s="14" t="s">
        <v>42</v>
      </c>
      <c r="F46" s="10" t="s">
        <v>43</v>
      </c>
      <c r="G46" s="10"/>
      <c r="H46" s="10"/>
      <c r="I46" s="19">
        <v>-58364.55</v>
      </c>
      <c r="J46" s="12"/>
    </row>
    <row r="47" spans="1:10" ht="18" customHeight="1">
      <c r="A47" s="11"/>
      <c r="B47" s="12"/>
      <c r="C47" s="12"/>
      <c r="D47" s="12"/>
      <c r="E47" s="14" t="s">
        <v>44</v>
      </c>
      <c r="F47" s="10" t="s">
        <v>45</v>
      </c>
      <c r="G47" s="10"/>
      <c r="H47" s="10"/>
      <c r="I47" s="19">
        <v>-16800</v>
      </c>
      <c r="J47" s="12"/>
    </row>
    <row r="48" spans="1:10" ht="18" customHeight="1">
      <c r="A48" s="11"/>
      <c r="B48" s="12"/>
      <c r="C48" s="12"/>
      <c r="D48" s="12"/>
      <c r="E48" s="14" t="s">
        <v>46</v>
      </c>
      <c r="F48" s="10" t="s">
        <v>47</v>
      </c>
      <c r="G48" s="15"/>
      <c r="H48" s="15"/>
      <c r="I48" s="19">
        <f>-(3553+600+2000+400+800)</f>
        <v>-7353</v>
      </c>
      <c r="J48" s="12"/>
    </row>
    <row r="49" spans="1:10" ht="18" customHeight="1">
      <c r="A49" s="11"/>
      <c r="B49" s="12"/>
      <c r="C49" s="12"/>
      <c r="D49" s="12"/>
      <c r="E49" s="16" t="s">
        <v>48</v>
      </c>
      <c r="F49" s="17" t="s">
        <v>49</v>
      </c>
      <c r="G49" s="17">
        <v>6571</v>
      </c>
      <c r="H49" s="17"/>
      <c r="I49" s="20">
        <f>SUM(I42:I48)</f>
        <v>848554.1</v>
      </c>
      <c r="J49" s="12"/>
    </row>
    <row r="50" spans="1:10" ht="18" customHeight="1">
      <c r="A50" s="11"/>
      <c r="B50" s="12"/>
      <c r="C50" s="12"/>
      <c r="D50" s="12"/>
      <c r="E50" s="12"/>
      <c r="F50" s="12"/>
      <c r="G50" s="12"/>
      <c r="H50" s="12"/>
      <c r="I50" s="21"/>
      <c r="J50" s="12"/>
    </row>
  </sheetData>
  <autoFilter ref="B3:I49" xr:uid="{00000000-0009-0000-0000-000000000000}">
    <sortState xmlns:xlrd2="http://schemas.microsoft.com/office/spreadsheetml/2017/richdata2" ref="B3:I49">
      <sortCondition ref="E3"/>
    </sortState>
  </autoFilter>
  <mergeCells count="5">
    <mergeCell ref="A1:J1"/>
    <mergeCell ref="B2:C2"/>
    <mergeCell ref="D2:E2"/>
    <mergeCell ref="F2:G2"/>
    <mergeCell ref="H2:I2"/>
  </mergeCells>
  <pageMargins left="0.75" right="0.75" top="1" bottom="1" header="0.5" footer="0.5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Andrea Peralta</cp:lastModifiedBy>
  <dcterms:created xsi:type="dcterms:W3CDTF">2024-01-05T09:21:00Z</dcterms:created>
  <dcterms:modified xsi:type="dcterms:W3CDTF">2024-03-19T16:23:24Z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576F9D522917F4A7D5A3D5653CB28902_43</vt:lpwstr>
  </property>
  <property fmtid="{D5CDD505-2E9C-101B-9397-08002B2CF9AE}" pid="3" name="KSOProductBuildVer">
    <vt:lpwstr>2052-6.5.1.8687</vt:lpwstr>
  </property>
</Properties>
</file>