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BC491B89-CA4B-0F40-92B1-EE2957EF3A82}" xr6:coauthVersionLast="47" xr6:coauthVersionMax="47" xr10:uidLastSave="{00000000-0000-0000-0000-000000000000}"/>
  <bookViews>
    <workbookView xWindow="0" yWindow="500" windowWidth="31460" windowHeight="18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4" i="1" s="1"/>
  <c r="I15" i="1"/>
  <c r="I14" i="1"/>
  <c r="I13" i="1"/>
  <c r="I12" i="1"/>
  <c r="I11" i="1"/>
  <c r="I10" i="1"/>
  <c r="I9" i="1"/>
  <c r="I8" i="1"/>
  <c r="I7" i="1"/>
  <c r="I6" i="1"/>
  <c r="I5" i="1"/>
  <c r="I4" i="1"/>
  <c r="I17" i="1" l="1"/>
  <c r="I18" i="1" s="1"/>
  <c r="I24" i="1" s="1"/>
</calcChain>
</file>

<file path=xl/sharedStrings.xml><?xml version="1.0" encoding="utf-8"?>
<sst xmlns="http://schemas.openxmlformats.org/spreadsheetml/2006/main" count="80" uniqueCount="41">
  <si>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</si>
  <si>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GBD</t>
    </r>
  </si>
  <si>
    <t>SUPPLIER:OCHO FUEGOS</t>
  </si>
  <si>
    <r>
      <rPr>
        <b/>
        <sz val="12"/>
        <color theme="1"/>
        <rFont val="Calibri"/>
        <family val="2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071-51016910</t>
    </r>
  </si>
  <si>
    <r>
      <rPr>
        <b/>
        <sz val="12"/>
        <color theme="1"/>
        <rFont val="Calibri"/>
        <family val="2"/>
      </rPr>
      <t>QUANTITY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2800</t>
    </r>
  </si>
  <si>
    <r>
      <rPr>
        <b/>
        <sz val="12"/>
        <color theme="1"/>
        <rFont val="Calibri"/>
        <family val="2"/>
      </rPr>
      <t>ARRIVAL TIME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12-23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</si>
  <si>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</si>
  <si>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</si>
  <si>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</si>
  <si>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</si>
  <si>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</si>
  <si>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</si>
  <si>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</si>
  <si>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</si>
  <si>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</si>
  <si>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</si>
  <si>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 xml:space="preserve">8F </t>
  </si>
  <si>
    <t>LAPINS</t>
  </si>
  <si>
    <t>2.5KG</t>
  </si>
  <si>
    <t>3J</t>
  </si>
  <si>
    <t>2J</t>
  </si>
  <si>
    <t>2JD</t>
  </si>
  <si>
    <t>4J</t>
  </si>
  <si>
    <t>3JD</t>
  </si>
  <si>
    <t>4JD</t>
  </si>
  <si>
    <r>
      <rPr>
        <b/>
        <sz val="12"/>
        <color theme="1"/>
        <rFont val="宋体"/>
        <charset val="134"/>
      </rPr>
      <t>合计：</t>
    </r>
  </si>
  <si>
    <r>
      <rPr>
        <b/>
        <sz val="12"/>
        <rFont val="新宋体"/>
        <charset val="134"/>
      </rPr>
      <t>佣金</t>
    </r>
  </si>
  <si>
    <t>QIAO commission</t>
  </si>
  <si>
    <r>
      <rPr>
        <b/>
        <sz val="14"/>
        <rFont val="楷体"/>
        <charset val="134"/>
      </rPr>
      <t>空运费</t>
    </r>
  </si>
  <si>
    <t>air freight</t>
  </si>
  <si>
    <r>
      <rPr>
        <b/>
        <sz val="12"/>
        <rFont val="新宋体"/>
        <charset val="134"/>
      </rPr>
      <t>报关费</t>
    </r>
  </si>
  <si>
    <t>customs charges</t>
  </si>
  <si>
    <r>
      <rPr>
        <b/>
        <sz val="12"/>
        <rFont val="新宋体"/>
        <charset val="134"/>
      </rPr>
      <t>增值税</t>
    </r>
  </si>
  <si>
    <t>add-value duty</t>
  </si>
  <si>
    <r>
      <rPr>
        <b/>
        <sz val="12"/>
        <rFont val="新宋体"/>
        <charset val="134"/>
      </rPr>
      <t>进门费</t>
    </r>
  </si>
  <si>
    <t>enter market fee</t>
  </si>
  <si>
    <r>
      <rPr>
        <b/>
        <sz val="14"/>
        <rFont val="楷体"/>
        <charset val="134"/>
      </rPr>
      <t>卡车费</t>
    </r>
  </si>
  <si>
    <t>Truck freight</t>
  </si>
  <si>
    <r>
      <rPr>
        <b/>
        <sz val="12"/>
        <color theme="1"/>
        <rFont val="宋体"/>
        <charset val="134"/>
      </rPr>
      <t>应付合计</t>
    </r>
  </si>
  <si>
    <t>TOTAL</t>
  </si>
  <si>
    <t>1511955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</si>
</sst>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￥&quot;* #,##0_ ;_ &quot;￥&quot;* \-#,##0_ ;_ &quot;￥&quot;* &quot;-&quot;_ ;_ @_ "/>
    <numFmt numFmtId="165" formatCode="yy/m/d;@"/>
    <numFmt numFmtId="166" formatCode="0;[Red]0"/>
    <numFmt numFmtId="167" formatCode="0_ "/>
    <numFmt numFmtId="168" formatCode="#,##0_ ;\-#,##0\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2"/>
      <color theme="1"/>
      <name val="宋体"/>
      <charset val="134"/>
    </font>
    <font>
      <sz val="14"/>
      <name val="宋体"/>
      <charset val="134"/>
    </font>
    <font>
      <b/>
      <sz val="12"/>
      <name val="新宋体"/>
      <charset val="134"/>
    </font>
    <font>
      <b/>
      <sz val="14"/>
      <name val="楷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8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3" fillId="0" borderId="0" xfId="0" applyNumberFormat="1" applyFont="1">
      <alignment vertical="center"/>
    </xf>
    <xf numFmtId="168" fontId="3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8</xdr:col>
      <xdr:colOff>1353185</xdr:colOff>
      <xdr:row>0</xdr:row>
      <xdr:rowOff>619760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5290" y="20320"/>
          <a:ext cx="129540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B18" sqref="B18"/>
    </sheetView>
  </sheetViews>
  <sheetFormatPr baseColWidth="10" defaultColWidth="9" defaultRowHeight="19"/>
  <cols>
    <col min="1" max="1" width="15.5" style="1" customWidth="1"/>
    <col min="2" max="2" width="13.83203125" style="1" customWidth="1"/>
    <col min="3" max="3" width="18.6640625" style="1" customWidth="1"/>
    <col min="4" max="4" width="14.1640625" style="1" customWidth="1"/>
    <col min="5" max="5" width="11.33203125" style="1" customWidth="1"/>
    <col min="6" max="6" width="25.5" style="1" customWidth="1"/>
    <col min="7" max="7" width="11.6640625" style="1" customWidth="1"/>
    <col min="8" max="8" width="10.1640625" style="1" customWidth="1"/>
    <col min="9" max="9" width="20.83203125" style="5" customWidth="1"/>
    <col min="10" max="10" width="20.33203125" style="1" customWidth="1"/>
    <col min="11" max="12" width="9" style="1"/>
    <col min="13" max="13" width="10.83203125" style="1" bestFit="1" customWidth="1"/>
    <col min="14" max="16384" width="9" style="1"/>
  </cols>
  <sheetData>
    <row r="1" spans="1:13" ht="52" customHeight="1">
      <c r="A1" s="26" t="s">
        <v>0</v>
      </c>
      <c r="B1" s="26"/>
      <c r="C1" s="26"/>
      <c r="D1" s="26"/>
      <c r="E1" s="26"/>
      <c r="F1" s="26"/>
      <c r="G1" s="26"/>
      <c r="H1" s="26"/>
      <c r="I1" s="27"/>
      <c r="J1" s="26"/>
    </row>
    <row r="2" spans="1:13" s="2" customFormat="1" ht="39" customHeight="1">
      <c r="A2" s="6" t="s">
        <v>1</v>
      </c>
      <c r="B2" s="28" t="s">
        <v>2</v>
      </c>
      <c r="C2" s="29"/>
      <c r="D2" s="28" t="s">
        <v>3</v>
      </c>
      <c r="E2" s="29"/>
      <c r="F2" s="28" t="s">
        <v>4</v>
      </c>
      <c r="G2" s="29"/>
      <c r="H2" s="28" t="s">
        <v>5</v>
      </c>
      <c r="I2" s="30"/>
      <c r="J2" s="29"/>
    </row>
    <row r="3" spans="1:13" s="3" customFormat="1" ht="22" customHeight="1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16" t="s">
        <v>14</v>
      </c>
      <c r="J3" s="7" t="s">
        <v>15</v>
      </c>
    </row>
    <row r="4" spans="1:13" s="4" customFormat="1" ht="18" customHeight="1">
      <c r="A4" s="8">
        <v>45283</v>
      </c>
      <c r="B4" s="9">
        <v>1511815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280</v>
      </c>
      <c r="H4" s="9">
        <v>310</v>
      </c>
      <c r="I4" s="17">
        <f>G4*H4</f>
        <v>86800</v>
      </c>
      <c r="J4" s="18"/>
      <c r="K4" s="23"/>
      <c r="L4" s="23"/>
      <c r="M4" s="24"/>
    </row>
    <row r="5" spans="1:13" s="4" customFormat="1" ht="18" customHeight="1">
      <c r="A5" s="8">
        <v>45283</v>
      </c>
      <c r="B5" s="9">
        <v>1511825</v>
      </c>
      <c r="C5" s="9" t="s">
        <v>16</v>
      </c>
      <c r="D5" s="9" t="s">
        <v>17</v>
      </c>
      <c r="E5" s="9" t="s">
        <v>18</v>
      </c>
      <c r="F5" s="9" t="s">
        <v>19</v>
      </c>
      <c r="G5" s="9">
        <v>280</v>
      </c>
      <c r="H5" s="9">
        <v>310</v>
      </c>
      <c r="I5" s="17">
        <f t="shared" ref="I5:I15" si="0">G5*H5</f>
        <v>86800</v>
      </c>
      <c r="J5" s="18"/>
      <c r="K5" s="23"/>
      <c r="L5" s="23"/>
      <c r="M5" s="24"/>
    </row>
    <row r="6" spans="1:13" s="4" customFormat="1" ht="18" customHeight="1">
      <c r="A6" s="8">
        <v>45283</v>
      </c>
      <c r="B6" s="9">
        <v>1511855</v>
      </c>
      <c r="C6" s="9" t="s">
        <v>16</v>
      </c>
      <c r="D6" s="9" t="s">
        <v>17</v>
      </c>
      <c r="E6" s="9" t="s">
        <v>18</v>
      </c>
      <c r="F6" s="9" t="s">
        <v>19</v>
      </c>
      <c r="G6" s="9">
        <v>280</v>
      </c>
      <c r="H6" s="9">
        <v>310</v>
      </c>
      <c r="I6" s="17">
        <f t="shared" si="0"/>
        <v>86800</v>
      </c>
      <c r="J6" s="18"/>
      <c r="K6" s="23"/>
      <c r="L6" s="23"/>
      <c r="M6" s="24"/>
    </row>
    <row r="7" spans="1:13" s="4" customFormat="1" ht="18" customHeight="1">
      <c r="A7" s="8">
        <v>45283</v>
      </c>
      <c r="B7" s="9">
        <v>1511856</v>
      </c>
      <c r="C7" s="9" t="s">
        <v>16</v>
      </c>
      <c r="D7" s="9" t="s">
        <v>17</v>
      </c>
      <c r="E7" s="9" t="s">
        <v>18</v>
      </c>
      <c r="F7" s="9" t="s">
        <v>20</v>
      </c>
      <c r="G7" s="9">
        <v>280</v>
      </c>
      <c r="H7" s="9">
        <v>280</v>
      </c>
      <c r="I7" s="17">
        <f t="shared" si="0"/>
        <v>78400</v>
      </c>
      <c r="J7" s="18"/>
      <c r="K7" s="23"/>
      <c r="L7" s="23"/>
      <c r="M7" s="24"/>
    </row>
    <row r="8" spans="1:13" s="4" customFormat="1" ht="18" customHeight="1">
      <c r="A8" s="8">
        <v>45283</v>
      </c>
      <c r="B8" s="9">
        <v>1511859</v>
      </c>
      <c r="C8" s="9" t="s">
        <v>16</v>
      </c>
      <c r="D8" s="9" t="s">
        <v>17</v>
      </c>
      <c r="E8" s="9" t="s">
        <v>18</v>
      </c>
      <c r="F8" s="9" t="s">
        <v>21</v>
      </c>
      <c r="G8" s="9">
        <v>280</v>
      </c>
      <c r="H8" s="9">
        <v>290</v>
      </c>
      <c r="I8" s="17">
        <f t="shared" si="0"/>
        <v>81200</v>
      </c>
      <c r="J8" s="18"/>
      <c r="K8" s="23"/>
      <c r="L8" s="23"/>
      <c r="M8" s="24"/>
    </row>
    <row r="9" spans="1:13" s="4" customFormat="1" ht="18" customHeight="1">
      <c r="A9" s="8">
        <v>45283</v>
      </c>
      <c r="B9" s="9">
        <v>1511860</v>
      </c>
      <c r="C9" s="9" t="s">
        <v>16</v>
      </c>
      <c r="D9" s="9" t="s">
        <v>17</v>
      </c>
      <c r="E9" s="9" t="s">
        <v>18</v>
      </c>
      <c r="F9" s="9" t="s">
        <v>20</v>
      </c>
      <c r="G9" s="9">
        <v>280</v>
      </c>
      <c r="H9" s="9">
        <v>280</v>
      </c>
      <c r="I9" s="17">
        <f t="shared" si="0"/>
        <v>78400</v>
      </c>
      <c r="J9" s="18"/>
      <c r="K9" s="23"/>
      <c r="L9" s="23"/>
      <c r="M9" s="24"/>
    </row>
    <row r="10" spans="1:13" s="4" customFormat="1" ht="18" customHeight="1">
      <c r="A10" s="8">
        <v>45283</v>
      </c>
      <c r="B10" s="9">
        <v>1511865</v>
      </c>
      <c r="C10" s="9" t="s">
        <v>16</v>
      </c>
      <c r="D10" s="9" t="s">
        <v>17</v>
      </c>
      <c r="E10" s="9" t="s">
        <v>18</v>
      </c>
      <c r="F10" s="9" t="s">
        <v>22</v>
      </c>
      <c r="G10" s="9">
        <v>280</v>
      </c>
      <c r="H10" s="9">
        <v>330</v>
      </c>
      <c r="I10" s="17">
        <f t="shared" si="0"/>
        <v>92400</v>
      </c>
      <c r="J10" s="18"/>
      <c r="K10" s="23"/>
      <c r="L10" s="23"/>
      <c r="M10" s="24"/>
    </row>
    <row r="11" spans="1:13" s="4" customFormat="1" ht="18" customHeight="1">
      <c r="A11" s="8">
        <v>45283</v>
      </c>
      <c r="B11" s="9">
        <v>1511871</v>
      </c>
      <c r="C11" s="9" t="s">
        <v>16</v>
      </c>
      <c r="D11" s="9" t="s">
        <v>17</v>
      </c>
      <c r="E11" s="9" t="s">
        <v>18</v>
      </c>
      <c r="F11" s="9" t="s">
        <v>23</v>
      </c>
      <c r="G11" s="9">
        <v>280</v>
      </c>
      <c r="H11" s="9">
        <v>330</v>
      </c>
      <c r="I11" s="17">
        <f t="shared" si="0"/>
        <v>92400</v>
      </c>
      <c r="J11" s="18"/>
      <c r="K11" s="23"/>
      <c r="L11" s="23"/>
      <c r="M11" s="24"/>
    </row>
    <row r="12" spans="1:13" s="4" customFormat="1" ht="18" customHeight="1">
      <c r="A12" s="8">
        <v>45283</v>
      </c>
      <c r="B12" s="9" t="s">
        <v>40</v>
      </c>
      <c r="C12" s="9" t="s">
        <v>16</v>
      </c>
      <c r="D12" s="9" t="s">
        <v>17</v>
      </c>
      <c r="E12" s="9" t="s">
        <v>18</v>
      </c>
      <c r="F12" s="9" t="s">
        <v>24</v>
      </c>
      <c r="G12" s="9">
        <v>280</v>
      </c>
      <c r="H12" s="9">
        <v>350</v>
      </c>
      <c r="I12" s="17">
        <f t="shared" si="0"/>
        <v>98000</v>
      </c>
      <c r="J12" s="18"/>
      <c r="K12" s="23"/>
      <c r="L12" s="23"/>
      <c r="M12" s="24"/>
    </row>
    <row r="13" spans="1:13" s="4" customFormat="1" ht="18" customHeight="1">
      <c r="A13" s="8">
        <v>45283</v>
      </c>
      <c r="B13" s="9">
        <v>1511981</v>
      </c>
      <c r="C13" s="9" t="s">
        <v>16</v>
      </c>
      <c r="D13" s="9" t="s">
        <v>17</v>
      </c>
      <c r="E13" s="9" t="s">
        <v>18</v>
      </c>
      <c r="F13" s="9" t="s">
        <v>24</v>
      </c>
      <c r="G13" s="9">
        <v>46</v>
      </c>
      <c r="H13" s="9">
        <v>330</v>
      </c>
      <c r="I13" s="17">
        <f t="shared" si="0"/>
        <v>15180</v>
      </c>
      <c r="J13" s="18"/>
      <c r="K13" s="23"/>
      <c r="L13" s="23"/>
      <c r="M13" s="24"/>
    </row>
    <row r="14" spans="1:13" s="4" customFormat="1" ht="18" customHeight="1">
      <c r="A14" s="8">
        <v>45283</v>
      </c>
      <c r="B14" s="9">
        <v>1511981</v>
      </c>
      <c r="C14" s="9" t="s">
        <v>16</v>
      </c>
      <c r="D14" s="9" t="s">
        <v>17</v>
      </c>
      <c r="E14" s="9" t="s">
        <v>18</v>
      </c>
      <c r="F14" s="9" t="s">
        <v>19</v>
      </c>
      <c r="G14" s="9">
        <v>121</v>
      </c>
      <c r="H14" s="9">
        <v>320</v>
      </c>
      <c r="I14" s="17">
        <f t="shared" si="0"/>
        <v>38720</v>
      </c>
      <c r="J14" s="18"/>
      <c r="K14" s="23"/>
      <c r="L14" s="23"/>
      <c r="M14" s="24"/>
    </row>
    <row r="15" spans="1:13" s="4" customFormat="1" ht="18" customHeight="1">
      <c r="A15" s="8">
        <v>45283</v>
      </c>
      <c r="B15" s="9">
        <v>1511981</v>
      </c>
      <c r="C15" s="9" t="s">
        <v>16</v>
      </c>
      <c r="D15" s="9" t="s">
        <v>17</v>
      </c>
      <c r="E15" s="9" t="s">
        <v>18</v>
      </c>
      <c r="F15" s="9" t="s">
        <v>22</v>
      </c>
      <c r="G15" s="9">
        <v>113</v>
      </c>
      <c r="H15" s="9">
        <v>330</v>
      </c>
      <c r="I15" s="17">
        <f t="shared" si="0"/>
        <v>37290</v>
      </c>
      <c r="J15" s="18"/>
      <c r="K15" s="23"/>
      <c r="L15" s="23"/>
      <c r="M15" s="24"/>
    </row>
    <row r="16" spans="1:13" s="4" customFormat="1" ht="18" customHeight="1">
      <c r="A16" s="9"/>
      <c r="B16" s="10"/>
      <c r="C16" s="10"/>
      <c r="D16" s="11"/>
      <c r="E16" s="11"/>
      <c r="F16" s="10"/>
      <c r="G16" s="10"/>
      <c r="H16" s="10"/>
      <c r="I16" s="19"/>
      <c r="J16" s="20"/>
    </row>
    <row r="17" spans="1:13" s="4" customFormat="1" ht="18" customHeight="1">
      <c r="E17" s="6" t="s">
        <v>25</v>
      </c>
      <c r="F17" s="6"/>
      <c r="G17" s="6">
        <f>SUM(G4:G16)</f>
        <v>2800</v>
      </c>
      <c r="H17" s="6"/>
      <c r="I17" s="21">
        <f>SUM(I4:I16)</f>
        <v>872390</v>
      </c>
      <c r="J17" s="24"/>
      <c r="M17" s="24"/>
    </row>
    <row r="18" spans="1:13" s="4" customFormat="1" ht="18" customHeight="1">
      <c r="E18" s="12" t="s">
        <v>26</v>
      </c>
      <c r="F18" s="13" t="s">
        <v>27</v>
      </c>
      <c r="G18" s="6"/>
      <c r="H18" s="6"/>
      <c r="I18" s="21">
        <f>I17*-0.06</f>
        <v>-52343.4</v>
      </c>
      <c r="J18" s="24"/>
    </row>
    <row r="19" spans="1:13" s="4" customFormat="1" ht="18" customHeight="1">
      <c r="E19" s="14" t="s">
        <v>28</v>
      </c>
      <c r="F19" s="13" t="s">
        <v>29</v>
      </c>
      <c r="G19" s="6"/>
      <c r="H19" s="6"/>
      <c r="I19" s="21">
        <v>-295053</v>
      </c>
      <c r="J19" s="24"/>
    </row>
    <row r="20" spans="1:13" s="4" customFormat="1" ht="18" customHeight="1">
      <c r="E20" s="12" t="s">
        <v>30</v>
      </c>
      <c r="F20" s="13" t="s">
        <v>31</v>
      </c>
      <c r="G20" s="6"/>
      <c r="H20" s="6"/>
      <c r="I20" s="21">
        <v>-17518</v>
      </c>
      <c r="J20" s="24"/>
    </row>
    <row r="21" spans="1:13" s="4" customFormat="1" ht="18" customHeight="1">
      <c r="E21" s="12" t="s">
        <v>32</v>
      </c>
      <c r="F21" s="13" t="s">
        <v>33</v>
      </c>
      <c r="G21" s="6"/>
      <c r="H21" s="6"/>
      <c r="I21" s="21">
        <v>-62243</v>
      </c>
      <c r="J21" s="24"/>
    </row>
    <row r="22" spans="1:13" s="4" customFormat="1" ht="18" customHeight="1">
      <c r="E22" s="12" t="s">
        <v>34</v>
      </c>
      <c r="F22" s="13" t="s">
        <v>35</v>
      </c>
      <c r="G22" s="6"/>
      <c r="H22" s="6"/>
      <c r="I22" s="21">
        <v>-1044</v>
      </c>
      <c r="J22" s="24"/>
    </row>
    <row r="23" spans="1:13" s="4" customFormat="1" ht="18" customHeight="1">
      <c r="E23" s="14" t="s">
        <v>36</v>
      </c>
      <c r="F23" s="13" t="s">
        <v>37</v>
      </c>
      <c r="G23" s="6"/>
      <c r="H23" s="6"/>
      <c r="I23" s="21">
        <v>-11485</v>
      </c>
      <c r="J23" s="24"/>
      <c r="M23" s="24"/>
    </row>
    <row r="24" spans="1:13" s="4" customFormat="1" ht="41" customHeight="1">
      <c r="E24" s="15" t="s">
        <v>38</v>
      </c>
      <c r="F24" s="15" t="s">
        <v>39</v>
      </c>
      <c r="G24" s="15">
        <f>SUM(G17)</f>
        <v>2800</v>
      </c>
      <c r="H24" s="15"/>
      <c r="I24" s="22">
        <f>SUM(I17:I23)</f>
        <v>432703.6</v>
      </c>
      <c r="J24" s="24"/>
    </row>
    <row r="25" spans="1:13" s="4" customFormat="1">
      <c r="A25" s="1"/>
      <c r="B25" s="1"/>
      <c r="C25" s="1"/>
      <c r="D25" s="1"/>
      <c r="E25" s="1"/>
      <c r="F25" s="1"/>
      <c r="G25" s="1"/>
      <c r="H25" s="1"/>
      <c r="I25" s="5"/>
      <c r="J25" s="1"/>
    </row>
    <row r="26" spans="1:13">
      <c r="J26" s="2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ignoredErrors>
    <ignoredError sqref="B1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 Peralta</cp:lastModifiedBy>
  <dcterms:created xsi:type="dcterms:W3CDTF">2023-12-23T12:35:00Z</dcterms:created>
  <dcterms:modified xsi:type="dcterms:W3CDTF">2024-03-19T14:30:54Z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AD4F86C8E5E1CBE2FAAAD565782F5922_43</vt:lpwstr>
  </property>
  <property fmtid="{D5CDD505-2E9C-101B-9397-08002B2CF9AE}" pid="3" name="KSOProductBuildVer">
    <vt:lpwstr>2052-6.5.1.8687</vt:lpwstr>
  </property>
</Properties>
</file>