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andreaperalta/Library/Mobile Documents/com~apple~CloudDocs/TEMP. 2023-2024/1.Asistencia comercial/3.Liquidaciones/3.Harvest-Time/"/>
    </mc:Choice>
  </mc:AlternateContent>
  <xr:revisionPtr revIDLastSave="0" documentId="13_ncr:1_{EC73BBE0-F032-C84D-B995-304993C01D1F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HLBU9224120" sheetId="2" r:id="rId1"/>
    <sheet name="Hoja1" sheetId="3" r:id="rId2"/>
  </sheets>
  <definedNames>
    <definedName name="_xlnm._FilterDatabase" localSheetId="0" hidden="1">HLBU9224120!$A$12:$J$40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3" l="1"/>
  <c r="J29" i="3"/>
  <c r="G40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43" i="2" s="1"/>
  <c r="J44" i="2" l="1"/>
  <c r="J40" i="2"/>
</calcChain>
</file>

<file path=xl/sharedStrings.xml><?xml version="1.0" encoding="utf-8"?>
<sst xmlns="http://schemas.openxmlformats.org/spreadsheetml/2006/main" count="216" uniqueCount="44">
  <si>
    <t>Sales Summary</t>
  </si>
  <si>
    <r>
      <rPr>
        <sz val="18"/>
        <rFont val="宋体"/>
        <charset val="134"/>
      </rPr>
      <t>销售报告</t>
    </r>
  </si>
  <si>
    <r>
      <rPr>
        <sz val="12"/>
        <rFont val="宋体"/>
        <charset val="134"/>
      </rPr>
      <t>供应商</t>
    </r>
    <r>
      <rPr>
        <sz val="12"/>
        <rFont val="Times New Roman"/>
        <family val="1"/>
      </rPr>
      <t xml:space="preserve"> Supplier:</t>
    </r>
  </si>
  <si>
    <t>OCHO FUEGOS SPA</t>
  </si>
  <si>
    <r>
      <rPr>
        <sz val="12"/>
        <rFont val="宋体"/>
        <charset val="134"/>
      </rPr>
      <t>到货日期</t>
    </r>
    <r>
      <rPr>
        <sz val="12"/>
        <rFont val="Times New Roman"/>
        <family val="1"/>
      </rPr>
      <t xml:space="preserve"> Arrival Date:</t>
    </r>
  </si>
  <si>
    <r>
      <rPr>
        <sz val="12"/>
        <rFont val="宋体"/>
        <charset val="134"/>
      </rPr>
      <t>销售日期</t>
    </r>
    <r>
      <rPr>
        <sz val="12"/>
        <rFont val="Times New Roman"/>
        <family val="1"/>
      </rPr>
      <t xml:space="preserve"> Date of Sale:</t>
    </r>
  </si>
  <si>
    <r>
      <rPr>
        <sz val="12"/>
        <color theme="1"/>
        <rFont val="宋体"/>
        <charset val="134"/>
      </rPr>
      <t>航次号</t>
    </r>
    <r>
      <rPr>
        <sz val="12"/>
        <color theme="1"/>
        <rFont val="Times New Roman"/>
        <family val="1"/>
      </rPr>
      <t>Voyage No:</t>
    </r>
  </si>
  <si>
    <t>MONTEVIDEO EXPRESS - 2344W</t>
  </si>
  <si>
    <r>
      <rPr>
        <sz val="12"/>
        <color theme="1"/>
        <rFont val="宋体"/>
        <charset val="134"/>
      </rPr>
      <t>柜号</t>
    </r>
    <r>
      <rPr>
        <sz val="12"/>
        <color theme="1"/>
        <rFont val="Times New Roman"/>
        <family val="1"/>
      </rPr>
      <t xml:space="preserve"> Container No:</t>
    </r>
  </si>
  <si>
    <t>HLBU9224120</t>
  </si>
  <si>
    <r>
      <rPr>
        <sz val="12"/>
        <rFont val="宋体"/>
        <charset val="134"/>
      </rPr>
      <t>销售地点</t>
    </r>
    <r>
      <rPr>
        <sz val="12"/>
        <rFont val="Times New Roman"/>
        <family val="1"/>
      </rPr>
      <t xml:space="preserve"> Sales Location:</t>
    </r>
  </si>
  <si>
    <t>Chongqing</t>
  </si>
  <si>
    <r>
      <rPr>
        <sz val="12"/>
        <rFont val="宋体"/>
        <charset val="134"/>
      </rPr>
      <t>日期</t>
    </r>
  </si>
  <si>
    <r>
      <rPr>
        <sz val="12"/>
        <rFont val="宋体"/>
        <charset val="134"/>
      </rPr>
      <t>板号</t>
    </r>
  </si>
  <si>
    <r>
      <rPr>
        <sz val="12"/>
        <rFont val="宋体"/>
        <charset val="134"/>
      </rPr>
      <t>品种</t>
    </r>
  </si>
  <si>
    <r>
      <rPr>
        <sz val="12"/>
        <rFont val="宋体"/>
        <charset val="134"/>
      </rPr>
      <t>包装厂</t>
    </r>
  </si>
  <si>
    <r>
      <rPr>
        <sz val="12"/>
        <rFont val="宋体"/>
        <charset val="134"/>
      </rPr>
      <t>果园</t>
    </r>
  </si>
  <si>
    <r>
      <rPr>
        <sz val="12"/>
        <rFont val="宋体"/>
        <charset val="134"/>
      </rPr>
      <t>大小</t>
    </r>
  </si>
  <si>
    <r>
      <rPr>
        <sz val="12"/>
        <rFont val="宋体"/>
        <charset val="134"/>
      </rPr>
      <t>数量</t>
    </r>
  </si>
  <si>
    <r>
      <rPr>
        <sz val="12"/>
        <rFont val="宋体"/>
        <charset val="134"/>
      </rPr>
      <t>规格</t>
    </r>
  </si>
  <si>
    <r>
      <rPr>
        <sz val="12"/>
        <rFont val="宋体"/>
        <charset val="134"/>
      </rPr>
      <t>价格</t>
    </r>
    <r>
      <rPr>
        <sz val="12"/>
        <rFont val="Times New Roman"/>
        <family val="1"/>
      </rPr>
      <t>(</t>
    </r>
    <r>
      <rPr>
        <sz val="12"/>
        <rFont val="宋体-简"/>
        <family val="1"/>
        <charset val="134"/>
      </rPr>
      <t>美金</t>
    </r>
    <r>
      <rPr>
        <sz val="12"/>
        <rFont val="Times New Roman"/>
        <family val="1"/>
      </rPr>
      <t>)</t>
    </r>
  </si>
  <si>
    <r>
      <rPr>
        <sz val="12"/>
        <rFont val="宋体"/>
        <charset val="134"/>
      </rPr>
      <t>总数</t>
    </r>
    <r>
      <rPr>
        <sz val="12"/>
        <rFont val="Times New Roman"/>
        <family val="1"/>
      </rPr>
      <t>(</t>
    </r>
    <r>
      <rPr>
        <sz val="12"/>
        <rFont val="宋体"/>
        <charset val="134"/>
      </rPr>
      <t>美金</t>
    </r>
    <r>
      <rPr>
        <sz val="12"/>
        <rFont val="Times New Roman"/>
        <family val="1"/>
      </rPr>
      <t>)</t>
    </r>
  </si>
  <si>
    <t>Date</t>
  </si>
  <si>
    <t>Pallet No.</t>
  </si>
  <si>
    <t>Variety</t>
  </si>
  <si>
    <t>CSP</t>
  </si>
  <si>
    <t>CSG</t>
  </si>
  <si>
    <t>Size</t>
  </si>
  <si>
    <t>Quantity</t>
  </si>
  <si>
    <t>Specification</t>
  </si>
  <si>
    <t>Price RMB</t>
  </si>
  <si>
    <t>Total</t>
  </si>
  <si>
    <t>SANTINA</t>
  </si>
  <si>
    <t>XLD</t>
  </si>
  <si>
    <t>10kg</t>
  </si>
  <si>
    <t>L</t>
  </si>
  <si>
    <t>XL</t>
  </si>
  <si>
    <t>ROYAL DAWN</t>
  </si>
  <si>
    <t>LD</t>
  </si>
  <si>
    <t>J-UP</t>
  </si>
  <si>
    <t/>
  </si>
  <si>
    <r>
      <rPr>
        <sz val="12"/>
        <rFont val="宋体"/>
        <charset val="134"/>
      </rPr>
      <t>总数</t>
    </r>
    <r>
      <rPr>
        <sz val="12"/>
        <rFont val="Times New Roman"/>
        <family val="1"/>
      </rPr>
      <t xml:space="preserve"> Total:</t>
    </r>
  </si>
  <si>
    <t>Note:</t>
  </si>
  <si>
    <r>
      <rPr>
        <sz val="11"/>
        <color theme="1"/>
        <rFont val="宋体-简"/>
        <family val="1"/>
        <charset val="134"/>
      </rPr>
      <t>总数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-简"/>
        <family val="1"/>
        <charset val="134"/>
      </rPr>
      <t>美金</t>
    </r>
    <r>
      <rPr>
        <sz val="11"/>
        <color theme="1"/>
        <rFont val="Times New Roman"/>
        <family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</si>
</sst>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US$&quot;#,##0.00;\-&quot;US$&quot;#,##0.00"/>
  </numFmts>
  <fonts count="11">
    <font>
      <sz val="11"/>
      <color theme="1"/>
      <name val="Calibri"/>
      <charset val="134"/>
      <scheme val="minor"/>
    </font>
    <font>
      <sz val="12"/>
      <name val="Times New Roman"/>
      <family val="1"/>
    </font>
    <font>
      <sz val="11"/>
      <color theme="1"/>
      <name val="Times New Roman"/>
      <family val="1"/>
    </font>
    <font>
      <sz val="18"/>
      <name val="Times New Roman"/>
      <family val="1"/>
    </font>
    <font>
      <sz val="12"/>
      <color theme="1"/>
      <name val="Times New Roman"/>
      <family val="1"/>
    </font>
    <font>
      <sz val="12"/>
      <name val="宋体"/>
      <charset val="134"/>
    </font>
    <font>
      <sz val="11"/>
      <color theme="1"/>
      <name val="宋体-简"/>
      <family val="1"/>
      <charset val="134"/>
    </font>
    <font>
      <sz val="11"/>
      <color theme="1"/>
      <name val="Calibri"/>
      <family val="2"/>
      <scheme val="minor"/>
    </font>
    <font>
      <sz val="18"/>
      <name val="宋体"/>
      <charset val="134"/>
    </font>
    <font>
      <sz val="12"/>
      <color theme="1"/>
      <name val="宋体"/>
      <charset val="134"/>
    </font>
    <font>
      <sz val="12"/>
      <name val="宋体-简"/>
      <family val="1"/>
      <charset val="134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164" fontId="2" fillId="0" borderId="0" xfId="0" applyNumberFormat="1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/>
    <xf numFmtId="164" fontId="1" fillId="0" borderId="0" xfId="0" applyNumberFormat="1" applyFont="1" applyAlignment="1">
      <alignment horizontal="left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right" vertical="center"/>
    </xf>
    <xf numFmtId="164" fontId="1" fillId="0" borderId="3" xfId="0" applyNumberFormat="1" applyFont="1" applyBorder="1" applyAlignment="1">
      <alignment horizontal="right" vertical="center"/>
    </xf>
    <xf numFmtId="164" fontId="1" fillId="3" borderId="3" xfId="0" applyNumberFormat="1" applyFont="1" applyFill="1" applyBorder="1" applyAlignment="1">
      <alignment horizontal="right" vertical="center"/>
    </xf>
    <xf numFmtId="164" fontId="6" fillId="0" borderId="3" xfId="0" applyNumberFormat="1" applyFont="1" applyBorder="1" applyAlignment="1">
      <alignment horizontal="center" vertical="center"/>
    </xf>
    <xf numFmtId="164" fontId="2" fillId="0" borderId="3" xfId="0" applyNumberFormat="1" applyFont="1" applyBorder="1"/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2" fillId="0" borderId="3" xfId="0" applyFont="1" applyBorder="1" applyAlignment="1">
      <alignment vertical="top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</cellXfs>
  <cellStyles count="2">
    <cellStyle name="Normal" xfId="0" builtinId="0"/>
    <cellStyle name="Normal 4" xfId="1" xr:uid="{00000000-0005-0000-0000-000031000000}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65405</xdr:colOff>
      <xdr:row>0</xdr:row>
      <xdr:rowOff>44450</xdr:rowOff>
    </xdr:from>
    <xdr:to>
      <xdr:col>1</xdr:col>
      <xdr:colOff>351155</xdr:colOff>
      <xdr:row>5</xdr:row>
      <xdr:rowOff>110490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405" y="44450"/>
          <a:ext cx="1534160" cy="130048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DBD0D5-1D4E-D745-8C72-9302F54C9808}" name="Tabla1" displayName="Tabla1" ref="B2:J29" totalsRowCount="1">
  <autoFilter ref="B2:J28" xr:uid="{9BDBD0D5-1D4E-D745-8C72-9302F54C9808}">
    <filterColumn colId="3">
      <filters>
        <filter val="105448"/>
      </filters>
    </filterColumn>
  </autoFilter>
  <sortState xmlns:xlrd2="http://schemas.microsoft.com/office/spreadsheetml/2017/richdata2" ref="B8:J28">
    <sortCondition ref="I2:I28"/>
  </sortState>
  <tableColumns count="9">
    <tableColumn id="1" xr3:uid="{C1E8648E-CBAB-9147-8E0C-4BF31F905115}" name="Pallet No." totalsRowLabel="Total"/>
    <tableColumn id="2" xr3:uid="{45F10D04-2D70-D44D-9FC0-E38799ADAFE7}" name="Variety"/>
    <tableColumn id="3" xr3:uid="{4AD921B2-51A8-A14E-B30A-1A83E78BA9EB}" name="CSP"/>
    <tableColumn id="4" xr3:uid="{FD0040B5-B540-E647-9B7B-799E12F6DF29}" name="CSG"/>
    <tableColumn id="5" xr3:uid="{D2E2115C-8D24-2142-9017-7B93216ADDE6}" name="Size"/>
    <tableColumn id="6" xr3:uid="{B38A3343-CC33-2E43-8231-1148A2BA83AF}" name="Quantity" totalsRowFunction="sum"/>
    <tableColumn id="7" xr3:uid="{42759D17-ABD0-7748-8861-14D78E0F9435}" name="Specification"/>
    <tableColumn id="8" xr3:uid="{EA1EAA65-34E1-9B44-9FB7-5C8E0C3C5F88}" name="Price RMB"/>
    <tableColumn id="9" xr3:uid="{4A6115F6-27AB-E64A-B1D2-99047BD4D0E1}" name="Total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3"/>
  <sheetViews>
    <sheetView tabSelected="1" workbookViewId="0">
      <selection activeCell="C18" sqref="C18"/>
    </sheetView>
  </sheetViews>
  <sheetFormatPr baseColWidth="10" defaultColWidth="9" defaultRowHeight="14"/>
  <cols>
    <col min="1" max="1" width="18.83203125" style="3" customWidth="1"/>
    <col min="2" max="2" width="17" style="3" customWidth="1"/>
    <col min="3" max="4" width="21" style="3" customWidth="1"/>
    <col min="5" max="5" width="23" style="3" customWidth="1"/>
    <col min="6" max="6" width="17.5" style="3" customWidth="1"/>
    <col min="7" max="7" width="15.83203125" style="3" customWidth="1"/>
    <col min="8" max="8" width="19.5" style="3" customWidth="1"/>
    <col min="9" max="9" width="18.33203125" style="4" customWidth="1"/>
    <col min="10" max="10" width="18.83203125" style="4" customWidth="1"/>
    <col min="11" max="11" width="14.83203125" style="3"/>
    <col min="12" max="16384" width="9" style="3"/>
  </cols>
  <sheetData>
    <row r="1" spans="1:10">
      <c r="A1" s="27" t="s">
        <v>0</v>
      </c>
      <c r="B1" s="27"/>
      <c r="C1" s="27"/>
      <c r="D1" s="27"/>
      <c r="E1" s="27"/>
      <c r="F1" s="27"/>
      <c r="G1" s="27"/>
      <c r="H1" s="27"/>
      <c r="I1" s="28"/>
      <c r="J1" s="28"/>
    </row>
    <row r="2" spans="1:10">
      <c r="A2" s="27"/>
      <c r="B2" s="27"/>
      <c r="C2" s="27"/>
      <c r="D2" s="27"/>
      <c r="E2" s="27"/>
      <c r="F2" s="27"/>
      <c r="G2" s="27"/>
      <c r="H2" s="27"/>
      <c r="I2" s="28"/>
      <c r="J2" s="28"/>
    </row>
    <row r="3" spans="1:10" ht="30" customHeight="1">
      <c r="A3" s="27"/>
      <c r="B3" s="27"/>
      <c r="C3" s="27"/>
      <c r="D3" s="27"/>
      <c r="E3" s="27"/>
      <c r="F3" s="27"/>
      <c r="G3" s="27"/>
      <c r="H3" s="27"/>
      <c r="I3" s="28"/>
      <c r="J3" s="28"/>
    </row>
    <row r="4" spans="1:10">
      <c r="A4" s="27" t="s">
        <v>1</v>
      </c>
      <c r="B4" s="27"/>
      <c r="C4" s="27"/>
      <c r="D4" s="27"/>
      <c r="E4" s="27"/>
      <c r="F4" s="27"/>
      <c r="G4" s="27"/>
      <c r="H4" s="27"/>
      <c r="I4" s="28"/>
      <c r="J4" s="28"/>
    </row>
    <row r="5" spans="1:10">
      <c r="A5" s="27"/>
      <c r="B5" s="27"/>
      <c r="C5" s="27"/>
      <c r="D5" s="27"/>
      <c r="E5" s="27"/>
      <c r="F5" s="27"/>
      <c r="G5" s="27"/>
      <c r="H5" s="27"/>
      <c r="I5" s="28"/>
      <c r="J5" s="28"/>
    </row>
    <row r="6" spans="1:10" ht="11" customHeight="1">
      <c r="A6" s="27"/>
      <c r="B6" s="27"/>
      <c r="C6" s="27"/>
      <c r="D6" s="27"/>
      <c r="E6" s="27"/>
      <c r="F6" s="27"/>
      <c r="G6" s="27"/>
      <c r="H6" s="27"/>
      <c r="I6" s="28"/>
      <c r="J6" s="28"/>
    </row>
    <row r="7" spans="1:10">
      <c r="A7" s="30"/>
      <c r="B7" s="30"/>
      <c r="C7" s="30"/>
      <c r="D7" s="30"/>
      <c r="E7" s="30"/>
      <c r="F7" s="30"/>
      <c r="G7" s="30"/>
      <c r="H7" s="30"/>
      <c r="I7" s="31"/>
      <c r="J7" s="31"/>
    </row>
    <row r="8" spans="1:10" s="1" customFormat="1" ht="24" customHeight="1">
      <c r="A8" s="5" t="s">
        <v>2</v>
      </c>
      <c r="B8" s="32" t="s">
        <v>3</v>
      </c>
      <c r="C8" s="32"/>
      <c r="E8" s="5" t="s">
        <v>4</v>
      </c>
      <c r="F8" s="14">
        <v>45301</v>
      </c>
      <c r="G8" s="15"/>
      <c r="H8" s="33" t="s">
        <v>5</v>
      </c>
      <c r="I8" s="34"/>
      <c r="J8" s="18"/>
    </row>
    <row r="9" spans="1:10" s="1" customFormat="1" ht="24" customHeight="1">
      <c r="A9" s="7" t="s">
        <v>6</v>
      </c>
      <c r="B9" s="32" t="s">
        <v>7</v>
      </c>
      <c r="C9" s="32"/>
      <c r="E9" s="16" t="s">
        <v>8</v>
      </c>
      <c r="F9" s="6" t="s">
        <v>9</v>
      </c>
      <c r="G9" s="17"/>
      <c r="H9" s="33" t="s">
        <v>10</v>
      </c>
      <c r="I9" s="34"/>
      <c r="J9" s="19" t="s">
        <v>11</v>
      </c>
    </row>
    <row r="10" spans="1:10" ht="24" customHeight="1"/>
    <row r="11" spans="1:10" s="2" customFormat="1" ht="24" customHeight="1">
      <c r="A11" s="8" t="s">
        <v>12</v>
      </c>
      <c r="B11" s="8" t="s">
        <v>13</v>
      </c>
      <c r="C11" s="8" t="s">
        <v>14</v>
      </c>
      <c r="D11" s="8" t="s">
        <v>15</v>
      </c>
      <c r="E11" s="8" t="s">
        <v>16</v>
      </c>
      <c r="F11" s="8" t="s">
        <v>17</v>
      </c>
      <c r="G11" s="8" t="s">
        <v>18</v>
      </c>
      <c r="H11" s="8" t="s">
        <v>19</v>
      </c>
      <c r="I11" s="20" t="s">
        <v>20</v>
      </c>
      <c r="J11" s="20" t="s">
        <v>21</v>
      </c>
    </row>
    <row r="12" spans="1:10" s="2" customFormat="1" ht="24" customHeight="1">
      <c r="A12" s="9" t="s">
        <v>22</v>
      </c>
      <c r="B12" s="9" t="s">
        <v>23</v>
      </c>
      <c r="C12" s="9" t="s">
        <v>24</v>
      </c>
      <c r="D12" s="9" t="s">
        <v>25</v>
      </c>
      <c r="E12" s="9" t="s">
        <v>26</v>
      </c>
      <c r="F12" s="9" t="s">
        <v>27</v>
      </c>
      <c r="G12" s="9" t="s">
        <v>28</v>
      </c>
      <c r="H12" s="9" t="s">
        <v>29</v>
      </c>
      <c r="I12" s="21" t="s">
        <v>30</v>
      </c>
      <c r="J12" s="21" t="s">
        <v>31</v>
      </c>
    </row>
    <row r="13" spans="1:10" s="2" customFormat="1" ht="24" customHeight="1">
      <c r="A13" s="10"/>
      <c r="B13" s="10">
        <v>1511600</v>
      </c>
      <c r="C13" s="10" t="s">
        <v>32</v>
      </c>
      <c r="D13" s="10">
        <v>121064</v>
      </c>
      <c r="E13" s="10">
        <v>91329</v>
      </c>
      <c r="F13" s="10" t="s">
        <v>33</v>
      </c>
      <c r="G13" s="10">
        <v>41</v>
      </c>
      <c r="H13" s="10" t="s">
        <v>34</v>
      </c>
      <c r="I13" s="22">
        <v>35</v>
      </c>
      <c r="J13" s="22">
        <f t="shared" ref="J13:J25" si="0">I13*G13</f>
        <v>1435</v>
      </c>
    </row>
    <row r="14" spans="1:10" s="2" customFormat="1" ht="24" customHeight="1">
      <c r="A14" s="10"/>
      <c r="B14" s="10">
        <v>1511600</v>
      </c>
      <c r="C14" s="10" t="s">
        <v>32</v>
      </c>
      <c r="D14" s="10">
        <v>121064</v>
      </c>
      <c r="E14" s="10">
        <v>91329</v>
      </c>
      <c r="F14" s="10" t="s">
        <v>35</v>
      </c>
      <c r="G14" s="10">
        <v>51</v>
      </c>
      <c r="H14" s="10" t="s">
        <v>34</v>
      </c>
      <c r="I14" s="22">
        <v>25</v>
      </c>
      <c r="J14" s="22">
        <f t="shared" si="0"/>
        <v>1275</v>
      </c>
    </row>
    <row r="15" spans="1:10" s="2" customFormat="1" ht="24" customHeight="1">
      <c r="A15" s="10"/>
      <c r="B15" s="10">
        <v>1511600</v>
      </c>
      <c r="C15" s="10" t="s">
        <v>32</v>
      </c>
      <c r="D15" s="10">
        <v>121064</v>
      </c>
      <c r="E15" s="10">
        <v>91329</v>
      </c>
      <c r="F15" s="10" t="s">
        <v>36</v>
      </c>
      <c r="G15" s="10">
        <v>18</v>
      </c>
      <c r="H15" s="10" t="s">
        <v>34</v>
      </c>
      <c r="I15" s="22">
        <v>35</v>
      </c>
      <c r="J15" s="22">
        <f t="shared" si="0"/>
        <v>630</v>
      </c>
    </row>
    <row r="16" spans="1:10" s="2" customFormat="1" ht="24" customHeight="1">
      <c r="A16" s="10"/>
      <c r="B16" s="10">
        <v>1511600</v>
      </c>
      <c r="C16" s="10" t="s">
        <v>37</v>
      </c>
      <c r="D16" s="10">
        <v>121064</v>
      </c>
      <c r="E16" s="10">
        <v>91329</v>
      </c>
      <c r="F16" s="10" t="s">
        <v>38</v>
      </c>
      <c r="G16" s="10">
        <v>1</v>
      </c>
      <c r="H16" s="10" t="s">
        <v>34</v>
      </c>
      <c r="I16" s="22">
        <v>25</v>
      </c>
      <c r="J16" s="22">
        <f t="shared" si="0"/>
        <v>25</v>
      </c>
    </row>
    <row r="17" spans="1:10" s="2" customFormat="1" ht="24" customHeight="1">
      <c r="A17" s="10"/>
      <c r="B17" s="10">
        <v>1511600</v>
      </c>
      <c r="C17" s="10" t="s">
        <v>37</v>
      </c>
      <c r="D17" s="10">
        <v>121064</v>
      </c>
      <c r="E17" s="10">
        <v>91329</v>
      </c>
      <c r="F17" s="10" t="s">
        <v>35</v>
      </c>
      <c r="G17" s="10">
        <v>1</v>
      </c>
      <c r="H17" s="10" t="s">
        <v>34</v>
      </c>
      <c r="I17" s="22">
        <v>25</v>
      </c>
      <c r="J17" s="22">
        <f t="shared" si="0"/>
        <v>25</v>
      </c>
    </row>
    <row r="18" spans="1:10" s="2" customFormat="1" ht="24" customHeight="1">
      <c r="A18" s="10"/>
      <c r="B18" s="10">
        <v>1511601</v>
      </c>
      <c r="C18" s="10" t="s">
        <v>32</v>
      </c>
      <c r="D18" s="10">
        <v>121064</v>
      </c>
      <c r="E18" s="10">
        <v>105448</v>
      </c>
      <c r="F18" s="10" t="s">
        <v>35</v>
      </c>
      <c r="G18" s="10">
        <v>112</v>
      </c>
      <c r="H18" s="10" t="s">
        <v>34</v>
      </c>
      <c r="I18" s="22">
        <v>25</v>
      </c>
      <c r="J18" s="22">
        <f t="shared" si="0"/>
        <v>2800</v>
      </c>
    </row>
    <row r="19" spans="1:10" s="2" customFormat="1" ht="24" customHeight="1">
      <c r="A19" s="10"/>
      <c r="B19" s="10">
        <v>1511603</v>
      </c>
      <c r="C19" s="10" t="s">
        <v>32</v>
      </c>
      <c r="D19" s="10">
        <v>121064</v>
      </c>
      <c r="E19" s="10">
        <v>105448</v>
      </c>
      <c r="F19" s="10" t="s">
        <v>35</v>
      </c>
      <c r="G19" s="10">
        <v>112</v>
      </c>
      <c r="H19" s="10" t="s">
        <v>34</v>
      </c>
      <c r="I19" s="22">
        <v>25</v>
      </c>
      <c r="J19" s="22">
        <f t="shared" si="0"/>
        <v>2800</v>
      </c>
    </row>
    <row r="20" spans="1:10" s="2" customFormat="1" ht="24" customHeight="1">
      <c r="A20" s="10"/>
      <c r="B20" s="10">
        <v>1511604</v>
      </c>
      <c r="C20" s="10" t="s">
        <v>32</v>
      </c>
      <c r="D20" s="10">
        <v>121064</v>
      </c>
      <c r="E20" s="10">
        <v>105448</v>
      </c>
      <c r="F20" s="10" t="s">
        <v>38</v>
      </c>
      <c r="G20" s="10">
        <v>112</v>
      </c>
      <c r="H20" s="10" t="s">
        <v>34</v>
      </c>
      <c r="I20" s="22">
        <v>25</v>
      </c>
      <c r="J20" s="22">
        <f t="shared" si="0"/>
        <v>2800</v>
      </c>
    </row>
    <row r="21" spans="1:10" s="2" customFormat="1" ht="24" customHeight="1">
      <c r="A21" s="10"/>
      <c r="B21" s="10">
        <v>1511616</v>
      </c>
      <c r="C21" s="10" t="s">
        <v>32</v>
      </c>
      <c r="D21" s="10">
        <v>121064</v>
      </c>
      <c r="E21" s="10">
        <v>105448</v>
      </c>
      <c r="F21" s="10" t="s">
        <v>33</v>
      </c>
      <c r="G21" s="10">
        <v>112</v>
      </c>
      <c r="H21" s="10" t="s">
        <v>34</v>
      </c>
      <c r="I21" s="22">
        <v>35</v>
      </c>
      <c r="J21" s="22">
        <f t="shared" si="0"/>
        <v>3920</v>
      </c>
    </row>
    <row r="22" spans="1:10" s="2" customFormat="1" ht="24" customHeight="1">
      <c r="A22" s="10"/>
      <c r="B22" s="10">
        <v>1511623</v>
      </c>
      <c r="C22" s="10" t="s">
        <v>32</v>
      </c>
      <c r="D22" s="10">
        <v>121064</v>
      </c>
      <c r="E22" s="10">
        <v>105448</v>
      </c>
      <c r="F22" s="10" t="s">
        <v>33</v>
      </c>
      <c r="G22" s="10">
        <v>112</v>
      </c>
      <c r="H22" s="10" t="s">
        <v>34</v>
      </c>
      <c r="I22" s="22">
        <v>35</v>
      </c>
      <c r="J22" s="22">
        <f t="shared" si="0"/>
        <v>3920</v>
      </c>
    </row>
    <row r="23" spans="1:10" s="2" customFormat="1" ht="24" customHeight="1">
      <c r="A23" s="10"/>
      <c r="B23" s="10">
        <v>1511624</v>
      </c>
      <c r="C23" s="10" t="s">
        <v>32</v>
      </c>
      <c r="D23" s="10">
        <v>121064</v>
      </c>
      <c r="E23" s="10">
        <v>105448</v>
      </c>
      <c r="F23" s="10" t="s">
        <v>38</v>
      </c>
      <c r="G23" s="10">
        <v>112</v>
      </c>
      <c r="H23" s="10" t="s">
        <v>34</v>
      </c>
      <c r="I23" s="22">
        <v>25</v>
      </c>
      <c r="J23" s="22">
        <f t="shared" si="0"/>
        <v>2800</v>
      </c>
    </row>
    <row r="24" spans="1:10" s="2" customFormat="1" ht="24" customHeight="1">
      <c r="A24" s="10"/>
      <c r="B24" s="10">
        <v>1511630</v>
      </c>
      <c r="C24" s="10" t="s">
        <v>32</v>
      </c>
      <c r="D24" s="10">
        <v>121064</v>
      </c>
      <c r="E24" s="10">
        <v>105448</v>
      </c>
      <c r="F24" s="10" t="s">
        <v>33</v>
      </c>
      <c r="G24" s="10">
        <v>112</v>
      </c>
      <c r="H24" s="10" t="s">
        <v>34</v>
      </c>
      <c r="I24" s="22">
        <v>35</v>
      </c>
      <c r="J24" s="22">
        <f t="shared" si="0"/>
        <v>3920</v>
      </c>
    </row>
    <row r="25" spans="1:10" s="2" customFormat="1" ht="24" customHeight="1">
      <c r="A25" s="10"/>
      <c r="B25" s="10">
        <v>1511634</v>
      </c>
      <c r="C25" s="10" t="s">
        <v>32</v>
      </c>
      <c r="D25" s="10">
        <v>121064</v>
      </c>
      <c r="E25" s="10">
        <v>105448</v>
      </c>
      <c r="F25" s="10" t="s">
        <v>39</v>
      </c>
      <c r="G25" s="10">
        <v>112</v>
      </c>
      <c r="H25" s="10" t="s">
        <v>34</v>
      </c>
      <c r="I25" s="22">
        <v>20</v>
      </c>
      <c r="J25" s="22">
        <f t="shared" si="0"/>
        <v>2240</v>
      </c>
    </row>
    <row r="26" spans="1:10" s="2" customFormat="1" ht="24" customHeight="1">
      <c r="A26" s="10"/>
      <c r="B26" s="10">
        <v>1511637</v>
      </c>
      <c r="C26" s="10" t="s">
        <v>32</v>
      </c>
      <c r="D26" s="10">
        <v>121064</v>
      </c>
      <c r="E26" s="10">
        <v>105448</v>
      </c>
      <c r="F26" s="10" t="s">
        <v>33</v>
      </c>
      <c r="G26" s="10">
        <v>112</v>
      </c>
      <c r="H26" s="10" t="s">
        <v>34</v>
      </c>
      <c r="I26" s="22">
        <v>35</v>
      </c>
      <c r="J26" s="22">
        <f t="shared" ref="J26:J38" si="1">I26*G26</f>
        <v>3920</v>
      </c>
    </row>
    <row r="27" spans="1:10" s="2" customFormat="1" ht="24" customHeight="1">
      <c r="A27" s="10"/>
      <c r="B27" s="10">
        <v>1511655</v>
      </c>
      <c r="C27" s="10" t="s">
        <v>32</v>
      </c>
      <c r="D27" s="10">
        <v>121064</v>
      </c>
      <c r="E27" s="10">
        <v>105448</v>
      </c>
      <c r="F27" s="10" t="s">
        <v>33</v>
      </c>
      <c r="G27" s="10">
        <v>112</v>
      </c>
      <c r="H27" s="10" t="s">
        <v>34</v>
      </c>
      <c r="I27" s="22">
        <v>35</v>
      </c>
      <c r="J27" s="22">
        <f t="shared" si="1"/>
        <v>3920</v>
      </c>
    </row>
    <row r="28" spans="1:10" s="2" customFormat="1" ht="24" customHeight="1">
      <c r="A28" s="10"/>
      <c r="B28" s="10">
        <v>1511712</v>
      </c>
      <c r="C28" s="10" t="s">
        <v>32</v>
      </c>
      <c r="D28" s="10">
        <v>121064</v>
      </c>
      <c r="E28" s="10">
        <v>105448</v>
      </c>
      <c r="F28" s="10" t="s">
        <v>39</v>
      </c>
      <c r="G28" s="10">
        <v>112</v>
      </c>
      <c r="H28" s="10" t="s">
        <v>34</v>
      </c>
      <c r="I28" s="22">
        <v>20</v>
      </c>
      <c r="J28" s="22">
        <f t="shared" si="1"/>
        <v>2240</v>
      </c>
    </row>
    <row r="29" spans="1:10" s="2" customFormat="1" ht="24" customHeight="1">
      <c r="A29" s="11"/>
      <c r="B29" s="12">
        <v>1511721</v>
      </c>
      <c r="C29" s="12" t="s">
        <v>32</v>
      </c>
      <c r="D29" s="12">
        <v>121064</v>
      </c>
      <c r="E29" s="12">
        <v>105448</v>
      </c>
      <c r="F29" s="12" t="s">
        <v>38</v>
      </c>
      <c r="G29" s="12">
        <v>112</v>
      </c>
      <c r="H29" s="10" t="s">
        <v>34</v>
      </c>
      <c r="I29" s="22">
        <v>25</v>
      </c>
      <c r="J29" s="22">
        <f t="shared" si="1"/>
        <v>2800</v>
      </c>
    </row>
    <row r="30" spans="1:10" s="2" customFormat="1" ht="24" customHeight="1">
      <c r="A30" s="11"/>
      <c r="B30" s="12">
        <v>1511732</v>
      </c>
      <c r="C30" s="12" t="s">
        <v>32</v>
      </c>
      <c r="D30" s="12">
        <v>121064</v>
      </c>
      <c r="E30" s="12">
        <v>105448</v>
      </c>
      <c r="F30" s="12" t="s">
        <v>35</v>
      </c>
      <c r="G30" s="12">
        <v>29</v>
      </c>
      <c r="H30" s="10" t="s">
        <v>34</v>
      </c>
      <c r="I30" s="22">
        <v>25</v>
      </c>
      <c r="J30" s="22">
        <f t="shared" si="1"/>
        <v>725</v>
      </c>
    </row>
    <row r="31" spans="1:10" s="2" customFormat="1" ht="24" customHeight="1">
      <c r="A31" s="11"/>
      <c r="B31" s="12">
        <v>1511732</v>
      </c>
      <c r="C31" s="12" t="s">
        <v>32</v>
      </c>
      <c r="D31" s="12">
        <v>121064</v>
      </c>
      <c r="E31" s="12">
        <v>105448</v>
      </c>
      <c r="F31" s="12" t="s">
        <v>36</v>
      </c>
      <c r="G31" s="12">
        <v>83</v>
      </c>
      <c r="H31" s="10" t="s">
        <v>34</v>
      </c>
      <c r="I31" s="22">
        <v>35</v>
      </c>
      <c r="J31" s="22">
        <f t="shared" si="1"/>
        <v>2905</v>
      </c>
    </row>
    <row r="32" spans="1:10" s="2" customFormat="1" ht="24" customHeight="1">
      <c r="A32" s="11"/>
      <c r="B32" s="12">
        <v>1511733</v>
      </c>
      <c r="C32" s="12" t="s">
        <v>32</v>
      </c>
      <c r="D32" s="12">
        <v>121064</v>
      </c>
      <c r="E32" s="12">
        <v>91329</v>
      </c>
      <c r="F32" s="12" t="s">
        <v>33</v>
      </c>
      <c r="G32" s="12">
        <v>112</v>
      </c>
      <c r="H32" s="10" t="s">
        <v>34</v>
      </c>
      <c r="I32" s="22">
        <v>35</v>
      </c>
      <c r="J32" s="22">
        <f t="shared" si="1"/>
        <v>3920</v>
      </c>
    </row>
    <row r="33" spans="1:10" s="2" customFormat="1" ht="24" customHeight="1">
      <c r="A33" s="11"/>
      <c r="B33" s="12">
        <v>1511735</v>
      </c>
      <c r="C33" s="12" t="s">
        <v>32</v>
      </c>
      <c r="D33" s="12">
        <v>121064</v>
      </c>
      <c r="E33" s="12">
        <v>105448</v>
      </c>
      <c r="F33" s="12" t="s">
        <v>39</v>
      </c>
      <c r="G33" s="12">
        <v>112</v>
      </c>
      <c r="H33" s="10" t="s">
        <v>34</v>
      </c>
      <c r="I33" s="22">
        <v>20</v>
      </c>
      <c r="J33" s="22">
        <f t="shared" si="1"/>
        <v>2240</v>
      </c>
    </row>
    <row r="34" spans="1:10" s="2" customFormat="1" ht="24" customHeight="1">
      <c r="A34" s="11"/>
      <c r="B34" s="12">
        <v>1511736</v>
      </c>
      <c r="C34" s="12" t="s">
        <v>32</v>
      </c>
      <c r="D34" s="12">
        <v>121064</v>
      </c>
      <c r="E34" s="12">
        <v>91329</v>
      </c>
      <c r="F34" s="12" t="s">
        <v>39</v>
      </c>
      <c r="G34" s="12">
        <v>112</v>
      </c>
      <c r="H34" s="10" t="s">
        <v>34</v>
      </c>
      <c r="I34" s="22">
        <v>20</v>
      </c>
      <c r="J34" s="22">
        <f t="shared" si="1"/>
        <v>2240</v>
      </c>
    </row>
    <row r="35" spans="1:10" s="2" customFormat="1" ht="24" customHeight="1">
      <c r="A35" s="11"/>
      <c r="B35" s="12">
        <v>1511742</v>
      </c>
      <c r="C35" s="12" t="s">
        <v>32</v>
      </c>
      <c r="D35" s="12">
        <v>121064</v>
      </c>
      <c r="E35" s="12">
        <v>105448</v>
      </c>
      <c r="F35" s="12" t="s">
        <v>33</v>
      </c>
      <c r="G35" s="12">
        <v>112</v>
      </c>
      <c r="H35" s="10" t="s">
        <v>34</v>
      </c>
      <c r="I35" s="22">
        <v>35</v>
      </c>
      <c r="J35" s="22">
        <f t="shared" si="1"/>
        <v>3920</v>
      </c>
    </row>
    <row r="36" spans="1:10" s="2" customFormat="1" ht="24" customHeight="1">
      <c r="A36" s="11"/>
      <c r="B36" s="12">
        <v>1511743</v>
      </c>
      <c r="C36" s="12" t="s">
        <v>32</v>
      </c>
      <c r="D36" s="12">
        <v>121064</v>
      </c>
      <c r="E36" s="12">
        <v>105448</v>
      </c>
      <c r="F36" s="12" t="s">
        <v>39</v>
      </c>
      <c r="G36" s="12">
        <v>112</v>
      </c>
      <c r="H36" s="10" t="s">
        <v>34</v>
      </c>
      <c r="I36" s="22">
        <v>20</v>
      </c>
      <c r="J36" s="22">
        <f t="shared" si="1"/>
        <v>2240</v>
      </c>
    </row>
    <row r="37" spans="1:10" s="2" customFormat="1" ht="24" customHeight="1">
      <c r="A37" s="11"/>
      <c r="B37" s="12">
        <v>1511744</v>
      </c>
      <c r="C37" s="12" t="s">
        <v>32</v>
      </c>
      <c r="D37" s="12">
        <v>121064</v>
      </c>
      <c r="E37" s="12">
        <v>105448</v>
      </c>
      <c r="F37" s="12" t="s">
        <v>33</v>
      </c>
      <c r="G37" s="12">
        <v>50</v>
      </c>
      <c r="H37" s="10" t="s">
        <v>34</v>
      </c>
      <c r="I37" s="22">
        <v>35</v>
      </c>
      <c r="J37" s="22">
        <f t="shared" si="1"/>
        <v>1750</v>
      </c>
    </row>
    <row r="38" spans="1:10" s="2" customFormat="1" ht="24" customHeight="1">
      <c r="A38" s="11"/>
      <c r="B38" s="12">
        <v>1511744</v>
      </c>
      <c r="C38" s="12" t="s">
        <v>32</v>
      </c>
      <c r="D38" s="12">
        <v>121064</v>
      </c>
      <c r="E38" s="12">
        <v>105448</v>
      </c>
      <c r="F38" s="12" t="s">
        <v>38</v>
      </c>
      <c r="G38" s="12">
        <v>62</v>
      </c>
      <c r="H38" s="10" t="s">
        <v>34</v>
      </c>
      <c r="I38" s="22">
        <v>25</v>
      </c>
      <c r="J38" s="22">
        <f t="shared" si="1"/>
        <v>1550</v>
      </c>
    </row>
    <row r="39" spans="1:10" s="2" customFormat="1" ht="24" customHeight="1">
      <c r="A39" s="12" t="s">
        <v>40</v>
      </c>
      <c r="B39" s="12" t="s">
        <v>40</v>
      </c>
      <c r="C39" s="12" t="s">
        <v>40</v>
      </c>
      <c r="D39" s="12" t="s">
        <v>40</v>
      </c>
      <c r="E39" s="12" t="s">
        <v>40</v>
      </c>
      <c r="F39" s="12" t="s">
        <v>40</v>
      </c>
      <c r="G39" s="12" t="s">
        <v>40</v>
      </c>
      <c r="H39" s="12" t="s">
        <v>40</v>
      </c>
      <c r="I39" s="23" t="s">
        <v>40</v>
      </c>
      <c r="J39" s="23"/>
    </row>
    <row r="40" spans="1:10" s="2" customFormat="1" ht="24" customHeight="1">
      <c r="A40" s="13" t="s">
        <v>40</v>
      </c>
      <c r="B40" s="13" t="s">
        <v>40</v>
      </c>
      <c r="C40" s="13" t="s">
        <v>41</v>
      </c>
      <c r="D40" s="13" t="s">
        <v>40</v>
      </c>
      <c r="E40" s="13" t="s">
        <v>40</v>
      </c>
      <c r="F40" s="13" t="s">
        <v>40</v>
      </c>
      <c r="G40" s="13">
        <f>SUM(G13:G39)</f>
        <v>2240</v>
      </c>
      <c r="H40" s="13"/>
      <c r="I40" s="24"/>
      <c r="J40" s="24">
        <f>SUM(J13:J39)</f>
        <v>62960</v>
      </c>
    </row>
    <row r="42" spans="1:10" ht="23" customHeight="1">
      <c r="F42" s="29" t="s">
        <v>42</v>
      </c>
      <c r="G42" s="29"/>
      <c r="H42" s="29"/>
      <c r="I42" s="12" t="s">
        <v>26</v>
      </c>
      <c r="J42" s="25" t="s">
        <v>43</v>
      </c>
    </row>
    <row r="43" spans="1:10" ht="23" customHeight="1">
      <c r="F43" s="29"/>
      <c r="G43" s="29"/>
      <c r="H43" s="29"/>
      <c r="I43" s="12">
        <v>91329</v>
      </c>
      <c r="J43" s="22">
        <f>SUMIF($E$13:$E$38,91329,$J$13:$J$38)</f>
        <v>9550</v>
      </c>
    </row>
    <row r="44" spans="1:10" ht="23" customHeight="1">
      <c r="F44" s="29"/>
      <c r="G44" s="29"/>
      <c r="H44" s="29"/>
      <c r="I44" s="12">
        <v>105448</v>
      </c>
      <c r="J44" s="22">
        <f>SUMIF($E$13:$E$38,105448,$J$13:$J$38)</f>
        <v>53410</v>
      </c>
    </row>
    <row r="45" spans="1:10" ht="23" customHeight="1">
      <c r="F45" s="29"/>
      <c r="G45" s="29"/>
      <c r="H45" s="29"/>
      <c r="I45" s="12"/>
      <c r="J45" s="26"/>
    </row>
    <row r="46" spans="1:10" ht="23" customHeight="1">
      <c r="F46" s="29"/>
      <c r="G46" s="29"/>
      <c r="H46" s="29"/>
      <c r="I46" s="26"/>
      <c r="J46" s="26"/>
    </row>
    <row r="47" spans="1:10" ht="23" customHeight="1">
      <c r="F47" s="29"/>
      <c r="G47" s="29"/>
      <c r="H47" s="29"/>
      <c r="I47" s="26"/>
      <c r="J47" s="26"/>
    </row>
    <row r="48" spans="1:10" ht="23" customHeight="1">
      <c r="F48" s="29"/>
      <c r="G48" s="29"/>
      <c r="H48" s="29"/>
      <c r="I48" s="26"/>
      <c r="J48" s="26"/>
    </row>
    <row r="49" spans="6:10" ht="23" customHeight="1">
      <c r="F49" s="29"/>
      <c r="G49" s="29"/>
      <c r="H49" s="29"/>
      <c r="I49" s="26"/>
      <c r="J49" s="26"/>
    </row>
    <row r="50" spans="6:10" ht="23" customHeight="1">
      <c r="F50" s="29"/>
      <c r="G50" s="29"/>
      <c r="H50" s="29"/>
      <c r="I50" s="26"/>
      <c r="J50" s="26"/>
    </row>
    <row r="51" spans="6:10" ht="23" customHeight="1">
      <c r="F51" s="29"/>
      <c r="G51" s="29"/>
      <c r="H51" s="29"/>
      <c r="I51" s="26"/>
      <c r="J51" s="26"/>
    </row>
    <row r="52" spans="6:10" ht="23" customHeight="1">
      <c r="F52" s="29"/>
      <c r="G52" s="29"/>
      <c r="H52" s="29"/>
      <c r="I52" s="26"/>
      <c r="J52" s="26"/>
    </row>
    <row r="53" spans="6:10" ht="23" customHeight="1">
      <c r="F53" s="29"/>
      <c r="G53" s="29"/>
      <c r="H53" s="29"/>
      <c r="I53" s="26"/>
      <c r="J53" s="26"/>
    </row>
  </sheetData>
  <autoFilter ref="A12:J40" xr:uid="{00000000-0009-0000-0000-000000000000}"/>
  <sortState xmlns:xlrd2="http://schemas.microsoft.com/office/spreadsheetml/2017/richdata2" ref="A13:M42">
    <sortCondition ref="A13:A42"/>
    <sortCondition ref="B13:B42"/>
  </sortState>
  <mergeCells count="8">
    <mergeCell ref="A1:J3"/>
    <mergeCell ref="A4:J6"/>
    <mergeCell ref="F42:H53"/>
    <mergeCell ref="A7:J7"/>
    <mergeCell ref="B8:C8"/>
    <mergeCell ref="H8:I8"/>
    <mergeCell ref="B9:C9"/>
    <mergeCell ref="H9:I9"/>
  </mergeCells>
  <pageMargins left="0.7" right="0.7" top="0.75" bottom="0.75" header="0.3" footer="0.3"/>
  <pageSetup scale="46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7B27E-3BD7-4D45-9B98-518C39F6F611}">
  <dimension ref="B2:J29"/>
  <sheetViews>
    <sheetView workbookViewId="0">
      <selection activeCell="G29" sqref="G29"/>
    </sheetView>
  </sheetViews>
  <sheetFormatPr baseColWidth="10" defaultRowHeight="15"/>
  <cols>
    <col min="2" max="2" width="11" customWidth="1"/>
    <col min="8" max="8" width="13.5" customWidth="1"/>
    <col min="9" max="9" width="11.5" customWidth="1"/>
  </cols>
  <sheetData>
    <row r="2" spans="2:10"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</row>
    <row r="3" spans="2:10" hidden="1">
      <c r="B3">
        <v>1511600</v>
      </c>
      <c r="C3" t="s">
        <v>32</v>
      </c>
      <c r="D3">
        <v>121064</v>
      </c>
      <c r="E3">
        <v>91329</v>
      </c>
      <c r="F3" t="s">
        <v>33</v>
      </c>
      <c r="G3">
        <v>41</v>
      </c>
      <c r="H3" t="s">
        <v>34</v>
      </c>
      <c r="I3">
        <v>35</v>
      </c>
      <c r="J3">
        <v>1435</v>
      </c>
    </row>
    <row r="4" spans="2:10" hidden="1">
      <c r="B4">
        <v>1511600</v>
      </c>
      <c r="C4" t="s">
        <v>32</v>
      </c>
      <c r="D4">
        <v>121064</v>
      </c>
      <c r="E4">
        <v>91329</v>
      </c>
      <c r="F4" t="s">
        <v>35</v>
      </c>
      <c r="G4">
        <v>51</v>
      </c>
      <c r="H4" t="s">
        <v>34</v>
      </c>
      <c r="I4">
        <v>25</v>
      </c>
      <c r="J4">
        <v>1275</v>
      </c>
    </row>
    <row r="5" spans="2:10" hidden="1">
      <c r="B5">
        <v>1511600</v>
      </c>
      <c r="C5" t="s">
        <v>32</v>
      </c>
      <c r="D5">
        <v>121064</v>
      </c>
      <c r="E5">
        <v>91329</v>
      </c>
      <c r="F5" t="s">
        <v>36</v>
      </c>
      <c r="G5">
        <v>18</v>
      </c>
      <c r="H5" t="s">
        <v>34</v>
      </c>
      <c r="I5">
        <v>35</v>
      </c>
      <c r="J5">
        <v>630</v>
      </c>
    </row>
    <row r="6" spans="2:10" hidden="1">
      <c r="B6">
        <v>1511600</v>
      </c>
      <c r="C6" t="s">
        <v>37</v>
      </c>
      <c r="D6">
        <v>121064</v>
      </c>
      <c r="E6">
        <v>91329</v>
      </c>
      <c r="F6" t="s">
        <v>38</v>
      </c>
      <c r="G6">
        <v>1</v>
      </c>
      <c r="H6" t="s">
        <v>34</v>
      </c>
      <c r="I6">
        <v>25</v>
      </c>
      <c r="J6">
        <v>25</v>
      </c>
    </row>
    <row r="7" spans="2:10" hidden="1">
      <c r="B7">
        <v>1511600</v>
      </c>
      <c r="C7" t="s">
        <v>37</v>
      </c>
      <c r="D7">
        <v>121064</v>
      </c>
      <c r="E7">
        <v>91329</v>
      </c>
      <c r="F7" t="s">
        <v>35</v>
      </c>
      <c r="G7">
        <v>1</v>
      </c>
      <c r="H7" t="s">
        <v>34</v>
      </c>
      <c r="I7">
        <v>25</v>
      </c>
      <c r="J7">
        <v>25</v>
      </c>
    </row>
    <row r="8" spans="2:10">
      <c r="B8">
        <v>1511634</v>
      </c>
      <c r="C8" t="s">
        <v>32</v>
      </c>
      <c r="D8">
        <v>121064</v>
      </c>
      <c r="E8">
        <v>105448</v>
      </c>
      <c r="F8" t="s">
        <v>39</v>
      </c>
      <c r="G8">
        <v>112</v>
      </c>
      <c r="H8" t="s">
        <v>34</v>
      </c>
      <c r="I8">
        <v>20</v>
      </c>
      <c r="J8">
        <v>2240</v>
      </c>
    </row>
    <row r="9" spans="2:10">
      <c r="B9">
        <v>1511712</v>
      </c>
      <c r="C9" t="s">
        <v>32</v>
      </c>
      <c r="D9">
        <v>121064</v>
      </c>
      <c r="E9">
        <v>105448</v>
      </c>
      <c r="F9" t="s">
        <v>39</v>
      </c>
      <c r="G9">
        <v>112</v>
      </c>
      <c r="H9" t="s">
        <v>34</v>
      </c>
      <c r="I9">
        <v>20</v>
      </c>
      <c r="J9">
        <v>2240</v>
      </c>
    </row>
    <row r="10" spans="2:10">
      <c r="B10">
        <v>1511735</v>
      </c>
      <c r="C10" t="s">
        <v>32</v>
      </c>
      <c r="D10">
        <v>121064</v>
      </c>
      <c r="E10">
        <v>105448</v>
      </c>
      <c r="F10" t="s">
        <v>39</v>
      </c>
      <c r="G10">
        <v>112</v>
      </c>
      <c r="H10" t="s">
        <v>34</v>
      </c>
      <c r="I10">
        <v>20</v>
      </c>
      <c r="J10">
        <v>2240</v>
      </c>
    </row>
    <row r="11" spans="2:10">
      <c r="B11">
        <v>1511743</v>
      </c>
      <c r="C11" t="s">
        <v>32</v>
      </c>
      <c r="D11">
        <v>121064</v>
      </c>
      <c r="E11">
        <v>105448</v>
      </c>
      <c r="F11" t="s">
        <v>39</v>
      </c>
      <c r="G11">
        <v>112</v>
      </c>
      <c r="H11" t="s">
        <v>34</v>
      </c>
      <c r="I11">
        <v>20</v>
      </c>
      <c r="J11">
        <v>2240</v>
      </c>
    </row>
    <row r="12" spans="2:10">
      <c r="B12">
        <v>1511601</v>
      </c>
      <c r="C12" t="s">
        <v>32</v>
      </c>
      <c r="D12">
        <v>121064</v>
      </c>
      <c r="E12">
        <v>105448</v>
      </c>
      <c r="F12" t="s">
        <v>35</v>
      </c>
      <c r="G12">
        <v>112</v>
      </c>
      <c r="H12" t="s">
        <v>34</v>
      </c>
      <c r="I12">
        <v>25</v>
      </c>
      <c r="J12">
        <v>2800</v>
      </c>
    </row>
    <row r="13" spans="2:10">
      <c r="B13">
        <v>1511603</v>
      </c>
      <c r="C13" t="s">
        <v>32</v>
      </c>
      <c r="D13">
        <v>121064</v>
      </c>
      <c r="E13">
        <v>105448</v>
      </c>
      <c r="F13" t="s">
        <v>35</v>
      </c>
      <c r="G13">
        <v>112</v>
      </c>
      <c r="H13" t="s">
        <v>34</v>
      </c>
      <c r="I13">
        <v>25</v>
      </c>
      <c r="J13">
        <v>2800</v>
      </c>
    </row>
    <row r="14" spans="2:10">
      <c r="B14">
        <v>1511604</v>
      </c>
      <c r="C14" t="s">
        <v>32</v>
      </c>
      <c r="D14">
        <v>121064</v>
      </c>
      <c r="E14">
        <v>105448</v>
      </c>
      <c r="F14" t="s">
        <v>38</v>
      </c>
      <c r="G14">
        <v>112</v>
      </c>
      <c r="H14" t="s">
        <v>34</v>
      </c>
      <c r="I14">
        <v>25</v>
      </c>
      <c r="J14">
        <v>2800</v>
      </c>
    </row>
    <row r="15" spans="2:10">
      <c r="B15">
        <v>1511624</v>
      </c>
      <c r="C15" t="s">
        <v>32</v>
      </c>
      <c r="D15">
        <v>121064</v>
      </c>
      <c r="E15">
        <v>105448</v>
      </c>
      <c r="F15" t="s">
        <v>38</v>
      </c>
      <c r="G15">
        <v>112</v>
      </c>
      <c r="H15" t="s">
        <v>34</v>
      </c>
      <c r="I15">
        <v>25</v>
      </c>
      <c r="J15">
        <v>2800</v>
      </c>
    </row>
    <row r="16" spans="2:10">
      <c r="B16">
        <v>1511721</v>
      </c>
      <c r="C16" t="s">
        <v>32</v>
      </c>
      <c r="D16">
        <v>121064</v>
      </c>
      <c r="E16">
        <v>105448</v>
      </c>
      <c r="F16" t="s">
        <v>38</v>
      </c>
      <c r="G16">
        <v>112</v>
      </c>
      <c r="H16" t="s">
        <v>34</v>
      </c>
      <c r="I16">
        <v>25</v>
      </c>
      <c r="J16">
        <v>2800</v>
      </c>
    </row>
    <row r="17" spans="2:10">
      <c r="B17">
        <v>1511732</v>
      </c>
      <c r="C17" t="s">
        <v>32</v>
      </c>
      <c r="D17">
        <v>121064</v>
      </c>
      <c r="E17">
        <v>105448</v>
      </c>
      <c r="F17" t="s">
        <v>35</v>
      </c>
      <c r="G17">
        <v>29</v>
      </c>
      <c r="H17" t="s">
        <v>34</v>
      </c>
      <c r="I17">
        <v>25</v>
      </c>
      <c r="J17">
        <v>725</v>
      </c>
    </row>
    <row r="18" spans="2:10">
      <c r="B18">
        <v>1511744</v>
      </c>
      <c r="C18" t="s">
        <v>32</v>
      </c>
      <c r="D18">
        <v>121064</v>
      </c>
      <c r="E18">
        <v>105448</v>
      </c>
      <c r="F18" t="s">
        <v>38</v>
      </c>
      <c r="G18">
        <v>62</v>
      </c>
      <c r="H18" t="s">
        <v>34</v>
      </c>
      <c r="I18">
        <v>25</v>
      </c>
      <c r="J18">
        <v>1550</v>
      </c>
    </row>
    <row r="19" spans="2:10">
      <c r="B19">
        <v>1511616</v>
      </c>
      <c r="C19" t="s">
        <v>32</v>
      </c>
      <c r="D19">
        <v>121064</v>
      </c>
      <c r="E19">
        <v>105448</v>
      </c>
      <c r="F19" t="s">
        <v>33</v>
      </c>
      <c r="G19">
        <v>112</v>
      </c>
      <c r="H19" t="s">
        <v>34</v>
      </c>
      <c r="I19">
        <v>35</v>
      </c>
      <c r="J19">
        <v>3920</v>
      </c>
    </row>
    <row r="20" spans="2:10">
      <c r="B20">
        <v>1511623</v>
      </c>
      <c r="C20" t="s">
        <v>32</v>
      </c>
      <c r="D20">
        <v>121064</v>
      </c>
      <c r="E20">
        <v>105448</v>
      </c>
      <c r="F20" t="s">
        <v>33</v>
      </c>
      <c r="G20">
        <v>112</v>
      </c>
      <c r="H20" t="s">
        <v>34</v>
      </c>
      <c r="I20">
        <v>35</v>
      </c>
      <c r="J20">
        <v>3920</v>
      </c>
    </row>
    <row r="21" spans="2:10">
      <c r="B21">
        <v>1511630</v>
      </c>
      <c r="C21" t="s">
        <v>32</v>
      </c>
      <c r="D21">
        <v>121064</v>
      </c>
      <c r="E21">
        <v>105448</v>
      </c>
      <c r="F21" t="s">
        <v>33</v>
      </c>
      <c r="G21">
        <v>112</v>
      </c>
      <c r="H21" t="s">
        <v>34</v>
      </c>
      <c r="I21">
        <v>35</v>
      </c>
      <c r="J21">
        <v>3920</v>
      </c>
    </row>
    <row r="22" spans="2:10" hidden="1">
      <c r="B22">
        <v>1511733</v>
      </c>
      <c r="C22" t="s">
        <v>32</v>
      </c>
      <c r="D22">
        <v>121064</v>
      </c>
      <c r="E22">
        <v>91329</v>
      </c>
      <c r="F22" t="s">
        <v>33</v>
      </c>
      <c r="G22">
        <v>112</v>
      </c>
      <c r="H22" t="s">
        <v>34</v>
      </c>
      <c r="I22">
        <v>35</v>
      </c>
      <c r="J22">
        <v>3920</v>
      </c>
    </row>
    <row r="23" spans="2:10">
      <c r="B23">
        <v>1511637</v>
      </c>
      <c r="C23" t="s">
        <v>32</v>
      </c>
      <c r="D23">
        <v>121064</v>
      </c>
      <c r="E23">
        <v>105448</v>
      </c>
      <c r="F23" t="s">
        <v>33</v>
      </c>
      <c r="G23">
        <v>112</v>
      </c>
      <c r="H23" t="s">
        <v>34</v>
      </c>
      <c r="I23">
        <v>35</v>
      </c>
      <c r="J23">
        <v>3920</v>
      </c>
    </row>
    <row r="24" spans="2:10" hidden="1">
      <c r="B24">
        <v>1511736</v>
      </c>
      <c r="C24" t="s">
        <v>32</v>
      </c>
      <c r="D24">
        <v>121064</v>
      </c>
      <c r="E24">
        <v>91329</v>
      </c>
      <c r="F24" t="s">
        <v>39</v>
      </c>
      <c r="G24">
        <v>112</v>
      </c>
      <c r="H24" t="s">
        <v>34</v>
      </c>
      <c r="I24">
        <v>20</v>
      </c>
      <c r="J24">
        <v>2240</v>
      </c>
    </row>
    <row r="25" spans="2:10">
      <c r="B25">
        <v>1511655</v>
      </c>
      <c r="C25" t="s">
        <v>32</v>
      </c>
      <c r="D25">
        <v>121064</v>
      </c>
      <c r="E25">
        <v>105448</v>
      </c>
      <c r="F25" t="s">
        <v>33</v>
      </c>
      <c r="G25">
        <v>112</v>
      </c>
      <c r="H25" t="s">
        <v>34</v>
      </c>
      <c r="I25">
        <v>35</v>
      </c>
      <c r="J25">
        <v>3920</v>
      </c>
    </row>
    <row r="26" spans="2:10">
      <c r="B26">
        <v>1511732</v>
      </c>
      <c r="C26" t="s">
        <v>32</v>
      </c>
      <c r="D26">
        <v>121064</v>
      </c>
      <c r="E26">
        <v>105448</v>
      </c>
      <c r="F26" t="s">
        <v>36</v>
      </c>
      <c r="G26">
        <v>83</v>
      </c>
      <c r="H26" t="s">
        <v>34</v>
      </c>
      <c r="I26">
        <v>35</v>
      </c>
      <c r="J26">
        <v>2905</v>
      </c>
    </row>
    <row r="27" spans="2:10">
      <c r="B27">
        <v>1511742</v>
      </c>
      <c r="C27" t="s">
        <v>32</v>
      </c>
      <c r="D27">
        <v>121064</v>
      </c>
      <c r="E27">
        <v>105448</v>
      </c>
      <c r="F27" t="s">
        <v>33</v>
      </c>
      <c r="G27">
        <v>112</v>
      </c>
      <c r="H27" t="s">
        <v>34</v>
      </c>
      <c r="I27">
        <v>35</v>
      </c>
      <c r="J27">
        <v>3920</v>
      </c>
    </row>
    <row r="28" spans="2:10">
      <c r="B28">
        <v>1511744</v>
      </c>
      <c r="C28" t="s">
        <v>32</v>
      </c>
      <c r="D28">
        <v>121064</v>
      </c>
      <c r="E28">
        <v>105448</v>
      </c>
      <c r="F28" t="s">
        <v>33</v>
      </c>
      <c r="G28">
        <v>50</v>
      </c>
      <c r="H28" t="s">
        <v>34</v>
      </c>
      <c r="I28">
        <v>35</v>
      </c>
      <c r="J28">
        <v>1750</v>
      </c>
    </row>
    <row r="29" spans="2:10">
      <c r="B29" t="s">
        <v>31</v>
      </c>
      <c r="G29">
        <f>SUBTOTAL(109,Tabla1[Quantity])</f>
        <v>1904</v>
      </c>
      <c r="J29">
        <f>SUBTOTAL(109,Tabla1[Total])</f>
        <v>53410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HLBU9224120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Andrea Peralta</cp:lastModifiedBy>
  <cp:lastPrinted>2024-03-26T16:28:56Z</cp:lastPrinted>
  <dcterms:created xsi:type="dcterms:W3CDTF">2023-12-06T19:12:00Z</dcterms:created>
  <dcterms:modified xsi:type="dcterms:W3CDTF">2024-03-26T16:29:01Z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B8A39BAA775CC685A8765D6541F6674C_42</vt:lpwstr>
  </property>
</Properties>
</file>