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1075a709aa09e8d2/Documentos/AJL/LIQUIDACIONES/销售报告（零壹^M鑫荣懋）/sea/20240126-COSCO SHIPPING SEINE-Shanghai/"/>
    </mc:Choice>
  </mc:AlternateContent>
  <xr:revisionPtr revIDLastSave="8" documentId="11_006C4BCDAC59AF51CC533448B683042D5AF57FC9" xr6:coauthVersionLast="47" xr6:coauthVersionMax="47" xr10:uidLastSave="{81D41ABD-3C8B-4D45-9874-824B9DFEE7A7}"/>
  <bookViews>
    <workbookView xWindow="0" yWindow="500" windowWidth="28800" windowHeight="16320" activeTab="1" xr2:uid="{00000000-000D-0000-FFFF-FFFF00000000}"/>
  </bookViews>
  <sheets>
    <sheet name="OTPU6161322" sheetId="1" r:id="rId1"/>
    <sheet name="Hoja1" sheetId="2" r:id="rId2"/>
  </sheets>
  <definedNames>
    <definedName name="_xlnm._FilterDatabase" localSheetId="0" hidden="1">OTPU6161322!$A$12:$K$65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K46" i="2"/>
  <c r="K62" i="1"/>
  <c r="K61" i="1"/>
  <c r="K60" i="1"/>
  <c r="K57" i="1"/>
  <c r="H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<sst xmlns="http://schemas.openxmlformats.org/spreadsheetml/2006/main" count="724" uniqueCount="75">
  <si>
    <t>Sales Summary</t>
  </si>
  <si>
    <t>销售报告</t>
  </si>
  <si>
    <t>供应商 Supplier:</t>
  </si>
  <si>
    <t>OCHO FUEGOS SPA</t>
  </si>
  <si>
    <t>到货日期 Arrival Date:</t>
  </si>
  <si>
    <t xml:space="preserve">2024-01-26	</t>
  </si>
  <si>
    <t>销售日期 Date of Sale:</t>
  </si>
  <si>
    <t>船号 Vessel:</t>
  </si>
  <si>
    <t>COSCO SHIPPING SEINE 033W</t>
  </si>
  <si>
    <t>货柜号 Container No.:</t>
  </si>
  <si>
    <t>OTPU6161322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</si>
  <si>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</si>
  <si>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</si>
  <si>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</si>
  <si>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</si>
  <si>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</si>
  <si>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</si>
  <si>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</si>
  <si>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</si>
  <si>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</si>
  <si>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</si>
  <si>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</si>
  <si>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</si>
  <si>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t>总数(美金)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</si>
  <si>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</si>
  <si>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</si>
  <si>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</si>
  <si>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</si>
  <si>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</si>
  <si>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</si>
  <si>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</si>
  <si>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</si>
  <si>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USD</t>
  </si>
  <si>
    <t>Total USD</t>
  </si>
  <si>
    <t>1512004</t>
  </si>
  <si>
    <t>LAPINS</t>
  </si>
  <si>
    <t>121064</t>
  </si>
  <si>
    <t>121944</t>
  </si>
  <si>
    <t>XLD</t>
  </si>
  <si>
    <t>10kg</t>
  </si>
  <si>
    <t>1512015</t>
  </si>
  <si>
    <t>1512064</t>
  </si>
  <si>
    <t>114957</t>
  </si>
  <si>
    <t>LD</t>
  </si>
  <si>
    <t>1512065</t>
  </si>
  <si>
    <t>1512066</t>
  </si>
  <si>
    <t>XL</t>
  </si>
  <si>
    <t>1512100</t>
  </si>
  <si>
    <t>1512112</t>
  </si>
  <si>
    <t>1512128</t>
  </si>
  <si>
    <t>1513079</t>
  </si>
  <si>
    <t>REGINA</t>
  </si>
  <si>
    <t>L</t>
  </si>
  <si>
    <t>1513080</t>
  </si>
  <si>
    <t>SKEENA</t>
  </si>
  <si>
    <t>1513081</t>
  </si>
  <si>
    <t>1513082</t>
  </si>
  <si>
    <t>1513358</t>
  </si>
  <si>
    <t>105448</t>
  </si>
  <si>
    <t>1513650</t>
  </si>
  <si>
    <t>1513652</t>
  </si>
  <si>
    <t>BING</t>
  </si>
  <si>
    <t>J-UP</t>
  </si>
  <si>
    <t>1513656</t>
  </si>
  <si>
    <t>1513657</t>
  </si>
  <si>
    <t>1513739</t>
  </si>
  <si>
    <t>1513744</t>
  </si>
  <si>
    <t>1513751</t>
  </si>
  <si>
    <t xml:space="preserve">总数 Total: </t>
  </si>
  <si>
    <t>Note：</t>
  </si>
  <si>
    <t>Payment</t>
  </si>
  <si>
    <t xml:space="preserve">121944 </t>
  </si>
  <si>
    <t xml:space="preserve">114957 </t>
  </si>
  <si>
    <t xml:space="preserve">105448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</si>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</sst>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US$&quot;#,##0.00;\-&quot;US$&quot;#,##0.00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8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1CF5B-86D2-5644-8AF1-1170D8D936C5}" name="Tabla1" displayName="Tabla1" ref="B2:K46" totalsRowCount="1">
  <autoFilter ref="B2:K45" xr:uid="{0D31CF5B-86D2-5644-8AF1-1170D8D936C5}">
    <filterColumn colId="4">
      <filters>
        <filter val="105448"/>
      </filters>
    </filterColumn>
  </autoFilter>
  <tableColumns count="10">
    <tableColumn id="1" xr3:uid="{4CFFD554-EAAA-D440-95F5-F36E1F0ABD7A}" name="Date" totalsRowLabel="Total"/>
    <tableColumn id="2" xr3:uid="{44312919-A533-994D-8E90-E7996E51DE94}" name="Pallet No."/>
    <tableColumn id="3" xr3:uid="{A8614F86-4C98-7A42-B405-21B07BB1AA01}" name="Variety"/>
    <tableColumn id="4" xr3:uid="{7B80FA70-2F29-8B4D-B616-1CF12D81F37F}" name="CSP"/>
    <tableColumn id="5" xr3:uid="{DFCEE8A0-8EB7-3A4C-BC96-741F735CE961}" name="CSG"/>
    <tableColumn id="6" xr3:uid="{5DD10065-89D8-DA43-96FE-C0E8166BE2E3}" name="Size"/>
    <tableColumn id="7" xr3:uid="{47E1875E-89C9-B644-A2B7-FE76E15FD839}" name=" Quantity" totalsRowFunction="sum"/>
    <tableColumn id="8" xr3:uid="{5A3A774A-CFFE-2E46-B1A5-C19AD3FB4C01}" name="Specification"/>
    <tableColumn id="9" xr3:uid="{8A74C82B-CC7F-954B-809E-B135A4A88A15}" name="Price USD"/>
    <tableColumn id="10" xr3:uid="{3945800F-ABA4-C847-BDB5-9F37C77EB5E6}" name="Total USD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65"/>
  <sheetViews>
    <sheetView topLeftCell="A22" workbookViewId="0">
      <selection activeCell="B55" sqref="B12:K55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1" width="17" customWidth="1"/>
  </cols>
  <sheetData>
    <row r="3" spans="1:11" ht="23">
      <c r="B3" s="20" t="s">
        <v>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ht="23"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</row>
    <row r="8" spans="1:11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5</v>
      </c>
    </row>
    <row r="9" spans="1:11" s="1" customFormat="1" ht="16">
      <c r="B9" s="3" t="s">
        <v>7</v>
      </c>
      <c r="C9" s="4" t="s">
        <v>8</v>
      </c>
      <c r="F9" s="3" t="s">
        <v>9</v>
      </c>
      <c r="G9" s="4" t="s">
        <v>10</v>
      </c>
      <c r="J9" s="3" t="s">
        <v>11</v>
      </c>
      <c r="K9" s="4" t="s">
        <v>12</v>
      </c>
    </row>
    <row r="11" spans="1:11" s="2" customFormat="1" ht="17">
      <c r="A11" s="2" t="s">
        <v>13</v>
      </c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  <c r="G11" s="5" t="s">
        <v>19</v>
      </c>
      <c r="H11" s="5" t="s">
        <v>20</v>
      </c>
      <c r="I11" s="5" t="s">
        <v>21</v>
      </c>
      <c r="J11" s="9" t="s">
        <v>22</v>
      </c>
      <c r="K11" s="5" t="s">
        <v>23</v>
      </c>
    </row>
    <row r="12" spans="1:11" s="2" customFormat="1" ht="17">
      <c r="A12" s="2" t="s">
        <v>13</v>
      </c>
      <c r="B12" s="6" t="s">
        <v>24</v>
      </c>
      <c r="C12" s="6" t="s">
        <v>25</v>
      </c>
      <c r="D12" s="6" t="s">
        <v>26</v>
      </c>
      <c r="E12" s="6" t="s">
        <v>27</v>
      </c>
      <c r="F12" s="6" t="s">
        <v>28</v>
      </c>
      <c r="G12" s="6" t="s">
        <v>29</v>
      </c>
      <c r="H12" s="6" t="s">
        <v>30</v>
      </c>
      <c r="I12" s="6" t="s">
        <v>31</v>
      </c>
      <c r="J12" s="6" t="s">
        <v>32</v>
      </c>
      <c r="K12" s="6" t="s">
        <v>33</v>
      </c>
    </row>
    <row r="13" spans="1:11" s="2" customFormat="1" ht="17">
      <c r="A13" s="2" t="s">
        <v>13</v>
      </c>
      <c r="B13" s="7" t="s">
        <v>5</v>
      </c>
      <c r="C13" s="7" t="s">
        <v>34</v>
      </c>
      <c r="D13" s="7" t="s">
        <v>35</v>
      </c>
      <c r="E13" s="7" t="s">
        <v>36</v>
      </c>
      <c r="F13" s="7" t="s">
        <v>37</v>
      </c>
      <c r="G13" s="7" t="s">
        <v>38</v>
      </c>
      <c r="H13" s="7">
        <v>112</v>
      </c>
      <c r="I13" s="7" t="s">
        <v>39</v>
      </c>
      <c r="J13" s="10">
        <v>35</v>
      </c>
      <c r="K13" s="10">
        <f>H13*J13</f>
        <v>3920</v>
      </c>
    </row>
    <row r="14" spans="1:11" s="2" customFormat="1" ht="17">
      <c r="A14" s="2" t="s">
        <v>13</v>
      </c>
      <c r="B14" s="7" t="s">
        <v>5</v>
      </c>
      <c r="C14" s="7" t="s">
        <v>40</v>
      </c>
      <c r="D14" s="7" t="s">
        <v>35</v>
      </c>
      <c r="E14" s="7" t="s">
        <v>36</v>
      </c>
      <c r="F14" s="7" t="s">
        <v>37</v>
      </c>
      <c r="G14" s="7" t="s">
        <v>38</v>
      </c>
      <c r="H14" s="7">
        <v>112</v>
      </c>
      <c r="I14" s="7" t="s">
        <v>39</v>
      </c>
      <c r="J14" s="10">
        <v>35</v>
      </c>
      <c r="K14" s="10">
        <f t="shared" ref="K14:K55" si="0">H14*J14</f>
        <v>3920</v>
      </c>
    </row>
    <row r="15" spans="1:11" s="2" customFormat="1" ht="17">
      <c r="A15" s="2" t="s">
        <v>13</v>
      </c>
      <c r="B15" s="7" t="s">
        <v>5</v>
      </c>
      <c r="C15" s="7" t="s">
        <v>41</v>
      </c>
      <c r="D15" s="7" t="s">
        <v>35</v>
      </c>
      <c r="E15" s="7" t="s">
        <v>36</v>
      </c>
      <c r="F15" s="7" t="s">
        <v>42</v>
      </c>
      <c r="G15" s="7" t="s">
        <v>43</v>
      </c>
      <c r="H15" s="7">
        <v>52</v>
      </c>
      <c r="I15" s="7" t="s">
        <v>39</v>
      </c>
      <c r="J15" s="10">
        <v>25</v>
      </c>
      <c r="K15" s="10">
        <f t="shared" si="0"/>
        <v>1300</v>
      </c>
    </row>
    <row r="16" spans="1:11" s="2" customFormat="1" ht="17">
      <c r="A16" s="2" t="s">
        <v>13</v>
      </c>
      <c r="B16" s="7" t="s">
        <v>5</v>
      </c>
      <c r="C16" s="7" t="s">
        <v>41</v>
      </c>
      <c r="D16" s="7" t="s">
        <v>35</v>
      </c>
      <c r="E16" s="7" t="s">
        <v>36</v>
      </c>
      <c r="F16" s="7" t="s">
        <v>37</v>
      </c>
      <c r="G16" s="7" t="s">
        <v>43</v>
      </c>
      <c r="H16" s="7">
        <v>60</v>
      </c>
      <c r="I16" s="7" t="s">
        <v>39</v>
      </c>
      <c r="J16" s="10">
        <v>25</v>
      </c>
      <c r="K16" s="10">
        <f t="shared" si="0"/>
        <v>1500</v>
      </c>
    </row>
    <row r="17" spans="1:11" s="2" customFormat="1" ht="17">
      <c r="A17" s="2" t="s">
        <v>13</v>
      </c>
      <c r="B17" s="7" t="s">
        <v>5</v>
      </c>
      <c r="C17" s="7" t="s">
        <v>44</v>
      </c>
      <c r="D17" s="7" t="s">
        <v>35</v>
      </c>
      <c r="E17" s="7" t="s">
        <v>36</v>
      </c>
      <c r="F17" s="7" t="s">
        <v>37</v>
      </c>
      <c r="G17" s="7" t="s">
        <v>43</v>
      </c>
      <c r="H17" s="7">
        <v>27</v>
      </c>
      <c r="I17" s="7" t="s">
        <v>39</v>
      </c>
      <c r="J17" s="10">
        <v>25</v>
      </c>
      <c r="K17" s="10">
        <f t="shared" si="0"/>
        <v>675</v>
      </c>
    </row>
    <row r="18" spans="1:11" s="2" customFormat="1" ht="17">
      <c r="A18" s="2" t="s">
        <v>13</v>
      </c>
      <c r="B18" s="7" t="s">
        <v>5</v>
      </c>
      <c r="C18" s="7" t="s">
        <v>44</v>
      </c>
      <c r="D18" s="7" t="s">
        <v>35</v>
      </c>
      <c r="E18" s="7" t="s">
        <v>36</v>
      </c>
      <c r="F18" s="7" t="s">
        <v>42</v>
      </c>
      <c r="G18" s="7" t="s">
        <v>43</v>
      </c>
      <c r="H18" s="7">
        <v>85</v>
      </c>
      <c r="I18" s="7" t="s">
        <v>39</v>
      </c>
      <c r="J18" s="10">
        <v>25</v>
      </c>
      <c r="K18" s="10">
        <f t="shared" si="0"/>
        <v>2125</v>
      </c>
    </row>
    <row r="19" spans="1:11" s="2" customFormat="1" ht="17">
      <c r="A19" s="2" t="s">
        <v>13</v>
      </c>
      <c r="B19" s="7" t="s">
        <v>5</v>
      </c>
      <c r="C19" s="7" t="s">
        <v>45</v>
      </c>
      <c r="D19" s="7" t="s">
        <v>35</v>
      </c>
      <c r="E19" s="7" t="s">
        <v>36</v>
      </c>
      <c r="F19" s="7" t="s">
        <v>42</v>
      </c>
      <c r="G19" s="7" t="s">
        <v>38</v>
      </c>
      <c r="H19" s="7">
        <v>16</v>
      </c>
      <c r="I19" s="7" t="s">
        <v>39</v>
      </c>
      <c r="J19" s="10">
        <v>35</v>
      </c>
      <c r="K19" s="10">
        <f t="shared" si="0"/>
        <v>560</v>
      </c>
    </row>
    <row r="20" spans="1:11" s="2" customFormat="1" ht="17">
      <c r="A20" s="2" t="s">
        <v>13</v>
      </c>
      <c r="B20" s="7" t="s">
        <v>5</v>
      </c>
      <c r="C20" s="7" t="s">
        <v>45</v>
      </c>
      <c r="D20" s="7" t="s">
        <v>35</v>
      </c>
      <c r="E20" s="7" t="s">
        <v>36</v>
      </c>
      <c r="F20" s="7" t="s">
        <v>37</v>
      </c>
      <c r="G20" s="7" t="s">
        <v>38</v>
      </c>
      <c r="H20" s="7">
        <v>52</v>
      </c>
      <c r="I20" s="7" t="s">
        <v>39</v>
      </c>
      <c r="J20" s="10">
        <v>35</v>
      </c>
      <c r="K20" s="10">
        <f t="shared" si="0"/>
        <v>1820</v>
      </c>
    </row>
    <row r="21" spans="1:11" s="2" customFormat="1" ht="17">
      <c r="A21" s="2" t="s">
        <v>13</v>
      </c>
      <c r="B21" s="7" t="s">
        <v>5</v>
      </c>
      <c r="C21" s="7" t="s">
        <v>45</v>
      </c>
      <c r="D21" s="7" t="s">
        <v>35</v>
      </c>
      <c r="E21" s="7" t="s">
        <v>36</v>
      </c>
      <c r="F21" s="7" t="s">
        <v>42</v>
      </c>
      <c r="G21" s="7" t="s">
        <v>46</v>
      </c>
      <c r="H21" s="7">
        <v>44</v>
      </c>
      <c r="I21" s="7" t="s">
        <v>39</v>
      </c>
      <c r="J21" s="10">
        <v>35</v>
      </c>
      <c r="K21" s="10">
        <f t="shared" si="0"/>
        <v>1540</v>
      </c>
    </row>
    <row r="22" spans="1:11" s="2" customFormat="1" ht="17">
      <c r="A22" s="2" t="s">
        <v>13</v>
      </c>
      <c r="B22" s="7" t="s">
        <v>5</v>
      </c>
      <c r="C22" s="7" t="s">
        <v>47</v>
      </c>
      <c r="D22" s="7" t="s">
        <v>35</v>
      </c>
      <c r="E22" s="7" t="s">
        <v>36</v>
      </c>
      <c r="F22" s="7" t="s">
        <v>37</v>
      </c>
      <c r="G22" s="7" t="s">
        <v>38</v>
      </c>
      <c r="H22" s="7">
        <v>112</v>
      </c>
      <c r="I22" s="7" t="s">
        <v>39</v>
      </c>
      <c r="J22" s="10">
        <v>35</v>
      </c>
      <c r="K22" s="10">
        <f t="shared" si="0"/>
        <v>3920</v>
      </c>
    </row>
    <row r="23" spans="1:11" s="2" customFormat="1" ht="17">
      <c r="A23" s="2" t="s">
        <v>13</v>
      </c>
      <c r="B23" s="7" t="s">
        <v>5</v>
      </c>
      <c r="C23" s="7" t="s">
        <v>48</v>
      </c>
      <c r="D23" s="7" t="s">
        <v>35</v>
      </c>
      <c r="E23" s="7" t="s">
        <v>36</v>
      </c>
      <c r="F23" s="7" t="s">
        <v>37</v>
      </c>
      <c r="G23" s="7" t="s">
        <v>38</v>
      </c>
      <c r="H23" s="7">
        <v>112</v>
      </c>
      <c r="I23" s="7" t="s">
        <v>39</v>
      </c>
      <c r="J23" s="10">
        <v>35</v>
      </c>
      <c r="K23" s="10">
        <f t="shared" si="0"/>
        <v>3920</v>
      </c>
    </row>
    <row r="24" spans="1:11" s="2" customFormat="1" ht="17">
      <c r="A24" s="2" t="s">
        <v>13</v>
      </c>
      <c r="B24" s="7" t="s">
        <v>5</v>
      </c>
      <c r="C24" s="7" t="s">
        <v>49</v>
      </c>
      <c r="D24" s="7" t="s">
        <v>35</v>
      </c>
      <c r="E24" s="7" t="s">
        <v>36</v>
      </c>
      <c r="F24" s="7" t="s">
        <v>42</v>
      </c>
      <c r="G24" s="7" t="s">
        <v>46</v>
      </c>
      <c r="H24" s="7">
        <v>17</v>
      </c>
      <c r="I24" s="7" t="s">
        <v>39</v>
      </c>
      <c r="J24" s="10">
        <v>35</v>
      </c>
      <c r="K24" s="10">
        <f t="shared" si="0"/>
        <v>595</v>
      </c>
    </row>
    <row r="25" spans="1:11" s="2" customFormat="1" ht="17">
      <c r="A25" s="2" t="s">
        <v>13</v>
      </c>
      <c r="B25" s="7" t="s">
        <v>5</v>
      </c>
      <c r="C25" s="7" t="s">
        <v>49</v>
      </c>
      <c r="D25" s="7" t="s">
        <v>35</v>
      </c>
      <c r="E25" s="7" t="s">
        <v>36</v>
      </c>
      <c r="F25" s="7" t="s">
        <v>37</v>
      </c>
      <c r="G25" s="7" t="s">
        <v>46</v>
      </c>
      <c r="H25" s="7">
        <v>95</v>
      </c>
      <c r="I25" s="7" t="s">
        <v>39</v>
      </c>
      <c r="J25" s="10">
        <v>35</v>
      </c>
      <c r="K25" s="10">
        <f t="shared" si="0"/>
        <v>3325</v>
      </c>
    </row>
    <row r="26" spans="1:11" s="2" customFormat="1" ht="17">
      <c r="A26" s="2" t="s">
        <v>13</v>
      </c>
      <c r="B26" s="7" t="s">
        <v>5</v>
      </c>
      <c r="C26" s="7" t="s">
        <v>50</v>
      </c>
      <c r="D26" s="7" t="s">
        <v>51</v>
      </c>
      <c r="E26" s="7" t="s">
        <v>36</v>
      </c>
      <c r="F26" s="7" t="s">
        <v>37</v>
      </c>
      <c r="G26" s="7" t="s">
        <v>43</v>
      </c>
      <c r="H26" s="7">
        <v>92</v>
      </c>
      <c r="I26" s="7" t="s">
        <v>39</v>
      </c>
      <c r="J26" s="10">
        <v>25</v>
      </c>
      <c r="K26" s="10">
        <f t="shared" si="0"/>
        <v>2300</v>
      </c>
    </row>
    <row r="27" spans="1:11" s="2" customFormat="1" ht="17">
      <c r="A27" s="2" t="s">
        <v>13</v>
      </c>
      <c r="B27" s="7" t="s">
        <v>5</v>
      </c>
      <c r="C27" s="7" t="s">
        <v>50</v>
      </c>
      <c r="D27" s="7" t="s">
        <v>51</v>
      </c>
      <c r="E27" s="7" t="s">
        <v>36</v>
      </c>
      <c r="F27" s="7" t="s">
        <v>37</v>
      </c>
      <c r="G27" s="7" t="s">
        <v>52</v>
      </c>
      <c r="H27" s="7">
        <v>20</v>
      </c>
      <c r="I27" s="7" t="s">
        <v>39</v>
      </c>
      <c r="J27" s="10">
        <v>25</v>
      </c>
      <c r="K27" s="10">
        <f t="shared" si="0"/>
        <v>500</v>
      </c>
    </row>
    <row r="28" spans="1:11" s="2" customFormat="1" ht="17">
      <c r="A28" s="2" t="s">
        <v>13</v>
      </c>
      <c r="B28" s="7" t="s">
        <v>5</v>
      </c>
      <c r="C28" s="7" t="s">
        <v>53</v>
      </c>
      <c r="D28" s="7" t="s">
        <v>54</v>
      </c>
      <c r="E28" s="7" t="s">
        <v>36</v>
      </c>
      <c r="F28" s="7" t="s">
        <v>42</v>
      </c>
      <c r="G28" s="7" t="s">
        <v>46</v>
      </c>
      <c r="H28" s="7">
        <v>16</v>
      </c>
      <c r="I28" s="7" t="s">
        <v>39</v>
      </c>
      <c r="J28" s="10">
        <v>35</v>
      </c>
      <c r="K28" s="10">
        <f t="shared" si="0"/>
        <v>560</v>
      </c>
    </row>
    <row r="29" spans="1:11" s="2" customFormat="1" ht="17">
      <c r="A29" s="2" t="s">
        <v>13</v>
      </c>
      <c r="B29" s="7" t="s">
        <v>5</v>
      </c>
      <c r="C29" s="7" t="s">
        <v>53</v>
      </c>
      <c r="D29" s="7" t="s">
        <v>54</v>
      </c>
      <c r="E29" s="7" t="s">
        <v>36</v>
      </c>
      <c r="F29" s="7" t="s">
        <v>42</v>
      </c>
      <c r="G29" s="7" t="s">
        <v>43</v>
      </c>
      <c r="H29" s="7">
        <v>58</v>
      </c>
      <c r="I29" s="7" t="s">
        <v>39</v>
      </c>
      <c r="J29" s="10">
        <v>25</v>
      </c>
      <c r="K29" s="10">
        <f t="shared" si="0"/>
        <v>1450</v>
      </c>
    </row>
    <row r="30" spans="1:11" s="2" customFormat="1" ht="17">
      <c r="A30" s="2" t="s">
        <v>13</v>
      </c>
      <c r="B30" s="7" t="s">
        <v>5</v>
      </c>
      <c r="C30" s="7" t="s">
        <v>53</v>
      </c>
      <c r="D30" s="7" t="s">
        <v>54</v>
      </c>
      <c r="E30" s="7" t="s">
        <v>36</v>
      </c>
      <c r="F30" s="7" t="s">
        <v>42</v>
      </c>
      <c r="G30" s="7" t="s">
        <v>38</v>
      </c>
      <c r="H30" s="7">
        <v>38</v>
      </c>
      <c r="I30" s="7" t="s">
        <v>39</v>
      </c>
      <c r="J30" s="10">
        <v>35</v>
      </c>
      <c r="K30" s="10">
        <f t="shared" si="0"/>
        <v>1330</v>
      </c>
    </row>
    <row r="31" spans="1:11" s="2" customFormat="1" ht="17">
      <c r="A31" s="2" t="s">
        <v>13</v>
      </c>
      <c r="B31" s="7" t="s">
        <v>5</v>
      </c>
      <c r="C31" s="7" t="s">
        <v>55</v>
      </c>
      <c r="D31" s="7" t="s">
        <v>54</v>
      </c>
      <c r="E31" s="7" t="s">
        <v>36</v>
      </c>
      <c r="F31" s="7" t="s">
        <v>42</v>
      </c>
      <c r="G31" s="7" t="s">
        <v>43</v>
      </c>
      <c r="H31" s="7">
        <v>112</v>
      </c>
      <c r="I31" s="7" t="s">
        <v>39</v>
      </c>
      <c r="J31" s="10">
        <v>25</v>
      </c>
      <c r="K31" s="10">
        <f t="shared" si="0"/>
        <v>2800</v>
      </c>
    </row>
    <row r="32" spans="1:11" s="2" customFormat="1" ht="17">
      <c r="A32" s="2" t="s">
        <v>13</v>
      </c>
      <c r="B32" s="7" t="s">
        <v>5</v>
      </c>
      <c r="C32" s="7" t="s">
        <v>56</v>
      </c>
      <c r="D32" s="7" t="s">
        <v>54</v>
      </c>
      <c r="E32" s="7" t="s">
        <v>36</v>
      </c>
      <c r="F32" s="7" t="s">
        <v>42</v>
      </c>
      <c r="G32" s="7" t="s">
        <v>38</v>
      </c>
      <c r="H32" s="7">
        <v>112</v>
      </c>
      <c r="I32" s="7" t="s">
        <v>39</v>
      </c>
      <c r="J32" s="10">
        <v>35</v>
      </c>
      <c r="K32" s="10">
        <f t="shared" si="0"/>
        <v>3920</v>
      </c>
    </row>
    <row r="33" spans="1:11" s="2" customFormat="1" ht="17">
      <c r="A33" s="2" t="s">
        <v>13</v>
      </c>
      <c r="B33" s="7" t="s">
        <v>5</v>
      </c>
      <c r="C33" s="7" t="s">
        <v>57</v>
      </c>
      <c r="D33" s="7" t="s">
        <v>51</v>
      </c>
      <c r="E33" s="7" t="s">
        <v>36</v>
      </c>
      <c r="F33" s="7" t="s">
        <v>58</v>
      </c>
      <c r="G33" s="7" t="s">
        <v>43</v>
      </c>
      <c r="H33" s="7">
        <v>112</v>
      </c>
      <c r="I33" s="7" t="s">
        <v>39</v>
      </c>
      <c r="J33" s="10">
        <v>25</v>
      </c>
      <c r="K33" s="10">
        <f t="shared" si="0"/>
        <v>2800</v>
      </c>
    </row>
    <row r="34" spans="1:11" s="2" customFormat="1" ht="17">
      <c r="A34" s="2" t="s">
        <v>13</v>
      </c>
      <c r="B34" s="7" t="s">
        <v>5</v>
      </c>
      <c r="C34" s="7" t="s">
        <v>59</v>
      </c>
      <c r="D34" s="7" t="s">
        <v>35</v>
      </c>
      <c r="E34" s="7" t="s">
        <v>36</v>
      </c>
      <c r="F34" s="7" t="s">
        <v>37</v>
      </c>
      <c r="G34" s="7" t="s">
        <v>52</v>
      </c>
      <c r="H34" s="7">
        <v>14</v>
      </c>
      <c r="I34" s="7" t="s">
        <v>39</v>
      </c>
      <c r="J34" s="10">
        <v>25</v>
      </c>
      <c r="K34" s="10">
        <f t="shared" si="0"/>
        <v>350</v>
      </c>
    </row>
    <row r="35" spans="1:11" s="2" customFormat="1" ht="17">
      <c r="A35" s="2" t="s">
        <v>13</v>
      </c>
      <c r="B35" s="7" t="s">
        <v>5</v>
      </c>
      <c r="C35" s="7" t="s">
        <v>59</v>
      </c>
      <c r="D35" s="7" t="s">
        <v>35</v>
      </c>
      <c r="E35" s="7" t="s">
        <v>36</v>
      </c>
      <c r="F35" s="7" t="s">
        <v>42</v>
      </c>
      <c r="G35" s="7" t="s">
        <v>52</v>
      </c>
      <c r="H35" s="7">
        <v>64</v>
      </c>
      <c r="I35" s="7" t="s">
        <v>39</v>
      </c>
      <c r="J35" s="10">
        <v>25</v>
      </c>
      <c r="K35" s="10">
        <f t="shared" si="0"/>
        <v>1600</v>
      </c>
    </row>
    <row r="36" spans="1:11" s="2" customFormat="1" ht="17">
      <c r="A36" s="2" t="s">
        <v>13</v>
      </c>
      <c r="B36" s="7" t="s">
        <v>5</v>
      </c>
      <c r="C36" s="7" t="s">
        <v>59</v>
      </c>
      <c r="D36" s="7" t="s">
        <v>35</v>
      </c>
      <c r="E36" s="7" t="s">
        <v>36</v>
      </c>
      <c r="F36" s="7" t="s">
        <v>42</v>
      </c>
      <c r="G36" s="7" t="s">
        <v>46</v>
      </c>
      <c r="H36" s="7">
        <v>6</v>
      </c>
      <c r="I36" s="7" t="s">
        <v>39</v>
      </c>
      <c r="J36" s="10">
        <v>35</v>
      </c>
      <c r="K36" s="10">
        <f t="shared" si="0"/>
        <v>210</v>
      </c>
    </row>
    <row r="37" spans="1:11" s="2" customFormat="1" ht="17">
      <c r="A37" s="2" t="s">
        <v>13</v>
      </c>
      <c r="B37" s="7" t="s">
        <v>5</v>
      </c>
      <c r="C37" s="7" t="s">
        <v>59</v>
      </c>
      <c r="D37" s="7" t="s">
        <v>35</v>
      </c>
      <c r="E37" s="7" t="s">
        <v>36</v>
      </c>
      <c r="F37" s="7" t="s">
        <v>42</v>
      </c>
      <c r="G37" s="7" t="s">
        <v>38</v>
      </c>
      <c r="H37" s="7">
        <v>19</v>
      </c>
      <c r="I37" s="7" t="s">
        <v>39</v>
      </c>
      <c r="J37" s="10">
        <v>35</v>
      </c>
      <c r="K37" s="10">
        <f t="shared" si="0"/>
        <v>665</v>
      </c>
    </row>
    <row r="38" spans="1:11" s="2" customFormat="1" ht="17">
      <c r="A38" s="2" t="s">
        <v>13</v>
      </c>
      <c r="B38" s="7" t="s">
        <v>5</v>
      </c>
      <c r="C38" s="7" t="s">
        <v>59</v>
      </c>
      <c r="D38" s="7" t="s">
        <v>35</v>
      </c>
      <c r="E38" s="7" t="s">
        <v>36</v>
      </c>
      <c r="F38" s="7" t="s">
        <v>42</v>
      </c>
      <c r="G38" s="7" t="s">
        <v>43</v>
      </c>
      <c r="H38" s="7">
        <v>9</v>
      </c>
      <c r="I38" s="7" t="s">
        <v>39</v>
      </c>
      <c r="J38" s="10">
        <v>25</v>
      </c>
      <c r="K38" s="10">
        <f t="shared" si="0"/>
        <v>225</v>
      </c>
    </row>
    <row r="39" spans="1:11" s="2" customFormat="1" ht="17">
      <c r="A39" s="2" t="s">
        <v>13</v>
      </c>
      <c r="B39" s="7" t="s">
        <v>5</v>
      </c>
      <c r="C39" s="7" t="s">
        <v>60</v>
      </c>
      <c r="D39" s="7" t="s">
        <v>54</v>
      </c>
      <c r="E39" s="7" t="s">
        <v>36</v>
      </c>
      <c r="F39" s="7" t="s">
        <v>58</v>
      </c>
      <c r="G39" s="7" t="s">
        <v>38</v>
      </c>
      <c r="H39" s="7">
        <v>4</v>
      </c>
      <c r="I39" s="7" t="s">
        <v>39</v>
      </c>
      <c r="J39" s="10">
        <v>35</v>
      </c>
      <c r="K39" s="10">
        <f t="shared" si="0"/>
        <v>140</v>
      </c>
    </row>
    <row r="40" spans="1:11" s="2" customFormat="1" ht="17">
      <c r="A40" s="2" t="s">
        <v>13</v>
      </c>
      <c r="B40" s="7" t="s">
        <v>5</v>
      </c>
      <c r="C40" s="7" t="s">
        <v>60</v>
      </c>
      <c r="D40" s="7" t="s">
        <v>54</v>
      </c>
      <c r="E40" s="7" t="s">
        <v>36</v>
      </c>
      <c r="F40" s="7" t="s">
        <v>58</v>
      </c>
      <c r="G40" s="7" t="s">
        <v>46</v>
      </c>
      <c r="H40" s="7">
        <v>30</v>
      </c>
      <c r="I40" s="7" t="s">
        <v>39</v>
      </c>
      <c r="J40" s="10">
        <v>35</v>
      </c>
      <c r="K40" s="10">
        <f t="shared" si="0"/>
        <v>1050</v>
      </c>
    </row>
    <row r="41" spans="1:11" s="2" customFormat="1" ht="17">
      <c r="A41" s="2" t="s">
        <v>13</v>
      </c>
      <c r="B41" s="7" t="s">
        <v>5</v>
      </c>
      <c r="C41" s="7" t="s">
        <v>60</v>
      </c>
      <c r="D41" s="7" t="s">
        <v>35</v>
      </c>
      <c r="E41" s="7" t="s">
        <v>36</v>
      </c>
      <c r="F41" s="7" t="s">
        <v>58</v>
      </c>
      <c r="G41" s="7" t="s">
        <v>43</v>
      </c>
      <c r="H41" s="7">
        <v>5</v>
      </c>
      <c r="I41" s="7" t="s">
        <v>39</v>
      </c>
      <c r="J41" s="10">
        <v>25</v>
      </c>
      <c r="K41" s="10">
        <f t="shared" si="0"/>
        <v>125</v>
      </c>
    </row>
    <row r="42" spans="1:11" s="2" customFormat="1" ht="17">
      <c r="A42" s="2" t="s">
        <v>13</v>
      </c>
      <c r="B42" s="7" t="s">
        <v>5</v>
      </c>
      <c r="C42" s="7" t="s">
        <v>60</v>
      </c>
      <c r="D42" s="7" t="s">
        <v>61</v>
      </c>
      <c r="E42" s="7" t="s">
        <v>36</v>
      </c>
      <c r="F42" s="7" t="s">
        <v>58</v>
      </c>
      <c r="G42" s="7" t="s">
        <v>43</v>
      </c>
      <c r="H42" s="7">
        <v>11</v>
      </c>
      <c r="I42" s="7" t="s">
        <v>39</v>
      </c>
      <c r="J42" s="10">
        <v>25</v>
      </c>
      <c r="K42" s="10">
        <f t="shared" si="0"/>
        <v>275</v>
      </c>
    </row>
    <row r="43" spans="1:11" s="2" customFormat="1" ht="17">
      <c r="A43" s="2" t="s">
        <v>13</v>
      </c>
      <c r="B43" s="7" t="s">
        <v>5</v>
      </c>
      <c r="C43" s="7" t="s">
        <v>60</v>
      </c>
      <c r="D43" s="7" t="s">
        <v>51</v>
      </c>
      <c r="E43" s="7" t="s">
        <v>36</v>
      </c>
      <c r="F43" s="7" t="s">
        <v>58</v>
      </c>
      <c r="G43" s="7" t="s">
        <v>52</v>
      </c>
      <c r="H43" s="7">
        <v>17</v>
      </c>
      <c r="I43" s="7" t="s">
        <v>39</v>
      </c>
      <c r="J43" s="10">
        <v>25</v>
      </c>
      <c r="K43" s="10">
        <f t="shared" si="0"/>
        <v>425</v>
      </c>
    </row>
    <row r="44" spans="1:11" s="2" customFormat="1" ht="17">
      <c r="A44" s="2" t="s">
        <v>13</v>
      </c>
      <c r="B44" s="7" t="s">
        <v>5</v>
      </c>
      <c r="C44" s="7" t="s">
        <v>60</v>
      </c>
      <c r="D44" s="7" t="s">
        <v>51</v>
      </c>
      <c r="E44" s="7" t="s">
        <v>36</v>
      </c>
      <c r="F44" s="7" t="s">
        <v>58</v>
      </c>
      <c r="G44" s="7" t="s">
        <v>43</v>
      </c>
      <c r="H44" s="7">
        <v>24</v>
      </c>
      <c r="I44" s="7" t="s">
        <v>39</v>
      </c>
      <c r="J44" s="10">
        <v>25</v>
      </c>
      <c r="K44" s="10">
        <f t="shared" si="0"/>
        <v>600</v>
      </c>
    </row>
    <row r="45" spans="1:11" s="2" customFormat="1" ht="17">
      <c r="A45" s="2" t="s">
        <v>13</v>
      </c>
      <c r="B45" s="7" t="s">
        <v>5</v>
      </c>
      <c r="C45" s="7" t="s">
        <v>60</v>
      </c>
      <c r="D45" s="7" t="s">
        <v>51</v>
      </c>
      <c r="E45" s="7" t="s">
        <v>36</v>
      </c>
      <c r="F45" s="7" t="s">
        <v>58</v>
      </c>
      <c r="G45" s="7" t="s">
        <v>62</v>
      </c>
      <c r="H45" s="7">
        <v>21</v>
      </c>
      <c r="I45" s="7" t="s">
        <v>39</v>
      </c>
      <c r="J45" s="10">
        <v>23</v>
      </c>
      <c r="K45" s="10">
        <f t="shared" si="0"/>
        <v>483</v>
      </c>
    </row>
    <row r="46" spans="1:11" s="2" customFormat="1" ht="17">
      <c r="A46" s="2" t="s">
        <v>13</v>
      </c>
      <c r="B46" s="7" t="s">
        <v>5</v>
      </c>
      <c r="C46" s="7" t="s">
        <v>63</v>
      </c>
      <c r="D46" s="7" t="s">
        <v>35</v>
      </c>
      <c r="E46" s="7" t="s">
        <v>36</v>
      </c>
      <c r="F46" s="7" t="s">
        <v>42</v>
      </c>
      <c r="G46" s="7" t="s">
        <v>52</v>
      </c>
      <c r="H46" s="7">
        <v>1</v>
      </c>
      <c r="I46" s="7" t="s">
        <v>39</v>
      </c>
      <c r="J46" s="10">
        <v>25</v>
      </c>
      <c r="K46" s="10">
        <f t="shared" si="0"/>
        <v>25</v>
      </c>
    </row>
    <row r="47" spans="1:11" s="2" customFormat="1" ht="17">
      <c r="A47" s="2" t="s">
        <v>13</v>
      </c>
      <c r="B47" s="7" t="s">
        <v>5</v>
      </c>
      <c r="C47" s="7" t="s">
        <v>63</v>
      </c>
      <c r="D47" s="7" t="s">
        <v>54</v>
      </c>
      <c r="E47" s="7" t="s">
        <v>36</v>
      </c>
      <c r="F47" s="7" t="s">
        <v>42</v>
      </c>
      <c r="G47" s="7" t="s">
        <v>52</v>
      </c>
      <c r="H47" s="7">
        <v>53</v>
      </c>
      <c r="I47" s="7" t="s">
        <v>39</v>
      </c>
      <c r="J47" s="10">
        <v>25</v>
      </c>
      <c r="K47" s="10">
        <f t="shared" si="0"/>
        <v>1325</v>
      </c>
    </row>
    <row r="48" spans="1:11" s="2" customFormat="1" ht="17">
      <c r="A48" s="2" t="s">
        <v>13</v>
      </c>
      <c r="B48" s="7" t="s">
        <v>5</v>
      </c>
      <c r="C48" s="7" t="s">
        <v>63</v>
      </c>
      <c r="D48" s="7" t="s">
        <v>54</v>
      </c>
      <c r="E48" s="7" t="s">
        <v>36</v>
      </c>
      <c r="F48" s="7" t="s">
        <v>42</v>
      </c>
      <c r="G48" s="7" t="s">
        <v>46</v>
      </c>
      <c r="H48" s="7">
        <v>11</v>
      </c>
      <c r="I48" s="7" t="s">
        <v>39</v>
      </c>
      <c r="J48" s="10">
        <v>35</v>
      </c>
      <c r="K48" s="10">
        <f t="shared" si="0"/>
        <v>385</v>
      </c>
    </row>
    <row r="49" spans="1:11" s="2" customFormat="1" ht="17">
      <c r="A49" s="2" t="s">
        <v>13</v>
      </c>
      <c r="B49" s="7" t="s">
        <v>5</v>
      </c>
      <c r="C49" s="7" t="s">
        <v>63</v>
      </c>
      <c r="D49" s="7" t="s">
        <v>51</v>
      </c>
      <c r="E49" s="7" t="s">
        <v>36</v>
      </c>
      <c r="F49" s="7" t="s">
        <v>37</v>
      </c>
      <c r="G49" s="7" t="s">
        <v>52</v>
      </c>
      <c r="H49" s="7">
        <v>38</v>
      </c>
      <c r="I49" s="7" t="s">
        <v>39</v>
      </c>
      <c r="J49" s="10">
        <v>25</v>
      </c>
      <c r="K49" s="10">
        <f t="shared" si="0"/>
        <v>950</v>
      </c>
    </row>
    <row r="50" spans="1:11" s="2" customFormat="1" ht="17">
      <c r="A50" s="2" t="s">
        <v>13</v>
      </c>
      <c r="B50" s="7" t="s">
        <v>5</v>
      </c>
      <c r="C50" s="7" t="s">
        <v>63</v>
      </c>
      <c r="D50" s="7" t="s">
        <v>51</v>
      </c>
      <c r="E50" s="7" t="s">
        <v>36</v>
      </c>
      <c r="F50" s="7" t="s">
        <v>58</v>
      </c>
      <c r="G50" s="7" t="s">
        <v>52</v>
      </c>
      <c r="H50" s="7">
        <v>9</v>
      </c>
      <c r="I50" s="7" t="s">
        <v>39</v>
      </c>
      <c r="J50" s="10">
        <v>25</v>
      </c>
      <c r="K50" s="10">
        <f t="shared" si="0"/>
        <v>225</v>
      </c>
    </row>
    <row r="51" spans="1:11" s="2" customFormat="1" ht="17">
      <c r="A51" s="2" t="s">
        <v>13</v>
      </c>
      <c r="B51" s="7" t="s">
        <v>5</v>
      </c>
      <c r="C51" s="7" t="s">
        <v>64</v>
      </c>
      <c r="D51" s="7" t="s">
        <v>51</v>
      </c>
      <c r="E51" s="7" t="s">
        <v>36</v>
      </c>
      <c r="F51" s="7" t="s">
        <v>58</v>
      </c>
      <c r="G51" s="7" t="s">
        <v>43</v>
      </c>
      <c r="H51" s="7">
        <v>112</v>
      </c>
      <c r="I51" s="7" t="s">
        <v>39</v>
      </c>
      <c r="J51" s="10">
        <v>25</v>
      </c>
      <c r="K51" s="10">
        <f t="shared" si="0"/>
        <v>2800</v>
      </c>
    </row>
    <row r="52" spans="1:11" s="2" customFormat="1" ht="17">
      <c r="A52" s="2" t="s">
        <v>13</v>
      </c>
      <c r="B52" s="7" t="s">
        <v>5</v>
      </c>
      <c r="C52" s="7" t="s">
        <v>65</v>
      </c>
      <c r="D52" s="7" t="s">
        <v>35</v>
      </c>
      <c r="E52" s="7" t="s">
        <v>36</v>
      </c>
      <c r="F52" s="7" t="s">
        <v>42</v>
      </c>
      <c r="G52" s="7" t="s">
        <v>38</v>
      </c>
      <c r="H52" s="7">
        <v>91</v>
      </c>
      <c r="I52" s="7" t="s">
        <v>39</v>
      </c>
      <c r="J52" s="10">
        <v>35</v>
      </c>
      <c r="K52" s="10">
        <f t="shared" si="0"/>
        <v>3185</v>
      </c>
    </row>
    <row r="53" spans="1:11" s="2" customFormat="1" ht="17">
      <c r="A53" s="2" t="s">
        <v>13</v>
      </c>
      <c r="B53" s="7" t="s">
        <v>5</v>
      </c>
      <c r="C53" s="7" t="s">
        <v>65</v>
      </c>
      <c r="D53" s="7" t="s">
        <v>35</v>
      </c>
      <c r="E53" s="7" t="s">
        <v>36</v>
      </c>
      <c r="F53" s="7" t="s">
        <v>37</v>
      </c>
      <c r="G53" s="7" t="s">
        <v>38</v>
      </c>
      <c r="H53" s="7">
        <v>21</v>
      </c>
      <c r="I53" s="7" t="s">
        <v>39</v>
      </c>
      <c r="J53" s="10">
        <v>35</v>
      </c>
      <c r="K53" s="10">
        <f t="shared" si="0"/>
        <v>735</v>
      </c>
    </row>
    <row r="54" spans="1:11" s="2" customFormat="1" ht="17">
      <c r="A54" s="2" t="s">
        <v>13</v>
      </c>
      <c r="B54" s="7" t="s">
        <v>5</v>
      </c>
      <c r="C54" s="7" t="s">
        <v>66</v>
      </c>
      <c r="D54" s="7" t="s">
        <v>35</v>
      </c>
      <c r="E54" s="7" t="s">
        <v>36</v>
      </c>
      <c r="F54" s="7" t="s">
        <v>42</v>
      </c>
      <c r="G54" s="7" t="s">
        <v>38</v>
      </c>
      <c r="H54" s="7">
        <v>112</v>
      </c>
      <c r="I54" s="7" t="s">
        <v>39</v>
      </c>
      <c r="J54" s="10">
        <v>35</v>
      </c>
      <c r="K54" s="10">
        <f t="shared" si="0"/>
        <v>3920</v>
      </c>
    </row>
    <row r="55" spans="1:11" s="2" customFormat="1" ht="17">
      <c r="A55" s="2" t="s">
        <v>13</v>
      </c>
      <c r="B55" s="7" t="s">
        <v>5</v>
      </c>
      <c r="C55" s="7" t="s">
        <v>67</v>
      </c>
      <c r="D55" s="7" t="s">
        <v>54</v>
      </c>
      <c r="E55" s="7" t="s">
        <v>36</v>
      </c>
      <c r="F55" s="7" t="s">
        <v>58</v>
      </c>
      <c r="G55" s="7" t="s">
        <v>38</v>
      </c>
      <c r="H55" s="7">
        <v>112</v>
      </c>
      <c r="I55" s="7" t="s">
        <v>39</v>
      </c>
      <c r="J55" s="10">
        <v>35</v>
      </c>
      <c r="K55" s="10">
        <f t="shared" si="0"/>
        <v>3920</v>
      </c>
    </row>
    <row r="56" spans="1:11" s="2" customFormat="1" ht="17">
      <c r="A56" s="2" t="s">
        <v>13</v>
      </c>
      <c r="B56" s="7" t="s">
        <v>13</v>
      </c>
      <c r="C56" s="7" t="s">
        <v>13</v>
      </c>
      <c r="D56" s="7" t="s">
        <v>13</v>
      </c>
      <c r="E56" s="7" t="s">
        <v>13</v>
      </c>
      <c r="F56" s="7" t="s">
        <v>13</v>
      </c>
      <c r="G56" s="7" t="s">
        <v>13</v>
      </c>
      <c r="H56" s="7" t="s">
        <v>13</v>
      </c>
      <c r="I56" s="7" t="s">
        <v>13</v>
      </c>
      <c r="J56" s="10" t="s">
        <v>13</v>
      </c>
      <c r="K56" s="10"/>
    </row>
    <row r="57" spans="1:11" s="2" customFormat="1" ht="17">
      <c r="A57" s="2" t="s">
        <v>13</v>
      </c>
      <c r="B57" s="8" t="s">
        <v>13</v>
      </c>
      <c r="C57" s="8" t="s">
        <v>13</v>
      </c>
      <c r="D57" s="8" t="s">
        <v>68</v>
      </c>
      <c r="E57" s="8" t="s">
        <v>13</v>
      </c>
      <c r="F57" s="8" t="s">
        <v>13</v>
      </c>
      <c r="G57" s="8" t="s">
        <v>13</v>
      </c>
      <c r="H57" s="8">
        <f>SUM(H13:H55)</f>
        <v>2240</v>
      </c>
      <c r="I57" s="8" t="s">
        <v>13</v>
      </c>
      <c r="J57" s="11" t="s">
        <v>13</v>
      </c>
      <c r="K57" s="11">
        <f>SUM(K13:K55)</f>
        <v>68398</v>
      </c>
    </row>
    <row r="59" spans="1:11" s="1" customFormat="1" ht="17">
      <c r="A59" s="1" t="s">
        <v>13</v>
      </c>
      <c r="B59"/>
      <c r="C59"/>
      <c r="D59"/>
      <c r="E59"/>
      <c r="F59" s="21" t="s">
        <v>69</v>
      </c>
      <c r="G59" s="21"/>
      <c r="H59" s="21"/>
      <c r="I59" s="21"/>
      <c r="J59" s="12" t="s">
        <v>28</v>
      </c>
      <c r="K59" s="13" t="s">
        <v>70</v>
      </c>
    </row>
    <row r="60" spans="1:11" s="1" customFormat="1" ht="17">
      <c r="A60" s="1" t="s">
        <v>13</v>
      </c>
      <c r="B60"/>
      <c r="C60"/>
      <c r="D60"/>
      <c r="E60"/>
      <c r="F60" s="21"/>
      <c r="G60" s="21"/>
      <c r="H60" s="21"/>
      <c r="I60" s="21"/>
      <c r="J60" s="14" t="s">
        <v>71</v>
      </c>
      <c r="K60" s="15">
        <f>SUMIF(F13:F55,121944,K13:K55)</f>
        <v>27835</v>
      </c>
    </row>
    <row r="61" spans="1:11" s="1" customFormat="1" ht="17">
      <c r="A61" s="1" t="s">
        <v>13</v>
      </c>
      <c r="B61"/>
      <c r="C61"/>
      <c r="D61"/>
      <c r="E61"/>
      <c r="F61" s="21"/>
      <c r="G61" s="21"/>
      <c r="H61" s="21"/>
      <c r="I61" s="21"/>
      <c r="J61" s="14" t="s">
        <v>72</v>
      </c>
      <c r="K61" s="15">
        <f>SUMIF(F13:F55,114957,K13:K55)</f>
        <v>27720</v>
      </c>
    </row>
    <row r="62" spans="1:11" s="1" customFormat="1" ht="17">
      <c r="A62" s="1" t="s">
        <v>13</v>
      </c>
      <c r="B62"/>
      <c r="C62"/>
      <c r="D62"/>
      <c r="E62"/>
      <c r="F62" s="21"/>
      <c r="G62" s="21"/>
      <c r="H62" s="21"/>
      <c r="I62" s="21"/>
      <c r="J62" s="14" t="s">
        <v>73</v>
      </c>
      <c r="K62" s="15">
        <f>SUMIF(F13:F55,105448,K13:K55)</f>
        <v>12843</v>
      </c>
    </row>
    <row r="63" spans="1:11" s="1" customFormat="1" ht="16">
      <c r="A63" s="1" t="s">
        <v>13</v>
      </c>
      <c r="B63"/>
      <c r="C63"/>
      <c r="D63"/>
      <c r="E63"/>
      <c r="F63" s="21"/>
      <c r="G63" s="21"/>
      <c r="H63" s="21"/>
      <c r="I63" s="21"/>
      <c r="J63" s="16"/>
      <c r="K63" s="17"/>
    </row>
    <row r="64" spans="1:11" s="1" customFormat="1" ht="16">
      <c r="A64" s="1" t="s">
        <v>13</v>
      </c>
      <c r="B64"/>
      <c r="C64"/>
      <c r="D64"/>
      <c r="E64"/>
      <c r="F64" s="21"/>
      <c r="G64" s="21"/>
      <c r="H64" s="21"/>
      <c r="I64" s="21"/>
      <c r="J64" s="16"/>
      <c r="K64" s="17"/>
    </row>
    <row r="65" spans="1:11" s="1" customFormat="1" ht="16">
      <c r="A65" s="1" t="s">
        <v>13</v>
      </c>
      <c r="B65"/>
      <c r="C65"/>
      <c r="D65"/>
      <c r="E65"/>
      <c r="F65" s="21"/>
      <c r="G65" s="21"/>
      <c r="H65" s="21"/>
      <c r="I65" s="21"/>
      <c r="J65" s="18"/>
      <c r="K65" s="19"/>
    </row>
  </sheetData>
  <mergeCells count="3">
    <mergeCell ref="B3:K3"/>
    <mergeCell ref="B4:K4"/>
    <mergeCell ref="F59:I65"/>
  </mergeCells>
  <pageMargins left="0.7" right="0.7" top="0.75" bottom="0.75" header="0.3" footer="0.3"/>
  <pageSetup paperSize="9" orientation="landscape" horizontalDpi="96" verticalDpi="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8839-A25B-FA42-A214-845276C4A136}">
  <dimension ref="B2:K46"/>
  <sheetViews>
    <sheetView tabSelected="1" zoomScale="90" zoomScaleNormal="90" workbookViewId="0">
      <selection activeCell="A32" sqref="A32"/>
    </sheetView>
  </sheetViews>
  <sheetFormatPr baseColWidth="10" defaultRowHeight="15"/>
  <cols>
    <col min="3" max="3" width="11" customWidth="1"/>
    <col min="9" max="9" width="13.5" customWidth="1"/>
    <col min="10" max="10" width="11" customWidth="1"/>
  </cols>
  <sheetData>
    <row r="2" spans="2:11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2:11" hidden="1">
      <c r="B3" t="s">
        <v>5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>
        <v>112</v>
      </c>
      <c r="I3" t="s">
        <v>39</v>
      </c>
      <c r="J3">
        <v>35</v>
      </c>
      <c r="K3">
        <v>3920</v>
      </c>
    </row>
    <row r="4" spans="2:11" hidden="1">
      <c r="B4" t="s">
        <v>5</v>
      </c>
      <c r="C4" t="s">
        <v>40</v>
      </c>
      <c r="D4" t="s">
        <v>35</v>
      </c>
      <c r="E4" t="s">
        <v>36</v>
      </c>
      <c r="F4" t="s">
        <v>37</v>
      </c>
      <c r="G4" t="s">
        <v>38</v>
      </c>
      <c r="H4">
        <v>112</v>
      </c>
      <c r="I4" t="s">
        <v>39</v>
      </c>
      <c r="J4">
        <v>35</v>
      </c>
      <c r="K4">
        <v>3920</v>
      </c>
    </row>
    <row r="5" spans="2:11" hidden="1">
      <c r="B5" t="s">
        <v>5</v>
      </c>
      <c r="C5" t="s">
        <v>41</v>
      </c>
      <c r="D5" t="s">
        <v>35</v>
      </c>
      <c r="E5" t="s">
        <v>36</v>
      </c>
      <c r="F5" t="s">
        <v>42</v>
      </c>
      <c r="G5" t="s">
        <v>43</v>
      </c>
      <c r="H5">
        <v>52</v>
      </c>
      <c r="I5" t="s">
        <v>39</v>
      </c>
      <c r="J5">
        <v>25</v>
      </c>
      <c r="K5">
        <v>1300</v>
      </c>
    </row>
    <row r="6" spans="2:11" hidden="1">
      <c r="B6" t="s">
        <v>5</v>
      </c>
      <c r="C6" t="s">
        <v>41</v>
      </c>
      <c r="D6" t="s">
        <v>35</v>
      </c>
      <c r="E6" t="s">
        <v>36</v>
      </c>
      <c r="F6" t="s">
        <v>37</v>
      </c>
      <c r="G6" t="s">
        <v>43</v>
      </c>
      <c r="H6">
        <v>60</v>
      </c>
      <c r="I6" t="s">
        <v>39</v>
      </c>
      <c r="J6">
        <v>25</v>
      </c>
      <c r="K6">
        <v>1500</v>
      </c>
    </row>
    <row r="7" spans="2:11" hidden="1">
      <c r="B7" t="s">
        <v>5</v>
      </c>
      <c r="C7" t="s">
        <v>44</v>
      </c>
      <c r="D7" t="s">
        <v>35</v>
      </c>
      <c r="E7" t="s">
        <v>36</v>
      </c>
      <c r="F7" t="s">
        <v>37</v>
      </c>
      <c r="G7" t="s">
        <v>43</v>
      </c>
      <c r="H7">
        <v>27</v>
      </c>
      <c r="I7" t="s">
        <v>39</v>
      </c>
      <c r="J7">
        <v>25</v>
      </c>
      <c r="K7">
        <v>675</v>
      </c>
    </row>
    <row r="8" spans="2:11" hidden="1">
      <c r="B8" t="s">
        <v>5</v>
      </c>
      <c r="C8" t="s">
        <v>44</v>
      </c>
      <c r="D8" t="s">
        <v>35</v>
      </c>
      <c r="E8" t="s">
        <v>36</v>
      </c>
      <c r="F8" t="s">
        <v>42</v>
      </c>
      <c r="G8" t="s">
        <v>43</v>
      </c>
      <c r="H8">
        <v>85</v>
      </c>
      <c r="I8" t="s">
        <v>39</v>
      </c>
      <c r="J8">
        <v>25</v>
      </c>
      <c r="K8">
        <v>2125</v>
      </c>
    </row>
    <row r="9" spans="2:11" hidden="1">
      <c r="B9" t="s">
        <v>5</v>
      </c>
      <c r="C9" t="s">
        <v>45</v>
      </c>
      <c r="D9" t="s">
        <v>35</v>
      </c>
      <c r="E9" t="s">
        <v>36</v>
      </c>
      <c r="F9" t="s">
        <v>42</v>
      </c>
      <c r="G9" t="s">
        <v>38</v>
      </c>
      <c r="H9">
        <v>16</v>
      </c>
      <c r="I9" t="s">
        <v>39</v>
      </c>
      <c r="J9">
        <v>35</v>
      </c>
      <c r="K9">
        <v>560</v>
      </c>
    </row>
    <row r="10" spans="2:11" hidden="1">
      <c r="B10" t="s">
        <v>5</v>
      </c>
      <c r="C10" t="s">
        <v>45</v>
      </c>
      <c r="D10" t="s">
        <v>35</v>
      </c>
      <c r="E10" t="s">
        <v>36</v>
      </c>
      <c r="F10" t="s">
        <v>37</v>
      </c>
      <c r="G10" t="s">
        <v>38</v>
      </c>
      <c r="H10">
        <v>52</v>
      </c>
      <c r="I10" t="s">
        <v>39</v>
      </c>
      <c r="J10">
        <v>35</v>
      </c>
      <c r="K10">
        <v>1820</v>
      </c>
    </row>
    <row r="11" spans="2:11" hidden="1">
      <c r="B11" t="s">
        <v>5</v>
      </c>
      <c r="C11" t="s">
        <v>45</v>
      </c>
      <c r="D11" t="s">
        <v>35</v>
      </c>
      <c r="E11" t="s">
        <v>36</v>
      </c>
      <c r="F11" t="s">
        <v>42</v>
      </c>
      <c r="G11" t="s">
        <v>46</v>
      </c>
      <c r="H11">
        <v>44</v>
      </c>
      <c r="I11" t="s">
        <v>39</v>
      </c>
      <c r="J11">
        <v>35</v>
      </c>
      <c r="K11">
        <v>1540</v>
      </c>
    </row>
    <row r="12" spans="2:11" hidden="1">
      <c r="B12" t="s">
        <v>5</v>
      </c>
      <c r="C12" t="s">
        <v>47</v>
      </c>
      <c r="D12" t="s">
        <v>35</v>
      </c>
      <c r="E12" t="s">
        <v>36</v>
      </c>
      <c r="F12" t="s">
        <v>37</v>
      </c>
      <c r="G12" t="s">
        <v>38</v>
      </c>
      <c r="H12">
        <v>112</v>
      </c>
      <c r="I12" t="s">
        <v>39</v>
      </c>
      <c r="J12">
        <v>35</v>
      </c>
      <c r="K12">
        <v>3920</v>
      </c>
    </row>
    <row r="13" spans="2:11" hidden="1">
      <c r="B13" t="s">
        <v>5</v>
      </c>
      <c r="C13" t="s">
        <v>48</v>
      </c>
      <c r="D13" t="s">
        <v>35</v>
      </c>
      <c r="E13" t="s">
        <v>36</v>
      </c>
      <c r="F13" t="s">
        <v>37</v>
      </c>
      <c r="G13" t="s">
        <v>38</v>
      </c>
      <c r="H13">
        <v>112</v>
      </c>
      <c r="I13" t="s">
        <v>39</v>
      </c>
      <c r="J13">
        <v>35</v>
      </c>
      <c r="K13">
        <v>3920</v>
      </c>
    </row>
    <row r="14" spans="2:11" hidden="1">
      <c r="B14" t="s">
        <v>5</v>
      </c>
      <c r="C14" t="s">
        <v>49</v>
      </c>
      <c r="D14" t="s">
        <v>35</v>
      </c>
      <c r="E14" t="s">
        <v>36</v>
      </c>
      <c r="F14" t="s">
        <v>42</v>
      </c>
      <c r="G14" t="s">
        <v>46</v>
      </c>
      <c r="H14">
        <v>17</v>
      </c>
      <c r="I14" t="s">
        <v>39</v>
      </c>
      <c r="J14">
        <v>35</v>
      </c>
      <c r="K14">
        <v>595</v>
      </c>
    </row>
    <row r="15" spans="2:11" hidden="1">
      <c r="B15" t="s">
        <v>5</v>
      </c>
      <c r="C15" t="s">
        <v>49</v>
      </c>
      <c r="D15" t="s">
        <v>35</v>
      </c>
      <c r="E15" t="s">
        <v>36</v>
      </c>
      <c r="F15" t="s">
        <v>37</v>
      </c>
      <c r="G15" t="s">
        <v>46</v>
      </c>
      <c r="H15">
        <v>95</v>
      </c>
      <c r="I15" t="s">
        <v>39</v>
      </c>
      <c r="J15">
        <v>35</v>
      </c>
      <c r="K15">
        <v>3325</v>
      </c>
    </row>
    <row r="16" spans="2:11" hidden="1">
      <c r="B16" t="s">
        <v>5</v>
      </c>
      <c r="C16" t="s">
        <v>50</v>
      </c>
      <c r="D16" t="s">
        <v>51</v>
      </c>
      <c r="E16" t="s">
        <v>36</v>
      </c>
      <c r="F16" t="s">
        <v>37</v>
      </c>
      <c r="G16" t="s">
        <v>43</v>
      </c>
      <c r="H16">
        <v>92</v>
      </c>
      <c r="I16" t="s">
        <v>39</v>
      </c>
      <c r="J16">
        <v>25</v>
      </c>
      <c r="K16">
        <v>2300</v>
      </c>
    </row>
    <row r="17" spans="2:11" hidden="1">
      <c r="B17" t="s">
        <v>5</v>
      </c>
      <c r="C17" t="s">
        <v>50</v>
      </c>
      <c r="D17" t="s">
        <v>51</v>
      </c>
      <c r="E17" t="s">
        <v>36</v>
      </c>
      <c r="F17" t="s">
        <v>37</v>
      </c>
      <c r="G17" t="s">
        <v>52</v>
      </c>
      <c r="H17">
        <v>20</v>
      </c>
      <c r="I17" t="s">
        <v>39</v>
      </c>
      <c r="J17">
        <v>25</v>
      </c>
      <c r="K17">
        <v>500</v>
      </c>
    </row>
    <row r="18" spans="2:11" hidden="1">
      <c r="B18" t="s">
        <v>5</v>
      </c>
      <c r="C18" t="s">
        <v>53</v>
      </c>
      <c r="D18" t="s">
        <v>54</v>
      </c>
      <c r="E18" t="s">
        <v>36</v>
      </c>
      <c r="F18" t="s">
        <v>42</v>
      </c>
      <c r="G18" t="s">
        <v>46</v>
      </c>
      <c r="H18">
        <v>16</v>
      </c>
      <c r="I18" t="s">
        <v>39</v>
      </c>
      <c r="J18">
        <v>35</v>
      </c>
      <c r="K18">
        <v>560</v>
      </c>
    </row>
    <row r="19" spans="2:11" hidden="1">
      <c r="B19" t="s">
        <v>5</v>
      </c>
      <c r="C19" t="s">
        <v>53</v>
      </c>
      <c r="D19" t="s">
        <v>54</v>
      </c>
      <c r="E19" t="s">
        <v>36</v>
      </c>
      <c r="F19" t="s">
        <v>42</v>
      </c>
      <c r="G19" t="s">
        <v>43</v>
      </c>
      <c r="H19">
        <v>58</v>
      </c>
      <c r="I19" t="s">
        <v>39</v>
      </c>
      <c r="J19">
        <v>25</v>
      </c>
      <c r="K19">
        <v>1450</v>
      </c>
    </row>
    <row r="20" spans="2:11" hidden="1">
      <c r="B20" t="s">
        <v>5</v>
      </c>
      <c r="C20" t="s">
        <v>53</v>
      </c>
      <c r="D20" t="s">
        <v>54</v>
      </c>
      <c r="E20" t="s">
        <v>36</v>
      </c>
      <c r="F20" t="s">
        <v>42</v>
      </c>
      <c r="G20" t="s">
        <v>38</v>
      </c>
      <c r="H20">
        <v>38</v>
      </c>
      <c r="I20" t="s">
        <v>39</v>
      </c>
      <c r="J20">
        <v>35</v>
      </c>
      <c r="K20">
        <v>1330</v>
      </c>
    </row>
    <row r="21" spans="2:11" hidden="1">
      <c r="B21" t="s">
        <v>5</v>
      </c>
      <c r="C21" t="s">
        <v>55</v>
      </c>
      <c r="D21" t="s">
        <v>54</v>
      </c>
      <c r="E21" t="s">
        <v>36</v>
      </c>
      <c r="F21" t="s">
        <v>42</v>
      </c>
      <c r="G21" t="s">
        <v>43</v>
      </c>
      <c r="H21">
        <v>112</v>
      </c>
      <c r="I21" t="s">
        <v>39</v>
      </c>
      <c r="J21">
        <v>25</v>
      </c>
      <c r="K21">
        <v>2800</v>
      </c>
    </row>
    <row r="22" spans="2:11" hidden="1">
      <c r="B22" t="s">
        <v>5</v>
      </c>
      <c r="C22" t="s">
        <v>56</v>
      </c>
      <c r="D22" t="s">
        <v>54</v>
      </c>
      <c r="E22" t="s">
        <v>36</v>
      </c>
      <c r="F22" t="s">
        <v>42</v>
      </c>
      <c r="G22" t="s">
        <v>38</v>
      </c>
      <c r="H22">
        <v>112</v>
      </c>
      <c r="I22" t="s">
        <v>39</v>
      </c>
      <c r="J22">
        <v>35</v>
      </c>
      <c r="K22">
        <v>3920</v>
      </c>
    </row>
    <row r="23" spans="2:11">
      <c r="B23" t="s">
        <v>5</v>
      </c>
      <c r="C23" t="s">
        <v>57</v>
      </c>
      <c r="D23" t="s">
        <v>51</v>
      </c>
      <c r="E23" t="s">
        <v>36</v>
      </c>
      <c r="F23" t="s">
        <v>58</v>
      </c>
      <c r="G23" t="s">
        <v>43</v>
      </c>
      <c r="H23">
        <v>112</v>
      </c>
      <c r="I23" t="s">
        <v>39</v>
      </c>
      <c r="J23">
        <v>25</v>
      </c>
      <c r="K23">
        <v>2800</v>
      </c>
    </row>
    <row r="24" spans="2:11" hidden="1">
      <c r="B24" t="s">
        <v>5</v>
      </c>
      <c r="C24" t="s">
        <v>59</v>
      </c>
      <c r="D24" t="s">
        <v>35</v>
      </c>
      <c r="E24" t="s">
        <v>36</v>
      </c>
      <c r="F24" t="s">
        <v>37</v>
      </c>
      <c r="G24" t="s">
        <v>52</v>
      </c>
      <c r="H24">
        <v>14</v>
      </c>
      <c r="I24" t="s">
        <v>39</v>
      </c>
      <c r="J24">
        <v>25</v>
      </c>
      <c r="K24">
        <v>350</v>
      </c>
    </row>
    <row r="25" spans="2:11" hidden="1">
      <c r="B25" t="s">
        <v>5</v>
      </c>
      <c r="C25" t="s">
        <v>59</v>
      </c>
      <c r="D25" t="s">
        <v>35</v>
      </c>
      <c r="E25" t="s">
        <v>36</v>
      </c>
      <c r="F25" t="s">
        <v>42</v>
      </c>
      <c r="G25" t="s">
        <v>52</v>
      </c>
      <c r="H25">
        <v>64</v>
      </c>
      <c r="I25" t="s">
        <v>39</v>
      </c>
      <c r="J25">
        <v>25</v>
      </c>
      <c r="K25">
        <v>1600</v>
      </c>
    </row>
    <row r="26" spans="2:11" hidden="1">
      <c r="B26" t="s">
        <v>5</v>
      </c>
      <c r="C26" t="s">
        <v>59</v>
      </c>
      <c r="D26" t="s">
        <v>35</v>
      </c>
      <c r="E26" t="s">
        <v>36</v>
      </c>
      <c r="F26" t="s">
        <v>42</v>
      </c>
      <c r="G26" t="s">
        <v>46</v>
      </c>
      <c r="H26">
        <v>6</v>
      </c>
      <c r="I26" t="s">
        <v>39</v>
      </c>
      <c r="J26">
        <v>35</v>
      </c>
      <c r="K26">
        <v>210</v>
      </c>
    </row>
    <row r="27" spans="2:11" hidden="1">
      <c r="B27" t="s">
        <v>5</v>
      </c>
      <c r="C27" t="s">
        <v>59</v>
      </c>
      <c r="D27" t="s">
        <v>35</v>
      </c>
      <c r="E27" t="s">
        <v>36</v>
      </c>
      <c r="F27" t="s">
        <v>42</v>
      </c>
      <c r="G27" t="s">
        <v>38</v>
      </c>
      <c r="H27">
        <v>19</v>
      </c>
      <c r="I27" t="s">
        <v>39</v>
      </c>
      <c r="J27">
        <v>35</v>
      </c>
      <c r="K27">
        <v>665</v>
      </c>
    </row>
    <row r="28" spans="2:11" hidden="1">
      <c r="B28" t="s">
        <v>5</v>
      </c>
      <c r="C28" t="s">
        <v>59</v>
      </c>
      <c r="D28" t="s">
        <v>35</v>
      </c>
      <c r="E28" t="s">
        <v>36</v>
      </c>
      <c r="F28" t="s">
        <v>42</v>
      </c>
      <c r="G28" t="s">
        <v>43</v>
      </c>
      <c r="H28">
        <v>9</v>
      </c>
      <c r="I28" t="s">
        <v>39</v>
      </c>
      <c r="J28">
        <v>25</v>
      </c>
      <c r="K28">
        <v>225</v>
      </c>
    </row>
    <row r="29" spans="2:11">
      <c r="B29" t="s">
        <v>5</v>
      </c>
      <c r="C29" t="s">
        <v>60</v>
      </c>
      <c r="D29" t="s">
        <v>54</v>
      </c>
      <c r="E29" t="s">
        <v>36</v>
      </c>
      <c r="F29" t="s">
        <v>58</v>
      </c>
      <c r="G29" t="s">
        <v>38</v>
      </c>
      <c r="H29">
        <v>4</v>
      </c>
      <c r="I29" t="s">
        <v>39</v>
      </c>
      <c r="J29">
        <v>35</v>
      </c>
      <c r="K29">
        <v>140</v>
      </c>
    </row>
    <row r="30" spans="2:11">
      <c r="B30" t="s">
        <v>5</v>
      </c>
      <c r="C30" t="s">
        <v>60</v>
      </c>
      <c r="D30" t="s">
        <v>54</v>
      </c>
      <c r="E30" t="s">
        <v>36</v>
      </c>
      <c r="F30" t="s">
        <v>58</v>
      </c>
      <c r="G30" t="s">
        <v>46</v>
      </c>
      <c r="H30">
        <v>30</v>
      </c>
      <c r="I30" t="s">
        <v>39</v>
      </c>
      <c r="J30">
        <v>35</v>
      </c>
      <c r="K30">
        <v>1050</v>
      </c>
    </row>
    <row r="31" spans="2:11">
      <c r="B31" t="s">
        <v>5</v>
      </c>
      <c r="C31" t="s">
        <v>60</v>
      </c>
      <c r="D31" t="s">
        <v>35</v>
      </c>
      <c r="E31" t="s">
        <v>36</v>
      </c>
      <c r="F31" t="s">
        <v>58</v>
      </c>
      <c r="G31" t="s">
        <v>43</v>
      </c>
      <c r="H31">
        <v>5</v>
      </c>
      <c r="I31" t="s">
        <v>39</v>
      </c>
      <c r="J31">
        <v>25</v>
      </c>
      <c r="K31">
        <v>125</v>
      </c>
    </row>
    <row r="32" spans="2:11">
      <c r="B32" t="s">
        <v>5</v>
      </c>
      <c r="C32" t="s">
        <v>60</v>
      </c>
      <c r="D32" t="s">
        <v>61</v>
      </c>
      <c r="E32" t="s">
        <v>36</v>
      </c>
      <c r="F32" t="s">
        <v>58</v>
      </c>
      <c r="G32" t="s">
        <v>43</v>
      </c>
      <c r="H32">
        <v>11</v>
      </c>
      <c r="I32" t="s">
        <v>39</v>
      </c>
      <c r="J32">
        <v>25</v>
      </c>
      <c r="K32">
        <v>275</v>
      </c>
    </row>
    <row r="33" spans="2:11">
      <c r="B33" t="s">
        <v>5</v>
      </c>
      <c r="C33" t="s">
        <v>60</v>
      </c>
      <c r="D33" t="s">
        <v>51</v>
      </c>
      <c r="E33" t="s">
        <v>36</v>
      </c>
      <c r="F33" t="s">
        <v>58</v>
      </c>
      <c r="G33" t="s">
        <v>52</v>
      </c>
      <c r="H33">
        <v>17</v>
      </c>
      <c r="I33" t="s">
        <v>39</v>
      </c>
      <c r="J33">
        <v>25</v>
      </c>
      <c r="K33">
        <v>425</v>
      </c>
    </row>
    <row r="34" spans="2:11">
      <c r="B34" t="s">
        <v>5</v>
      </c>
      <c r="C34" t="s">
        <v>60</v>
      </c>
      <c r="D34" t="s">
        <v>51</v>
      </c>
      <c r="E34" t="s">
        <v>36</v>
      </c>
      <c r="F34" t="s">
        <v>58</v>
      </c>
      <c r="G34" t="s">
        <v>43</v>
      </c>
      <c r="H34">
        <v>24</v>
      </c>
      <c r="I34" t="s">
        <v>39</v>
      </c>
      <c r="J34">
        <v>25</v>
      </c>
      <c r="K34">
        <v>600</v>
      </c>
    </row>
    <row r="35" spans="2:11">
      <c r="B35" t="s">
        <v>5</v>
      </c>
      <c r="C35" t="s">
        <v>60</v>
      </c>
      <c r="D35" t="s">
        <v>51</v>
      </c>
      <c r="E35" t="s">
        <v>36</v>
      </c>
      <c r="F35" t="s">
        <v>58</v>
      </c>
      <c r="G35" t="s">
        <v>62</v>
      </c>
      <c r="H35">
        <v>21</v>
      </c>
      <c r="I35" t="s">
        <v>39</v>
      </c>
      <c r="J35">
        <v>23</v>
      </c>
      <c r="K35">
        <v>483</v>
      </c>
    </row>
    <row r="36" spans="2:11" hidden="1">
      <c r="B36" t="s">
        <v>5</v>
      </c>
      <c r="C36" t="s">
        <v>63</v>
      </c>
      <c r="D36" t="s">
        <v>35</v>
      </c>
      <c r="E36" t="s">
        <v>36</v>
      </c>
      <c r="F36" t="s">
        <v>42</v>
      </c>
      <c r="G36" t="s">
        <v>52</v>
      </c>
      <c r="H36">
        <v>1</v>
      </c>
      <c r="I36" t="s">
        <v>39</v>
      </c>
      <c r="J36">
        <v>25</v>
      </c>
      <c r="K36">
        <v>25</v>
      </c>
    </row>
    <row r="37" spans="2:11" hidden="1">
      <c r="B37" t="s">
        <v>5</v>
      </c>
      <c r="C37" t="s">
        <v>63</v>
      </c>
      <c r="D37" t="s">
        <v>54</v>
      </c>
      <c r="E37" t="s">
        <v>36</v>
      </c>
      <c r="F37" t="s">
        <v>42</v>
      </c>
      <c r="G37" t="s">
        <v>52</v>
      </c>
      <c r="H37">
        <v>53</v>
      </c>
      <c r="I37" t="s">
        <v>39</v>
      </c>
      <c r="J37">
        <v>25</v>
      </c>
      <c r="K37">
        <v>1325</v>
      </c>
    </row>
    <row r="38" spans="2:11" hidden="1">
      <c r="B38" t="s">
        <v>5</v>
      </c>
      <c r="C38" t="s">
        <v>63</v>
      </c>
      <c r="D38" t="s">
        <v>54</v>
      </c>
      <c r="E38" t="s">
        <v>36</v>
      </c>
      <c r="F38" t="s">
        <v>42</v>
      </c>
      <c r="G38" t="s">
        <v>46</v>
      </c>
      <c r="H38">
        <v>11</v>
      </c>
      <c r="I38" t="s">
        <v>39</v>
      </c>
      <c r="J38">
        <v>35</v>
      </c>
      <c r="K38">
        <v>385</v>
      </c>
    </row>
    <row r="39" spans="2:11" hidden="1">
      <c r="B39" t="s">
        <v>5</v>
      </c>
      <c r="C39" t="s">
        <v>63</v>
      </c>
      <c r="D39" t="s">
        <v>51</v>
      </c>
      <c r="E39" t="s">
        <v>36</v>
      </c>
      <c r="F39" t="s">
        <v>37</v>
      </c>
      <c r="G39" t="s">
        <v>52</v>
      </c>
      <c r="H39">
        <v>38</v>
      </c>
      <c r="I39" t="s">
        <v>39</v>
      </c>
      <c r="J39">
        <v>25</v>
      </c>
      <c r="K39">
        <v>950</v>
      </c>
    </row>
    <row r="40" spans="2:11">
      <c r="B40" t="s">
        <v>5</v>
      </c>
      <c r="C40" t="s">
        <v>63</v>
      </c>
      <c r="D40" t="s">
        <v>51</v>
      </c>
      <c r="E40" t="s">
        <v>36</v>
      </c>
      <c r="F40" t="s">
        <v>58</v>
      </c>
      <c r="G40" t="s">
        <v>52</v>
      </c>
      <c r="H40">
        <v>9</v>
      </c>
      <c r="I40" t="s">
        <v>39</v>
      </c>
      <c r="J40">
        <v>25</v>
      </c>
      <c r="K40">
        <v>225</v>
      </c>
    </row>
    <row r="41" spans="2:11">
      <c r="B41" t="s">
        <v>5</v>
      </c>
      <c r="C41" t="s">
        <v>64</v>
      </c>
      <c r="D41" t="s">
        <v>51</v>
      </c>
      <c r="E41" t="s">
        <v>36</v>
      </c>
      <c r="F41" t="s">
        <v>58</v>
      </c>
      <c r="G41" t="s">
        <v>43</v>
      </c>
      <c r="H41">
        <v>112</v>
      </c>
      <c r="I41" t="s">
        <v>39</v>
      </c>
      <c r="J41">
        <v>25</v>
      </c>
      <c r="K41">
        <v>2800</v>
      </c>
    </row>
    <row r="42" spans="2:11" hidden="1">
      <c r="B42" t="s">
        <v>5</v>
      </c>
      <c r="C42" t="s">
        <v>65</v>
      </c>
      <c r="D42" t="s">
        <v>35</v>
      </c>
      <c r="E42" t="s">
        <v>36</v>
      </c>
      <c r="F42" t="s">
        <v>42</v>
      </c>
      <c r="G42" t="s">
        <v>38</v>
      </c>
      <c r="H42">
        <v>91</v>
      </c>
      <c r="I42" t="s">
        <v>39</v>
      </c>
      <c r="J42">
        <v>35</v>
      </c>
      <c r="K42">
        <v>3185</v>
      </c>
    </row>
    <row r="43" spans="2:11" hidden="1">
      <c r="B43" t="s">
        <v>5</v>
      </c>
      <c r="C43" t="s">
        <v>65</v>
      </c>
      <c r="D43" t="s">
        <v>35</v>
      </c>
      <c r="E43" t="s">
        <v>36</v>
      </c>
      <c r="F43" t="s">
        <v>37</v>
      </c>
      <c r="G43" t="s">
        <v>38</v>
      </c>
      <c r="H43">
        <v>21</v>
      </c>
      <c r="I43" t="s">
        <v>39</v>
      </c>
      <c r="J43">
        <v>35</v>
      </c>
      <c r="K43">
        <v>735</v>
      </c>
    </row>
    <row r="44" spans="2:11" hidden="1">
      <c r="B44" t="s">
        <v>5</v>
      </c>
      <c r="C44" t="s">
        <v>66</v>
      </c>
      <c r="D44" t="s">
        <v>35</v>
      </c>
      <c r="E44" t="s">
        <v>36</v>
      </c>
      <c r="F44" t="s">
        <v>42</v>
      </c>
      <c r="G44" t="s">
        <v>38</v>
      </c>
      <c r="H44">
        <v>112</v>
      </c>
      <c r="I44" t="s">
        <v>39</v>
      </c>
      <c r="J44">
        <v>35</v>
      </c>
      <c r="K44">
        <v>3920</v>
      </c>
    </row>
    <row r="45" spans="2:11">
      <c r="B45" t="s">
        <v>5</v>
      </c>
      <c r="C45" t="s">
        <v>67</v>
      </c>
      <c r="D45" t="s">
        <v>54</v>
      </c>
      <c r="E45" t="s">
        <v>36</v>
      </c>
      <c r="F45" t="s">
        <v>58</v>
      </c>
      <c r="G45" t="s">
        <v>38</v>
      </c>
      <c r="H45">
        <v>112</v>
      </c>
      <c r="I45" t="s">
        <v>39</v>
      </c>
      <c r="J45">
        <v>35</v>
      </c>
      <c r="K45">
        <v>3920</v>
      </c>
    </row>
    <row r="46" spans="2:11">
      <c r="B46" t="s">
        <v>74</v>
      </c>
      <c r="H46">
        <f>SUBTOTAL(109,Tabla1[[ Quantity]])</f>
        <v>457</v>
      </c>
      <c r="K46">
        <f>SUBTOTAL(109,Tabla1[Total USD])</f>
        <v>12843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OTPU6161322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Agustín Vial Fuenzalida</cp:lastModifiedBy>
  <dcterms:created xsi:type="dcterms:W3CDTF">2024-02-28T09:11:00Z</dcterms:created>
  <dcterms:modified xsi:type="dcterms:W3CDTF">2024-03-13T00:58:36Z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35CA1E7B5C78479E8C75013278753A18_12</vt:lpwstr>
  </property>
  <property fmtid="{D5CDD505-2E9C-101B-9397-08002B2CF9AE}" pid="3" name="KSOProductBuildVer">
    <vt:lpwstr>2052-12.1.0.16388</vt:lpwstr>
  </property>
</Properties>
</file>