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Proyecto Contactabilidad CAWI\Hojas de cálculo confeccionado\"/>
    </mc:Choice>
  </mc:AlternateContent>
  <xr:revisionPtr revIDLastSave="0" documentId="8_{010D580B-FA62-4D64-B6A5-5B3AE0CBF8CB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Diseño y parámetros" sheetId="1" r:id="rId1"/>
    <sheet name="Resultados (diseño1)" sheetId="2" r:id="rId2"/>
    <sheet name="Resultados (diseño 2)" sheetId="4" r:id="rId3"/>
    <sheet name="Resultado de predicción" sheetId="3" r:id="rId4"/>
    <sheet name="Horario_real" sheetId="6" r:id="rId5"/>
    <sheet name="Horario_predecido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I9" i="3" s="1"/>
  <c r="H8" i="3"/>
  <c r="I8" i="3" s="1"/>
  <c r="H7" i="3"/>
  <c r="I7" i="3" s="1"/>
  <c r="H6" i="3"/>
  <c r="I6" i="3" s="1"/>
  <c r="I5" i="3"/>
  <c r="H5" i="3" s="1"/>
  <c r="I4" i="3"/>
  <c r="H4" i="3" s="1"/>
  <c r="F8" i="3"/>
  <c r="E9" i="3"/>
  <c r="F9" i="3" s="1"/>
  <c r="E7" i="3"/>
  <c r="F7" i="3" s="1"/>
  <c r="E6" i="3"/>
  <c r="F6" i="3" s="1"/>
  <c r="E8" i="3"/>
  <c r="F5" i="3"/>
  <c r="E5" i="3" s="1"/>
  <c r="F4" i="3"/>
  <c r="E4" i="3" s="1"/>
  <c r="N172" i="4"/>
  <c r="N171" i="4"/>
  <c r="N170" i="4"/>
  <c r="N169" i="4"/>
  <c r="P168" i="4"/>
  <c r="O168" i="4"/>
  <c r="N168" i="4"/>
  <c r="N165" i="4"/>
  <c r="N164" i="4"/>
  <c r="N163" i="4"/>
  <c r="N162" i="4"/>
  <c r="P161" i="4"/>
  <c r="O161" i="4"/>
  <c r="N161" i="4"/>
  <c r="N156" i="4"/>
  <c r="N155" i="4"/>
  <c r="N154" i="4"/>
  <c r="N153" i="4"/>
  <c r="P152" i="4"/>
  <c r="O152" i="4"/>
  <c r="N152" i="4"/>
  <c r="N149" i="4"/>
  <c r="N148" i="4"/>
  <c r="N147" i="4"/>
  <c r="N146" i="4"/>
  <c r="P145" i="4"/>
  <c r="O145" i="4"/>
  <c r="N145" i="4"/>
  <c r="N139" i="4"/>
  <c r="N138" i="4"/>
  <c r="N137" i="4"/>
  <c r="N136" i="4"/>
  <c r="P135" i="4"/>
  <c r="O135" i="4"/>
  <c r="N135" i="4"/>
  <c r="N132" i="4"/>
  <c r="N131" i="4"/>
  <c r="N130" i="4"/>
  <c r="N129" i="4"/>
  <c r="P128" i="4"/>
  <c r="O128" i="4"/>
  <c r="N128" i="4"/>
  <c r="E189" i="4"/>
  <c r="E188" i="4"/>
  <c r="E187" i="4"/>
  <c r="E186" i="4"/>
  <c r="G185" i="4"/>
  <c r="F185" i="4"/>
  <c r="E185" i="4"/>
  <c r="E182" i="4"/>
  <c r="E181" i="4"/>
  <c r="E180" i="4"/>
  <c r="E179" i="4"/>
  <c r="G178" i="4"/>
  <c r="F178" i="4"/>
  <c r="E178" i="4"/>
  <c r="E172" i="4"/>
  <c r="E171" i="4"/>
  <c r="E170" i="4"/>
  <c r="E169" i="4"/>
  <c r="G168" i="4"/>
  <c r="F168" i="4"/>
  <c r="E168" i="4"/>
  <c r="E165" i="4"/>
  <c r="E164" i="4"/>
  <c r="E163" i="4"/>
  <c r="E162" i="4"/>
  <c r="G161" i="4"/>
  <c r="F161" i="4"/>
  <c r="E161" i="4"/>
  <c r="E156" i="4"/>
  <c r="E155" i="4"/>
  <c r="E154" i="4"/>
  <c r="E153" i="4"/>
  <c r="G152" i="4"/>
  <c r="F152" i="4"/>
  <c r="E152" i="4"/>
  <c r="E149" i="4"/>
  <c r="E148" i="4"/>
  <c r="E147" i="4"/>
  <c r="E146" i="4"/>
  <c r="G145" i="4"/>
  <c r="F145" i="4"/>
  <c r="E145" i="4"/>
  <c r="E139" i="4"/>
  <c r="E138" i="4"/>
  <c r="E137" i="4"/>
  <c r="E136" i="4"/>
  <c r="G135" i="4"/>
  <c r="F135" i="4"/>
  <c r="E135" i="4"/>
  <c r="E132" i="4"/>
  <c r="E131" i="4"/>
  <c r="E130" i="4"/>
  <c r="E129" i="4"/>
  <c r="G128" i="4"/>
  <c r="F128" i="4"/>
  <c r="E128" i="4"/>
  <c r="E121" i="4"/>
  <c r="E120" i="4"/>
  <c r="E119" i="4"/>
  <c r="E118" i="4"/>
  <c r="G117" i="4"/>
  <c r="F117" i="4"/>
  <c r="E117" i="4"/>
  <c r="E114" i="4"/>
  <c r="E113" i="4"/>
  <c r="E112" i="4"/>
  <c r="E111" i="4"/>
  <c r="G110" i="4"/>
  <c r="F110" i="4"/>
  <c r="E110" i="4"/>
  <c r="N121" i="4"/>
  <c r="N120" i="4"/>
  <c r="N119" i="4"/>
  <c r="N118" i="4"/>
  <c r="P117" i="4"/>
  <c r="O117" i="4"/>
  <c r="N117" i="4"/>
  <c r="N114" i="4"/>
  <c r="N113" i="4"/>
  <c r="N112" i="4"/>
  <c r="N111" i="4"/>
  <c r="P110" i="4"/>
  <c r="O110" i="4"/>
  <c r="N110" i="4"/>
  <c r="N104" i="4"/>
  <c r="N103" i="4"/>
  <c r="N102" i="4"/>
  <c r="N101" i="4"/>
  <c r="P100" i="4"/>
  <c r="O100" i="4"/>
  <c r="N100" i="4"/>
  <c r="N97" i="4"/>
  <c r="N96" i="4"/>
  <c r="N95" i="4"/>
  <c r="N94" i="4"/>
  <c r="P93" i="4"/>
  <c r="O93" i="4"/>
  <c r="N93" i="4"/>
  <c r="E104" i="4"/>
  <c r="E103" i="4"/>
  <c r="E102" i="4"/>
  <c r="E101" i="4"/>
  <c r="G100" i="4"/>
  <c r="F100" i="4"/>
  <c r="E100" i="4"/>
  <c r="E97" i="4"/>
  <c r="E96" i="4"/>
  <c r="E95" i="4"/>
  <c r="E94" i="4"/>
  <c r="G93" i="4"/>
  <c r="F93" i="4"/>
  <c r="E93" i="4"/>
  <c r="N86" i="4"/>
  <c r="N85" i="4"/>
  <c r="N84" i="4"/>
  <c r="N83" i="4"/>
  <c r="P82" i="4"/>
  <c r="O82" i="4"/>
  <c r="N82" i="4"/>
  <c r="N79" i="4"/>
  <c r="N78" i="4"/>
  <c r="N77" i="4"/>
  <c r="N76" i="4"/>
  <c r="P75" i="4"/>
  <c r="O75" i="4"/>
  <c r="N75" i="4"/>
  <c r="E86" i="4"/>
  <c r="E85" i="4"/>
  <c r="E84" i="4"/>
  <c r="E83" i="4"/>
  <c r="G82" i="4"/>
  <c r="F82" i="4"/>
  <c r="E82" i="4"/>
  <c r="E79" i="4"/>
  <c r="E78" i="4"/>
  <c r="E77" i="4"/>
  <c r="E76" i="4"/>
  <c r="G75" i="4"/>
  <c r="F75" i="4"/>
  <c r="E75" i="4"/>
  <c r="E68" i="4"/>
  <c r="E67" i="4"/>
  <c r="E66" i="4"/>
  <c r="E65" i="4"/>
  <c r="G64" i="4"/>
  <c r="F64" i="4"/>
  <c r="E64" i="4"/>
  <c r="E61" i="4"/>
  <c r="E60" i="4"/>
  <c r="E59" i="4"/>
  <c r="E58" i="4"/>
  <c r="G57" i="4"/>
  <c r="F57" i="4"/>
  <c r="E57" i="4"/>
  <c r="N68" i="4"/>
  <c r="N67" i="4"/>
  <c r="N66" i="4"/>
  <c r="N65" i="4"/>
  <c r="P64" i="4"/>
  <c r="O64" i="4"/>
  <c r="N64" i="4"/>
  <c r="N61" i="4"/>
  <c r="N60" i="4"/>
  <c r="N59" i="4"/>
  <c r="N58" i="4"/>
  <c r="P57" i="4"/>
  <c r="O57" i="4"/>
  <c r="N57" i="4"/>
  <c r="N50" i="4"/>
  <c r="N49" i="4"/>
  <c r="N48" i="4"/>
  <c r="N47" i="4"/>
  <c r="P46" i="4"/>
  <c r="O46" i="4"/>
  <c r="N46" i="4"/>
  <c r="N43" i="4"/>
  <c r="N42" i="4"/>
  <c r="N41" i="4"/>
  <c r="N40" i="4"/>
  <c r="P39" i="4"/>
  <c r="O39" i="4"/>
  <c r="N39" i="4"/>
  <c r="E50" i="4"/>
  <c r="E49" i="4"/>
  <c r="E48" i="4"/>
  <c r="E47" i="4"/>
  <c r="G46" i="4"/>
  <c r="F46" i="4"/>
  <c r="E46" i="4"/>
  <c r="E43" i="4"/>
  <c r="E42" i="4"/>
  <c r="E41" i="4"/>
  <c r="E40" i="4"/>
  <c r="G39" i="4"/>
  <c r="F39" i="4"/>
  <c r="E39" i="4"/>
  <c r="N33" i="4"/>
  <c r="N32" i="4"/>
  <c r="N31" i="4"/>
  <c r="N30" i="4"/>
  <c r="P29" i="4"/>
  <c r="O29" i="4"/>
  <c r="N29" i="4"/>
  <c r="N26" i="4"/>
  <c r="N25" i="4"/>
  <c r="N24" i="4"/>
  <c r="N23" i="4"/>
  <c r="P22" i="4"/>
  <c r="O22" i="4"/>
  <c r="N22" i="4"/>
  <c r="E33" i="4"/>
  <c r="E32" i="4"/>
  <c r="E31" i="4"/>
  <c r="E30" i="4"/>
  <c r="G29" i="4"/>
  <c r="F29" i="4"/>
  <c r="E29" i="4"/>
  <c r="E26" i="4"/>
  <c r="E25" i="4"/>
  <c r="E24" i="4"/>
  <c r="E23" i="4"/>
  <c r="G22" i="4"/>
  <c r="F22" i="4"/>
  <c r="E22" i="4"/>
  <c r="X5" i="2"/>
  <c r="P4" i="4"/>
  <c r="P11" i="4"/>
  <c r="O11" i="4"/>
  <c r="N11" i="4"/>
  <c r="N4" i="4"/>
  <c r="N15" i="4"/>
  <c r="N14" i="4"/>
  <c r="N13" i="4"/>
  <c r="N12" i="4"/>
  <c r="N8" i="4"/>
  <c r="N7" i="4"/>
  <c r="N6" i="4"/>
  <c r="N5" i="4"/>
  <c r="O4" i="4"/>
  <c r="E15" i="4"/>
  <c r="E14" i="4"/>
  <c r="E13" i="4"/>
  <c r="E12" i="4"/>
  <c r="G11" i="4"/>
  <c r="F11" i="4"/>
  <c r="E11" i="4"/>
  <c r="E8" i="4"/>
  <c r="E7" i="4"/>
  <c r="E6" i="4"/>
  <c r="E5" i="4"/>
  <c r="G4" i="4"/>
  <c r="F4" i="4"/>
  <c r="E4" i="4"/>
  <c r="V203" i="2"/>
  <c r="Q203" i="2"/>
  <c r="V202" i="2"/>
  <c r="Q202" i="2"/>
  <c r="V201" i="2"/>
  <c r="Q201" i="2"/>
  <c r="V200" i="2"/>
  <c r="Q200" i="2"/>
  <c r="X199" i="2"/>
  <c r="W199" i="2"/>
  <c r="V199" i="2"/>
  <c r="S199" i="2"/>
  <c r="R199" i="2"/>
  <c r="Q199" i="2"/>
  <c r="V193" i="2"/>
  <c r="Q193" i="2"/>
  <c r="V192" i="2"/>
  <c r="Q192" i="2"/>
  <c r="V191" i="2"/>
  <c r="Q191" i="2"/>
  <c r="V190" i="2"/>
  <c r="Q190" i="2"/>
  <c r="X189" i="2"/>
  <c r="W189" i="2"/>
  <c r="V189" i="2"/>
  <c r="S189" i="2"/>
  <c r="R189" i="2"/>
  <c r="Q189" i="2"/>
  <c r="V183" i="2"/>
  <c r="Q183" i="2"/>
  <c r="V182" i="2"/>
  <c r="Q182" i="2"/>
  <c r="V181" i="2"/>
  <c r="Q181" i="2"/>
  <c r="V180" i="2"/>
  <c r="Q180" i="2"/>
  <c r="X179" i="2"/>
  <c r="W179" i="2"/>
  <c r="V179" i="2"/>
  <c r="S179" i="2"/>
  <c r="R179" i="2"/>
  <c r="Q179" i="2"/>
  <c r="V173" i="2"/>
  <c r="Q173" i="2"/>
  <c r="V172" i="2"/>
  <c r="Q172" i="2"/>
  <c r="V171" i="2"/>
  <c r="Q171" i="2"/>
  <c r="V170" i="2"/>
  <c r="Q170" i="2"/>
  <c r="X169" i="2"/>
  <c r="W169" i="2"/>
  <c r="V169" i="2"/>
  <c r="S169" i="2"/>
  <c r="R169" i="2"/>
  <c r="Q169" i="2"/>
  <c r="V162" i="2"/>
  <c r="Q162" i="2"/>
  <c r="V161" i="2"/>
  <c r="Q161" i="2"/>
  <c r="V160" i="2"/>
  <c r="Q160" i="2"/>
  <c r="V159" i="2"/>
  <c r="Q159" i="2"/>
  <c r="X158" i="2"/>
  <c r="W158" i="2"/>
  <c r="V158" i="2"/>
  <c r="S158" i="2"/>
  <c r="R158" i="2"/>
  <c r="Q158" i="2"/>
  <c r="V151" i="2"/>
  <c r="Q151" i="2"/>
  <c r="V150" i="2"/>
  <c r="Q150" i="2"/>
  <c r="V149" i="2"/>
  <c r="Q149" i="2"/>
  <c r="V148" i="2"/>
  <c r="Q148" i="2"/>
  <c r="X147" i="2"/>
  <c r="W147" i="2"/>
  <c r="V147" i="2"/>
  <c r="S147" i="2"/>
  <c r="R147" i="2"/>
  <c r="Q147" i="2"/>
  <c r="V141" i="2"/>
  <c r="Q141" i="2"/>
  <c r="V140" i="2"/>
  <c r="Q140" i="2"/>
  <c r="V139" i="2"/>
  <c r="Q139" i="2"/>
  <c r="V138" i="2"/>
  <c r="Q138" i="2"/>
  <c r="X137" i="2"/>
  <c r="W137" i="2"/>
  <c r="V137" i="2"/>
  <c r="S137" i="2"/>
  <c r="R137" i="2"/>
  <c r="Q137" i="2"/>
  <c r="V131" i="2"/>
  <c r="Q131" i="2"/>
  <c r="V130" i="2"/>
  <c r="Q130" i="2"/>
  <c r="V129" i="2"/>
  <c r="Q129" i="2"/>
  <c r="V128" i="2"/>
  <c r="Q128" i="2"/>
  <c r="X127" i="2"/>
  <c r="W127" i="2"/>
  <c r="V127" i="2"/>
  <c r="S127" i="2"/>
  <c r="R127" i="2"/>
  <c r="Q127" i="2"/>
  <c r="V121" i="2"/>
  <c r="Q121" i="2"/>
  <c r="V120" i="2"/>
  <c r="Q120" i="2"/>
  <c r="V119" i="2"/>
  <c r="Q119" i="2"/>
  <c r="V118" i="2"/>
  <c r="Q118" i="2"/>
  <c r="X117" i="2"/>
  <c r="W117" i="2"/>
  <c r="V117" i="2"/>
  <c r="S117" i="2"/>
  <c r="R117" i="2"/>
  <c r="Q117" i="2"/>
  <c r="V111" i="2"/>
  <c r="Q111" i="2"/>
  <c r="V110" i="2"/>
  <c r="Q110" i="2"/>
  <c r="V109" i="2"/>
  <c r="Q109" i="2"/>
  <c r="V108" i="2"/>
  <c r="Q108" i="2"/>
  <c r="X107" i="2"/>
  <c r="W107" i="2"/>
  <c r="V107" i="2"/>
  <c r="S107" i="2"/>
  <c r="R107" i="2"/>
  <c r="Q107" i="2"/>
  <c r="V101" i="2"/>
  <c r="Q101" i="2"/>
  <c r="V100" i="2"/>
  <c r="Q100" i="2"/>
  <c r="V99" i="2"/>
  <c r="Q99" i="2"/>
  <c r="V98" i="2"/>
  <c r="Q98" i="2"/>
  <c r="X97" i="2"/>
  <c r="W97" i="2"/>
  <c r="V97" i="2"/>
  <c r="S97" i="2"/>
  <c r="R97" i="2"/>
  <c r="Q97" i="2"/>
  <c r="V91" i="2"/>
  <c r="Q91" i="2"/>
  <c r="V90" i="2"/>
  <c r="Q90" i="2"/>
  <c r="V89" i="2"/>
  <c r="Q89" i="2"/>
  <c r="V88" i="2"/>
  <c r="Q88" i="2"/>
  <c r="X87" i="2"/>
  <c r="W87" i="2"/>
  <c r="V87" i="2"/>
  <c r="S87" i="2"/>
  <c r="R87" i="2"/>
  <c r="Q87" i="2"/>
  <c r="V81" i="2"/>
  <c r="Q81" i="2"/>
  <c r="V80" i="2"/>
  <c r="Q80" i="2"/>
  <c r="V79" i="2"/>
  <c r="Q79" i="2"/>
  <c r="V78" i="2"/>
  <c r="Q78" i="2"/>
  <c r="X77" i="2"/>
  <c r="W77" i="2"/>
  <c r="V77" i="2"/>
  <c r="S77" i="2"/>
  <c r="R77" i="2"/>
  <c r="Q77" i="2"/>
  <c r="V71" i="2"/>
  <c r="Q71" i="2"/>
  <c r="V70" i="2"/>
  <c r="Q70" i="2"/>
  <c r="V69" i="2"/>
  <c r="Q69" i="2"/>
  <c r="V68" i="2"/>
  <c r="Q68" i="2"/>
  <c r="X67" i="2"/>
  <c r="W67" i="2"/>
  <c r="V67" i="2"/>
  <c r="S67" i="2"/>
  <c r="R67" i="2"/>
  <c r="Q67" i="2"/>
  <c r="J203" i="2"/>
  <c r="E203" i="2"/>
  <c r="J202" i="2"/>
  <c r="E202" i="2"/>
  <c r="J201" i="2"/>
  <c r="E201" i="2"/>
  <c r="J200" i="2"/>
  <c r="E200" i="2"/>
  <c r="L199" i="2"/>
  <c r="K199" i="2"/>
  <c r="J199" i="2"/>
  <c r="G199" i="2"/>
  <c r="F199" i="2"/>
  <c r="E199" i="2"/>
  <c r="J193" i="2"/>
  <c r="E193" i="2"/>
  <c r="J192" i="2"/>
  <c r="E192" i="2"/>
  <c r="J191" i="2"/>
  <c r="E191" i="2"/>
  <c r="J190" i="2"/>
  <c r="E190" i="2"/>
  <c r="L189" i="2"/>
  <c r="K189" i="2"/>
  <c r="J189" i="2"/>
  <c r="G189" i="2"/>
  <c r="F189" i="2"/>
  <c r="E189" i="2"/>
  <c r="J183" i="2"/>
  <c r="E183" i="2"/>
  <c r="J182" i="2"/>
  <c r="E182" i="2"/>
  <c r="J181" i="2"/>
  <c r="E181" i="2"/>
  <c r="J180" i="2"/>
  <c r="E180" i="2"/>
  <c r="L179" i="2"/>
  <c r="K179" i="2"/>
  <c r="J179" i="2"/>
  <c r="G179" i="2"/>
  <c r="F179" i="2"/>
  <c r="E179" i="2"/>
  <c r="J173" i="2"/>
  <c r="E173" i="2"/>
  <c r="J172" i="2"/>
  <c r="E172" i="2"/>
  <c r="J171" i="2"/>
  <c r="E171" i="2"/>
  <c r="J170" i="2"/>
  <c r="E170" i="2"/>
  <c r="L169" i="2"/>
  <c r="K169" i="2"/>
  <c r="J169" i="2"/>
  <c r="G169" i="2"/>
  <c r="F169" i="2"/>
  <c r="E169" i="2"/>
  <c r="J162" i="2"/>
  <c r="E162" i="2"/>
  <c r="J161" i="2"/>
  <c r="E161" i="2"/>
  <c r="J160" i="2"/>
  <c r="E160" i="2"/>
  <c r="J159" i="2"/>
  <c r="E159" i="2"/>
  <c r="L158" i="2"/>
  <c r="K158" i="2"/>
  <c r="J158" i="2"/>
  <c r="G158" i="2"/>
  <c r="F158" i="2"/>
  <c r="E158" i="2"/>
  <c r="J151" i="2"/>
  <c r="E151" i="2"/>
  <c r="J150" i="2"/>
  <c r="E150" i="2"/>
  <c r="J149" i="2"/>
  <c r="E149" i="2"/>
  <c r="J148" i="2"/>
  <c r="E148" i="2"/>
  <c r="L147" i="2"/>
  <c r="K147" i="2"/>
  <c r="J147" i="2"/>
  <c r="G147" i="2"/>
  <c r="F147" i="2"/>
  <c r="E147" i="2"/>
  <c r="J141" i="2"/>
  <c r="E141" i="2"/>
  <c r="J140" i="2"/>
  <c r="E140" i="2"/>
  <c r="J139" i="2"/>
  <c r="E139" i="2"/>
  <c r="J138" i="2"/>
  <c r="E138" i="2"/>
  <c r="L137" i="2"/>
  <c r="K137" i="2"/>
  <c r="J137" i="2"/>
  <c r="G137" i="2"/>
  <c r="F137" i="2"/>
  <c r="E137" i="2"/>
  <c r="J131" i="2"/>
  <c r="E131" i="2"/>
  <c r="J130" i="2"/>
  <c r="E130" i="2"/>
  <c r="J129" i="2"/>
  <c r="E129" i="2"/>
  <c r="J128" i="2"/>
  <c r="E128" i="2"/>
  <c r="L127" i="2"/>
  <c r="K127" i="2"/>
  <c r="J127" i="2"/>
  <c r="G127" i="2"/>
  <c r="F127" i="2"/>
  <c r="E127" i="2"/>
  <c r="J121" i="2"/>
  <c r="E121" i="2"/>
  <c r="J120" i="2"/>
  <c r="E120" i="2"/>
  <c r="J119" i="2"/>
  <c r="E119" i="2"/>
  <c r="J118" i="2"/>
  <c r="E118" i="2"/>
  <c r="L117" i="2"/>
  <c r="K117" i="2"/>
  <c r="J117" i="2"/>
  <c r="G117" i="2"/>
  <c r="F117" i="2"/>
  <c r="E117" i="2"/>
  <c r="J111" i="2"/>
  <c r="E111" i="2"/>
  <c r="J110" i="2"/>
  <c r="E110" i="2"/>
  <c r="J109" i="2"/>
  <c r="E109" i="2"/>
  <c r="J108" i="2"/>
  <c r="E108" i="2"/>
  <c r="L107" i="2"/>
  <c r="K107" i="2"/>
  <c r="J107" i="2"/>
  <c r="G107" i="2"/>
  <c r="F107" i="2"/>
  <c r="E107" i="2"/>
  <c r="J101" i="2"/>
  <c r="E101" i="2"/>
  <c r="J100" i="2"/>
  <c r="E100" i="2"/>
  <c r="J99" i="2"/>
  <c r="E99" i="2"/>
  <c r="J98" i="2"/>
  <c r="E98" i="2"/>
  <c r="L97" i="2"/>
  <c r="K97" i="2"/>
  <c r="J97" i="2"/>
  <c r="G97" i="2"/>
  <c r="F97" i="2"/>
  <c r="E97" i="2"/>
  <c r="J91" i="2"/>
  <c r="E91" i="2"/>
  <c r="J90" i="2"/>
  <c r="E90" i="2"/>
  <c r="J89" i="2"/>
  <c r="E89" i="2"/>
  <c r="J88" i="2"/>
  <c r="E88" i="2"/>
  <c r="L87" i="2"/>
  <c r="K87" i="2"/>
  <c r="J87" i="2"/>
  <c r="G87" i="2"/>
  <c r="F87" i="2"/>
  <c r="E87" i="2"/>
  <c r="J81" i="2"/>
  <c r="E81" i="2"/>
  <c r="J80" i="2"/>
  <c r="E80" i="2"/>
  <c r="J79" i="2"/>
  <c r="E79" i="2"/>
  <c r="J78" i="2"/>
  <c r="E78" i="2"/>
  <c r="L77" i="2"/>
  <c r="K77" i="2"/>
  <c r="J77" i="2"/>
  <c r="G77" i="2"/>
  <c r="F77" i="2"/>
  <c r="E77" i="2"/>
  <c r="J71" i="2"/>
  <c r="E71" i="2"/>
  <c r="J70" i="2"/>
  <c r="E70" i="2"/>
  <c r="J69" i="2"/>
  <c r="E69" i="2"/>
  <c r="J68" i="2"/>
  <c r="E68" i="2"/>
  <c r="L67" i="2"/>
  <c r="K67" i="2"/>
  <c r="J67" i="2"/>
  <c r="G67" i="2"/>
  <c r="F67" i="2"/>
  <c r="E67" i="2"/>
  <c r="V61" i="2"/>
  <c r="Q61" i="2"/>
  <c r="V60" i="2"/>
  <c r="Q60" i="2"/>
  <c r="V59" i="2"/>
  <c r="Q59" i="2"/>
  <c r="V58" i="2"/>
  <c r="Q58" i="2"/>
  <c r="X57" i="2"/>
  <c r="W57" i="2"/>
  <c r="V57" i="2"/>
  <c r="S57" i="2"/>
  <c r="R57" i="2"/>
  <c r="Q57" i="2"/>
  <c r="J61" i="2"/>
  <c r="E61" i="2"/>
  <c r="J60" i="2"/>
  <c r="E60" i="2"/>
  <c r="J59" i="2"/>
  <c r="E59" i="2"/>
  <c r="J58" i="2"/>
  <c r="E58" i="2"/>
  <c r="L57" i="2"/>
  <c r="K57" i="2"/>
  <c r="J57" i="2"/>
  <c r="G57" i="2"/>
  <c r="F57" i="2"/>
  <c r="E57" i="2"/>
  <c r="V51" i="2"/>
  <c r="Q51" i="2"/>
  <c r="V50" i="2"/>
  <c r="Q50" i="2"/>
  <c r="V49" i="2"/>
  <c r="Q49" i="2"/>
  <c r="V48" i="2"/>
  <c r="Q48" i="2"/>
  <c r="X47" i="2"/>
  <c r="W47" i="2"/>
  <c r="V47" i="2"/>
  <c r="S47" i="2"/>
  <c r="R47" i="2"/>
  <c r="Q47" i="2"/>
  <c r="J51" i="2"/>
  <c r="E51" i="2"/>
  <c r="J50" i="2"/>
  <c r="E50" i="2"/>
  <c r="J49" i="2"/>
  <c r="E49" i="2"/>
  <c r="J48" i="2"/>
  <c r="E48" i="2"/>
  <c r="L47" i="2"/>
  <c r="K47" i="2"/>
  <c r="J47" i="2"/>
  <c r="G47" i="2"/>
  <c r="F47" i="2"/>
  <c r="E47" i="2"/>
  <c r="V40" i="2"/>
  <c r="Q40" i="2"/>
  <c r="V39" i="2"/>
  <c r="Q39" i="2"/>
  <c r="V38" i="2"/>
  <c r="Q38" i="2"/>
  <c r="V37" i="2"/>
  <c r="Q37" i="2"/>
  <c r="X36" i="2"/>
  <c r="W36" i="2"/>
  <c r="V36" i="2"/>
  <c r="S36" i="2"/>
  <c r="R36" i="2"/>
  <c r="Q36" i="2"/>
  <c r="V30" i="2"/>
  <c r="Q30" i="2"/>
  <c r="V29" i="2"/>
  <c r="Q29" i="2"/>
  <c r="V28" i="2"/>
  <c r="Q28" i="2"/>
  <c r="V27" i="2"/>
  <c r="Q27" i="2"/>
  <c r="X26" i="2"/>
  <c r="W26" i="2"/>
  <c r="V26" i="2"/>
  <c r="S26" i="2"/>
  <c r="R26" i="2"/>
  <c r="Q26" i="2"/>
  <c r="J40" i="2"/>
  <c r="E40" i="2"/>
  <c r="J39" i="2"/>
  <c r="E39" i="2"/>
  <c r="J38" i="2"/>
  <c r="E38" i="2"/>
  <c r="J37" i="2"/>
  <c r="E37" i="2"/>
  <c r="L36" i="2"/>
  <c r="K36" i="2"/>
  <c r="J36" i="2"/>
  <c r="G36" i="2"/>
  <c r="F36" i="2"/>
  <c r="E36" i="2"/>
  <c r="J30" i="2"/>
  <c r="E30" i="2"/>
  <c r="J29" i="2"/>
  <c r="E29" i="2"/>
  <c r="J28" i="2"/>
  <c r="E28" i="2"/>
  <c r="J27" i="2"/>
  <c r="E27" i="2"/>
  <c r="L26" i="2"/>
  <c r="K26" i="2"/>
  <c r="J26" i="2"/>
  <c r="G26" i="2"/>
  <c r="F26" i="2"/>
  <c r="E26" i="2"/>
  <c r="V19" i="2"/>
  <c r="Q19" i="2"/>
  <c r="V18" i="2"/>
  <c r="Q18" i="2"/>
  <c r="V17" i="2"/>
  <c r="Q17" i="2"/>
  <c r="V16" i="2"/>
  <c r="Q16" i="2"/>
  <c r="X15" i="2"/>
  <c r="W15" i="2"/>
  <c r="V15" i="2"/>
  <c r="S15" i="2"/>
  <c r="R15" i="2"/>
  <c r="Q15" i="2"/>
  <c r="J19" i="2"/>
  <c r="E19" i="2"/>
  <c r="J18" i="2"/>
  <c r="E18" i="2"/>
  <c r="J17" i="2"/>
  <c r="E17" i="2"/>
  <c r="J16" i="2"/>
  <c r="E16" i="2"/>
  <c r="L15" i="2"/>
  <c r="K15" i="2"/>
  <c r="J15" i="2"/>
  <c r="G15" i="2"/>
  <c r="F15" i="2"/>
  <c r="E15" i="2"/>
  <c r="V9" i="2"/>
  <c r="Q9" i="2"/>
  <c r="V8" i="2"/>
  <c r="Q8" i="2"/>
  <c r="V7" i="2"/>
  <c r="Q7" i="2"/>
  <c r="V6" i="2"/>
  <c r="Q6" i="2"/>
  <c r="W5" i="2"/>
  <c r="V5" i="2"/>
  <c r="S5" i="2"/>
  <c r="R5" i="2"/>
  <c r="Q5" i="2"/>
  <c r="K5" i="2"/>
  <c r="L5" i="2"/>
  <c r="G5" i="2"/>
  <c r="F5" i="2"/>
  <c r="J9" i="2"/>
  <c r="J8" i="2"/>
  <c r="J7" i="2"/>
  <c r="J6" i="2"/>
  <c r="J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<sst xmlns="http://schemas.openxmlformats.org/spreadsheetml/2006/main" count="2077" uniqueCount="179">
  <si>
    <t>CAPAS</t>
  </si>
  <si>
    <t>N° DE NEURONAS</t>
  </si>
  <si>
    <t>FUNCIÓN DE ACTIVACIÓN</t>
  </si>
  <si>
    <t>Entrada</t>
  </si>
  <si>
    <t>Capa oculta 1</t>
  </si>
  <si>
    <t>Capa oculta 2</t>
  </si>
  <si>
    <t>Capa oculta 3</t>
  </si>
  <si>
    <t>Capa oculta 4</t>
  </si>
  <si>
    <t>Capa oculta 5</t>
  </si>
  <si>
    <t>Capa oculta 6</t>
  </si>
  <si>
    <t>Salida</t>
  </si>
  <si>
    <t>relu</t>
  </si>
  <si>
    <t>softmax</t>
  </si>
  <si>
    <t>red1.1</t>
  </si>
  <si>
    <t>red1.2</t>
  </si>
  <si>
    <t>Optimizador</t>
  </si>
  <si>
    <t>Función de pérdida</t>
  </si>
  <si>
    <t>ADAM</t>
  </si>
  <si>
    <t>Entropía cruzada</t>
  </si>
  <si>
    <t>DESCRIPCIÓN</t>
  </si>
  <si>
    <t>ITEMS</t>
  </si>
  <si>
    <t>sigmoid</t>
  </si>
  <si>
    <t>PARÁMETROS</t>
  </si>
  <si>
    <t>red2.1</t>
  </si>
  <si>
    <t>tanh</t>
  </si>
  <si>
    <t>red2.2</t>
  </si>
  <si>
    <t>Red 1.1</t>
  </si>
  <si>
    <t>DATASET N°1</t>
  </si>
  <si>
    <t>DATASET N°2</t>
  </si>
  <si>
    <t>Iteración</t>
  </si>
  <si>
    <t>Precisión (%)</t>
  </si>
  <si>
    <t>Pérdida (%)</t>
  </si>
  <si>
    <t>Error (%)</t>
  </si>
  <si>
    <t>Red 1.2</t>
  </si>
  <si>
    <t>Promedio Precisión (%)</t>
  </si>
  <si>
    <t>Desv. Estandar Precisión</t>
  </si>
  <si>
    <t>Red 2.1</t>
  </si>
  <si>
    <t>Red 2.2</t>
  </si>
  <si>
    <t>Red 3.1</t>
  </si>
  <si>
    <t>Red 4.1</t>
  </si>
  <si>
    <t>Red 3.2</t>
  </si>
  <si>
    <t>Red 4.2</t>
  </si>
  <si>
    <t>Red 5.1</t>
  </si>
  <si>
    <t>Red 5.2</t>
  </si>
  <si>
    <t>Red 6.1</t>
  </si>
  <si>
    <t>Red 6.2</t>
  </si>
  <si>
    <t>Red 7.1</t>
  </si>
  <si>
    <t>Red 8.1</t>
  </si>
  <si>
    <t>Red 9.1</t>
  </si>
  <si>
    <t>Red 10.1</t>
  </si>
  <si>
    <t>Red 11.1</t>
  </si>
  <si>
    <t>Red 12.1</t>
  </si>
  <si>
    <t>Red 13.1</t>
  </si>
  <si>
    <t>Red 14.1</t>
  </si>
  <si>
    <t>Red 15.1</t>
  </si>
  <si>
    <t>Red 16.1</t>
  </si>
  <si>
    <t>Red 17.1</t>
  </si>
  <si>
    <t>Red 18.1</t>
  </si>
  <si>
    <t>Red 19.1</t>
  </si>
  <si>
    <t>Red 20.1</t>
  </si>
  <si>
    <t>Red 7.2</t>
  </si>
  <si>
    <t>Red 8.2</t>
  </si>
  <si>
    <t>Red 9.2</t>
  </si>
  <si>
    <t>Red 10.2</t>
  </si>
  <si>
    <t>Red 11.2</t>
  </si>
  <si>
    <t>Red 12.2</t>
  </si>
  <si>
    <t>Red 13.2</t>
  </si>
  <si>
    <t>Red 14.2</t>
  </si>
  <si>
    <t>Red 15.2</t>
  </si>
  <si>
    <t>Red 16.2</t>
  </si>
  <si>
    <t>Red 17.2</t>
  </si>
  <si>
    <t>Red 18.2</t>
  </si>
  <si>
    <t>Red 19.2</t>
  </si>
  <si>
    <t>Red 20.2</t>
  </si>
  <si>
    <t>red3.2</t>
  </si>
  <si>
    <t>Adagrad</t>
  </si>
  <si>
    <t>elu</t>
  </si>
  <si>
    <t>red3.1</t>
  </si>
  <si>
    <t>red4.2</t>
  </si>
  <si>
    <t>red4.1</t>
  </si>
  <si>
    <t>red5.1</t>
  </si>
  <si>
    <t>SGD</t>
  </si>
  <si>
    <t>red5.2</t>
  </si>
  <si>
    <t>red6.1</t>
  </si>
  <si>
    <t>red6.2</t>
  </si>
  <si>
    <t>red7.1</t>
  </si>
  <si>
    <t>red7.2</t>
  </si>
  <si>
    <t>red8.1</t>
  </si>
  <si>
    <t>red8.2</t>
  </si>
  <si>
    <t>red9.1</t>
  </si>
  <si>
    <t>red10.2</t>
  </si>
  <si>
    <t>red9.2</t>
  </si>
  <si>
    <t>red10.1</t>
  </si>
  <si>
    <t>red11.1</t>
  </si>
  <si>
    <t>red11.2</t>
  </si>
  <si>
    <t>Arquitectura 3</t>
  </si>
  <si>
    <t>Arquitectura 1</t>
  </si>
  <si>
    <t>Arquitectura 2</t>
  </si>
  <si>
    <t>Arquitectura 4</t>
  </si>
  <si>
    <t>Arquitectura 5</t>
  </si>
  <si>
    <t>Arquitectura 6</t>
  </si>
  <si>
    <t>Arquitectura 7</t>
  </si>
  <si>
    <t>Arquitectura 8</t>
  </si>
  <si>
    <t>Arquitectura 9</t>
  </si>
  <si>
    <t>Arquitectura 10</t>
  </si>
  <si>
    <t>Arquitectura 11</t>
  </si>
  <si>
    <t>Arquitectura 12</t>
  </si>
  <si>
    <t>Arquitectura 13</t>
  </si>
  <si>
    <t>Arquitectura 14</t>
  </si>
  <si>
    <t>Arquitectura 15</t>
  </si>
  <si>
    <t>Arquitectura 16</t>
  </si>
  <si>
    <t>Arquitectura 17</t>
  </si>
  <si>
    <t>Arquitectura 18</t>
  </si>
  <si>
    <t>Arquitectura 19</t>
  </si>
  <si>
    <t>Arquitectura 20</t>
  </si>
  <si>
    <t>Arquitectura 21</t>
  </si>
  <si>
    <t>Arquitectura 22</t>
  </si>
  <si>
    <t>Arquitectura 23</t>
  </si>
  <si>
    <t>Arquitectura 24</t>
  </si>
  <si>
    <t>Arquitectura 25</t>
  </si>
  <si>
    <t>Arquitectura 26</t>
  </si>
  <si>
    <t>Arquitectura 27</t>
  </si>
  <si>
    <t>Arquitectura 28</t>
  </si>
  <si>
    <t>Arquitectura 29</t>
  </si>
  <si>
    <t>Arquitectura 30</t>
  </si>
  <si>
    <t>Arquitectura 31</t>
  </si>
  <si>
    <t>Arquitectura 32</t>
  </si>
  <si>
    <t>Arquitectura 33</t>
  </si>
  <si>
    <t>Arquitectura 34</t>
  </si>
  <si>
    <t>Arquitectura 35</t>
  </si>
  <si>
    <t>Arquitectura 36</t>
  </si>
  <si>
    <t>Arquitectura 37</t>
  </si>
  <si>
    <t>Arquitectura 38</t>
  </si>
  <si>
    <t>Arquitectura 39</t>
  </si>
  <si>
    <t>Arquitectura 40</t>
  </si>
  <si>
    <t>red12.1</t>
  </si>
  <si>
    <t>Capa oculta 7</t>
  </si>
  <si>
    <t>red12.2</t>
  </si>
  <si>
    <t>red13.1</t>
  </si>
  <si>
    <t>red13.2</t>
  </si>
  <si>
    <t>Adamax</t>
  </si>
  <si>
    <t>red14.1</t>
  </si>
  <si>
    <t>red14.2</t>
  </si>
  <si>
    <t>red15.1</t>
  </si>
  <si>
    <t>red16.1</t>
  </si>
  <si>
    <t>red16.2</t>
  </si>
  <si>
    <t>red17.1</t>
  </si>
  <si>
    <t>red18.1</t>
  </si>
  <si>
    <t>red18.2</t>
  </si>
  <si>
    <t>red19.1</t>
  </si>
  <si>
    <t>red20.1</t>
  </si>
  <si>
    <t>red19.2</t>
  </si>
  <si>
    <t>red20.2</t>
  </si>
  <si>
    <t>FRACASO DISEÑO DE ARQUITECTURA DE UNA SALIDA</t>
  </si>
  <si>
    <t>RESPUESTAS PREDECIDAS</t>
  </si>
  <si>
    <t>N°</t>
  </si>
  <si>
    <t>PRECISIÓN DE RESULTADO (%)</t>
  </si>
  <si>
    <t>Arquitectura 1 a 20</t>
  </si>
  <si>
    <t>NOMBRE DEL MODELO (.h5)</t>
  </si>
  <si>
    <t>DATASET N° 1</t>
  </si>
  <si>
    <t>Red23_D1S2</t>
  </si>
  <si>
    <t>Red23_D2S2</t>
  </si>
  <si>
    <t>HORA/DÍA</t>
  </si>
  <si>
    <t>LUNES</t>
  </si>
  <si>
    <t>MARTES</t>
  </si>
  <si>
    <t>JUEVES</t>
  </si>
  <si>
    <t>VIERNES</t>
  </si>
  <si>
    <t>MIERCOLES</t>
  </si>
  <si>
    <t>SÁBADO</t>
  </si>
  <si>
    <t>DOMINGO</t>
  </si>
  <si>
    <t>Red27_D2S2</t>
  </si>
  <si>
    <t>Red27_D1S2</t>
  </si>
  <si>
    <t>Red36_D1S2</t>
  </si>
  <si>
    <t>Red36_D2S2</t>
  </si>
  <si>
    <t>D1</t>
  </si>
  <si>
    <t>D2</t>
  </si>
  <si>
    <t>ERROR DE PREDICCIÓN (%)</t>
  </si>
  <si>
    <t>PRECISIÓN DE PREDICCIÓN (%)</t>
  </si>
  <si>
    <t>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</si>
</sst>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10" fontId="3" fillId="0" borderId="1" xfId="1" applyNumberFormat="1" applyFont="1" applyBorder="1" applyAlignment="1">
      <alignment wrapText="1"/>
    </xf>
    <xf numFmtId="3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0" fontId="3" fillId="0" borderId="2" xfId="1" applyNumberFormat="1" applyFont="1" applyBorder="1" applyAlignment="1">
      <alignment horizontal="center" vertical="center" wrapText="1"/>
    </xf>
    <xf numFmtId="10" fontId="3" fillId="0" borderId="6" xfId="1" applyNumberFormat="1" applyFont="1" applyBorder="1" applyAlignment="1">
      <alignment horizontal="center" vertical="center" wrapText="1"/>
    </xf>
    <xf numFmtId="10" fontId="3" fillId="0" borderId="3" xfId="1" applyNumberFormat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9"/>
  <sheetViews>
    <sheetView topLeftCell="A36" workbookViewId="0">
      <selection activeCell="J40" sqref="J40"/>
    </sheetView>
  </sheetViews>
  <sheetFormatPr baseColWidth="10" defaultColWidth="9.140625" defaultRowHeight="12.75" x14ac:dyDescent="0.2"/>
  <cols>
    <col min="1" max="1" width="9.140625" style="1"/>
    <col min="2" max="2" width="14.140625" style="1" customWidth="1"/>
    <col min="3" max="3" width="16.7109375" style="1" customWidth="1"/>
    <col min="4" max="5" width="15.28515625" style="1" customWidth="1"/>
    <col min="6" max="7" width="9.140625" style="1"/>
    <col min="8" max="8" width="12.5703125" style="1" customWidth="1"/>
    <col min="9" max="9" width="17.28515625" style="1" customWidth="1"/>
    <col min="10" max="10" width="15.85546875" style="1" customWidth="1"/>
    <col min="11" max="11" width="15.140625" style="1" customWidth="1"/>
    <col min="12" max="16384" width="9.140625" style="1"/>
  </cols>
  <sheetData>
    <row r="1" spans="1:11" x14ac:dyDescent="0.2">
      <c r="C1" s="4" t="s">
        <v>96</v>
      </c>
      <c r="D1" s="4"/>
      <c r="E1" s="4"/>
      <c r="I1" s="1" t="s">
        <v>115</v>
      </c>
    </row>
    <row r="2" spans="1:11" ht="24" x14ac:dyDescent="0.2">
      <c r="B2" s="6" t="s">
        <v>20</v>
      </c>
      <c r="C2" s="7" t="s">
        <v>19</v>
      </c>
      <c r="D2" s="7" t="s">
        <v>1</v>
      </c>
      <c r="E2" s="7" t="s">
        <v>2</v>
      </c>
      <c r="F2" s="8"/>
      <c r="G2" s="8"/>
      <c r="H2" s="6" t="s">
        <v>20</v>
      </c>
      <c r="I2" s="7" t="s">
        <v>19</v>
      </c>
      <c r="J2" s="7" t="s">
        <v>1</v>
      </c>
      <c r="K2" s="7" t="s">
        <v>2</v>
      </c>
    </row>
    <row r="3" spans="1:11" x14ac:dyDescent="0.2">
      <c r="B3" s="28" t="s">
        <v>0</v>
      </c>
      <c r="C3" s="9" t="s">
        <v>3</v>
      </c>
      <c r="D3" s="10">
        <v>10</v>
      </c>
      <c r="E3" s="10" t="s">
        <v>11</v>
      </c>
      <c r="F3" s="8"/>
      <c r="G3" s="8"/>
      <c r="H3" s="28" t="s">
        <v>0</v>
      </c>
      <c r="I3" s="9" t="s">
        <v>3</v>
      </c>
      <c r="J3" s="10">
        <v>10</v>
      </c>
      <c r="K3" s="10" t="s">
        <v>11</v>
      </c>
    </row>
    <row r="4" spans="1:11" x14ac:dyDescent="0.2">
      <c r="B4" s="28"/>
      <c r="C4" s="9" t="s">
        <v>4</v>
      </c>
      <c r="D4" s="10">
        <v>25</v>
      </c>
      <c r="E4" s="10" t="s">
        <v>11</v>
      </c>
      <c r="F4" s="8"/>
      <c r="G4" s="8"/>
      <c r="H4" s="28"/>
      <c r="I4" s="9" t="s">
        <v>4</v>
      </c>
      <c r="J4" s="10">
        <v>25</v>
      </c>
      <c r="K4" s="10" t="s">
        <v>11</v>
      </c>
    </row>
    <row r="5" spans="1:11" x14ac:dyDescent="0.2">
      <c r="A5" s="1" t="s">
        <v>13</v>
      </c>
      <c r="B5" s="28"/>
      <c r="C5" s="9" t="s">
        <v>5</v>
      </c>
      <c r="D5" s="10">
        <v>40</v>
      </c>
      <c r="E5" s="10" t="s">
        <v>11</v>
      </c>
      <c r="F5" s="8"/>
      <c r="G5" s="8" t="s">
        <v>14</v>
      </c>
      <c r="H5" s="28"/>
      <c r="I5" s="9" t="s">
        <v>5</v>
      </c>
      <c r="J5" s="10">
        <v>40</v>
      </c>
      <c r="K5" s="10" t="s">
        <v>11</v>
      </c>
    </row>
    <row r="6" spans="1:11" x14ac:dyDescent="0.2">
      <c r="B6" s="28"/>
      <c r="C6" s="9" t="s">
        <v>6</v>
      </c>
      <c r="D6" s="10">
        <v>100</v>
      </c>
      <c r="E6" s="10" t="s">
        <v>21</v>
      </c>
      <c r="F6" s="8"/>
      <c r="G6" s="8"/>
      <c r="H6" s="28"/>
      <c r="I6" s="9" t="s">
        <v>6</v>
      </c>
      <c r="J6" s="10">
        <v>100</v>
      </c>
      <c r="K6" s="10" t="s">
        <v>21</v>
      </c>
    </row>
    <row r="7" spans="1:11" x14ac:dyDescent="0.2">
      <c r="B7" s="28"/>
      <c r="C7" s="9" t="s">
        <v>7</v>
      </c>
      <c r="D7" s="10">
        <v>50</v>
      </c>
      <c r="E7" s="10" t="s">
        <v>21</v>
      </c>
      <c r="F7" s="8"/>
      <c r="G7" s="8"/>
      <c r="H7" s="28"/>
      <c r="I7" s="9" t="s">
        <v>7</v>
      </c>
      <c r="J7" s="10">
        <v>50</v>
      </c>
      <c r="K7" s="10" t="s">
        <v>21</v>
      </c>
    </row>
    <row r="8" spans="1:11" x14ac:dyDescent="0.2">
      <c r="B8" s="28"/>
      <c r="C8" s="9" t="s">
        <v>8</v>
      </c>
      <c r="D8" s="10">
        <v>25</v>
      </c>
      <c r="E8" s="10" t="s">
        <v>21</v>
      </c>
      <c r="F8" s="8"/>
      <c r="G8" s="8"/>
      <c r="H8" s="28"/>
      <c r="I8" s="9" t="s">
        <v>8</v>
      </c>
      <c r="J8" s="10">
        <v>25</v>
      </c>
      <c r="K8" s="10" t="s">
        <v>21</v>
      </c>
    </row>
    <row r="9" spans="1:11" x14ac:dyDescent="0.2">
      <c r="B9" s="28"/>
      <c r="C9" s="9" t="s">
        <v>9</v>
      </c>
      <c r="D9" s="10">
        <v>10</v>
      </c>
      <c r="E9" s="10" t="s">
        <v>11</v>
      </c>
      <c r="F9" s="8"/>
      <c r="G9" s="8"/>
      <c r="H9" s="28"/>
      <c r="I9" s="9" t="s">
        <v>9</v>
      </c>
      <c r="J9" s="10">
        <v>10</v>
      </c>
      <c r="K9" s="10" t="s">
        <v>11</v>
      </c>
    </row>
    <row r="10" spans="1:11" x14ac:dyDescent="0.2">
      <c r="B10" s="28"/>
      <c r="C10" s="9" t="s">
        <v>10</v>
      </c>
      <c r="D10" s="10">
        <v>1</v>
      </c>
      <c r="E10" s="10" t="s">
        <v>11</v>
      </c>
      <c r="F10" s="8"/>
      <c r="G10" s="8"/>
      <c r="H10" s="28"/>
      <c r="I10" s="9" t="s">
        <v>10</v>
      </c>
      <c r="J10" s="10">
        <v>2</v>
      </c>
      <c r="K10" s="10" t="s">
        <v>12</v>
      </c>
    </row>
    <row r="11" spans="1:11" x14ac:dyDescent="0.2">
      <c r="B11" s="28" t="s">
        <v>22</v>
      </c>
      <c r="C11" s="9" t="s">
        <v>15</v>
      </c>
      <c r="D11" s="10" t="s">
        <v>17</v>
      </c>
      <c r="E11" s="29"/>
      <c r="F11" s="8"/>
      <c r="G11" s="8"/>
      <c r="H11" s="28" t="s">
        <v>22</v>
      </c>
      <c r="I11" s="9" t="s">
        <v>15</v>
      </c>
      <c r="J11" s="10" t="s">
        <v>17</v>
      </c>
      <c r="K11" s="29"/>
    </row>
    <row r="12" spans="1:11" x14ac:dyDescent="0.2">
      <c r="B12" s="28"/>
      <c r="C12" s="9" t="s">
        <v>16</v>
      </c>
      <c r="D12" s="10" t="s">
        <v>18</v>
      </c>
      <c r="E12" s="30"/>
      <c r="F12" s="8"/>
      <c r="G12" s="8"/>
      <c r="H12" s="28"/>
      <c r="I12" s="9" t="s">
        <v>16</v>
      </c>
      <c r="J12" s="10" t="s">
        <v>18</v>
      </c>
      <c r="K12" s="30"/>
    </row>
    <row r="15" spans="1:11" x14ac:dyDescent="0.2">
      <c r="C15" s="4" t="s">
        <v>97</v>
      </c>
      <c r="I15" s="1" t="s">
        <v>116</v>
      </c>
    </row>
    <row r="16" spans="1:11" ht="24" x14ac:dyDescent="0.2">
      <c r="B16" s="6" t="s">
        <v>20</v>
      </c>
      <c r="C16" s="7" t="s">
        <v>19</v>
      </c>
      <c r="D16" s="7" t="s">
        <v>1</v>
      </c>
      <c r="E16" s="7" t="s">
        <v>2</v>
      </c>
      <c r="H16" s="6" t="s">
        <v>20</v>
      </c>
      <c r="I16" s="7" t="s">
        <v>19</v>
      </c>
      <c r="J16" s="7" t="s">
        <v>1</v>
      </c>
      <c r="K16" s="7" t="s">
        <v>2</v>
      </c>
    </row>
    <row r="17" spans="1:11" x14ac:dyDescent="0.2">
      <c r="B17" s="28" t="s">
        <v>0</v>
      </c>
      <c r="C17" s="9" t="s">
        <v>3</v>
      </c>
      <c r="D17" s="10">
        <v>10</v>
      </c>
      <c r="E17" s="10" t="s">
        <v>11</v>
      </c>
      <c r="H17" s="28" t="s">
        <v>0</v>
      </c>
      <c r="I17" s="9" t="s">
        <v>3</v>
      </c>
      <c r="J17" s="10">
        <v>10</v>
      </c>
      <c r="K17" s="10" t="s">
        <v>11</v>
      </c>
    </row>
    <row r="18" spans="1:11" x14ac:dyDescent="0.2">
      <c r="A18" s="1" t="s">
        <v>23</v>
      </c>
      <c r="B18" s="28"/>
      <c r="C18" s="9" t="s">
        <v>4</v>
      </c>
      <c r="D18" s="10">
        <v>15</v>
      </c>
      <c r="E18" s="10" t="s">
        <v>24</v>
      </c>
      <c r="G18" s="1" t="s">
        <v>25</v>
      </c>
      <c r="H18" s="28"/>
      <c r="I18" s="9" t="s">
        <v>4</v>
      </c>
      <c r="J18" s="10">
        <v>15</v>
      </c>
      <c r="K18" s="10" t="s">
        <v>24</v>
      </c>
    </row>
    <row r="19" spans="1:11" x14ac:dyDescent="0.2">
      <c r="B19" s="28"/>
      <c r="C19" s="9" t="s">
        <v>5</v>
      </c>
      <c r="D19" s="10">
        <v>30</v>
      </c>
      <c r="E19" s="10" t="s">
        <v>11</v>
      </c>
      <c r="H19" s="28"/>
      <c r="I19" s="9" t="s">
        <v>5</v>
      </c>
      <c r="J19" s="10">
        <v>30</v>
      </c>
      <c r="K19" s="10" t="s">
        <v>11</v>
      </c>
    </row>
    <row r="20" spans="1:11" x14ac:dyDescent="0.2">
      <c r="B20" s="28"/>
      <c r="C20" s="9" t="s">
        <v>10</v>
      </c>
      <c r="D20" s="10">
        <v>1</v>
      </c>
      <c r="E20" s="10" t="s">
        <v>11</v>
      </c>
      <c r="H20" s="28"/>
      <c r="I20" s="9" t="s">
        <v>10</v>
      </c>
      <c r="J20" s="10">
        <v>2</v>
      </c>
      <c r="K20" s="10" t="s">
        <v>12</v>
      </c>
    </row>
    <row r="21" spans="1:11" x14ac:dyDescent="0.2">
      <c r="B21" s="28" t="s">
        <v>22</v>
      </c>
      <c r="C21" s="9" t="s">
        <v>15</v>
      </c>
      <c r="D21" s="10" t="s">
        <v>17</v>
      </c>
      <c r="E21" s="29"/>
      <c r="H21" s="28" t="s">
        <v>22</v>
      </c>
      <c r="I21" s="9" t="s">
        <v>15</v>
      </c>
      <c r="J21" s="10" t="s">
        <v>17</v>
      </c>
      <c r="K21" s="29"/>
    </row>
    <row r="22" spans="1:11" x14ac:dyDescent="0.2">
      <c r="B22" s="28"/>
      <c r="C22" s="9" t="s">
        <v>16</v>
      </c>
      <c r="D22" s="10" t="s">
        <v>18</v>
      </c>
      <c r="E22" s="30"/>
      <c r="H22" s="28"/>
      <c r="I22" s="9" t="s">
        <v>16</v>
      </c>
      <c r="J22" s="10" t="s">
        <v>18</v>
      </c>
      <c r="K22" s="30"/>
    </row>
    <row r="25" spans="1:11" x14ac:dyDescent="0.2">
      <c r="C25" s="1" t="s">
        <v>95</v>
      </c>
      <c r="I25" s="1" t="s">
        <v>117</v>
      </c>
    </row>
    <row r="26" spans="1:11" ht="24" x14ac:dyDescent="0.2">
      <c r="B26" s="6" t="s">
        <v>20</v>
      </c>
      <c r="C26" s="7" t="s">
        <v>19</v>
      </c>
      <c r="D26" s="7" t="s">
        <v>1</v>
      </c>
      <c r="E26" s="7" t="s">
        <v>2</v>
      </c>
      <c r="H26" s="6" t="s">
        <v>20</v>
      </c>
      <c r="I26" s="7" t="s">
        <v>19</v>
      </c>
      <c r="J26" s="7" t="s">
        <v>1</v>
      </c>
      <c r="K26" s="7" t="s">
        <v>2</v>
      </c>
    </row>
    <row r="27" spans="1:11" x14ac:dyDescent="0.2">
      <c r="B27" s="28" t="s">
        <v>0</v>
      </c>
      <c r="C27" s="9" t="s">
        <v>3</v>
      </c>
      <c r="D27" s="10">
        <v>10</v>
      </c>
      <c r="E27" s="10" t="s">
        <v>11</v>
      </c>
      <c r="H27" s="28" t="s">
        <v>0</v>
      </c>
      <c r="I27" s="9" t="s">
        <v>3</v>
      </c>
      <c r="J27" s="10">
        <v>10</v>
      </c>
      <c r="K27" s="10" t="s">
        <v>11</v>
      </c>
    </row>
    <row r="28" spans="1:11" x14ac:dyDescent="0.2">
      <c r="A28" s="1" t="s">
        <v>77</v>
      </c>
      <c r="B28" s="28"/>
      <c r="C28" s="9" t="s">
        <v>4</v>
      </c>
      <c r="D28" s="10">
        <v>20</v>
      </c>
      <c r="E28" s="10" t="s">
        <v>21</v>
      </c>
      <c r="G28" s="1" t="s">
        <v>74</v>
      </c>
      <c r="H28" s="28"/>
      <c r="I28" s="9" t="s">
        <v>4</v>
      </c>
      <c r="J28" s="10">
        <v>20</v>
      </c>
      <c r="K28" s="10" t="s">
        <v>21</v>
      </c>
    </row>
    <row r="29" spans="1:11" x14ac:dyDescent="0.2">
      <c r="B29" s="28"/>
      <c r="C29" s="9" t="s">
        <v>5</v>
      </c>
      <c r="D29" s="10">
        <v>10</v>
      </c>
      <c r="E29" s="10" t="s">
        <v>11</v>
      </c>
      <c r="H29" s="28"/>
      <c r="I29" s="9" t="s">
        <v>5</v>
      </c>
      <c r="J29" s="10">
        <v>10</v>
      </c>
      <c r="K29" s="10" t="s">
        <v>11</v>
      </c>
    </row>
    <row r="30" spans="1:11" x14ac:dyDescent="0.2">
      <c r="B30" s="28"/>
      <c r="C30" s="9" t="s">
        <v>10</v>
      </c>
      <c r="D30" s="10">
        <v>1</v>
      </c>
      <c r="E30" s="10" t="s">
        <v>11</v>
      </c>
      <c r="H30" s="28"/>
      <c r="I30" s="9" t="s">
        <v>10</v>
      </c>
      <c r="J30" s="10">
        <v>2</v>
      </c>
      <c r="K30" s="10" t="s">
        <v>12</v>
      </c>
    </row>
    <row r="31" spans="1:11" x14ac:dyDescent="0.2">
      <c r="B31" s="28" t="s">
        <v>22</v>
      </c>
      <c r="C31" s="9" t="s">
        <v>15</v>
      </c>
      <c r="D31" s="10" t="s">
        <v>17</v>
      </c>
      <c r="E31" s="29"/>
      <c r="H31" s="28" t="s">
        <v>22</v>
      </c>
      <c r="I31" s="9" t="s">
        <v>15</v>
      </c>
      <c r="J31" s="10" t="s">
        <v>17</v>
      </c>
      <c r="K31" s="29"/>
    </row>
    <row r="32" spans="1:11" x14ac:dyDescent="0.2">
      <c r="B32" s="28"/>
      <c r="C32" s="9" t="s">
        <v>16</v>
      </c>
      <c r="D32" s="10" t="s">
        <v>18</v>
      </c>
      <c r="E32" s="30"/>
      <c r="H32" s="28"/>
      <c r="I32" s="9" t="s">
        <v>16</v>
      </c>
      <c r="J32" s="10" t="s">
        <v>18</v>
      </c>
      <c r="K32" s="30"/>
    </row>
    <row r="35" spans="1:11" x14ac:dyDescent="0.2">
      <c r="C35" s="1" t="s">
        <v>98</v>
      </c>
      <c r="I35" s="1" t="s">
        <v>118</v>
      </c>
    </row>
    <row r="36" spans="1:11" ht="24" x14ac:dyDescent="0.2">
      <c r="B36" s="6" t="s">
        <v>20</v>
      </c>
      <c r="C36" s="7" t="s">
        <v>19</v>
      </c>
      <c r="D36" s="7" t="s">
        <v>1</v>
      </c>
      <c r="E36" s="7" t="s">
        <v>2</v>
      </c>
      <c r="H36" s="6" t="s">
        <v>20</v>
      </c>
      <c r="I36" s="7" t="s">
        <v>19</v>
      </c>
      <c r="J36" s="7" t="s">
        <v>1</v>
      </c>
      <c r="K36" s="7" t="s">
        <v>2</v>
      </c>
    </row>
    <row r="37" spans="1:11" x14ac:dyDescent="0.2">
      <c r="B37" s="28" t="s">
        <v>0</v>
      </c>
      <c r="C37" s="9" t="s">
        <v>3</v>
      </c>
      <c r="D37" s="10">
        <v>10</v>
      </c>
      <c r="E37" s="10" t="s">
        <v>11</v>
      </c>
      <c r="H37" s="31" t="s">
        <v>0</v>
      </c>
      <c r="I37" s="9" t="s">
        <v>3</v>
      </c>
      <c r="J37" s="10">
        <v>10</v>
      </c>
      <c r="K37" s="10" t="s">
        <v>11</v>
      </c>
    </row>
    <row r="38" spans="1:11" x14ac:dyDescent="0.2">
      <c r="A38" s="1" t="s">
        <v>79</v>
      </c>
      <c r="B38" s="28"/>
      <c r="C38" s="9" t="s">
        <v>4</v>
      </c>
      <c r="D38" s="10">
        <v>25</v>
      </c>
      <c r="E38" s="10" t="s">
        <v>24</v>
      </c>
      <c r="G38" s="1" t="s">
        <v>78</v>
      </c>
      <c r="H38" s="32"/>
      <c r="I38" s="9" t="s">
        <v>4</v>
      </c>
      <c r="J38" s="10">
        <v>25</v>
      </c>
      <c r="K38" s="10" t="s">
        <v>24</v>
      </c>
    </row>
    <row r="39" spans="1:11" x14ac:dyDescent="0.2">
      <c r="B39" s="28"/>
      <c r="C39" s="9" t="s">
        <v>5</v>
      </c>
      <c r="D39" s="10">
        <v>40</v>
      </c>
      <c r="E39" s="10" t="s">
        <v>76</v>
      </c>
      <c r="H39" s="32"/>
      <c r="I39" s="9" t="s">
        <v>5</v>
      </c>
      <c r="J39" s="10">
        <v>40</v>
      </c>
      <c r="K39" s="10" t="s">
        <v>76</v>
      </c>
    </row>
    <row r="40" spans="1:11" x14ac:dyDescent="0.2">
      <c r="B40" s="28"/>
      <c r="C40" s="9" t="s">
        <v>6</v>
      </c>
      <c r="D40" s="10">
        <v>10</v>
      </c>
      <c r="E40" s="10" t="s">
        <v>11</v>
      </c>
      <c r="H40" s="32"/>
      <c r="I40" s="9" t="s">
        <v>6</v>
      </c>
      <c r="J40" s="10">
        <v>10</v>
      </c>
      <c r="K40" s="10" t="s">
        <v>11</v>
      </c>
    </row>
    <row r="41" spans="1:11" x14ac:dyDescent="0.2">
      <c r="B41" s="28"/>
      <c r="C41" s="9" t="s">
        <v>10</v>
      </c>
      <c r="D41" s="10">
        <v>1</v>
      </c>
      <c r="E41" s="10" t="s">
        <v>11</v>
      </c>
      <c r="H41" s="33"/>
      <c r="I41" s="9" t="s">
        <v>10</v>
      </c>
      <c r="J41" s="10">
        <v>2</v>
      </c>
      <c r="K41" s="10" t="s">
        <v>12</v>
      </c>
    </row>
    <row r="42" spans="1:11" x14ac:dyDescent="0.2">
      <c r="B42" s="28" t="s">
        <v>22</v>
      </c>
      <c r="C42" s="9" t="s">
        <v>15</v>
      </c>
      <c r="D42" s="10" t="s">
        <v>75</v>
      </c>
      <c r="E42" s="29"/>
      <c r="H42" s="31" t="s">
        <v>22</v>
      </c>
      <c r="I42" s="9" t="s">
        <v>15</v>
      </c>
      <c r="J42" s="10" t="s">
        <v>75</v>
      </c>
      <c r="K42" s="29"/>
    </row>
    <row r="43" spans="1:11" x14ac:dyDescent="0.2">
      <c r="B43" s="28"/>
      <c r="C43" s="9" t="s">
        <v>16</v>
      </c>
      <c r="D43" s="10" t="s">
        <v>18</v>
      </c>
      <c r="E43" s="30"/>
      <c r="H43" s="33"/>
      <c r="I43" s="9" t="s">
        <v>16</v>
      </c>
      <c r="J43" s="10" t="s">
        <v>18</v>
      </c>
      <c r="K43" s="30"/>
    </row>
    <row r="45" spans="1:11" x14ac:dyDescent="0.2">
      <c r="C45" s="1" t="s">
        <v>99</v>
      </c>
      <c r="I45" s="1" t="s">
        <v>119</v>
      </c>
    </row>
    <row r="46" spans="1:11" ht="24" x14ac:dyDescent="0.2">
      <c r="B46" s="6" t="s">
        <v>20</v>
      </c>
      <c r="C46" s="7" t="s">
        <v>19</v>
      </c>
      <c r="D46" s="7" t="s">
        <v>1</v>
      </c>
      <c r="E46" s="7" t="s">
        <v>2</v>
      </c>
      <c r="H46" s="6" t="s">
        <v>20</v>
      </c>
      <c r="I46" s="7" t="s">
        <v>19</v>
      </c>
      <c r="J46" s="7" t="s">
        <v>1</v>
      </c>
      <c r="K46" s="7" t="s">
        <v>2</v>
      </c>
    </row>
    <row r="47" spans="1:11" x14ac:dyDescent="0.2">
      <c r="B47" s="28" t="s">
        <v>0</v>
      </c>
      <c r="C47" s="9" t="s">
        <v>3</v>
      </c>
      <c r="D47" s="10">
        <v>10</v>
      </c>
      <c r="E47" s="10" t="s">
        <v>11</v>
      </c>
      <c r="H47" s="28" t="s">
        <v>0</v>
      </c>
      <c r="I47" s="9" t="s">
        <v>3</v>
      </c>
      <c r="J47" s="10">
        <v>10</v>
      </c>
      <c r="K47" s="10" t="s">
        <v>11</v>
      </c>
    </row>
    <row r="48" spans="1:11" x14ac:dyDescent="0.2">
      <c r="A48" s="1" t="s">
        <v>80</v>
      </c>
      <c r="B48" s="28"/>
      <c r="C48" s="9" t="s">
        <v>4</v>
      </c>
      <c r="D48" s="10">
        <v>40</v>
      </c>
      <c r="E48" s="10" t="s">
        <v>24</v>
      </c>
      <c r="G48" s="1" t="s">
        <v>82</v>
      </c>
      <c r="H48" s="28"/>
      <c r="I48" s="9" t="s">
        <v>4</v>
      </c>
      <c r="J48" s="10">
        <v>40</v>
      </c>
      <c r="K48" s="10" t="s">
        <v>24</v>
      </c>
    </row>
    <row r="49" spans="1:11" x14ac:dyDescent="0.2">
      <c r="B49" s="28"/>
      <c r="C49" s="9" t="s">
        <v>5</v>
      </c>
      <c r="D49" s="10">
        <v>80</v>
      </c>
      <c r="E49" s="10" t="s">
        <v>21</v>
      </c>
      <c r="H49" s="28"/>
      <c r="I49" s="9" t="s">
        <v>5</v>
      </c>
      <c r="J49" s="10">
        <v>80</v>
      </c>
      <c r="K49" s="10" t="s">
        <v>21</v>
      </c>
    </row>
    <row r="50" spans="1:11" x14ac:dyDescent="0.2">
      <c r="B50" s="28"/>
      <c r="C50" s="9" t="s">
        <v>6</v>
      </c>
      <c r="D50" s="10">
        <v>35</v>
      </c>
      <c r="E50" s="10" t="s">
        <v>21</v>
      </c>
      <c r="H50" s="28"/>
      <c r="I50" s="9" t="s">
        <v>6</v>
      </c>
      <c r="J50" s="10">
        <v>35</v>
      </c>
      <c r="K50" s="10" t="s">
        <v>21</v>
      </c>
    </row>
    <row r="51" spans="1:11" x14ac:dyDescent="0.2">
      <c r="B51" s="28"/>
      <c r="C51" s="9" t="s">
        <v>7</v>
      </c>
      <c r="D51" s="10">
        <v>10</v>
      </c>
      <c r="E51" s="10" t="s">
        <v>11</v>
      </c>
      <c r="H51" s="28"/>
      <c r="I51" s="9" t="s">
        <v>7</v>
      </c>
      <c r="J51" s="10">
        <v>10</v>
      </c>
      <c r="K51" s="10" t="s">
        <v>11</v>
      </c>
    </row>
    <row r="52" spans="1:11" x14ac:dyDescent="0.2">
      <c r="B52" s="28"/>
      <c r="C52" s="9" t="s">
        <v>10</v>
      </c>
      <c r="D52" s="10">
        <v>1</v>
      </c>
      <c r="E52" s="10" t="s">
        <v>11</v>
      </c>
      <c r="H52" s="28"/>
      <c r="I52" s="9" t="s">
        <v>10</v>
      </c>
      <c r="J52" s="10">
        <v>2</v>
      </c>
      <c r="K52" s="10" t="s">
        <v>12</v>
      </c>
    </row>
    <row r="53" spans="1:11" x14ac:dyDescent="0.2">
      <c r="B53" s="28" t="s">
        <v>22</v>
      </c>
      <c r="C53" s="9" t="s">
        <v>15</v>
      </c>
      <c r="D53" s="10" t="s">
        <v>81</v>
      </c>
      <c r="E53" s="29"/>
      <c r="H53" s="28" t="s">
        <v>22</v>
      </c>
      <c r="I53" s="9" t="s">
        <v>15</v>
      </c>
      <c r="J53" s="10" t="s">
        <v>81</v>
      </c>
      <c r="K53" s="29"/>
    </row>
    <row r="54" spans="1:11" x14ac:dyDescent="0.2">
      <c r="B54" s="28"/>
      <c r="C54" s="9" t="s">
        <v>16</v>
      </c>
      <c r="D54" s="10" t="s">
        <v>18</v>
      </c>
      <c r="E54" s="30"/>
      <c r="H54" s="28"/>
      <c r="I54" s="9" t="s">
        <v>16</v>
      </c>
      <c r="J54" s="10" t="s">
        <v>18</v>
      </c>
      <c r="K54" s="30"/>
    </row>
    <row r="57" spans="1:11" x14ac:dyDescent="0.2">
      <c r="C57" s="1" t="s">
        <v>100</v>
      </c>
      <c r="I57" s="1" t="s">
        <v>120</v>
      </c>
    </row>
    <row r="58" spans="1:11" ht="24" x14ac:dyDescent="0.2">
      <c r="B58" s="6" t="s">
        <v>20</v>
      </c>
      <c r="C58" s="7" t="s">
        <v>19</v>
      </c>
      <c r="D58" s="7" t="s">
        <v>1</v>
      </c>
      <c r="E58" s="7" t="s">
        <v>2</v>
      </c>
      <c r="H58" s="6" t="s">
        <v>20</v>
      </c>
      <c r="I58" s="7" t="s">
        <v>19</v>
      </c>
      <c r="J58" s="7" t="s">
        <v>1</v>
      </c>
      <c r="K58" s="7" t="s">
        <v>2</v>
      </c>
    </row>
    <row r="59" spans="1:11" x14ac:dyDescent="0.2">
      <c r="B59" s="28" t="s">
        <v>0</v>
      </c>
      <c r="C59" s="9" t="s">
        <v>3</v>
      </c>
      <c r="D59" s="10">
        <v>10</v>
      </c>
      <c r="E59" s="10" t="s">
        <v>11</v>
      </c>
      <c r="H59" s="28" t="s">
        <v>0</v>
      </c>
      <c r="I59" s="9" t="s">
        <v>3</v>
      </c>
      <c r="J59" s="10">
        <v>10</v>
      </c>
      <c r="K59" s="10" t="s">
        <v>11</v>
      </c>
    </row>
    <row r="60" spans="1:11" x14ac:dyDescent="0.2">
      <c r="A60" s="1" t="s">
        <v>83</v>
      </c>
      <c r="B60" s="28"/>
      <c r="C60" s="9" t="s">
        <v>4</v>
      </c>
      <c r="D60" s="10">
        <v>30</v>
      </c>
      <c r="E60" s="10" t="s">
        <v>76</v>
      </c>
      <c r="G60" s="1" t="s">
        <v>84</v>
      </c>
      <c r="H60" s="28"/>
      <c r="I60" s="9" t="s">
        <v>4</v>
      </c>
      <c r="J60" s="10">
        <v>30</v>
      </c>
      <c r="K60" s="10" t="s">
        <v>76</v>
      </c>
    </row>
    <row r="61" spans="1:11" x14ac:dyDescent="0.2">
      <c r="B61" s="28"/>
      <c r="C61" s="9" t="s">
        <v>5</v>
      </c>
      <c r="D61" s="10">
        <v>30</v>
      </c>
      <c r="E61" s="10" t="s">
        <v>24</v>
      </c>
      <c r="H61" s="28"/>
      <c r="I61" s="9" t="s">
        <v>5</v>
      </c>
      <c r="J61" s="10">
        <v>30</v>
      </c>
      <c r="K61" s="10" t="s">
        <v>24</v>
      </c>
    </row>
    <row r="62" spans="1:11" x14ac:dyDescent="0.2">
      <c r="B62" s="28"/>
      <c r="C62" s="9" t="s">
        <v>6</v>
      </c>
      <c r="D62" s="10">
        <v>30</v>
      </c>
      <c r="E62" s="10" t="s">
        <v>76</v>
      </c>
      <c r="H62" s="28"/>
      <c r="I62" s="9" t="s">
        <v>6</v>
      </c>
      <c r="J62" s="10">
        <v>30</v>
      </c>
      <c r="K62" s="10" t="s">
        <v>76</v>
      </c>
    </row>
    <row r="63" spans="1:11" x14ac:dyDescent="0.2">
      <c r="B63" s="28"/>
      <c r="C63" s="9" t="s">
        <v>10</v>
      </c>
      <c r="D63" s="10">
        <v>1</v>
      </c>
      <c r="E63" s="10" t="s">
        <v>11</v>
      </c>
      <c r="H63" s="28"/>
      <c r="I63" s="9" t="s">
        <v>10</v>
      </c>
      <c r="J63" s="10">
        <v>2</v>
      </c>
      <c r="K63" s="10" t="s">
        <v>12</v>
      </c>
    </row>
    <row r="64" spans="1:11" x14ac:dyDescent="0.2">
      <c r="B64" s="28" t="s">
        <v>22</v>
      </c>
      <c r="C64" s="9" t="s">
        <v>15</v>
      </c>
      <c r="D64" s="10" t="s">
        <v>17</v>
      </c>
      <c r="E64" s="29"/>
      <c r="H64" s="28" t="s">
        <v>22</v>
      </c>
      <c r="I64" s="9" t="s">
        <v>15</v>
      </c>
      <c r="J64" s="10" t="s">
        <v>17</v>
      </c>
      <c r="K64" s="29"/>
    </row>
    <row r="65" spans="1:11" x14ac:dyDescent="0.2">
      <c r="B65" s="28"/>
      <c r="C65" s="9" t="s">
        <v>16</v>
      </c>
      <c r="D65" s="10" t="s">
        <v>18</v>
      </c>
      <c r="E65" s="30"/>
      <c r="H65" s="28"/>
      <c r="I65" s="9" t="s">
        <v>16</v>
      </c>
      <c r="J65" s="10" t="s">
        <v>18</v>
      </c>
      <c r="K65" s="30"/>
    </row>
    <row r="67" spans="1:11" x14ac:dyDescent="0.2">
      <c r="C67" s="1" t="s">
        <v>101</v>
      </c>
      <c r="I67" s="1" t="s">
        <v>121</v>
      </c>
    </row>
    <row r="68" spans="1:11" ht="24" x14ac:dyDescent="0.2">
      <c r="B68" s="6" t="s">
        <v>20</v>
      </c>
      <c r="C68" s="7" t="s">
        <v>19</v>
      </c>
      <c r="D68" s="7" t="s">
        <v>1</v>
      </c>
      <c r="E68" s="7" t="s">
        <v>2</v>
      </c>
      <c r="H68" s="6" t="s">
        <v>20</v>
      </c>
      <c r="I68" s="7" t="s">
        <v>19</v>
      </c>
      <c r="J68" s="7" t="s">
        <v>1</v>
      </c>
      <c r="K68" s="7" t="s">
        <v>2</v>
      </c>
    </row>
    <row r="69" spans="1:11" x14ac:dyDescent="0.2">
      <c r="B69" s="28" t="s">
        <v>0</v>
      </c>
      <c r="C69" s="9" t="s">
        <v>3</v>
      </c>
      <c r="D69" s="10">
        <v>10</v>
      </c>
      <c r="E69" s="10" t="s">
        <v>11</v>
      </c>
      <c r="H69" s="28" t="s">
        <v>0</v>
      </c>
      <c r="I69" s="9" t="s">
        <v>3</v>
      </c>
      <c r="J69" s="10">
        <v>10</v>
      </c>
      <c r="K69" s="10" t="s">
        <v>11</v>
      </c>
    </row>
    <row r="70" spans="1:11" x14ac:dyDescent="0.2">
      <c r="A70" s="1" t="s">
        <v>85</v>
      </c>
      <c r="B70" s="28"/>
      <c r="C70" s="9" t="s">
        <v>4</v>
      </c>
      <c r="D70" s="10">
        <v>20</v>
      </c>
      <c r="E70" s="10" t="s">
        <v>11</v>
      </c>
      <c r="G70" s="1" t="s">
        <v>86</v>
      </c>
      <c r="H70" s="28"/>
      <c r="I70" s="9" t="s">
        <v>4</v>
      </c>
      <c r="J70" s="10">
        <v>20</v>
      </c>
      <c r="K70" s="10" t="s">
        <v>11</v>
      </c>
    </row>
    <row r="71" spans="1:11" x14ac:dyDescent="0.2">
      <c r="B71" s="28"/>
      <c r="C71" s="9" t="s">
        <v>5</v>
      </c>
      <c r="D71" s="10">
        <v>50</v>
      </c>
      <c r="E71" s="10" t="s">
        <v>21</v>
      </c>
      <c r="H71" s="28"/>
      <c r="I71" s="9" t="s">
        <v>5</v>
      </c>
      <c r="J71" s="10">
        <v>50</v>
      </c>
      <c r="K71" s="10" t="s">
        <v>21</v>
      </c>
    </row>
    <row r="72" spans="1:11" x14ac:dyDescent="0.2">
      <c r="B72" s="28"/>
      <c r="C72" s="9" t="s">
        <v>6</v>
      </c>
      <c r="D72" s="10">
        <v>40</v>
      </c>
      <c r="E72" s="10" t="s">
        <v>11</v>
      </c>
      <c r="H72" s="28"/>
      <c r="I72" s="9" t="s">
        <v>6</v>
      </c>
      <c r="J72" s="10">
        <v>40</v>
      </c>
      <c r="K72" s="10" t="s">
        <v>11</v>
      </c>
    </row>
    <row r="73" spans="1:11" x14ac:dyDescent="0.2">
      <c r="B73" s="28"/>
      <c r="C73" s="9" t="s">
        <v>7</v>
      </c>
      <c r="D73" s="10">
        <v>10</v>
      </c>
      <c r="E73" s="10" t="s">
        <v>21</v>
      </c>
      <c r="H73" s="28"/>
      <c r="I73" s="9" t="s">
        <v>7</v>
      </c>
      <c r="J73" s="10">
        <v>10</v>
      </c>
      <c r="K73" s="10" t="s">
        <v>21</v>
      </c>
    </row>
    <row r="74" spans="1:11" x14ac:dyDescent="0.2">
      <c r="B74" s="28"/>
      <c r="C74" s="9" t="s">
        <v>10</v>
      </c>
      <c r="D74" s="10">
        <v>1</v>
      </c>
      <c r="E74" s="10" t="s">
        <v>11</v>
      </c>
      <c r="H74" s="28"/>
      <c r="I74" s="9" t="s">
        <v>10</v>
      </c>
      <c r="J74" s="10">
        <v>2</v>
      </c>
      <c r="K74" s="10" t="s">
        <v>12</v>
      </c>
    </row>
    <row r="75" spans="1:11" x14ac:dyDescent="0.2">
      <c r="B75" s="28" t="s">
        <v>22</v>
      </c>
      <c r="C75" s="9" t="s">
        <v>15</v>
      </c>
      <c r="D75" s="10" t="s">
        <v>81</v>
      </c>
      <c r="E75" s="29"/>
      <c r="H75" s="28" t="s">
        <v>22</v>
      </c>
      <c r="I75" s="9" t="s">
        <v>15</v>
      </c>
      <c r="J75" s="10" t="s">
        <v>81</v>
      </c>
      <c r="K75" s="29"/>
    </row>
    <row r="76" spans="1:11" x14ac:dyDescent="0.2">
      <c r="B76" s="28"/>
      <c r="C76" s="9" t="s">
        <v>16</v>
      </c>
      <c r="D76" s="10" t="s">
        <v>18</v>
      </c>
      <c r="E76" s="30"/>
      <c r="H76" s="28"/>
      <c r="I76" s="9" t="s">
        <v>16</v>
      </c>
      <c r="J76" s="10" t="s">
        <v>18</v>
      </c>
      <c r="K76" s="30"/>
    </row>
    <row r="78" spans="1:11" x14ac:dyDescent="0.2">
      <c r="C78" s="1" t="s">
        <v>102</v>
      </c>
      <c r="I78" s="1" t="s">
        <v>122</v>
      </c>
    </row>
    <row r="79" spans="1:11" ht="24" x14ac:dyDescent="0.2">
      <c r="B79" s="6" t="s">
        <v>20</v>
      </c>
      <c r="C79" s="7" t="s">
        <v>19</v>
      </c>
      <c r="D79" s="7" t="s">
        <v>1</v>
      </c>
      <c r="E79" s="7" t="s">
        <v>2</v>
      </c>
      <c r="H79" s="6" t="s">
        <v>20</v>
      </c>
      <c r="I79" s="7" t="s">
        <v>19</v>
      </c>
      <c r="J79" s="7" t="s">
        <v>1</v>
      </c>
      <c r="K79" s="7" t="s">
        <v>2</v>
      </c>
    </row>
    <row r="80" spans="1:11" x14ac:dyDescent="0.2">
      <c r="B80" s="28" t="s">
        <v>0</v>
      </c>
      <c r="C80" s="9" t="s">
        <v>3</v>
      </c>
      <c r="D80" s="10">
        <v>10</v>
      </c>
      <c r="E80" s="10" t="s">
        <v>11</v>
      </c>
      <c r="H80" s="28" t="s">
        <v>0</v>
      </c>
      <c r="I80" s="9" t="s">
        <v>3</v>
      </c>
      <c r="J80" s="10">
        <v>10</v>
      </c>
      <c r="K80" s="10" t="s">
        <v>11</v>
      </c>
    </row>
    <row r="81" spans="1:11" x14ac:dyDescent="0.2">
      <c r="A81" s="1" t="s">
        <v>87</v>
      </c>
      <c r="B81" s="28"/>
      <c r="C81" s="9" t="s">
        <v>4</v>
      </c>
      <c r="D81" s="10">
        <v>30</v>
      </c>
      <c r="E81" s="10" t="s">
        <v>11</v>
      </c>
      <c r="G81" s="1" t="s">
        <v>88</v>
      </c>
      <c r="H81" s="28"/>
      <c r="I81" s="9" t="s">
        <v>4</v>
      </c>
      <c r="J81" s="10">
        <v>30</v>
      </c>
      <c r="K81" s="10" t="s">
        <v>11</v>
      </c>
    </row>
    <row r="82" spans="1:11" x14ac:dyDescent="0.2">
      <c r="B82" s="28"/>
      <c r="C82" s="9" t="s">
        <v>5</v>
      </c>
      <c r="D82" s="10">
        <v>50</v>
      </c>
      <c r="E82" s="10" t="s">
        <v>24</v>
      </c>
      <c r="H82" s="28"/>
      <c r="I82" s="9" t="s">
        <v>5</v>
      </c>
      <c r="J82" s="10">
        <v>50</v>
      </c>
      <c r="K82" s="10" t="s">
        <v>24</v>
      </c>
    </row>
    <row r="83" spans="1:11" x14ac:dyDescent="0.2">
      <c r="B83" s="28"/>
      <c r="C83" s="9" t="s">
        <v>6</v>
      </c>
      <c r="D83" s="10">
        <v>40</v>
      </c>
      <c r="E83" s="10" t="s">
        <v>21</v>
      </c>
      <c r="H83" s="28"/>
      <c r="I83" s="9" t="s">
        <v>6</v>
      </c>
      <c r="J83" s="10">
        <v>40</v>
      </c>
      <c r="K83" s="10" t="s">
        <v>21</v>
      </c>
    </row>
    <row r="84" spans="1:11" x14ac:dyDescent="0.2">
      <c r="B84" s="28"/>
      <c r="C84" s="9" t="s">
        <v>7</v>
      </c>
      <c r="D84" s="10">
        <v>5</v>
      </c>
      <c r="E84" s="10" t="s">
        <v>11</v>
      </c>
      <c r="H84" s="28"/>
      <c r="I84" s="9" t="s">
        <v>7</v>
      </c>
      <c r="J84" s="10">
        <v>5</v>
      </c>
      <c r="K84" s="10" t="s">
        <v>11</v>
      </c>
    </row>
    <row r="85" spans="1:11" x14ac:dyDescent="0.2">
      <c r="B85" s="28"/>
      <c r="C85" s="9" t="s">
        <v>10</v>
      </c>
      <c r="D85" s="10">
        <v>1</v>
      </c>
      <c r="E85" s="10" t="s">
        <v>11</v>
      </c>
      <c r="H85" s="28"/>
      <c r="I85" s="9" t="s">
        <v>10</v>
      </c>
      <c r="J85" s="10">
        <v>2</v>
      </c>
      <c r="K85" s="10" t="s">
        <v>12</v>
      </c>
    </row>
    <row r="86" spans="1:11" x14ac:dyDescent="0.2">
      <c r="B86" s="28" t="s">
        <v>22</v>
      </c>
      <c r="C86" s="9" t="s">
        <v>15</v>
      </c>
      <c r="D86" s="10" t="s">
        <v>17</v>
      </c>
      <c r="E86" s="29"/>
      <c r="H86" s="28" t="s">
        <v>22</v>
      </c>
      <c r="I86" s="9" t="s">
        <v>15</v>
      </c>
      <c r="J86" s="10" t="s">
        <v>17</v>
      </c>
      <c r="K86" s="29"/>
    </row>
    <row r="87" spans="1:11" x14ac:dyDescent="0.2">
      <c r="B87" s="28"/>
      <c r="C87" s="9" t="s">
        <v>16</v>
      </c>
      <c r="D87" s="10" t="s">
        <v>18</v>
      </c>
      <c r="E87" s="30"/>
      <c r="H87" s="28"/>
      <c r="I87" s="9" t="s">
        <v>16</v>
      </c>
      <c r="J87" s="10" t="s">
        <v>18</v>
      </c>
      <c r="K87" s="30"/>
    </row>
    <row r="89" spans="1:11" x14ac:dyDescent="0.2">
      <c r="C89" s="1" t="s">
        <v>103</v>
      </c>
      <c r="I89" s="1" t="s">
        <v>123</v>
      </c>
    </row>
    <row r="90" spans="1:11" ht="24" x14ac:dyDescent="0.2">
      <c r="B90" s="6" t="s">
        <v>20</v>
      </c>
      <c r="C90" s="7" t="s">
        <v>19</v>
      </c>
      <c r="D90" s="7" t="s">
        <v>1</v>
      </c>
      <c r="E90" s="7" t="s">
        <v>2</v>
      </c>
      <c r="H90" s="6" t="s">
        <v>20</v>
      </c>
      <c r="I90" s="7" t="s">
        <v>19</v>
      </c>
      <c r="J90" s="7" t="s">
        <v>1</v>
      </c>
      <c r="K90" s="7" t="s">
        <v>2</v>
      </c>
    </row>
    <row r="91" spans="1:11" x14ac:dyDescent="0.2">
      <c r="B91" s="28" t="s">
        <v>0</v>
      </c>
      <c r="C91" s="9" t="s">
        <v>3</v>
      </c>
      <c r="D91" s="10">
        <v>10</v>
      </c>
      <c r="E91" s="10" t="s">
        <v>11</v>
      </c>
      <c r="H91" s="28" t="s">
        <v>0</v>
      </c>
      <c r="I91" s="9" t="s">
        <v>3</v>
      </c>
      <c r="J91" s="10">
        <v>10</v>
      </c>
      <c r="K91" s="10" t="s">
        <v>11</v>
      </c>
    </row>
    <row r="92" spans="1:11" x14ac:dyDescent="0.2">
      <c r="A92" s="1" t="s">
        <v>89</v>
      </c>
      <c r="B92" s="28"/>
      <c r="C92" s="9" t="s">
        <v>4</v>
      </c>
      <c r="D92" s="10">
        <v>30</v>
      </c>
      <c r="E92" s="10" t="s">
        <v>11</v>
      </c>
      <c r="G92" s="1" t="s">
        <v>91</v>
      </c>
      <c r="H92" s="28"/>
      <c r="I92" s="9" t="s">
        <v>4</v>
      </c>
      <c r="J92" s="10">
        <v>30</v>
      </c>
      <c r="K92" s="10" t="s">
        <v>11</v>
      </c>
    </row>
    <row r="93" spans="1:11" x14ac:dyDescent="0.2">
      <c r="B93" s="28"/>
      <c r="C93" s="9" t="s">
        <v>5</v>
      </c>
      <c r="D93" s="10">
        <v>65</v>
      </c>
      <c r="E93" s="10" t="s">
        <v>24</v>
      </c>
      <c r="H93" s="28"/>
      <c r="I93" s="9" t="s">
        <v>5</v>
      </c>
      <c r="J93" s="10">
        <v>65</v>
      </c>
      <c r="K93" s="10" t="s">
        <v>24</v>
      </c>
    </row>
    <row r="94" spans="1:11" x14ac:dyDescent="0.2">
      <c r="B94" s="28"/>
      <c r="C94" s="9" t="s">
        <v>6</v>
      </c>
      <c r="D94" s="10">
        <v>100</v>
      </c>
      <c r="E94" s="10" t="s">
        <v>21</v>
      </c>
      <c r="H94" s="28"/>
      <c r="I94" s="9" t="s">
        <v>6</v>
      </c>
      <c r="J94" s="10">
        <v>100</v>
      </c>
      <c r="K94" s="10" t="s">
        <v>21</v>
      </c>
    </row>
    <row r="95" spans="1:11" x14ac:dyDescent="0.2">
      <c r="B95" s="28"/>
      <c r="C95" s="9" t="s">
        <v>7</v>
      </c>
      <c r="D95" s="10">
        <v>65</v>
      </c>
      <c r="E95" s="10" t="s">
        <v>11</v>
      </c>
      <c r="H95" s="28"/>
      <c r="I95" s="9" t="s">
        <v>7</v>
      </c>
      <c r="J95" s="10">
        <v>65</v>
      </c>
      <c r="K95" s="10" t="s">
        <v>11</v>
      </c>
    </row>
    <row r="96" spans="1:11" x14ac:dyDescent="0.2">
      <c r="B96" s="28"/>
      <c r="C96" s="9" t="s">
        <v>8</v>
      </c>
      <c r="D96" s="10">
        <v>30</v>
      </c>
      <c r="E96" s="10" t="s">
        <v>24</v>
      </c>
      <c r="H96" s="28"/>
      <c r="I96" s="9" t="s">
        <v>8</v>
      </c>
      <c r="J96" s="10">
        <v>30</v>
      </c>
      <c r="K96" s="10" t="s">
        <v>24</v>
      </c>
    </row>
    <row r="97" spans="1:11" x14ac:dyDescent="0.2">
      <c r="B97" s="28"/>
      <c r="C97" s="9" t="s">
        <v>9</v>
      </c>
      <c r="D97" s="10">
        <v>10</v>
      </c>
      <c r="E97" s="10" t="s">
        <v>21</v>
      </c>
      <c r="H97" s="28"/>
      <c r="I97" s="9" t="s">
        <v>9</v>
      </c>
      <c r="J97" s="10">
        <v>10</v>
      </c>
      <c r="K97" s="10" t="s">
        <v>21</v>
      </c>
    </row>
    <row r="98" spans="1:11" x14ac:dyDescent="0.2">
      <c r="B98" s="28"/>
      <c r="C98" s="9" t="s">
        <v>10</v>
      </c>
      <c r="D98" s="10">
        <v>1</v>
      </c>
      <c r="E98" s="10" t="s">
        <v>11</v>
      </c>
      <c r="H98" s="28"/>
      <c r="I98" s="9" t="s">
        <v>10</v>
      </c>
      <c r="J98" s="10">
        <v>2</v>
      </c>
      <c r="K98" s="10" t="s">
        <v>12</v>
      </c>
    </row>
    <row r="99" spans="1:11" x14ac:dyDescent="0.2">
      <c r="B99" s="28" t="s">
        <v>22</v>
      </c>
      <c r="C99" s="9" t="s">
        <v>15</v>
      </c>
      <c r="D99" s="10" t="s">
        <v>81</v>
      </c>
      <c r="E99" s="29"/>
      <c r="H99" s="28" t="s">
        <v>22</v>
      </c>
      <c r="I99" s="9" t="s">
        <v>15</v>
      </c>
      <c r="J99" s="10" t="s">
        <v>81</v>
      </c>
      <c r="K99" s="29"/>
    </row>
    <row r="100" spans="1:11" x14ac:dyDescent="0.2">
      <c r="B100" s="28"/>
      <c r="C100" s="9" t="s">
        <v>16</v>
      </c>
      <c r="D100" s="10" t="s">
        <v>18</v>
      </c>
      <c r="E100" s="30"/>
      <c r="H100" s="28"/>
      <c r="I100" s="9" t="s">
        <v>16</v>
      </c>
      <c r="J100" s="10" t="s">
        <v>18</v>
      </c>
      <c r="K100" s="30"/>
    </row>
    <row r="102" spans="1:11" x14ac:dyDescent="0.2">
      <c r="C102" s="1" t="s">
        <v>104</v>
      </c>
      <c r="I102" s="1" t="s">
        <v>124</v>
      </c>
    </row>
    <row r="103" spans="1:11" ht="24" x14ac:dyDescent="0.2">
      <c r="B103" s="6" t="s">
        <v>20</v>
      </c>
      <c r="C103" s="7" t="s">
        <v>19</v>
      </c>
      <c r="D103" s="7" t="s">
        <v>1</v>
      </c>
      <c r="E103" s="7" t="s">
        <v>2</v>
      </c>
      <c r="H103" s="6" t="s">
        <v>20</v>
      </c>
      <c r="I103" s="7" t="s">
        <v>19</v>
      </c>
      <c r="J103" s="7" t="s">
        <v>1</v>
      </c>
      <c r="K103" s="7" t="s">
        <v>2</v>
      </c>
    </row>
    <row r="104" spans="1:11" x14ac:dyDescent="0.2">
      <c r="B104" s="28" t="s">
        <v>0</v>
      </c>
      <c r="C104" s="9" t="s">
        <v>3</v>
      </c>
      <c r="D104" s="10">
        <v>10</v>
      </c>
      <c r="E104" s="10" t="s">
        <v>11</v>
      </c>
      <c r="H104" s="28" t="s">
        <v>0</v>
      </c>
      <c r="I104" s="9" t="s">
        <v>3</v>
      </c>
      <c r="J104" s="10">
        <v>10</v>
      </c>
      <c r="K104" s="10" t="s">
        <v>11</v>
      </c>
    </row>
    <row r="105" spans="1:11" x14ac:dyDescent="0.2">
      <c r="A105" s="1" t="s">
        <v>92</v>
      </c>
      <c r="B105" s="28"/>
      <c r="C105" s="9" t="s">
        <v>4</v>
      </c>
      <c r="D105" s="10">
        <v>25</v>
      </c>
      <c r="E105" s="10" t="s">
        <v>11</v>
      </c>
      <c r="G105" s="1" t="s">
        <v>90</v>
      </c>
      <c r="H105" s="28"/>
      <c r="I105" s="9" t="s">
        <v>4</v>
      </c>
      <c r="J105" s="10">
        <v>25</v>
      </c>
      <c r="K105" s="10" t="s">
        <v>11</v>
      </c>
    </row>
    <row r="106" spans="1:11" x14ac:dyDescent="0.2">
      <c r="B106" s="28"/>
      <c r="C106" s="9" t="s">
        <v>5</v>
      </c>
      <c r="D106" s="10">
        <v>60</v>
      </c>
      <c r="E106" s="10" t="s">
        <v>24</v>
      </c>
      <c r="H106" s="28"/>
      <c r="I106" s="9" t="s">
        <v>5</v>
      </c>
      <c r="J106" s="10">
        <v>60</v>
      </c>
      <c r="K106" s="10" t="s">
        <v>24</v>
      </c>
    </row>
    <row r="107" spans="1:11" x14ac:dyDescent="0.2">
      <c r="B107" s="28"/>
      <c r="C107" s="9" t="s">
        <v>6</v>
      </c>
      <c r="D107" s="10">
        <v>90</v>
      </c>
      <c r="E107" s="10" t="s">
        <v>21</v>
      </c>
      <c r="H107" s="28"/>
      <c r="I107" s="9" t="s">
        <v>6</v>
      </c>
      <c r="J107" s="10">
        <v>90</v>
      </c>
      <c r="K107" s="10" t="s">
        <v>21</v>
      </c>
    </row>
    <row r="108" spans="1:11" x14ac:dyDescent="0.2">
      <c r="B108" s="28"/>
      <c r="C108" s="9" t="s">
        <v>7</v>
      </c>
      <c r="D108" s="10">
        <v>60</v>
      </c>
      <c r="E108" s="10" t="s">
        <v>11</v>
      </c>
      <c r="H108" s="28"/>
      <c r="I108" s="9" t="s">
        <v>7</v>
      </c>
      <c r="J108" s="10">
        <v>60</v>
      </c>
      <c r="K108" s="10" t="s">
        <v>11</v>
      </c>
    </row>
    <row r="109" spans="1:11" x14ac:dyDescent="0.2">
      <c r="B109" s="28"/>
      <c r="C109" s="9" t="s">
        <v>8</v>
      </c>
      <c r="D109" s="10">
        <v>30</v>
      </c>
      <c r="E109" s="10" t="s">
        <v>24</v>
      </c>
      <c r="H109" s="28"/>
      <c r="I109" s="9" t="s">
        <v>8</v>
      </c>
      <c r="J109" s="10">
        <v>30</v>
      </c>
      <c r="K109" s="10" t="s">
        <v>24</v>
      </c>
    </row>
    <row r="110" spans="1:11" x14ac:dyDescent="0.2">
      <c r="B110" s="28"/>
      <c r="C110" s="9" t="s">
        <v>9</v>
      </c>
      <c r="D110" s="10">
        <v>15</v>
      </c>
      <c r="E110" s="10" t="s">
        <v>21</v>
      </c>
      <c r="H110" s="28"/>
      <c r="I110" s="9" t="s">
        <v>9</v>
      </c>
      <c r="J110" s="10">
        <v>15</v>
      </c>
      <c r="K110" s="10" t="s">
        <v>21</v>
      </c>
    </row>
    <row r="111" spans="1:11" x14ac:dyDescent="0.2">
      <c r="B111" s="28"/>
      <c r="C111" s="9" t="s">
        <v>10</v>
      </c>
      <c r="D111" s="10">
        <v>1</v>
      </c>
      <c r="E111" s="10" t="s">
        <v>11</v>
      </c>
      <c r="H111" s="28"/>
      <c r="I111" s="9" t="s">
        <v>10</v>
      </c>
      <c r="J111" s="10">
        <v>2</v>
      </c>
      <c r="K111" s="10" t="s">
        <v>12</v>
      </c>
    </row>
    <row r="112" spans="1:11" x14ac:dyDescent="0.2">
      <c r="B112" s="28" t="s">
        <v>22</v>
      </c>
      <c r="C112" s="9" t="s">
        <v>15</v>
      </c>
      <c r="D112" s="10" t="s">
        <v>17</v>
      </c>
      <c r="E112" s="29"/>
      <c r="H112" s="28" t="s">
        <v>22</v>
      </c>
      <c r="I112" s="9" t="s">
        <v>15</v>
      </c>
      <c r="J112" s="10" t="s">
        <v>17</v>
      </c>
      <c r="K112" s="29"/>
    </row>
    <row r="113" spans="1:11" x14ac:dyDescent="0.2">
      <c r="B113" s="28"/>
      <c r="C113" s="9" t="s">
        <v>16</v>
      </c>
      <c r="D113" s="10" t="s">
        <v>18</v>
      </c>
      <c r="E113" s="30"/>
      <c r="H113" s="28"/>
      <c r="I113" s="9" t="s">
        <v>16</v>
      </c>
      <c r="J113" s="10" t="s">
        <v>18</v>
      </c>
      <c r="K113" s="30"/>
    </row>
    <row r="115" spans="1:11" x14ac:dyDescent="0.2">
      <c r="C115" s="1" t="s">
        <v>105</v>
      </c>
      <c r="I115" s="1" t="s">
        <v>125</v>
      </c>
    </row>
    <row r="116" spans="1:11" ht="24" x14ac:dyDescent="0.2">
      <c r="B116" s="6" t="s">
        <v>20</v>
      </c>
      <c r="C116" s="7" t="s">
        <v>19</v>
      </c>
      <c r="D116" s="7" t="s">
        <v>1</v>
      </c>
      <c r="E116" s="7" t="s">
        <v>2</v>
      </c>
      <c r="H116" s="6" t="s">
        <v>20</v>
      </c>
      <c r="I116" s="7" t="s">
        <v>19</v>
      </c>
      <c r="J116" s="7" t="s">
        <v>1</v>
      </c>
      <c r="K116" s="7" t="s">
        <v>2</v>
      </c>
    </row>
    <row r="117" spans="1:11" x14ac:dyDescent="0.2">
      <c r="B117" s="28" t="s">
        <v>0</v>
      </c>
      <c r="C117" s="9" t="s">
        <v>3</v>
      </c>
      <c r="D117" s="10">
        <v>10</v>
      </c>
      <c r="E117" s="10" t="s">
        <v>11</v>
      </c>
      <c r="H117" s="28" t="s">
        <v>0</v>
      </c>
      <c r="I117" s="9" t="s">
        <v>3</v>
      </c>
      <c r="J117" s="10">
        <v>10</v>
      </c>
      <c r="K117" s="10" t="s">
        <v>11</v>
      </c>
    </row>
    <row r="118" spans="1:11" x14ac:dyDescent="0.2">
      <c r="A118" s="1" t="s">
        <v>93</v>
      </c>
      <c r="B118" s="28"/>
      <c r="C118" s="9" t="s">
        <v>4</v>
      </c>
      <c r="D118" s="10">
        <v>30</v>
      </c>
      <c r="E118" s="10" t="s">
        <v>21</v>
      </c>
      <c r="G118" s="1" t="s">
        <v>94</v>
      </c>
      <c r="H118" s="28"/>
      <c r="I118" s="9" t="s">
        <v>4</v>
      </c>
      <c r="J118" s="10">
        <v>30</v>
      </c>
      <c r="K118" s="10" t="s">
        <v>21</v>
      </c>
    </row>
    <row r="119" spans="1:11" x14ac:dyDescent="0.2">
      <c r="B119" s="28"/>
      <c r="C119" s="9" t="s">
        <v>5</v>
      </c>
      <c r="D119" s="10">
        <v>55</v>
      </c>
      <c r="E119" s="10" t="s">
        <v>11</v>
      </c>
      <c r="H119" s="28"/>
      <c r="I119" s="9" t="s">
        <v>5</v>
      </c>
      <c r="J119" s="10">
        <v>55</v>
      </c>
      <c r="K119" s="10" t="s">
        <v>11</v>
      </c>
    </row>
    <row r="120" spans="1:11" x14ac:dyDescent="0.2">
      <c r="B120" s="28"/>
      <c r="C120" s="9" t="s">
        <v>6</v>
      </c>
      <c r="D120" s="10">
        <v>90</v>
      </c>
      <c r="E120" s="10" t="s">
        <v>24</v>
      </c>
      <c r="H120" s="28"/>
      <c r="I120" s="9" t="s">
        <v>6</v>
      </c>
      <c r="J120" s="10">
        <v>90</v>
      </c>
      <c r="K120" s="10" t="s">
        <v>24</v>
      </c>
    </row>
    <row r="121" spans="1:11" x14ac:dyDescent="0.2">
      <c r="B121" s="28"/>
      <c r="C121" s="9" t="s">
        <v>7</v>
      </c>
      <c r="D121" s="10">
        <v>65</v>
      </c>
      <c r="E121" s="10" t="s">
        <v>11</v>
      </c>
      <c r="H121" s="28"/>
      <c r="I121" s="9" t="s">
        <v>7</v>
      </c>
      <c r="J121" s="10">
        <v>65</v>
      </c>
      <c r="K121" s="10" t="s">
        <v>11</v>
      </c>
    </row>
    <row r="122" spans="1:11" x14ac:dyDescent="0.2">
      <c r="B122" s="28"/>
      <c r="C122" s="9" t="s">
        <v>8</v>
      </c>
      <c r="D122" s="10">
        <v>35</v>
      </c>
      <c r="E122" s="10" t="s">
        <v>11</v>
      </c>
      <c r="H122" s="28"/>
      <c r="I122" s="9" t="s">
        <v>8</v>
      </c>
      <c r="J122" s="10">
        <v>35</v>
      </c>
      <c r="K122" s="10" t="s">
        <v>11</v>
      </c>
    </row>
    <row r="123" spans="1:11" x14ac:dyDescent="0.2">
      <c r="B123" s="28"/>
      <c r="C123" s="9" t="s">
        <v>9</v>
      </c>
      <c r="D123" s="10">
        <v>10</v>
      </c>
      <c r="E123" s="10" t="s">
        <v>21</v>
      </c>
      <c r="H123" s="28"/>
      <c r="I123" s="9" t="s">
        <v>9</v>
      </c>
      <c r="J123" s="10">
        <v>10</v>
      </c>
      <c r="K123" s="10" t="s">
        <v>21</v>
      </c>
    </row>
    <row r="124" spans="1:11" x14ac:dyDescent="0.2">
      <c r="B124" s="28"/>
      <c r="C124" s="9" t="s">
        <v>10</v>
      </c>
      <c r="D124" s="10">
        <v>1</v>
      </c>
      <c r="E124" s="10" t="s">
        <v>11</v>
      </c>
      <c r="H124" s="28"/>
      <c r="I124" s="9" t="s">
        <v>10</v>
      </c>
      <c r="J124" s="10">
        <v>2</v>
      </c>
      <c r="K124" s="10" t="s">
        <v>12</v>
      </c>
    </row>
    <row r="125" spans="1:11" x14ac:dyDescent="0.2">
      <c r="B125" s="28" t="s">
        <v>22</v>
      </c>
      <c r="C125" s="9" t="s">
        <v>15</v>
      </c>
      <c r="D125" s="10" t="s">
        <v>75</v>
      </c>
      <c r="E125" s="29"/>
      <c r="H125" s="28" t="s">
        <v>22</v>
      </c>
      <c r="I125" s="9" t="s">
        <v>15</v>
      </c>
      <c r="J125" s="10" t="s">
        <v>75</v>
      </c>
      <c r="K125" s="29"/>
    </row>
    <row r="126" spans="1:11" x14ac:dyDescent="0.2">
      <c r="B126" s="28"/>
      <c r="C126" s="9" t="s">
        <v>16</v>
      </c>
      <c r="D126" s="10" t="s">
        <v>18</v>
      </c>
      <c r="E126" s="30"/>
      <c r="H126" s="28"/>
      <c r="I126" s="9" t="s">
        <v>16</v>
      </c>
      <c r="J126" s="10" t="s">
        <v>18</v>
      </c>
      <c r="K126" s="30"/>
    </row>
    <row r="128" spans="1:11" x14ac:dyDescent="0.2">
      <c r="C128" s="1" t="s">
        <v>106</v>
      </c>
      <c r="I128" s="1" t="s">
        <v>126</v>
      </c>
    </row>
    <row r="129" spans="1:11" ht="24" x14ac:dyDescent="0.2">
      <c r="B129" s="6" t="s">
        <v>20</v>
      </c>
      <c r="C129" s="7" t="s">
        <v>19</v>
      </c>
      <c r="D129" s="7" t="s">
        <v>1</v>
      </c>
      <c r="E129" s="7" t="s">
        <v>2</v>
      </c>
      <c r="H129" s="6" t="s">
        <v>20</v>
      </c>
      <c r="I129" s="7" t="s">
        <v>19</v>
      </c>
      <c r="J129" s="7" t="s">
        <v>1</v>
      </c>
      <c r="K129" s="7" t="s">
        <v>2</v>
      </c>
    </row>
    <row r="130" spans="1:11" x14ac:dyDescent="0.2">
      <c r="B130" s="28" t="s">
        <v>0</v>
      </c>
      <c r="C130" s="9" t="s">
        <v>3</v>
      </c>
      <c r="D130" s="10">
        <v>10</v>
      </c>
      <c r="E130" s="10" t="s">
        <v>11</v>
      </c>
      <c r="H130" s="28" t="s">
        <v>0</v>
      </c>
      <c r="I130" s="9" t="s">
        <v>3</v>
      </c>
      <c r="J130" s="10">
        <v>10</v>
      </c>
      <c r="K130" s="10" t="s">
        <v>11</v>
      </c>
    </row>
    <row r="131" spans="1:11" x14ac:dyDescent="0.2">
      <c r="A131" s="1" t="s">
        <v>135</v>
      </c>
      <c r="B131" s="28"/>
      <c r="C131" s="9" t="s">
        <v>4</v>
      </c>
      <c r="D131" s="10">
        <v>25</v>
      </c>
      <c r="E131" s="10" t="s">
        <v>21</v>
      </c>
      <c r="G131" s="1" t="s">
        <v>137</v>
      </c>
      <c r="H131" s="28"/>
      <c r="I131" s="9" t="s">
        <v>4</v>
      </c>
      <c r="J131" s="10">
        <v>25</v>
      </c>
      <c r="K131" s="10" t="s">
        <v>21</v>
      </c>
    </row>
    <row r="132" spans="1:11" x14ac:dyDescent="0.2">
      <c r="B132" s="28"/>
      <c r="C132" s="9" t="s">
        <v>5</v>
      </c>
      <c r="D132" s="10">
        <v>50</v>
      </c>
      <c r="E132" s="10" t="s">
        <v>11</v>
      </c>
      <c r="H132" s="28"/>
      <c r="I132" s="9" t="s">
        <v>5</v>
      </c>
      <c r="J132" s="10">
        <v>50</v>
      </c>
      <c r="K132" s="10" t="s">
        <v>11</v>
      </c>
    </row>
    <row r="133" spans="1:11" x14ac:dyDescent="0.2">
      <c r="B133" s="28"/>
      <c r="C133" s="9" t="s">
        <v>6</v>
      </c>
      <c r="D133" s="10">
        <v>90</v>
      </c>
      <c r="E133" s="10" t="s">
        <v>24</v>
      </c>
      <c r="H133" s="28"/>
      <c r="I133" s="9" t="s">
        <v>6</v>
      </c>
      <c r="J133" s="10">
        <v>90</v>
      </c>
      <c r="K133" s="10" t="s">
        <v>24</v>
      </c>
    </row>
    <row r="134" spans="1:11" x14ac:dyDescent="0.2">
      <c r="B134" s="28"/>
      <c r="C134" s="9" t="s">
        <v>7</v>
      </c>
      <c r="D134" s="10">
        <v>120</v>
      </c>
      <c r="E134" s="10" t="s">
        <v>11</v>
      </c>
      <c r="H134" s="28"/>
      <c r="I134" s="9" t="s">
        <v>7</v>
      </c>
      <c r="J134" s="10">
        <v>120</v>
      </c>
      <c r="K134" s="10" t="s">
        <v>11</v>
      </c>
    </row>
    <row r="135" spans="1:11" x14ac:dyDescent="0.2">
      <c r="B135" s="28"/>
      <c r="C135" s="9" t="s">
        <v>8</v>
      </c>
      <c r="D135" s="10">
        <v>80</v>
      </c>
      <c r="E135" s="10" t="s">
        <v>11</v>
      </c>
      <c r="H135" s="28"/>
      <c r="I135" s="9" t="s">
        <v>8</v>
      </c>
      <c r="J135" s="10">
        <v>80</v>
      </c>
      <c r="K135" s="10" t="s">
        <v>11</v>
      </c>
    </row>
    <row r="136" spans="1:11" x14ac:dyDescent="0.2">
      <c r="B136" s="28"/>
      <c r="C136" s="9" t="s">
        <v>9</v>
      </c>
      <c r="D136" s="10">
        <v>50</v>
      </c>
      <c r="E136" s="10" t="s">
        <v>21</v>
      </c>
      <c r="H136" s="28"/>
      <c r="I136" s="9" t="s">
        <v>9</v>
      </c>
      <c r="J136" s="10">
        <v>50</v>
      </c>
      <c r="K136" s="10" t="s">
        <v>21</v>
      </c>
    </row>
    <row r="137" spans="1:11" x14ac:dyDescent="0.2">
      <c r="B137" s="28"/>
      <c r="C137" s="9" t="s">
        <v>136</v>
      </c>
      <c r="D137" s="10">
        <v>20</v>
      </c>
      <c r="E137" s="10" t="s">
        <v>21</v>
      </c>
      <c r="H137" s="28"/>
      <c r="I137" s="9" t="s">
        <v>136</v>
      </c>
      <c r="J137" s="10">
        <v>20</v>
      </c>
      <c r="K137" s="10" t="s">
        <v>21</v>
      </c>
    </row>
    <row r="138" spans="1:11" x14ac:dyDescent="0.2">
      <c r="B138" s="28"/>
      <c r="C138" s="9" t="s">
        <v>10</v>
      </c>
      <c r="D138" s="10">
        <v>1</v>
      </c>
      <c r="E138" s="10" t="s">
        <v>11</v>
      </c>
      <c r="H138" s="28"/>
      <c r="I138" s="9" t="s">
        <v>10</v>
      </c>
      <c r="J138" s="10">
        <v>2</v>
      </c>
      <c r="K138" s="10" t="s">
        <v>12</v>
      </c>
    </row>
    <row r="139" spans="1:11" x14ac:dyDescent="0.2">
      <c r="B139" s="28" t="s">
        <v>22</v>
      </c>
      <c r="C139" s="9" t="s">
        <v>15</v>
      </c>
      <c r="D139" s="10" t="s">
        <v>81</v>
      </c>
      <c r="E139" s="29"/>
      <c r="H139" s="28" t="s">
        <v>22</v>
      </c>
      <c r="I139" s="9" t="s">
        <v>15</v>
      </c>
      <c r="J139" s="10" t="s">
        <v>81</v>
      </c>
      <c r="K139" s="29"/>
    </row>
    <row r="140" spans="1:11" x14ac:dyDescent="0.2">
      <c r="B140" s="28"/>
      <c r="C140" s="9" t="s">
        <v>16</v>
      </c>
      <c r="D140" s="10" t="s">
        <v>18</v>
      </c>
      <c r="E140" s="30"/>
      <c r="H140" s="28"/>
      <c r="I140" s="9" t="s">
        <v>16</v>
      </c>
      <c r="J140" s="10" t="s">
        <v>18</v>
      </c>
      <c r="K140" s="30"/>
    </row>
    <row r="142" spans="1:11" x14ac:dyDescent="0.2">
      <c r="C142" s="1" t="s">
        <v>107</v>
      </c>
      <c r="I142" s="1" t="s">
        <v>127</v>
      </c>
    </row>
    <row r="143" spans="1:11" ht="24" x14ac:dyDescent="0.2">
      <c r="B143" s="6" t="s">
        <v>20</v>
      </c>
      <c r="C143" s="7" t="s">
        <v>19</v>
      </c>
      <c r="D143" s="7" t="s">
        <v>1</v>
      </c>
      <c r="E143" s="7" t="s">
        <v>2</v>
      </c>
      <c r="H143" s="6" t="s">
        <v>20</v>
      </c>
      <c r="I143" s="7" t="s">
        <v>19</v>
      </c>
      <c r="J143" s="7" t="s">
        <v>1</v>
      </c>
      <c r="K143" s="7" t="s">
        <v>2</v>
      </c>
    </row>
    <row r="144" spans="1:11" x14ac:dyDescent="0.2">
      <c r="B144" s="28" t="s">
        <v>0</v>
      </c>
      <c r="C144" s="9" t="s">
        <v>3</v>
      </c>
      <c r="D144" s="10">
        <v>10</v>
      </c>
      <c r="E144" s="10" t="s">
        <v>11</v>
      </c>
      <c r="H144" s="28" t="s">
        <v>0</v>
      </c>
      <c r="I144" s="9" t="s">
        <v>3</v>
      </c>
      <c r="J144" s="10">
        <v>10</v>
      </c>
      <c r="K144" s="10" t="s">
        <v>11</v>
      </c>
    </row>
    <row r="145" spans="1:11" x14ac:dyDescent="0.2">
      <c r="A145" s="1" t="s">
        <v>138</v>
      </c>
      <c r="B145" s="28"/>
      <c r="C145" s="9" t="s">
        <v>4</v>
      </c>
      <c r="D145" s="10">
        <v>20</v>
      </c>
      <c r="E145" s="10" t="s">
        <v>11</v>
      </c>
      <c r="G145" s="1" t="s">
        <v>139</v>
      </c>
      <c r="H145" s="28"/>
      <c r="I145" s="9" t="s">
        <v>4</v>
      </c>
      <c r="J145" s="10">
        <v>20</v>
      </c>
      <c r="K145" s="10" t="s">
        <v>11</v>
      </c>
    </row>
    <row r="146" spans="1:11" x14ac:dyDescent="0.2">
      <c r="B146" s="28"/>
      <c r="C146" s="9" t="s">
        <v>5</v>
      </c>
      <c r="D146" s="10">
        <v>50</v>
      </c>
      <c r="E146" s="10" t="s">
        <v>21</v>
      </c>
      <c r="H146" s="28"/>
      <c r="I146" s="9" t="s">
        <v>5</v>
      </c>
      <c r="J146" s="10">
        <v>50</v>
      </c>
      <c r="K146" s="10" t="s">
        <v>21</v>
      </c>
    </row>
    <row r="147" spans="1:11" x14ac:dyDescent="0.2">
      <c r="B147" s="28"/>
      <c r="C147" s="9" t="s">
        <v>6</v>
      </c>
      <c r="D147" s="10">
        <v>25</v>
      </c>
      <c r="E147" s="10" t="s">
        <v>11</v>
      </c>
      <c r="H147" s="28"/>
      <c r="I147" s="9" t="s">
        <v>6</v>
      </c>
      <c r="J147" s="10">
        <v>25</v>
      </c>
      <c r="K147" s="10" t="s">
        <v>11</v>
      </c>
    </row>
    <row r="148" spans="1:11" x14ac:dyDescent="0.2">
      <c r="B148" s="28"/>
      <c r="C148" s="9" t="s">
        <v>10</v>
      </c>
      <c r="D148" s="10">
        <v>1</v>
      </c>
      <c r="E148" s="10" t="s">
        <v>11</v>
      </c>
      <c r="H148" s="28"/>
      <c r="I148" s="9" t="s">
        <v>10</v>
      </c>
      <c r="J148" s="10">
        <v>2</v>
      </c>
      <c r="K148" s="10" t="s">
        <v>12</v>
      </c>
    </row>
    <row r="149" spans="1:11" x14ac:dyDescent="0.2">
      <c r="B149" s="28" t="s">
        <v>22</v>
      </c>
      <c r="C149" s="9" t="s">
        <v>15</v>
      </c>
      <c r="D149" s="10" t="s">
        <v>140</v>
      </c>
      <c r="E149" s="29"/>
      <c r="H149" s="28" t="s">
        <v>22</v>
      </c>
      <c r="I149" s="9" t="s">
        <v>15</v>
      </c>
      <c r="J149" s="10" t="s">
        <v>140</v>
      </c>
      <c r="K149" s="29"/>
    </row>
    <row r="150" spans="1:11" x14ac:dyDescent="0.2">
      <c r="B150" s="28"/>
      <c r="C150" s="9" t="s">
        <v>16</v>
      </c>
      <c r="D150" s="10" t="s">
        <v>18</v>
      </c>
      <c r="E150" s="30"/>
      <c r="H150" s="28"/>
      <c r="I150" s="9" t="s">
        <v>16</v>
      </c>
      <c r="J150" s="10" t="s">
        <v>18</v>
      </c>
      <c r="K150" s="30"/>
    </row>
    <row r="152" spans="1:11" x14ac:dyDescent="0.2">
      <c r="C152" s="1" t="s">
        <v>108</v>
      </c>
      <c r="I152" s="1" t="s">
        <v>128</v>
      </c>
    </row>
    <row r="153" spans="1:11" ht="24" x14ac:dyDescent="0.2">
      <c r="B153" s="6" t="s">
        <v>20</v>
      </c>
      <c r="C153" s="7" t="s">
        <v>19</v>
      </c>
      <c r="D153" s="7" t="s">
        <v>1</v>
      </c>
      <c r="E153" s="7" t="s">
        <v>2</v>
      </c>
      <c r="H153" s="6" t="s">
        <v>20</v>
      </c>
      <c r="I153" s="7" t="s">
        <v>19</v>
      </c>
      <c r="J153" s="7" t="s">
        <v>1</v>
      </c>
      <c r="K153" s="7" t="s">
        <v>2</v>
      </c>
    </row>
    <row r="154" spans="1:11" x14ac:dyDescent="0.2">
      <c r="B154" s="28" t="s">
        <v>0</v>
      </c>
      <c r="C154" s="9" t="s">
        <v>3</v>
      </c>
      <c r="D154" s="10">
        <v>10</v>
      </c>
      <c r="E154" s="10" t="s">
        <v>11</v>
      </c>
      <c r="H154" s="28" t="s">
        <v>0</v>
      </c>
      <c r="I154" s="9" t="s">
        <v>3</v>
      </c>
      <c r="J154" s="10">
        <v>10</v>
      </c>
      <c r="K154" s="10" t="s">
        <v>11</v>
      </c>
    </row>
    <row r="155" spans="1:11" x14ac:dyDescent="0.2">
      <c r="A155" s="1" t="s">
        <v>141</v>
      </c>
      <c r="B155" s="28"/>
      <c r="C155" s="9" t="s">
        <v>4</v>
      </c>
      <c r="D155" s="10">
        <v>25</v>
      </c>
      <c r="E155" s="10" t="s">
        <v>76</v>
      </c>
      <c r="G155" s="1" t="s">
        <v>142</v>
      </c>
      <c r="H155" s="28"/>
      <c r="I155" s="9" t="s">
        <v>4</v>
      </c>
      <c r="J155" s="10">
        <v>25</v>
      </c>
      <c r="K155" s="10" t="s">
        <v>76</v>
      </c>
    </row>
    <row r="156" spans="1:11" x14ac:dyDescent="0.2">
      <c r="B156" s="28"/>
      <c r="C156" s="9" t="s">
        <v>5</v>
      </c>
      <c r="D156" s="10">
        <v>40</v>
      </c>
      <c r="E156" s="10" t="s">
        <v>21</v>
      </c>
      <c r="H156" s="28"/>
      <c r="I156" s="9" t="s">
        <v>5</v>
      </c>
      <c r="J156" s="10">
        <v>40</v>
      </c>
      <c r="K156" s="10" t="s">
        <v>21</v>
      </c>
    </row>
    <row r="157" spans="1:11" x14ac:dyDescent="0.2">
      <c r="B157" s="28"/>
      <c r="C157" s="9" t="s">
        <v>6</v>
      </c>
      <c r="D157" s="10">
        <v>60</v>
      </c>
      <c r="E157" s="10" t="s">
        <v>24</v>
      </c>
      <c r="H157" s="28"/>
      <c r="I157" s="9" t="s">
        <v>6</v>
      </c>
      <c r="J157" s="10">
        <v>60</v>
      </c>
      <c r="K157" s="10" t="s">
        <v>24</v>
      </c>
    </row>
    <row r="158" spans="1:11" x14ac:dyDescent="0.2">
      <c r="B158" s="28"/>
      <c r="C158" s="9" t="s">
        <v>7</v>
      </c>
      <c r="D158" s="10">
        <v>35</v>
      </c>
      <c r="E158" s="10" t="s">
        <v>21</v>
      </c>
      <c r="H158" s="28"/>
      <c r="I158" s="9" t="s">
        <v>7</v>
      </c>
      <c r="J158" s="10">
        <v>35</v>
      </c>
      <c r="K158" s="10" t="s">
        <v>21</v>
      </c>
    </row>
    <row r="159" spans="1:11" x14ac:dyDescent="0.2">
      <c r="B159" s="28"/>
      <c r="C159" s="9" t="s">
        <v>8</v>
      </c>
      <c r="D159" s="10">
        <v>15</v>
      </c>
      <c r="E159" s="10" t="s">
        <v>11</v>
      </c>
      <c r="H159" s="28"/>
      <c r="I159" s="9" t="s">
        <v>8</v>
      </c>
      <c r="J159" s="10">
        <v>15</v>
      </c>
      <c r="K159" s="10" t="s">
        <v>11</v>
      </c>
    </row>
    <row r="160" spans="1:11" x14ac:dyDescent="0.2">
      <c r="B160" s="28"/>
      <c r="C160" s="9" t="s">
        <v>10</v>
      </c>
      <c r="D160" s="10">
        <v>1</v>
      </c>
      <c r="E160" s="10" t="s">
        <v>11</v>
      </c>
      <c r="H160" s="28"/>
      <c r="I160" s="9" t="s">
        <v>10</v>
      </c>
      <c r="J160" s="10">
        <v>2</v>
      </c>
      <c r="K160" s="10" t="s">
        <v>12</v>
      </c>
    </row>
    <row r="161" spans="1:11" x14ac:dyDescent="0.2">
      <c r="B161" s="28" t="s">
        <v>22</v>
      </c>
      <c r="C161" s="9" t="s">
        <v>15</v>
      </c>
      <c r="D161" s="10" t="s">
        <v>140</v>
      </c>
      <c r="E161" s="29"/>
      <c r="H161" s="28" t="s">
        <v>22</v>
      </c>
      <c r="I161" s="9" t="s">
        <v>15</v>
      </c>
      <c r="J161" s="10" t="s">
        <v>140</v>
      </c>
      <c r="K161" s="29"/>
    </row>
    <row r="162" spans="1:11" x14ac:dyDescent="0.2">
      <c r="B162" s="28"/>
      <c r="C162" s="9" t="s">
        <v>16</v>
      </c>
      <c r="D162" s="10" t="s">
        <v>18</v>
      </c>
      <c r="E162" s="30"/>
      <c r="H162" s="28"/>
      <c r="I162" s="9" t="s">
        <v>16</v>
      </c>
      <c r="J162" s="10" t="s">
        <v>18</v>
      </c>
      <c r="K162" s="30"/>
    </row>
    <row r="164" spans="1:11" x14ac:dyDescent="0.2">
      <c r="C164" s="1" t="s">
        <v>109</v>
      </c>
      <c r="I164" s="1" t="s">
        <v>129</v>
      </c>
    </row>
    <row r="165" spans="1:11" ht="24" x14ac:dyDescent="0.2">
      <c r="B165" s="6" t="s">
        <v>20</v>
      </c>
      <c r="C165" s="7" t="s">
        <v>19</v>
      </c>
      <c r="D165" s="7" t="s">
        <v>1</v>
      </c>
      <c r="E165" s="7" t="s">
        <v>2</v>
      </c>
      <c r="H165" s="6" t="s">
        <v>20</v>
      </c>
      <c r="I165" s="7" t="s">
        <v>19</v>
      </c>
      <c r="J165" s="7" t="s">
        <v>1</v>
      </c>
      <c r="K165" s="7" t="s">
        <v>2</v>
      </c>
    </row>
    <row r="166" spans="1:11" x14ac:dyDescent="0.2">
      <c r="B166" s="28" t="s">
        <v>0</v>
      </c>
      <c r="C166" s="9" t="s">
        <v>3</v>
      </c>
      <c r="D166" s="10">
        <v>10</v>
      </c>
      <c r="E166" s="10" t="s">
        <v>11</v>
      </c>
      <c r="H166" s="28" t="s">
        <v>0</v>
      </c>
      <c r="I166" s="9" t="s">
        <v>3</v>
      </c>
      <c r="J166" s="10">
        <v>10</v>
      </c>
      <c r="K166" s="10" t="s">
        <v>11</v>
      </c>
    </row>
    <row r="167" spans="1:11" x14ac:dyDescent="0.2">
      <c r="A167" s="1" t="s">
        <v>143</v>
      </c>
      <c r="B167" s="28"/>
      <c r="C167" s="9" t="s">
        <v>4</v>
      </c>
      <c r="D167" s="10">
        <v>25</v>
      </c>
      <c r="E167" s="10" t="s">
        <v>21</v>
      </c>
      <c r="G167" s="1" t="s">
        <v>143</v>
      </c>
      <c r="H167" s="28"/>
      <c r="I167" s="9" t="s">
        <v>4</v>
      </c>
      <c r="J167" s="10">
        <v>25</v>
      </c>
      <c r="K167" s="10" t="s">
        <v>21</v>
      </c>
    </row>
    <row r="168" spans="1:11" x14ac:dyDescent="0.2">
      <c r="B168" s="28"/>
      <c r="C168" s="9" t="s">
        <v>5</v>
      </c>
      <c r="D168" s="10">
        <v>50</v>
      </c>
      <c r="E168" s="10" t="s">
        <v>76</v>
      </c>
      <c r="H168" s="28"/>
      <c r="I168" s="9" t="s">
        <v>5</v>
      </c>
      <c r="J168" s="10">
        <v>50</v>
      </c>
      <c r="K168" s="10" t="s">
        <v>76</v>
      </c>
    </row>
    <row r="169" spans="1:11" x14ac:dyDescent="0.2">
      <c r="B169" s="28"/>
      <c r="C169" s="9" t="s">
        <v>6</v>
      </c>
      <c r="D169" s="10">
        <v>70</v>
      </c>
      <c r="E169" s="10" t="s">
        <v>11</v>
      </c>
      <c r="H169" s="28"/>
      <c r="I169" s="9" t="s">
        <v>6</v>
      </c>
      <c r="J169" s="10">
        <v>70</v>
      </c>
      <c r="K169" s="10" t="s">
        <v>11</v>
      </c>
    </row>
    <row r="170" spans="1:11" x14ac:dyDescent="0.2">
      <c r="B170" s="28"/>
      <c r="C170" s="9" t="s">
        <v>7</v>
      </c>
      <c r="D170" s="10">
        <v>100</v>
      </c>
      <c r="E170" s="10" t="s">
        <v>24</v>
      </c>
      <c r="H170" s="28"/>
      <c r="I170" s="9" t="s">
        <v>7</v>
      </c>
      <c r="J170" s="10">
        <v>100</v>
      </c>
      <c r="K170" s="10" t="s">
        <v>24</v>
      </c>
    </row>
    <row r="171" spans="1:11" x14ac:dyDescent="0.2">
      <c r="B171" s="28"/>
      <c r="C171" s="9" t="s">
        <v>8</v>
      </c>
      <c r="D171" s="10">
        <v>65</v>
      </c>
      <c r="E171" s="10" t="s">
        <v>11</v>
      </c>
      <c r="H171" s="28"/>
      <c r="I171" s="9" t="s">
        <v>8</v>
      </c>
      <c r="J171" s="10">
        <v>65</v>
      </c>
      <c r="K171" s="10" t="s">
        <v>11</v>
      </c>
    </row>
    <row r="172" spans="1:11" x14ac:dyDescent="0.2">
      <c r="B172" s="28"/>
      <c r="C172" s="9" t="s">
        <v>9</v>
      </c>
      <c r="D172" s="10">
        <v>25</v>
      </c>
      <c r="E172" s="10" t="s">
        <v>21</v>
      </c>
      <c r="H172" s="28"/>
      <c r="I172" s="9" t="s">
        <v>9</v>
      </c>
      <c r="J172" s="10">
        <v>25</v>
      </c>
      <c r="K172" s="10" t="s">
        <v>21</v>
      </c>
    </row>
    <row r="173" spans="1:11" x14ac:dyDescent="0.2">
      <c r="B173" s="28"/>
      <c r="C173" s="9" t="s">
        <v>136</v>
      </c>
      <c r="D173" s="10">
        <v>10</v>
      </c>
      <c r="E173" s="10" t="s">
        <v>76</v>
      </c>
      <c r="H173" s="28"/>
      <c r="I173" s="9" t="s">
        <v>136</v>
      </c>
      <c r="J173" s="10">
        <v>10</v>
      </c>
      <c r="K173" s="10" t="s">
        <v>76</v>
      </c>
    </row>
    <row r="174" spans="1:11" x14ac:dyDescent="0.2">
      <c r="B174" s="28"/>
      <c r="C174" s="9" t="s">
        <v>10</v>
      </c>
      <c r="D174" s="10">
        <v>1</v>
      </c>
      <c r="E174" s="10" t="s">
        <v>11</v>
      </c>
      <c r="H174" s="28"/>
      <c r="I174" s="9" t="s">
        <v>10</v>
      </c>
      <c r="J174" s="10">
        <v>2</v>
      </c>
      <c r="K174" s="10" t="s">
        <v>12</v>
      </c>
    </row>
    <row r="175" spans="1:11" x14ac:dyDescent="0.2">
      <c r="B175" s="28" t="s">
        <v>22</v>
      </c>
      <c r="C175" s="9" t="s">
        <v>15</v>
      </c>
      <c r="D175" s="10" t="s">
        <v>140</v>
      </c>
      <c r="E175" s="29"/>
      <c r="H175" s="28" t="s">
        <v>22</v>
      </c>
      <c r="I175" s="9" t="s">
        <v>15</v>
      </c>
      <c r="J175" s="10" t="s">
        <v>140</v>
      </c>
      <c r="K175" s="29"/>
    </row>
    <row r="176" spans="1:11" x14ac:dyDescent="0.2">
      <c r="B176" s="28"/>
      <c r="C176" s="9" t="s">
        <v>16</v>
      </c>
      <c r="D176" s="10" t="s">
        <v>18</v>
      </c>
      <c r="E176" s="30"/>
      <c r="H176" s="28"/>
      <c r="I176" s="9" t="s">
        <v>16</v>
      </c>
      <c r="J176" s="10" t="s">
        <v>18</v>
      </c>
      <c r="K176" s="30"/>
    </row>
    <row r="178" spans="1:11" x14ac:dyDescent="0.2">
      <c r="C178" s="1" t="s">
        <v>110</v>
      </c>
      <c r="I178" s="1" t="s">
        <v>130</v>
      </c>
    </row>
    <row r="179" spans="1:11" ht="24" x14ac:dyDescent="0.2">
      <c r="B179" s="6" t="s">
        <v>20</v>
      </c>
      <c r="C179" s="7" t="s">
        <v>19</v>
      </c>
      <c r="D179" s="7" t="s">
        <v>1</v>
      </c>
      <c r="E179" s="7" t="s">
        <v>2</v>
      </c>
      <c r="H179" s="6" t="s">
        <v>20</v>
      </c>
      <c r="I179" s="7" t="s">
        <v>19</v>
      </c>
      <c r="J179" s="7" t="s">
        <v>1</v>
      </c>
      <c r="K179" s="7" t="s">
        <v>2</v>
      </c>
    </row>
    <row r="180" spans="1:11" x14ac:dyDescent="0.2">
      <c r="B180" s="28" t="s">
        <v>0</v>
      </c>
      <c r="C180" s="9" t="s">
        <v>3</v>
      </c>
      <c r="D180" s="10">
        <v>10</v>
      </c>
      <c r="E180" s="10" t="s">
        <v>11</v>
      </c>
      <c r="H180" s="28" t="s">
        <v>0</v>
      </c>
      <c r="I180" s="9" t="s">
        <v>3</v>
      </c>
      <c r="J180" s="10">
        <v>10</v>
      </c>
      <c r="K180" s="10" t="s">
        <v>11</v>
      </c>
    </row>
    <row r="181" spans="1:11" x14ac:dyDescent="0.2">
      <c r="A181" s="1" t="s">
        <v>144</v>
      </c>
      <c r="B181" s="28"/>
      <c r="C181" s="9" t="s">
        <v>4</v>
      </c>
      <c r="D181" s="10">
        <v>30</v>
      </c>
      <c r="E181" s="10" t="s">
        <v>21</v>
      </c>
      <c r="G181" s="1" t="s">
        <v>145</v>
      </c>
      <c r="H181" s="28"/>
      <c r="I181" s="9" t="s">
        <v>4</v>
      </c>
      <c r="J181" s="10">
        <v>30</v>
      </c>
      <c r="K181" s="10" t="s">
        <v>21</v>
      </c>
    </row>
    <row r="182" spans="1:11" x14ac:dyDescent="0.2">
      <c r="B182" s="28"/>
      <c r="C182" s="9" t="s">
        <v>5</v>
      </c>
      <c r="D182" s="10">
        <v>55</v>
      </c>
      <c r="E182" s="10" t="s">
        <v>76</v>
      </c>
      <c r="H182" s="28"/>
      <c r="I182" s="9" t="s">
        <v>5</v>
      </c>
      <c r="J182" s="10">
        <v>55</v>
      </c>
      <c r="K182" s="10" t="s">
        <v>76</v>
      </c>
    </row>
    <row r="183" spans="1:11" x14ac:dyDescent="0.2">
      <c r="B183" s="28"/>
      <c r="C183" s="9" t="s">
        <v>6</v>
      </c>
      <c r="D183" s="10">
        <v>75</v>
      </c>
      <c r="E183" s="10" t="s">
        <v>11</v>
      </c>
      <c r="H183" s="28"/>
      <c r="I183" s="9" t="s">
        <v>6</v>
      </c>
      <c r="J183" s="10">
        <v>75</v>
      </c>
      <c r="K183" s="10" t="s">
        <v>11</v>
      </c>
    </row>
    <row r="184" spans="1:11" x14ac:dyDescent="0.2">
      <c r="B184" s="28"/>
      <c r="C184" s="9" t="s">
        <v>7</v>
      </c>
      <c r="D184" s="10">
        <v>100</v>
      </c>
      <c r="E184" s="10" t="s">
        <v>24</v>
      </c>
      <c r="H184" s="28"/>
      <c r="I184" s="9" t="s">
        <v>7</v>
      </c>
      <c r="J184" s="10">
        <v>100</v>
      </c>
      <c r="K184" s="10" t="s">
        <v>24</v>
      </c>
    </row>
    <row r="185" spans="1:11" x14ac:dyDescent="0.2">
      <c r="B185" s="28"/>
      <c r="C185" s="9" t="s">
        <v>8</v>
      </c>
      <c r="D185" s="10">
        <v>70</v>
      </c>
      <c r="E185" s="10" t="s">
        <v>11</v>
      </c>
      <c r="H185" s="28"/>
      <c r="I185" s="9" t="s">
        <v>8</v>
      </c>
      <c r="J185" s="10">
        <v>70</v>
      </c>
      <c r="K185" s="10" t="s">
        <v>11</v>
      </c>
    </row>
    <row r="186" spans="1:11" x14ac:dyDescent="0.2">
      <c r="B186" s="28"/>
      <c r="C186" s="9" t="s">
        <v>9</v>
      </c>
      <c r="D186" s="10">
        <v>35</v>
      </c>
      <c r="E186" s="10" t="s">
        <v>21</v>
      </c>
      <c r="H186" s="28"/>
      <c r="I186" s="9" t="s">
        <v>9</v>
      </c>
      <c r="J186" s="10">
        <v>35</v>
      </c>
      <c r="K186" s="10" t="s">
        <v>21</v>
      </c>
    </row>
    <row r="187" spans="1:11" x14ac:dyDescent="0.2">
      <c r="B187" s="28"/>
      <c r="C187" s="9" t="s">
        <v>136</v>
      </c>
      <c r="D187" s="10">
        <v>15</v>
      </c>
      <c r="E187" s="10" t="s">
        <v>76</v>
      </c>
      <c r="H187" s="28"/>
      <c r="I187" s="9" t="s">
        <v>136</v>
      </c>
      <c r="J187" s="10">
        <v>15</v>
      </c>
      <c r="K187" s="10" t="s">
        <v>76</v>
      </c>
    </row>
    <row r="188" spans="1:11" x14ac:dyDescent="0.2">
      <c r="B188" s="28"/>
      <c r="C188" s="9" t="s">
        <v>10</v>
      </c>
      <c r="D188" s="10">
        <v>1</v>
      </c>
      <c r="E188" s="10" t="s">
        <v>11</v>
      </c>
      <c r="H188" s="28"/>
      <c r="I188" s="9" t="s">
        <v>10</v>
      </c>
      <c r="J188" s="10">
        <v>2</v>
      </c>
      <c r="K188" s="10" t="s">
        <v>12</v>
      </c>
    </row>
    <row r="189" spans="1:11" x14ac:dyDescent="0.2">
      <c r="B189" s="28" t="s">
        <v>22</v>
      </c>
      <c r="C189" s="9" t="s">
        <v>15</v>
      </c>
      <c r="D189" s="10" t="s">
        <v>17</v>
      </c>
      <c r="E189" s="29"/>
      <c r="H189" s="28" t="s">
        <v>22</v>
      </c>
      <c r="I189" s="9" t="s">
        <v>15</v>
      </c>
      <c r="J189" s="10" t="s">
        <v>17</v>
      </c>
      <c r="K189" s="29"/>
    </row>
    <row r="190" spans="1:11" x14ac:dyDescent="0.2">
      <c r="B190" s="28"/>
      <c r="C190" s="9" t="s">
        <v>16</v>
      </c>
      <c r="D190" s="10" t="s">
        <v>18</v>
      </c>
      <c r="E190" s="30"/>
      <c r="H190" s="28"/>
      <c r="I190" s="9" t="s">
        <v>16</v>
      </c>
      <c r="J190" s="10" t="s">
        <v>18</v>
      </c>
      <c r="K190" s="30"/>
    </row>
    <row r="192" spans="1:11" x14ac:dyDescent="0.2">
      <c r="C192" s="1" t="s">
        <v>111</v>
      </c>
      <c r="I192" s="1" t="s">
        <v>131</v>
      </c>
    </row>
    <row r="193" spans="1:11" ht="24" x14ac:dyDescent="0.2">
      <c r="B193" s="6" t="s">
        <v>20</v>
      </c>
      <c r="C193" s="7" t="s">
        <v>19</v>
      </c>
      <c r="D193" s="7" t="s">
        <v>1</v>
      </c>
      <c r="E193" s="7" t="s">
        <v>2</v>
      </c>
      <c r="H193" s="6" t="s">
        <v>20</v>
      </c>
      <c r="I193" s="7" t="s">
        <v>19</v>
      </c>
      <c r="J193" s="7" t="s">
        <v>1</v>
      </c>
      <c r="K193" s="7" t="s">
        <v>2</v>
      </c>
    </row>
    <row r="194" spans="1:11" x14ac:dyDescent="0.2">
      <c r="B194" s="28" t="s">
        <v>0</v>
      </c>
      <c r="C194" s="9" t="s">
        <v>3</v>
      </c>
      <c r="D194" s="10">
        <v>10</v>
      </c>
      <c r="E194" s="10" t="s">
        <v>11</v>
      </c>
      <c r="H194" s="28" t="s">
        <v>0</v>
      </c>
      <c r="I194" s="9" t="s">
        <v>3</v>
      </c>
      <c r="J194" s="10">
        <v>10</v>
      </c>
      <c r="K194" s="10" t="s">
        <v>11</v>
      </c>
    </row>
    <row r="195" spans="1:11" x14ac:dyDescent="0.2">
      <c r="A195" s="1" t="s">
        <v>146</v>
      </c>
      <c r="B195" s="28"/>
      <c r="C195" s="9" t="s">
        <v>4</v>
      </c>
      <c r="D195" s="10">
        <v>25</v>
      </c>
      <c r="E195" s="10" t="s">
        <v>21</v>
      </c>
      <c r="G195" s="1" t="s">
        <v>146</v>
      </c>
      <c r="H195" s="28"/>
      <c r="I195" s="9" t="s">
        <v>4</v>
      </c>
      <c r="J195" s="10">
        <v>25</v>
      </c>
      <c r="K195" s="10" t="s">
        <v>21</v>
      </c>
    </row>
    <row r="196" spans="1:11" x14ac:dyDescent="0.2">
      <c r="B196" s="28"/>
      <c r="C196" s="9" t="s">
        <v>5</v>
      </c>
      <c r="D196" s="10">
        <v>50</v>
      </c>
      <c r="E196" s="10" t="s">
        <v>11</v>
      </c>
      <c r="H196" s="28"/>
      <c r="I196" s="9" t="s">
        <v>5</v>
      </c>
      <c r="J196" s="10">
        <v>50</v>
      </c>
      <c r="K196" s="10" t="s">
        <v>11</v>
      </c>
    </row>
    <row r="197" spans="1:11" x14ac:dyDescent="0.2">
      <c r="B197" s="28"/>
      <c r="C197" s="9" t="s">
        <v>6</v>
      </c>
      <c r="D197" s="10">
        <v>75</v>
      </c>
      <c r="E197" s="10" t="s">
        <v>76</v>
      </c>
      <c r="H197" s="28"/>
      <c r="I197" s="9" t="s">
        <v>6</v>
      </c>
      <c r="J197" s="10">
        <v>75</v>
      </c>
      <c r="K197" s="10" t="s">
        <v>76</v>
      </c>
    </row>
    <row r="198" spans="1:11" x14ac:dyDescent="0.2">
      <c r="B198" s="28"/>
      <c r="C198" s="9" t="s">
        <v>7</v>
      </c>
      <c r="D198" s="10">
        <v>100</v>
      </c>
      <c r="E198" s="10" t="s">
        <v>21</v>
      </c>
      <c r="H198" s="28"/>
      <c r="I198" s="9" t="s">
        <v>7</v>
      </c>
      <c r="J198" s="10">
        <v>100</v>
      </c>
      <c r="K198" s="10" t="s">
        <v>21</v>
      </c>
    </row>
    <row r="199" spans="1:11" x14ac:dyDescent="0.2">
      <c r="B199" s="28"/>
      <c r="C199" s="9" t="s">
        <v>8</v>
      </c>
      <c r="D199" s="10">
        <v>70</v>
      </c>
      <c r="E199" s="10" t="s">
        <v>24</v>
      </c>
      <c r="H199" s="28"/>
      <c r="I199" s="9" t="s">
        <v>8</v>
      </c>
      <c r="J199" s="10">
        <v>70</v>
      </c>
      <c r="K199" s="10" t="s">
        <v>24</v>
      </c>
    </row>
    <row r="200" spans="1:11" x14ac:dyDescent="0.2">
      <c r="B200" s="28"/>
      <c r="C200" s="9" t="s">
        <v>9</v>
      </c>
      <c r="D200" s="10">
        <v>35</v>
      </c>
      <c r="E200" s="10" t="s">
        <v>11</v>
      </c>
      <c r="H200" s="28"/>
      <c r="I200" s="9" t="s">
        <v>9</v>
      </c>
      <c r="J200" s="10">
        <v>35</v>
      </c>
      <c r="K200" s="10" t="s">
        <v>11</v>
      </c>
    </row>
    <row r="201" spans="1:11" x14ac:dyDescent="0.2">
      <c r="B201" s="28"/>
      <c r="C201" s="9" t="s">
        <v>136</v>
      </c>
      <c r="D201" s="10">
        <v>15</v>
      </c>
      <c r="E201" s="10" t="s">
        <v>76</v>
      </c>
      <c r="H201" s="28"/>
      <c r="I201" s="9" t="s">
        <v>136</v>
      </c>
      <c r="J201" s="10">
        <v>15</v>
      </c>
      <c r="K201" s="10" t="s">
        <v>76</v>
      </c>
    </row>
    <row r="202" spans="1:11" x14ac:dyDescent="0.2">
      <c r="B202" s="28"/>
      <c r="C202" s="9" t="s">
        <v>10</v>
      </c>
      <c r="D202" s="10">
        <v>1</v>
      </c>
      <c r="E202" s="10" t="s">
        <v>11</v>
      </c>
      <c r="H202" s="28"/>
      <c r="I202" s="9" t="s">
        <v>10</v>
      </c>
      <c r="J202" s="10">
        <v>2</v>
      </c>
      <c r="K202" s="10" t="s">
        <v>12</v>
      </c>
    </row>
    <row r="203" spans="1:11" x14ac:dyDescent="0.2">
      <c r="B203" s="28" t="s">
        <v>22</v>
      </c>
      <c r="C203" s="9" t="s">
        <v>15</v>
      </c>
      <c r="D203" s="10" t="s">
        <v>81</v>
      </c>
      <c r="E203" s="29"/>
      <c r="H203" s="28" t="s">
        <v>22</v>
      </c>
      <c r="I203" s="9" t="s">
        <v>15</v>
      </c>
      <c r="J203" s="10" t="s">
        <v>81</v>
      </c>
      <c r="K203" s="29"/>
    </row>
    <row r="204" spans="1:11" x14ac:dyDescent="0.2">
      <c r="B204" s="28"/>
      <c r="C204" s="9" t="s">
        <v>16</v>
      </c>
      <c r="D204" s="10" t="s">
        <v>18</v>
      </c>
      <c r="E204" s="30"/>
      <c r="H204" s="28"/>
      <c r="I204" s="9" t="s">
        <v>16</v>
      </c>
      <c r="J204" s="10" t="s">
        <v>18</v>
      </c>
      <c r="K204" s="30"/>
    </row>
    <row r="207" spans="1:11" x14ac:dyDescent="0.2">
      <c r="C207" s="1" t="s">
        <v>112</v>
      </c>
      <c r="I207" s="1" t="s">
        <v>132</v>
      </c>
    </row>
    <row r="208" spans="1:11" ht="24" x14ac:dyDescent="0.2">
      <c r="B208" s="6" t="s">
        <v>20</v>
      </c>
      <c r="C208" s="7" t="s">
        <v>19</v>
      </c>
      <c r="D208" s="7" t="s">
        <v>1</v>
      </c>
      <c r="E208" s="7" t="s">
        <v>2</v>
      </c>
      <c r="H208" s="6" t="s">
        <v>20</v>
      </c>
      <c r="I208" s="7" t="s">
        <v>19</v>
      </c>
      <c r="J208" s="7" t="s">
        <v>1</v>
      </c>
      <c r="K208" s="7" t="s">
        <v>2</v>
      </c>
    </row>
    <row r="209" spans="1:11" x14ac:dyDescent="0.2">
      <c r="B209" s="28" t="s">
        <v>0</v>
      </c>
      <c r="C209" s="9" t="s">
        <v>3</v>
      </c>
      <c r="D209" s="10">
        <v>10</v>
      </c>
      <c r="E209" s="10" t="s">
        <v>11</v>
      </c>
      <c r="H209" s="28" t="s">
        <v>0</v>
      </c>
      <c r="I209" s="9" t="s">
        <v>3</v>
      </c>
      <c r="J209" s="10">
        <v>10</v>
      </c>
      <c r="K209" s="10" t="s">
        <v>11</v>
      </c>
    </row>
    <row r="210" spans="1:11" x14ac:dyDescent="0.2">
      <c r="A210" s="1" t="s">
        <v>147</v>
      </c>
      <c r="B210" s="28"/>
      <c r="C210" s="9" t="s">
        <v>4</v>
      </c>
      <c r="D210" s="10">
        <v>20</v>
      </c>
      <c r="E210" s="10" t="s">
        <v>76</v>
      </c>
      <c r="G210" s="1" t="s">
        <v>148</v>
      </c>
      <c r="H210" s="28"/>
      <c r="I210" s="9" t="s">
        <v>4</v>
      </c>
      <c r="J210" s="10">
        <v>20</v>
      </c>
      <c r="K210" s="10" t="s">
        <v>76</v>
      </c>
    </row>
    <row r="211" spans="1:11" x14ac:dyDescent="0.2">
      <c r="B211" s="28"/>
      <c r="C211" s="9" t="s">
        <v>5</v>
      </c>
      <c r="D211" s="10">
        <v>50</v>
      </c>
      <c r="E211" s="10" t="s">
        <v>11</v>
      </c>
      <c r="H211" s="28"/>
      <c r="I211" s="9" t="s">
        <v>5</v>
      </c>
      <c r="J211" s="10">
        <v>50</v>
      </c>
      <c r="K211" s="10" t="s">
        <v>11</v>
      </c>
    </row>
    <row r="212" spans="1:11" x14ac:dyDescent="0.2">
      <c r="B212" s="28"/>
      <c r="C212" s="9" t="s">
        <v>6</v>
      </c>
      <c r="D212" s="10">
        <v>25</v>
      </c>
      <c r="E212" s="10" t="s">
        <v>76</v>
      </c>
      <c r="H212" s="28"/>
      <c r="I212" s="9" t="s">
        <v>6</v>
      </c>
      <c r="J212" s="10">
        <v>25</v>
      </c>
      <c r="K212" s="10" t="s">
        <v>76</v>
      </c>
    </row>
    <row r="213" spans="1:11" x14ac:dyDescent="0.2">
      <c r="B213" s="28"/>
      <c r="C213" s="9" t="s">
        <v>7</v>
      </c>
      <c r="D213" s="10">
        <v>10</v>
      </c>
      <c r="E213" s="10" t="s">
        <v>21</v>
      </c>
      <c r="H213" s="28"/>
      <c r="I213" s="9" t="s">
        <v>7</v>
      </c>
      <c r="J213" s="10">
        <v>10</v>
      </c>
      <c r="K213" s="10" t="s">
        <v>21</v>
      </c>
    </row>
    <row r="214" spans="1:11" x14ac:dyDescent="0.2">
      <c r="B214" s="28"/>
      <c r="C214" s="9" t="s">
        <v>10</v>
      </c>
      <c r="D214" s="10">
        <v>1</v>
      </c>
      <c r="E214" s="10" t="s">
        <v>11</v>
      </c>
      <c r="H214" s="28"/>
      <c r="I214" s="9" t="s">
        <v>10</v>
      </c>
      <c r="J214" s="10">
        <v>2</v>
      </c>
      <c r="K214" s="10" t="s">
        <v>12</v>
      </c>
    </row>
    <row r="215" spans="1:11" x14ac:dyDescent="0.2">
      <c r="B215" s="28" t="s">
        <v>22</v>
      </c>
      <c r="C215" s="9" t="s">
        <v>15</v>
      </c>
      <c r="D215" s="10" t="s">
        <v>17</v>
      </c>
      <c r="E215" s="29"/>
      <c r="H215" s="28" t="s">
        <v>22</v>
      </c>
      <c r="I215" s="9" t="s">
        <v>15</v>
      </c>
      <c r="J215" s="10" t="s">
        <v>17</v>
      </c>
      <c r="K215" s="29"/>
    </row>
    <row r="216" spans="1:11" x14ac:dyDescent="0.2">
      <c r="B216" s="28"/>
      <c r="C216" s="9" t="s">
        <v>16</v>
      </c>
      <c r="D216" s="10" t="s">
        <v>18</v>
      </c>
      <c r="E216" s="30"/>
      <c r="H216" s="28"/>
      <c r="I216" s="9" t="s">
        <v>16</v>
      </c>
      <c r="J216" s="10" t="s">
        <v>18</v>
      </c>
      <c r="K216" s="30"/>
    </row>
    <row r="219" spans="1:11" x14ac:dyDescent="0.2">
      <c r="C219" s="1" t="s">
        <v>113</v>
      </c>
      <c r="I219" s="1" t="s">
        <v>133</v>
      </c>
    </row>
    <row r="220" spans="1:11" ht="24" x14ac:dyDescent="0.2">
      <c r="B220" s="6" t="s">
        <v>20</v>
      </c>
      <c r="C220" s="7" t="s">
        <v>19</v>
      </c>
      <c r="D220" s="7" t="s">
        <v>1</v>
      </c>
      <c r="E220" s="7" t="s">
        <v>2</v>
      </c>
      <c r="H220" s="6" t="s">
        <v>20</v>
      </c>
      <c r="I220" s="7" t="s">
        <v>19</v>
      </c>
      <c r="J220" s="7" t="s">
        <v>1</v>
      </c>
      <c r="K220" s="7" t="s">
        <v>2</v>
      </c>
    </row>
    <row r="221" spans="1:11" x14ac:dyDescent="0.2">
      <c r="B221" s="28" t="s">
        <v>0</v>
      </c>
      <c r="C221" s="9" t="s">
        <v>3</v>
      </c>
      <c r="D221" s="10">
        <v>10</v>
      </c>
      <c r="E221" s="10" t="s">
        <v>11</v>
      </c>
      <c r="H221" s="28" t="s">
        <v>0</v>
      </c>
      <c r="I221" s="9" t="s">
        <v>3</v>
      </c>
      <c r="J221" s="10">
        <v>10</v>
      </c>
      <c r="K221" s="10" t="s">
        <v>11</v>
      </c>
    </row>
    <row r="222" spans="1:11" x14ac:dyDescent="0.2">
      <c r="A222" s="1" t="s">
        <v>149</v>
      </c>
      <c r="B222" s="28"/>
      <c r="C222" s="9" t="s">
        <v>4</v>
      </c>
      <c r="D222" s="10">
        <v>25</v>
      </c>
      <c r="E222" s="10" t="s">
        <v>11</v>
      </c>
      <c r="G222" s="1" t="s">
        <v>151</v>
      </c>
      <c r="H222" s="28"/>
      <c r="I222" s="9" t="s">
        <v>4</v>
      </c>
      <c r="J222" s="10">
        <v>25</v>
      </c>
      <c r="K222" s="10" t="s">
        <v>11</v>
      </c>
    </row>
    <row r="223" spans="1:11" x14ac:dyDescent="0.2">
      <c r="B223" s="28"/>
      <c r="C223" s="9" t="s">
        <v>5</v>
      </c>
      <c r="D223" s="10">
        <v>45</v>
      </c>
      <c r="E223" s="10" t="s">
        <v>12</v>
      </c>
      <c r="H223" s="28"/>
      <c r="I223" s="9" t="s">
        <v>5</v>
      </c>
      <c r="J223" s="10">
        <v>45</v>
      </c>
      <c r="K223" s="10" t="s">
        <v>12</v>
      </c>
    </row>
    <row r="224" spans="1:11" x14ac:dyDescent="0.2">
      <c r="B224" s="28"/>
      <c r="C224" s="9" t="s">
        <v>6</v>
      </c>
      <c r="D224" s="10">
        <v>20</v>
      </c>
      <c r="E224" s="10" t="s">
        <v>21</v>
      </c>
      <c r="H224" s="28"/>
      <c r="I224" s="9" t="s">
        <v>6</v>
      </c>
      <c r="J224" s="10">
        <v>20</v>
      </c>
      <c r="K224" s="10" t="s">
        <v>21</v>
      </c>
    </row>
    <row r="225" spans="1:11" x14ac:dyDescent="0.2">
      <c r="B225" s="28"/>
      <c r="C225" s="9" t="s">
        <v>7</v>
      </c>
      <c r="D225" s="10">
        <v>5</v>
      </c>
      <c r="E225" s="10" t="s">
        <v>21</v>
      </c>
      <c r="H225" s="28"/>
      <c r="I225" s="9" t="s">
        <v>7</v>
      </c>
      <c r="J225" s="10">
        <v>5</v>
      </c>
      <c r="K225" s="10" t="s">
        <v>21</v>
      </c>
    </row>
    <row r="226" spans="1:11" x14ac:dyDescent="0.2">
      <c r="B226" s="28"/>
      <c r="C226" s="9" t="s">
        <v>10</v>
      </c>
      <c r="D226" s="10">
        <v>1</v>
      </c>
      <c r="E226" s="10" t="s">
        <v>11</v>
      </c>
      <c r="H226" s="28"/>
      <c r="I226" s="9" t="s">
        <v>10</v>
      </c>
      <c r="J226" s="10">
        <v>2</v>
      </c>
      <c r="K226" s="10" t="s">
        <v>12</v>
      </c>
    </row>
    <row r="227" spans="1:11" x14ac:dyDescent="0.2">
      <c r="B227" s="28" t="s">
        <v>22</v>
      </c>
      <c r="C227" s="9" t="s">
        <v>15</v>
      </c>
      <c r="D227" s="10" t="s">
        <v>17</v>
      </c>
      <c r="E227" s="29"/>
      <c r="H227" s="28" t="s">
        <v>22</v>
      </c>
      <c r="I227" s="9" t="s">
        <v>15</v>
      </c>
      <c r="J227" s="10" t="s">
        <v>17</v>
      </c>
      <c r="K227" s="29"/>
    </row>
    <row r="228" spans="1:11" x14ac:dyDescent="0.2">
      <c r="B228" s="28"/>
      <c r="C228" s="9" t="s">
        <v>16</v>
      </c>
      <c r="D228" s="10" t="s">
        <v>18</v>
      </c>
      <c r="E228" s="30"/>
      <c r="H228" s="28"/>
      <c r="I228" s="9" t="s">
        <v>16</v>
      </c>
      <c r="J228" s="10" t="s">
        <v>18</v>
      </c>
      <c r="K228" s="30"/>
    </row>
    <row r="230" spans="1:11" x14ac:dyDescent="0.2">
      <c r="C230" s="1" t="s">
        <v>114</v>
      </c>
      <c r="I230" s="1" t="s">
        <v>134</v>
      </c>
    </row>
    <row r="231" spans="1:11" ht="24" x14ac:dyDescent="0.2">
      <c r="B231" s="6" t="s">
        <v>20</v>
      </c>
      <c r="C231" s="7" t="s">
        <v>19</v>
      </c>
      <c r="D231" s="7" t="s">
        <v>1</v>
      </c>
      <c r="E231" s="7" t="s">
        <v>2</v>
      </c>
      <c r="H231" s="6" t="s">
        <v>20</v>
      </c>
      <c r="I231" s="7" t="s">
        <v>19</v>
      </c>
      <c r="J231" s="7" t="s">
        <v>1</v>
      </c>
      <c r="K231" s="7" t="s">
        <v>2</v>
      </c>
    </row>
    <row r="232" spans="1:11" x14ac:dyDescent="0.2">
      <c r="B232" s="28" t="s">
        <v>0</v>
      </c>
      <c r="C232" s="9" t="s">
        <v>3</v>
      </c>
      <c r="D232" s="10">
        <v>10</v>
      </c>
      <c r="E232" s="10" t="s">
        <v>11</v>
      </c>
      <c r="H232" s="28" t="s">
        <v>0</v>
      </c>
      <c r="I232" s="9" t="s">
        <v>3</v>
      </c>
      <c r="J232" s="10">
        <v>10</v>
      </c>
      <c r="K232" s="10" t="s">
        <v>11</v>
      </c>
    </row>
    <row r="233" spans="1:11" x14ac:dyDescent="0.2">
      <c r="A233" s="1" t="s">
        <v>150</v>
      </c>
      <c r="B233" s="28"/>
      <c r="C233" s="9" t="s">
        <v>4</v>
      </c>
      <c r="D233" s="10">
        <v>20</v>
      </c>
      <c r="E233" s="10" t="s">
        <v>12</v>
      </c>
      <c r="G233" s="1" t="s">
        <v>152</v>
      </c>
      <c r="H233" s="28"/>
      <c r="I233" s="9" t="s">
        <v>4</v>
      </c>
      <c r="J233" s="10">
        <v>20</v>
      </c>
      <c r="K233" s="10" t="s">
        <v>12</v>
      </c>
    </row>
    <row r="234" spans="1:11" x14ac:dyDescent="0.2">
      <c r="B234" s="28"/>
      <c r="C234" s="9" t="s">
        <v>5</v>
      </c>
      <c r="D234" s="10">
        <v>50</v>
      </c>
      <c r="E234" s="10" t="s">
        <v>21</v>
      </c>
      <c r="H234" s="28"/>
      <c r="I234" s="9" t="s">
        <v>5</v>
      </c>
      <c r="J234" s="10">
        <v>50</v>
      </c>
      <c r="K234" s="10" t="s">
        <v>21</v>
      </c>
    </row>
    <row r="235" spans="1:11" x14ac:dyDescent="0.2">
      <c r="B235" s="28"/>
      <c r="C235" s="9" t="s">
        <v>6</v>
      </c>
      <c r="D235" s="10">
        <v>25</v>
      </c>
      <c r="E235" s="10" t="s">
        <v>24</v>
      </c>
      <c r="H235" s="28"/>
      <c r="I235" s="9" t="s">
        <v>6</v>
      </c>
      <c r="J235" s="10">
        <v>25</v>
      </c>
      <c r="K235" s="10" t="s">
        <v>24</v>
      </c>
    </row>
    <row r="236" spans="1:11" x14ac:dyDescent="0.2">
      <c r="B236" s="28"/>
      <c r="C236" s="9" t="s">
        <v>7</v>
      </c>
      <c r="D236" s="10">
        <v>10</v>
      </c>
      <c r="E236" s="10" t="s">
        <v>11</v>
      </c>
      <c r="H236" s="28"/>
      <c r="I236" s="9" t="s">
        <v>7</v>
      </c>
      <c r="J236" s="10">
        <v>10</v>
      </c>
      <c r="K236" s="10" t="s">
        <v>11</v>
      </c>
    </row>
    <row r="237" spans="1:11" x14ac:dyDescent="0.2">
      <c r="B237" s="28"/>
      <c r="C237" s="9" t="s">
        <v>10</v>
      </c>
      <c r="D237" s="10">
        <v>1</v>
      </c>
      <c r="E237" s="10" t="s">
        <v>11</v>
      </c>
      <c r="H237" s="28"/>
      <c r="I237" s="9" t="s">
        <v>10</v>
      </c>
      <c r="J237" s="10">
        <v>2</v>
      </c>
      <c r="K237" s="10" t="s">
        <v>12</v>
      </c>
    </row>
    <row r="238" spans="1:11" x14ac:dyDescent="0.2">
      <c r="B238" s="28" t="s">
        <v>22</v>
      </c>
      <c r="C238" s="9" t="s">
        <v>15</v>
      </c>
      <c r="D238" s="10" t="s">
        <v>81</v>
      </c>
      <c r="E238" s="29"/>
      <c r="H238" s="28" t="s">
        <v>22</v>
      </c>
      <c r="I238" s="9" t="s">
        <v>15</v>
      </c>
      <c r="J238" s="10" t="s">
        <v>81</v>
      </c>
      <c r="K238" s="29"/>
    </row>
    <row r="239" spans="1:11" x14ac:dyDescent="0.2">
      <c r="B239" s="28"/>
      <c r="C239" s="9" t="s">
        <v>16</v>
      </c>
      <c r="D239" s="10" t="s">
        <v>18</v>
      </c>
      <c r="E239" s="30"/>
      <c r="H239" s="28"/>
      <c r="I239" s="9" t="s">
        <v>16</v>
      </c>
      <c r="J239" s="10" t="s">
        <v>18</v>
      </c>
      <c r="K239" s="30"/>
    </row>
  </sheetData>
  <mergeCells count="120">
    <mergeCell ref="B17:B20"/>
    <mergeCell ref="B21:B22"/>
    <mergeCell ref="E21:E22"/>
    <mergeCell ref="H17:H20"/>
    <mergeCell ref="H21:H22"/>
    <mergeCell ref="K21:K22"/>
    <mergeCell ref="B3:B10"/>
    <mergeCell ref="B11:B12"/>
    <mergeCell ref="E11:E12"/>
    <mergeCell ref="H3:H10"/>
    <mergeCell ref="H11:H12"/>
    <mergeCell ref="K11:K12"/>
    <mergeCell ref="H31:H32"/>
    <mergeCell ref="K31:K32"/>
    <mergeCell ref="B37:B41"/>
    <mergeCell ref="B42:B43"/>
    <mergeCell ref="E42:E43"/>
    <mergeCell ref="B27:B30"/>
    <mergeCell ref="B31:B32"/>
    <mergeCell ref="E31:E32"/>
    <mergeCell ref="H27:H30"/>
    <mergeCell ref="B59:B63"/>
    <mergeCell ref="B64:B65"/>
    <mergeCell ref="E64:E65"/>
    <mergeCell ref="H59:H63"/>
    <mergeCell ref="H64:H65"/>
    <mergeCell ref="K64:K65"/>
    <mergeCell ref="K42:K43"/>
    <mergeCell ref="H37:H41"/>
    <mergeCell ref="H42:H43"/>
    <mergeCell ref="B47:B52"/>
    <mergeCell ref="B53:B54"/>
    <mergeCell ref="E53:E54"/>
    <mergeCell ref="H47:H52"/>
    <mergeCell ref="H53:H54"/>
    <mergeCell ref="K53:K54"/>
    <mergeCell ref="B80:B85"/>
    <mergeCell ref="B86:B87"/>
    <mergeCell ref="E86:E87"/>
    <mergeCell ref="H80:H85"/>
    <mergeCell ref="H86:H87"/>
    <mergeCell ref="K86:K87"/>
    <mergeCell ref="B69:B74"/>
    <mergeCell ref="B75:B76"/>
    <mergeCell ref="E75:E76"/>
    <mergeCell ref="H69:H74"/>
    <mergeCell ref="H75:H76"/>
    <mergeCell ref="K75:K76"/>
    <mergeCell ref="B104:B111"/>
    <mergeCell ref="B112:B113"/>
    <mergeCell ref="E112:E113"/>
    <mergeCell ref="H104:H111"/>
    <mergeCell ref="H112:H113"/>
    <mergeCell ref="K112:K113"/>
    <mergeCell ref="B91:B98"/>
    <mergeCell ref="B99:B100"/>
    <mergeCell ref="E99:E100"/>
    <mergeCell ref="H91:H98"/>
    <mergeCell ref="H99:H100"/>
    <mergeCell ref="K99:K100"/>
    <mergeCell ref="B130:B138"/>
    <mergeCell ref="B139:B140"/>
    <mergeCell ref="E139:E140"/>
    <mergeCell ref="H130:H138"/>
    <mergeCell ref="H139:H140"/>
    <mergeCell ref="K139:K140"/>
    <mergeCell ref="B117:B124"/>
    <mergeCell ref="B125:B126"/>
    <mergeCell ref="E125:E126"/>
    <mergeCell ref="H117:H124"/>
    <mergeCell ref="H125:H126"/>
    <mergeCell ref="K125:K126"/>
    <mergeCell ref="B154:B160"/>
    <mergeCell ref="B161:B162"/>
    <mergeCell ref="E161:E162"/>
    <mergeCell ref="H154:H160"/>
    <mergeCell ref="H161:H162"/>
    <mergeCell ref="K161:K162"/>
    <mergeCell ref="B144:B148"/>
    <mergeCell ref="B149:B150"/>
    <mergeCell ref="E149:E150"/>
    <mergeCell ref="H144:H148"/>
    <mergeCell ref="H149:H150"/>
    <mergeCell ref="K149:K150"/>
    <mergeCell ref="B180:B188"/>
    <mergeCell ref="B189:B190"/>
    <mergeCell ref="E189:E190"/>
    <mergeCell ref="H180:H188"/>
    <mergeCell ref="H189:H190"/>
    <mergeCell ref="K189:K190"/>
    <mergeCell ref="B166:B174"/>
    <mergeCell ref="B175:B176"/>
    <mergeCell ref="E175:E176"/>
    <mergeCell ref="H166:H174"/>
    <mergeCell ref="H175:H176"/>
    <mergeCell ref="K175:K176"/>
    <mergeCell ref="B209:B214"/>
    <mergeCell ref="B215:B216"/>
    <mergeCell ref="E215:E216"/>
    <mergeCell ref="H209:H214"/>
    <mergeCell ref="H215:H216"/>
    <mergeCell ref="K215:K216"/>
    <mergeCell ref="B194:B202"/>
    <mergeCell ref="B203:B204"/>
    <mergeCell ref="E203:E204"/>
    <mergeCell ref="H194:H202"/>
    <mergeCell ref="H203:H204"/>
    <mergeCell ref="K203:K204"/>
    <mergeCell ref="B232:B237"/>
    <mergeCell ref="B238:B239"/>
    <mergeCell ref="E238:E239"/>
    <mergeCell ref="H232:H237"/>
    <mergeCell ref="H238:H239"/>
    <mergeCell ref="K238:K239"/>
    <mergeCell ref="B221:B226"/>
    <mergeCell ref="B227:B228"/>
    <mergeCell ref="E227:E228"/>
    <mergeCell ref="H221:H226"/>
    <mergeCell ref="H227:H228"/>
    <mergeCell ref="K227:K22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36B2-7FB3-490D-AD97-97AE419148FF}">
  <dimension ref="B1:X203"/>
  <sheetViews>
    <sheetView topLeftCell="D94" zoomScale="75" zoomScaleNormal="75" workbookViewId="0">
      <selection activeCell="R116" sqref="R116"/>
    </sheetView>
  </sheetViews>
  <sheetFormatPr baseColWidth="10" defaultRowHeight="12.75" x14ac:dyDescent="0.2"/>
  <cols>
    <col min="1" max="16384" width="11.42578125" style="1"/>
  </cols>
  <sheetData>
    <row r="1" spans="2:24" x14ac:dyDescent="0.2">
      <c r="F1" s="1" t="s">
        <v>153</v>
      </c>
    </row>
    <row r="2" spans="2:24" x14ac:dyDescent="0.2">
      <c r="G2" s="1" t="s">
        <v>26</v>
      </c>
      <c r="H2" s="1" t="s">
        <v>96</v>
      </c>
      <c r="S2" s="1" t="s">
        <v>33</v>
      </c>
      <c r="T2" s="1" t="s">
        <v>115</v>
      </c>
    </row>
    <row r="3" spans="2:24" ht="15" customHeight="1" x14ac:dyDescent="0.2">
      <c r="B3" s="5"/>
      <c r="C3" s="41" t="s">
        <v>27</v>
      </c>
      <c r="D3" s="42"/>
      <c r="E3" s="42"/>
      <c r="F3" s="42"/>
      <c r="G3" s="43"/>
      <c r="H3" s="41" t="s">
        <v>28</v>
      </c>
      <c r="I3" s="42"/>
      <c r="J3" s="42"/>
      <c r="K3" s="42"/>
      <c r="L3" s="43"/>
      <c r="N3" s="5"/>
      <c r="O3" s="34" t="s">
        <v>27</v>
      </c>
      <c r="P3" s="34"/>
      <c r="Q3" s="34"/>
      <c r="R3" s="34"/>
      <c r="S3" s="34"/>
      <c r="T3" s="34" t="s">
        <v>28</v>
      </c>
      <c r="U3" s="34"/>
      <c r="V3" s="34"/>
      <c r="W3" s="34"/>
      <c r="X3" s="34"/>
    </row>
    <row r="4" spans="2:24" ht="38.25" x14ac:dyDescent="0.2">
      <c r="B4" s="2" t="s">
        <v>29</v>
      </c>
      <c r="C4" s="2" t="s">
        <v>30</v>
      </c>
      <c r="D4" s="2" t="s">
        <v>31</v>
      </c>
      <c r="E4" s="2" t="s">
        <v>32</v>
      </c>
      <c r="F4" s="2" t="s">
        <v>34</v>
      </c>
      <c r="G4" s="2" t="s">
        <v>35</v>
      </c>
      <c r="H4" s="2" t="s">
        <v>30</v>
      </c>
      <c r="I4" s="2" t="s">
        <v>31</v>
      </c>
      <c r="J4" s="2" t="s">
        <v>32</v>
      </c>
      <c r="K4" s="2" t="s">
        <v>34</v>
      </c>
      <c r="L4" s="2" t="s">
        <v>35</v>
      </c>
      <c r="N4" s="2" t="s">
        <v>29</v>
      </c>
      <c r="O4" s="2" t="s">
        <v>30</v>
      </c>
      <c r="P4" s="2" t="s">
        <v>31</v>
      </c>
      <c r="Q4" s="2" t="s">
        <v>32</v>
      </c>
      <c r="R4" s="2" t="s">
        <v>34</v>
      </c>
      <c r="S4" s="2" t="s">
        <v>35</v>
      </c>
      <c r="T4" s="2" t="s">
        <v>30</v>
      </c>
      <c r="U4" s="2" t="s">
        <v>31</v>
      </c>
      <c r="V4" s="2" t="s">
        <v>32</v>
      </c>
      <c r="W4" s="2" t="s">
        <v>34</v>
      </c>
      <c r="X4" s="2" t="s">
        <v>35</v>
      </c>
    </row>
    <row r="5" spans="2:24" x14ac:dyDescent="0.2">
      <c r="B5" s="3">
        <v>1</v>
      </c>
      <c r="C5" s="11">
        <v>0.97214782239999997</v>
      </c>
      <c r="D5" s="11">
        <v>0</v>
      </c>
      <c r="E5" s="11">
        <f>1-C5</f>
        <v>2.7852177600000028E-2</v>
      </c>
      <c r="F5" s="35">
        <f>AVERAGE(C5:C9)</f>
        <v>0.97214782239999997</v>
      </c>
      <c r="G5" s="38">
        <f>_xlfn.STDEV.S(C5:C9)</f>
        <v>0</v>
      </c>
      <c r="H5" s="11">
        <v>0.94868379830000005</v>
      </c>
      <c r="I5" s="11">
        <v>0</v>
      </c>
      <c r="J5" s="11">
        <f>1-H5</f>
        <v>5.1316201699999953E-2</v>
      </c>
      <c r="K5" s="35">
        <f>AVERAGE(H5:H9)</f>
        <v>0.94868379830000005</v>
      </c>
      <c r="L5" s="38">
        <f>_xlfn.STDEV.S(H5:H9)</f>
        <v>0</v>
      </c>
      <c r="N5" s="3">
        <v>1</v>
      </c>
      <c r="O5" s="11">
        <v>0.97717900000000002</v>
      </c>
      <c r="P5" s="11">
        <v>3.6408000000000003E-2</v>
      </c>
      <c r="Q5" s="11">
        <f>1-O5</f>
        <v>2.282099999999998E-2</v>
      </c>
      <c r="R5" s="35">
        <f>AVERAGE(O5:O9)</f>
        <v>0.97897200000000006</v>
      </c>
      <c r="S5" s="38">
        <f>_xlfn.STDEV.S(O5:O9)</f>
        <v>5.5876061511169273E-3</v>
      </c>
      <c r="T5" s="11">
        <v>0.98449299999999995</v>
      </c>
      <c r="U5" s="11">
        <v>7.7051999999999995E-2</v>
      </c>
      <c r="V5" s="11">
        <f>1-T5</f>
        <v>1.5507000000000049E-2</v>
      </c>
      <c r="W5" s="35">
        <f>AVERAGE(T5:T9)</f>
        <v>0.979186</v>
      </c>
      <c r="X5" s="38">
        <f>_xlfn.STDEV.S(T5:T9)</f>
        <v>6.9695793273338805E-3</v>
      </c>
    </row>
    <row r="6" spans="2:24" x14ac:dyDescent="0.2">
      <c r="B6" s="3">
        <v>2</v>
      </c>
      <c r="C6" s="11">
        <v>0.97214782239999997</v>
      </c>
      <c r="D6" s="11">
        <v>0</v>
      </c>
      <c r="E6" s="11">
        <f>1-C6</f>
        <v>2.7852177600000028E-2</v>
      </c>
      <c r="F6" s="36"/>
      <c r="G6" s="39"/>
      <c r="H6" s="11">
        <v>0.94868379830000005</v>
      </c>
      <c r="I6" s="11">
        <v>0</v>
      </c>
      <c r="J6" s="11">
        <f>1-H6</f>
        <v>5.1316201699999953E-2</v>
      </c>
      <c r="K6" s="36"/>
      <c r="L6" s="39"/>
      <c r="N6" s="3">
        <v>2</v>
      </c>
      <c r="O6" s="11">
        <v>0.98468999999999995</v>
      </c>
      <c r="P6" s="11">
        <v>3.1379999999999998E-2</v>
      </c>
      <c r="Q6" s="11">
        <f>1-O6</f>
        <v>1.5310000000000046E-2</v>
      </c>
      <c r="R6" s="36"/>
      <c r="S6" s="39"/>
      <c r="T6" s="11">
        <v>0.97498700000000005</v>
      </c>
      <c r="U6" s="11">
        <v>5.2345000000000003E-2</v>
      </c>
      <c r="V6" s="11">
        <f>1-T6</f>
        <v>2.5012999999999952E-2</v>
      </c>
      <c r="W6" s="36"/>
      <c r="X6" s="39"/>
    </row>
    <row r="7" spans="2:24" x14ac:dyDescent="0.2">
      <c r="B7" s="3">
        <v>3</v>
      </c>
      <c r="C7" s="11">
        <v>0.97214782239999997</v>
      </c>
      <c r="D7" s="11">
        <v>0</v>
      </c>
      <c r="E7" s="11">
        <f>1-C7</f>
        <v>2.7852177600000028E-2</v>
      </c>
      <c r="F7" s="36"/>
      <c r="G7" s="39"/>
      <c r="H7" s="11">
        <v>0.94868379830000005</v>
      </c>
      <c r="I7" s="11">
        <v>0</v>
      </c>
      <c r="J7" s="11">
        <f>1-H7</f>
        <v>5.1316201699999953E-2</v>
      </c>
      <c r="K7" s="36"/>
      <c r="L7" s="39"/>
      <c r="N7" s="3">
        <v>3</v>
      </c>
      <c r="O7" s="11">
        <v>0.98457300000000003</v>
      </c>
      <c r="P7" s="11">
        <v>4.8759999999999998E-2</v>
      </c>
      <c r="Q7" s="11">
        <f>1-O7</f>
        <v>1.5426999999999969E-2</v>
      </c>
      <c r="R7" s="36"/>
      <c r="S7" s="39"/>
      <c r="T7" s="11">
        <v>0.97372899999999996</v>
      </c>
      <c r="U7" s="11">
        <v>5.0222000000000003E-2</v>
      </c>
      <c r="V7" s="11">
        <f>1-T7</f>
        <v>2.6271000000000044E-2</v>
      </c>
      <c r="W7" s="36"/>
      <c r="X7" s="39"/>
    </row>
    <row r="8" spans="2:24" x14ac:dyDescent="0.2">
      <c r="B8" s="3">
        <v>4</v>
      </c>
      <c r="C8" s="11">
        <v>0.97214782239999997</v>
      </c>
      <c r="D8" s="11">
        <v>0</v>
      </c>
      <c r="E8" s="11">
        <f>1-C8</f>
        <v>2.7852177600000028E-2</v>
      </c>
      <c r="F8" s="36"/>
      <c r="G8" s="39"/>
      <c r="H8" s="11">
        <v>0.94868379830000005</v>
      </c>
      <c r="I8" s="11">
        <v>0</v>
      </c>
      <c r="J8" s="11">
        <f>1-H8</f>
        <v>5.1316201699999953E-2</v>
      </c>
      <c r="K8" s="36"/>
      <c r="L8" s="39"/>
      <c r="N8" s="3">
        <v>4</v>
      </c>
      <c r="O8" s="11">
        <v>0.97173600000000004</v>
      </c>
      <c r="P8" s="11">
        <v>4.0059999999999998E-2</v>
      </c>
      <c r="Q8" s="11">
        <f>1-O8</f>
        <v>2.8263999999999956E-2</v>
      </c>
      <c r="R8" s="36"/>
      <c r="S8" s="39"/>
      <c r="T8" s="11">
        <v>0.97396899999999997</v>
      </c>
      <c r="U8" s="11">
        <v>7.5102000000000002E-2</v>
      </c>
      <c r="V8" s="11">
        <f>1-T8</f>
        <v>2.6031000000000026E-2</v>
      </c>
      <c r="W8" s="36"/>
      <c r="X8" s="39"/>
    </row>
    <row r="9" spans="2:24" x14ac:dyDescent="0.2">
      <c r="B9" s="3">
        <v>5</v>
      </c>
      <c r="C9" s="11">
        <v>0.97214782239999997</v>
      </c>
      <c r="D9" s="11">
        <v>0</v>
      </c>
      <c r="E9" s="11">
        <f>1-C9</f>
        <v>2.7852177600000028E-2</v>
      </c>
      <c r="F9" s="37"/>
      <c r="G9" s="40"/>
      <c r="H9" s="11">
        <v>0.94868379830000005</v>
      </c>
      <c r="I9" s="11">
        <v>0</v>
      </c>
      <c r="J9" s="11">
        <f>1-H9</f>
        <v>5.1316201699999953E-2</v>
      </c>
      <c r="K9" s="37"/>
      <c r="L9" s="40"/>
      <c r="N9" s="3">
        <v>5</v>
      </c>
      <c r="O9" s="11">
        <v>0.97668200000000005</v>
      </c>
      <c r="P9" s="11">
        <v>3.5408000000000002E-2</v>
      </c>
      <c r="Q9" s="11">
        <f>1-O9</f>
        <v>2.331799999999995E-2</v>
      </c>
      <c r="R9" s="37"/>
      <c r="S9" s="40"/>
      <c r="T9" s="11">
        <v>0.98875199999999996</v>
      </c>
      <c r="U9" s="11">
        <v>5.4424E-2</v>
      </c>
      <c r="V9" s="11">
        <f>1-T9</f>
        <v>1.1248000000000036E-2</v>
      </c>
      <c r="W9" s="37"/>
      <c r="X9" s="40"/>
    </row>
    <row r="12" spans="2:24" x14ac:dyDescent="0.2">
      <c r="G12" s="1" t="s">
        <v>36</v>
      </c>
      <c r="H12" s="1" t="s">
        <v>97</v>
      </c>
      <c r="S12" s="1" t="s">
        <v>37</v>
      </c>
      <c r="T12" s="1" t="s">
        <v>116</v>
      </c>
    </row>
    <row r="13" spans="2:24" x14ac:dyDescent="0.2">
      <c r="B13" s="5"/>
      <c r="C13" s="41" t="s">
        <v>27</v>
      </c>
      <c r="D13" s="42"/>
      <c r="E13" s="42"/>
      <c r="F13" s="42"/>
      <c r="G13" s="43"/>
      <c r="H13" s="34" t="s">
        <v>28</v>
      </c>
      <c r="I13" s="34"/>
      <c r="J13" s="34"/>
      <c r="K13" s="34"/>
      <c r="L13" s="34"/>
      <c r="N13" s="5"/>
      <c r="O13" s="34" t="s">
        <v>27</v>
      </c>
      <c r="P13" s="34"/>
      <c r="Q13" s="34"/>
      <c r="R13" s="34"/>
      <c r="S13" s="34"/>
      <c r="T13" s="34" t="s">
        <v>28</v>
      </c>
      <c r="U13" s="34"/>
      <c r="V13" s="34"/>
      <c r="W13" s="34"/>
      <c r="X13" s="34"/>
    </row>
    <row r="14" spans="2:24" ht="38.25" x14ac:dyDescent="0.2">
      <c r="B14" s="2" t="s">
        <v>29</v>
      </c>
      <c r="C14" s="2" t="s">
        <v>30</v>
      </c>
      <c r="D14" s="2" t="s">
        <v>31</v>
      </c>
      <c r="E14" s="2" t="s">
        <v>32</v>
      </c>
      <c r="F14" s="2" t="s">
        <v>34</v>
      </c>
      <c r="G14" s="2" t="s">
        <v>35</v>
      </c>
      <c r="H14" s="2" t="s">
        <v>30</v>
      </c>
      <c r="I14" s="2" t="s">
        <v>31</v>
      </c>
      <c r="J14" s="2" t="s">
        <v>32</v>
      </c>
      <c r="K14" s="2" t="s">
        <v>34</v>
      </c>
      <c r="L14" s="2" t="s">
        <v>35</v>
      </c>
      <c r="N14" s="2" t="s">
        <v>29</v>
      </c>
      <c r="O14" s="2" t="s">
        <v>30</v>
      </c>
      <c r="P14" s="2" t="s">
        <v>31</v>
      </c>
      <c r="Q14" s="2" t="s">
        <v>32</v>
      </c>
      <c r="R14" s="2" t="s">
        <v>34</v>
      </c>
      <c r="S14" s="2" t="s">
        <v>35</v>
      </c>
      <c r="T14" s="2" t="s">
        <v>30</v>
      </c>
      <c r="U14" s="2" t="s">
        <v>31</v>
      </c>
      <c r="V14" s="2" t="s">
        <v>32</v>
      </c>
      <c r="W14" s="2" t="s">
        <v>34</v>
      </c>
      <c r="X14" s="2" t="s">
        <v>35</v>
      </c>
    </row>
    <row r="15" spans="2:24" x14ac:dyDescent="0.2">
      <c r="B15" s="3">
        <v>1</v>
      </c>
      <c r="C15" s="11">
        <v>0.97214782239999997</v>
      </c>
      <c r="D15" s="11">
        <v>0</v>
      </c>
      <c r="E15" s="11">
        <f>1-C15</f>
        <v>2.7852177600000028E-2</v>
      </c>
      <c r="F15" s="35">
        <f>AVERAGE(C15:C19)</f>
        <v>0.97214782239999997</v>
      </c>
      <c r="G15" s="38">
        <f>_xlfn.STDEV.S(C15:C19)</f>
        <v>0</v>
      </c>
      <c r="H15" s="11">
        <v>0.94868379830000005</v>
      </c>
      <c r="I15" s="11">
        <v>0</v>
      </c>
      <c r="J15" s="11">
        <f>1-H15</f>
        <v>5.1316201699999953E-2</v>
      </c>
      <c r="K15" s="35">
        <f>AVERAGE(H15:H19)</f>
        <v>0.94868379830000005</v>
      </c>
      <c r="L15" s="38">
        <f>_xlfn.STDEV.S(H15:H19)</f>
        <v>0</v>
      </c>
      <c r="N15" s="3">
        <v>1</v>
      </c>
      <c r="O15" s="11">
        <v>0.98310637469999995</v>
      </c>
      <c r="P15" s="11">
        <v>6.4490951599999999E-2</v>
      </c>
      <c r="Q15" s="11">
        <f>1-O15</f>
        <v>1.6893625300000048E-2</v>
      </c>
      <c r="R15" s="35">
        <f>AVERAGE(O15:O19)</f>
        <v>0.98341032265999995</v>
      </c>
      <c r="S15" s="38">
        <f>_xlfn.STDEV.S(O15:O19)</f>
        <v>2.1883588705832206E-3</v>
      </c>
      <c r="T15" s="11">
        <v>0.98593050240000002</v>
      </c>
      <c r="U15" s="11">
        <v>2.8474705289999999E-2</v>
      </c>
      <c r="V15" s="11">
        <f>1-T15</f>
        <v>1.4069497599999981E-2</v>
      </c>
      <c r="W15" s="35">
        <f>AVERAGE(T15:T19)</f>
        <v>0.98357588051999989</v>
      </c>
      <c r="X15" s="38">
        <f>_xlfn.STDEV.S(T15:T19)</f>
        <v>4.4177029455356315E-3</v>
      </c>
    </row>
    <row r="16" spans="2:24" x14ac:dyDescent="0.2">
      <c r="B16" s="3">
        <v>2</v>
      </c>
      <c r="C16" s="11">
        <v>0.97214782239999997</v>
      </c>
      <c r="D16" s="11">
        <v>0</v>
      </c>
      <c r="E16" s="11">
        <f>1-C16</f>
        <v>2.7852177600000028E-2</v>
      </c>
      <c r="F16" s="36"/>
      <c r="G16" s="39"/>
      <c r="H16" s="11">
        <v>0.94868379830000005</v>
      </c>
      <c r="I16" s="11">
        <v>0</v>
      </c>
      <c r="J16" s="11">
        <f>1-H16</f>
        <v>5.1316201699999953E-2</v>
      </c>
      <c r="K16" s="36"/>
      <c r="L16" s="39"/>
      <c r="N16" s="3">
        <v>2</v>
      </c>
      <c r="O16" s="11">
        <v>0.98643541339999996</v>
      </c>
      <c r="P16" s="11">
        <v>2.8802109879999999E-2</v>
      </c>
      <c r="Q16" s="11">
        <f>1-O16</f>
        <v>1.3564586600000039E-2</v>
      </c>
      <c r="R16" s="36"/>
      <c r="S16" s="39"/>
      <c r="T16" s="11">
        <v>0.97654879090000002</v>
      </c>
      <c r="U16" s="11">
        <v>3.7139259280000003E-2</v>
      </c>
      <c r="V16" s="11">
        <f>1-T16</f>
        <v>2.3451209099999981E-2</v>
      </c>
      <c r="W16" s="36"/>
      <c r="X16" s="39"/>
    </row>
    <row r="17" spans="2:24" x14ac:dyDescent="0.2">
      <c r="B17" s="3">
        <v>3</v>
      </c>
      <c r="C17" s="11">
        <v>0.97214782239999997</v>
      </c>
      <c r="D17" s="11">
        <v>0</v>
      </c>
      <c r="E17" s="11">
        <f>1-C17</f>
        <v>2.7852177600000028E-2</v>
      </c>
      <c r="F17" s="36"/>
      <c r="G17" s="39"/>
      <c r="H17" s="11">
        <v>0.94868379830000005</v>
      </c>
      <c r="I17" s="11">
        <v>0</v>
      </c>
      <c r="J17" s="11">
        <f>1-H17</f>
        <v>5.1316201699999953E-2</v>
      </c>
      <c r="K17" s="36"/>
      <c r="L17" s="39"/>
      <c r="N17" s="3">
        <v>3</v>
      </c>
      <c r="O17" s="11">
        <v>0.98449289799999995</v>
      </c>
      <c r="P17" s="11">
        <v>2.7327882130000002E-2</v>
      </c>
      <c r="Q17" s="11">
        <f>1-O17</f>
        <v>1.550710200000005E-2</v>
      </c>
      <c r="R17" s="36"/>
      <c r="S17" s="39"/>
      <c r="T17" s="11">
        <v>0.9857007861</v>
      </c>
      <c r="U17" s="11">
        <v>2.755962126E-2</v>
      </c>
      <c r="V17" s="11">
        <f>1-T17</f>
        <v>1.4299213899999996E-2</v>
      </c>
      <c r="W17" s="36"/>
      <c r="X17" s="39"/>
    </row>
    <row r="18" spans="2:24" x14ac:dyDescent="0.2">
      <c r="B18" s="3">
        <v>4</v>
      </c>
      <c r="C18" s="11">
        <v>0.97214782239999997</v>
      </c>
      <c r="D18" s="11">
        <v>0</v>
      </c>
      <c r="E18" s="11">
        <f>1-C18</f>
        <v>2.7852177600000028E-2</v>
      </c>
      <c r="F18" s="36"/>
      <c r="G18" s="39"/>
      <c r="H18" s="11">
        <v>0.94868379830000005</v>
      </c>
      <c r="I18" s="11">
        <v>0</v>
      </c>
      <c r="J18" s="11">
        <f>1-H18</f>
        <v>5.1316201699999953E-2</v>
      </c>
      <c r="K18" s="36"/>
      <c r="L18" s="39"/>
      <c r="N18" s="3">
        <v>4</v>
      </c>
      <c r="O18" s="11">
        <v>0.98064070940000003</v>
      </c>
      <c r="P18" s="11">
        <v>8.7951123709999995E-2</v>
      </c>
      <c r="Q18" s="11">
        <f>1-O18</f>
        <v>1.9359290599999968E-2</v>
      </c>
      <c r="R18" s="36"/>
      <c r="S18" s="39"/>
      <c r="T18" s="11">
        <v>0.98762273789999999</v>
      </c>
      <c r="U18" s="11">
        <v>2.5671109559999999E-2</v>
      </c>
      <c r="V18" s="11">
        <f>1-T18</f>
        <v>1.2377262100000008E-2</v>
      </c>
      <c r="W18" s="36"/>
      <c r="X18" s="39"/>
    </row>
    <row r="19" spans="2:24" x14ac:dyDescent="0.2">
      <c r="B19" s="3">
        <v>5</v>
      </c>
      <c r="C19" s="11">
        <v>0.97214782239999997</v>
      </c>
      <c r="D19" s="11">
        <v>0</v>
      </c>
      <c r="E19" s="11">
        <f>1-C19</f>
        <v>2.7852177600000028E-2</v>
      </c>
      <c r="F19" s="37"/>
      <c r="G19" s="40"/>
      <c r="H19" s="11">
        <v>0.94868379830000005</v>
      </c>
      <c r="I19" s="11">
        <v>0</v>
      </c>
      <c r="J19" s="11">
        <f>1-H19</f>
        <v>5.1316201699999953E-2</v>
      </c>
      <c r="K19" s="37"/>
      <c r="L19" s="40"/>
      <c r="N19" s="3">
        <v>5</v>
      </c>
      <c r="O19" s="11">
        <v>0.98237621779999995</v>
      </c>
      <c r="P19" s="11">
        <v>6.2125720080000002E-2</v>
      </c>
      <c r="Q19" s="11">
        <f>1-O19</f>
        <v>1.7623782200000049E-2</v>
      </c>
      <c r="R19" s="37"/>
      <c r="S19" s="40"/>
      <c r="T19" s="11">
        <v>0.98207658529999997</v>
      </c>
      <c r="U19" s="11">
        <v>3.1635989250000003E-2</v>
      </c>
      <c r="V19" s="11">
        <f>1-T19</f>
        <v>1.7923414700000029E-2</v>
      </c>
      <c r="W19" s="37"/>
      <c r="X19" s="40"/>
    </row>
    <row r="23" spans="2:24" x14ac:dyDescent="0.2">
      <c r="G23" s="1" t="s">
        <v>38</v>
      </c>
      <c r="H23" s="1" t="s">
        <v>95</v>
      </c>
      <c r="S23" s="1" t="s">
        <v>40</v>
      </c>
      <c r="T23" s="1" t="s">
        <v>117</v>
      </c>
    </row>
    <row r="24" spans="2:24" x14ac:dyDescent="0.2">
      <c r="B24" s="5"/>
      <c r="C24" s="41" t="s">
        <v>27</v>
      </c>
      <c r="D24" s="42"/>
      <c r="E24" s="42"/>
      <c r="F24" s="42"/>
      <c r="G24" s="43"/>
      <c r="H24" s="34" t="s">
        <v>28</v>
      </c>
      <c r="I24" s="34"/>
      <c r="J24" s="34"/>
      <c r="K24" s="34"/>
      <c r="L24" s="34"/>
      <c r="N24" s="5"/>
      <c r="O24" s="34" t="s">
        <v>27</v>
      </c>
      <c r="P24" s="34"/>
      <c r="Q24" s="34"/>
      <c r="R24" s="34"/>
      <c r="S24" s="34"/>
      <c r="T24" s="34" t="s">
        <v>28</v>
      </c>
      <c r="U24" s="34"/>
      <c r="V24" s="34"/>
      <c r="W24" s="34"/>
      <c r="X24" s="34"/>
    </row>
    <row r="25" spans="2:24" ht="38.25" x14ac:dyDescent="0.2">
      <c r="B25" s="2" t="s">
        <v>29</v>
      </c>
      <c r="C25" s="2" t="s">
        <v>30</v>
      </c>
      <c r="D25" s="2" t="s">
        <v>31</v>
      </c>
      <c r="E25" s="2" t="s">
        <v>32</v>
      </c>
      <c r="F25" s="2" t="s">
        <v>34</v>
      </c>
      <c r="G25" s="2" t="s">
        <v>35</v>
      </c>
      <c r="H25" s="2" t="s">
        <v>30</v>
      </c>
      <c r="I25" s="2" t="s">
        <v>31</v>
      </c>
      <c r="J25" s="2" t="s">
        <v>32</v>
      </c>
      <c r="K25" s="2" t="s">
        <v>34</v>
      </c>
      <c r="L25" s="2" t="s">
        <v>35</v>
      </c>
      <c r="N25" s="2" t="s">
        <v>29</v>
      </c>
      <c r="O25" s="2" t="s">
        <v>30</v>
      </c>
      <c r="P25" s="2" t="s">
        <v>31</v>
      </c>
      <c r="Q25" s="2" t="s">
        <v>32</v>
      </c>
      <c r="R25" s="2" t="s">
        <v>34</v>
      </c>
      <c r="S25" s="2" t="s">
        <v>35</v>
      </c>
      <c r="T25" s="2" t="s">
        <v>30</v>
      </c>
      <c r="U25" s="2" t="s">
        <v>31</v>
      </c>
      <c r="V25" s="2" t="s">
        <v>32</v>
      </c>
      <c r="W25" s="2" t="s">
        <v>34</v>
      </c>
      <c r="X25" s="2" t="s">
        <v>35</v>
      </c>
    </row>
    <row r="26" spans="2:24" x14ac:dyDescent="0.2">
      <c r="B26" s="3">
        <v>1</v>
      </c>
      <c r="C26" s="11">
        <v>0.97214782239999997</v>
      </c>
      <c r="D26" s="11">
        <v>0</v>
      </c>
      <c r="E26" s="11">
        <f>1-C26</f>
        <v>2.7852177600000028E-2</v>
      </c>
      <c r="F26" s="35">
        <f>AVERAGE(C26:C30)</f>
        <v>0.97214782239999997</v>
      </c>
      <c r="G26" s="38">
        <f>_xlfn.STDEV.S(C26:C30)</f>
        <v>0</v>
      </c>
      <c r="H26" s="11">
        <v>0.94868379830000005</v>
      </c>
      <c r="I26" s="11">
        <v>0</v>
      </c>
      <c r="J26" s="11">
        <f>1-H26</f>
        <v>5.1316201699999953E-2</v>
      </c>
      <c r="K26" s="35">
        <f>AVERAGE(H26:H30)</f>
        <v>0.94868379830000005</v>
      </c>
      <c r="L26" s="38">
        <f>_xlfn.STDEV.S(H26:H30)</f>
        <v>0</v>
      </c>
      <c r="N26" s="3">
        <v>1</v>
      </c>
      <c r="O26" s="11">
        <v>0.98151500000000003</v>
      </c>
      <c r="P26" s="11">
        <v>5.0800999999999999E-2</v>
      </c>
      <c r="Q26" s="11">
        <f>1-O26</f>
        <v>1.8484999999999974E-2</v>
      </c>
      <c r="R26" s="35">
        <f>AVERAGE(O26:O30)</f>
        <v>0.98528439999999995</v>
      </c>
      <c r="S26" s="38">
        <f>_xlfn.STDEV.S(O26:O30)</f>
        <v>2.3161985666172733E-3</v>
      </c>
      <c r="T26" s="11">
        <v>0.98333499999999996</v>
      </c>
      <c r="U26" s="11">
        <v>2.7380999999999999E-2</v>
      </c>
      <c r="V26" s="11">
        <f>1-T26</f>
        <v>1.6665000000000041E-2</v>
      </c>
      <c r="W26" s="35">
        <f>AVERAGE(T26:T30)</f>
        <v>0.98445339999999992</v>
      </c>
      <c r="X26" s="38">
        <f>_xlfn.STDEV.S(T26:T30)</f>
        <v>3.2852730175740134E-3</v>
      </c>
    </row>
    <row r="27" spans="2:24" x14ac:dyDescent="0.2">
      <c r="B27" s="3">
        <v>2</v>
      </c>
      <c r="C27" s="11">
        <v>0.97214782239999997</v>
      </c>
      <c r="D27" s="11">
        <v>0</v>
      </c>
      <c r="E27" s="11">
        <f>1-C27</f>
        <v>2.7852177600000028E-2</v>
      </c>
      <c r="F27" s="36"/>
      <c r="G27" s="39"/>
      <c r="H27" s="11">
        <v>0.94868379830000005</v>
      </c>
      <c r="I27" s="11">
        <v>0</v>
      </c>
      <c r="J27" s="11">
        <f>1-H27</f>
        <v>5.1316201699999953E-2</v>
      </c>
      <c r="K27" s="36"/>
      <c r="L27" s="39"/>
      <c r="N27" s="3">
        <v>2</v>
      </c>
      <c r="O27" s="11">
        <v>0.98765899999999995</v>
      </c>
      <c r="P27" s="11">
        <v>2.7272000000000001E-2</v>
      </c>
      <c r="Q27" s="11">
        <f>1-O27</f>
        <v>1.2341000000000046E-2</v>
      </c>
      <c r="R27" s="36"/>
      <c r="S27" s="39"/>
      <c r="T27" s="11">
        <v>0.98382499999999995</v>
      </c>
      <c r="U27" s="11">
        <v>2.7185999999999998E-2</v>
      </c>
      <c r="V27" s="11">
        <f>1-T27</f>
        <v>1.617500000000005E-2</v>
      </c>
      <c r="W27" s="36"/>
      <c r="X27" s="39"/>
    </row>
    <row r="28" spans="2:24" x14ac:dyDescent="0.2">
      <c r="B28" s="3">
        <v>3</v>
      </c>
      <c r="C28" s="11">
        <v>0.97214782239999997</v>
      </c>
      <c r="D28" s="11">
        <v>0</v>
      </c>
      <c r="E28" s="11">
        <f>1-C28</f>
        <v>2.7852177600000028E-2</v>
      </c>
      <c r="F28" s="36"/>
      <c r="G28" s="39"/>
      <c r="H28" s="11">
        <v>0.94868379830000005</v>
      </c>
      <c r="I28" s="11">
        <v>0</v>
      </c>
      <c r="J28" s="11">
        <f>1-H28</f>
        <v>5.1316201699999953E-2</v>
      </c>
      <c r="K28" s="36"/>
      <c r="L28" s="39"/>
      <c r="N28" s="3">
        <v>3</v>
      </c>
      <c r="O28" s="11">
        <v>0.98504899999999995</v>
      </c>
      <c r="P28" s="11">
        <v>3.6838000000000003E-2</v>
      </c>
      <c r="Q28" s="11">
        <f>1-O28</f>
        <v>1.4951000000000048E-2</v>
      </c>
      <c r="R28" s="36"/>
      <c r="S28" s="39"/>
      <c r="T28" s="11">
        <v>0.97983900000000002</v>
      </c>
      <c r="U28" s="11">
        <v>2.8376999999999999E-2</v>
      </c>
      <c r="V28" s="11">
        <f>1-T28</f>
        <v>2.0160999999999984E-2</v>
      </c>
      <c r="W28" s="36"/>
      <c r="X28" s="39"/>
    </row>
    <row r="29" spans="2:24" x14ac:dyDescent="0.2">
      <c r="B29" s="3">
        <v>4</v>
      </c>
      <c r="C29" s="11">
        <v>0.97214782239999997</v>
      </c>
      <c r="D29" s="11">
        <v>0</v>
      </c>
      <c r="E29" s="11">
        <f>1-C29</f>
        <v>2.7852177600000028E-2</v>
      </c>
      <c r="F29" s="36"/>
      <c r="G29" s="39"/>
      <c r="H29" s="11">
        <v>0.94868379830000005</v>
      </c>
      <c r="I29" s="11">
        <v>0</v>
      </c>
      <c r="J29" s="11">
        <f>1-H29</f>
        <v>5.1316201699999953E-2</v>
      </c>
      <c r="K29" s="36"/>
      <c r="L29" s="39"/>
      <c r="N29" s="3">
        <v>4</v>
      </c>
      <c r="O29" s="11">
        <v>0.98643700000000001</v>
      </c>
      <c r="P29" s="11">
        <v>2.6589999999999999E-2</v>
      </c>
      <c r="Q29" s="11">
        <f>1-O29</f>
        <v>1.3562999999999992E-2</v>
      </c>
      <c r="R29" s="36"/>
      <c r="S29" s="39"/>
      <c r="T29" s="11">
        <v>0.98760899999999996</v>
      </c>
      <c r="U29" s="11">
        <v>2.4903000000000002E-2</v>
      </c>
      <c r="V29" s="11">
        <f>1-T29</f>
        <v>1.2391000000000041E-2</v>
      </c>
      <c r="W29" s="36"/>
      <c r="X29" s="39"/>
    </row>
    <row r="30" spans="2:24" x14ac:dyDescent="0.2">
      <c r="B30" s="3">
        <v>5</v>
      </c>
      <c r="C30" s="11">
        <v>0.97214782239999997</v>
      </c>
      <c r="D30" s="11">
        <v>0</v>
      </c>
      <c r="E30" s="11">
        <f>1-C30</f>
        <v>2.7852177600000028E-2</v>
      </c>
      <c r="F30" s="37"/>
      <c r="G30" s="40"/>
      <c r="H30" s="11">
        <v>0.94868379830000005</v>
      </c>
      <c r="I30" s="11">
        <v>0</v>
      </c>
      <c r="J30" s="11">
        <f>1-H30</f>
        <v>5.1316201699999953E-2</v>
      </c>
      <c r="K30" s="37"/>
      <c r="L30" s="40"/>
      <c r="N30" s="3">
        <v>5</v>
      </c>
      <c r="O30" s="11">
        <v>0.98576200000000003</v>
      </c>
      <c r="P30" s="11">
        <v>2.6755000000000001E-2</v>
      </c>
      <c r="Q30" s="11">
        <f>1-O30</f>
        <v>1.4237999999999973E-2</v>
      </c>
      <c r="R30" s="37"/>
      <c r="S30" s="40"/>
      <c r="T30" s="11">
        <v>0.98765899999999995</v>
      </c>
      <c r="U30" s="11">
        <v>2.5203E-2</v>
      </c>
      <c r="V30" s="11">
        <f>1-T30</f>
        <v>1.2341000000000046E-2</v>
      </c>
      <c r="W30" s="37"/>
      <c r="X30" s="40"/>
    </row>
    <row r="33" spans="2:24" x14ac:dyDescent="0.2">
      <c r="G33" s="1" t="s">
        <v>39</v>
      </c>
      <c r="H33" s="1" t="s">
        <v>98</v>
      </c>
      <c r="S33" s="1" t="s">
        <v>41</v>
      </c>
      <c r="T33" s="1" t="s">
        <v>118</v>
      </c>
    </row>
    <row r="34" spans="2:24" x14ac:dyDescent="0.2">
      <c r="B34" s="5"/>
      <c r="C34" s="41" t="s">
        <v>27</v>
      </c>
      <c r="D34" s="42"/>
      <c r="E34" s="42"/>
      <c r="F34" s="42"/>
      <c r="G34" s="43"/>
      <c r="H34" s="34" t="s">
        <v>28</v>
      </c>
      <c r="I34" s="34"/>
      <c r="J34" s="34"/>
      <c r="K34" s="34"/>
      <c r="L34" s="34"/>
      <c r="N34" s="5"/>
      <c r="O34" s="34" t="s">
        <v>27</v>
      </c>
      <c r="P34" s="34"/>
      <c r="Q34" s="34"/>
      <c r="R34" s="34"/>
      <c r="S34" s="34"/>
      <c r="T34" s="34" t="s">
        <v>28</v>
      </c>
      <c r="U34" s="34"/>
      <c r="V34" s="34"/>
      <c r="W34" s="34"/>
      <c r="X34" s="34"/>
    </row>
    <row r="35" spans="2:24" ht="38.25" x14ac:dyDescent="0.2">
      <c r="B35" s="2" t="s">
        <v>29</v>
      </c>
      <c r="C35" s="2" t="s">
        <v>30</v>
      </c>
      <c r="D35" s="2" t="s">
        <v>31</v>
      </c>
      <c r="E35" s="2" t="s">
        <v>32</v>
      </c>
      <c r="F35" s="2" t="s">
        <v>34</v>
      </c>
      <c r="G35" s="2" t="s">
        <v>35</v>
      </c>
      <c r="H35" s="2" t="s">
        <v>30</v>
      </c>
      <c r="I35" s="2" t="s">
        <v>31</v>
      </c>
      <c r="J35" s="2" t="s">
        <v>32</v>
      </c>
      <c r="K35" s="2" t="s">
        <v>34</v>
      </c>
      <c r="L35" s="2" t="s">
        <v>35</v>
      </c>
      <c r="N35" s="2" t="s">
        <v>29</v>
      </c>
      <c r="O35" s="2" t="s">
        <v>30</v>
      </c>
      <c r="P35" s="2" t="s">
        <v>31</v>
      </c>
      <c r="Q35" s="2" t="s">
        <v>32</v>
      </c>
      <c r="R35" s="2" t="s">
        <v>34</v>
      </c>
      <c r="S35" s="2" t="s">
        <v>35</v>
      </c>
      <c r="T35" s="2" t="s">
        <v>30</v>
      </c>
      <c r="U35" s="2" t="s">
        <v>31</v>
      </c>
      <c r="V35" s="2" t="s">
        <v>32</v>
      </c>
      <c r="W35" s="2" t="s">
        <v>34</v>
      </c>
      <c r="X35" s="2" t="s">
        <v>35</v>
      </c>
    </row>
    <row r="36" spans="2:24" x14ac:dyDescent="0.2">
      <c r="B36" s="3">
        <v>1</v>
      </c>
      <c r="C36" s="11">
        <v>0.97214782239999997</v>
      </c>
      <c r="D36" s="11">
        <v>0</v>
      </c>
      <c r="E36" s="11">
        <f>1-C36</f>
        <v>2.7852177600000028E-2</v>
      </c>
      <c r="F36" s="35">
        <f>AVERAGE(C36:C40)</f>
        <v>0.97214782239999997</v>
      </c>
      <c r="G36" s="38">
        <f>_xlfn.STDEV.S(C36:C40)</f>
        <v>0</v>
      </c>
      <c r="H36" s="11">
        <v>0.94868379830000005</v>
      </c>
      <c r="I36" s="11">
        <v>0</v>
      </c>
      <c r="J36" s="11">
        <f>1-H36</f>
        <v>5.1316201699999953E-2</v>
      </c>
      <c r="K36" s="35">
        <f>AVERAGE(H36:H40)</f>
        <v>0.94868379830000005</v>
      </c>
      <c r="L36" s="38">
        <f>_xlfn.STDEV.S(H36:H40)</f>
        <v>0</v>
      </c>
      <c r="N36" s="3">
        <v>1</v>
      </c>
      <c r="O36" s="11">
        <v>0.96943832399999996</v>
      </c>
      <c r="P36" s="11">
        <v>2.9451694930000001E-2</v>
      </c>
      <c r="Q36" s="11">
        <f>1-O36</f>
        <v>3.0561676000000038E-2</v>
      </c>
      <c r="R36" s="35">
        <f>AVERAGE(O36:O40)</f>
        <v>0.97723084405999994</v>
      </c>
      <c r="S36" s="38">
        <f>_xlfn.STDEV.S(O36:O40)</f>
        <v>5.7908484464995573E-3</v>
      </c>
      <c r="T36" s="11">
        <v>0.98306255539999998</v>
      </c>
      <c r="U36" s="11">
        <v>2.8821470809999999E-2</v>
      </c>
      <c r="V36" s="11">
        <f>1-T36</f>
        <v>1.6937444600000018E-2</v>
      </c>
      <c r="W36" s="35">
        <f>AVERAGE(T36:T40)</f>
        <v>0.98523496631999996</v>
      </c>
      <c r="X36" s="38">
        <f>_xlfn.STDEV.S(T36:T40)</f>
        <v>2.0279354671794308E-3</v>
      </c>
    </row>
    <row r="37" spans="2:24" x14ac:dyDescent="0.2">
      <c r="B37" s="3">
        <v>2</v>
      </c>
      <c r="C37" s="11">
        <v>0.97214782239999997</v>
      </c>
      <c r="D37" s="11">
        <v>0</v>
      </c>
      <c r="E37" s="11">
        <f>1-C37</f>
        <v>2.7852177600000028E-2</v>
      </c>
      <c r="F37" s="36"/>
      <c r="G37" s="39"/>
      <c r="H37" s="11">
        <v>0.94868379830000005</v>
      </c>
      <c r="I37" s="11">
        <v>0</v>
      </c>
      <c r="J37" s="11">
        <f>1-H37</f>
        <v>5.1316201699999953E-2</v>
      </c>
      <c r="K37" s="36"/>
      <c r="L37" s="39"/>
      <c r="N37" s="3">
        <v>2</v>
      </c>
      <c r="O37" s="11">
        <v>0.976437</v>
      </c>
      <c r="P37" s="11">
        <v>2.9428347269999999E-2</v>
      </c>
      <c r="Q37" s="11">
        <f>1-O37</f>
        <v>2.3563000000000001E-2</v>
      </c>
      <c r="R37" s="36"/>
      <c r="S37" s="39"/>
      <c r="T37" s="11">
        <v>0.98635983230000002</v>
      </c>
      <c r="U37" s="11">
        <v>2.780470812E-2</v>
      </c>
      <c r="V37" s="11">
        <f>1-T37</f>
        <v>1.3640167699999983E-2</v>
      </c>
      <c r="W37" s="36"/>
      <c r="X37" s="39"/>
    </row>
    <row r="38" spans="2:24" x14ac:dyDescent="0.2">
      <c r="B38" s="3">
        <v>3</v>
      </c>
      <c r="C38" s="11">
        <v>0.97214782239999997</v>
      </c>
      <c r="D38" s="11">
        <v>0</v>
      </c>
      <c r="E38" s="11">
        <f>1-C38</f>
        <v>2.7852177600000028E-2</v>
      </c>
      <c r="F38" s="36"/>
      <c r="G38" s="39"/>
      <c r="H38" s="11">
        <v>0.94868379830000005</v>
      </c>
      <c r="I38" s="11">
        <v>0</v>
      </c>
      <c r="J38" s="11">
        <f>1-H38</f>
        <v>5.1316201699999953E-2</v>
      </c>
      <c r="K38" s="36"/>
      <c r="L38" s="39"/>
      <c r="N38" s="3">
        <v>3</v>
      </c>
      <c r="O38" s="11">
        <v>0.98576200000000003</v>
      </c>
      <c r="P38" s="11">
        <v>2.826827392E-2</v>
      </c>
      <c r="Q38" s="11">
        <f>1-O38</f>
        <v>1.4237999999999973E-2</v>
      </c>
      <c r="R38" s="36"/>
      <c r="S38" s="39"/>
      <c r="T38" s="11">
        <v>0.98633553220000003</v>
      </c>
      <c r="U38" s="11">
        <v>2.9235008109999999E-2</v>
      </c>
      <c r="V38" s="11">
        <f>1-T38</f>
        <v>1.3664467799999969E-2</v>
      </c>
      <c r="W38" s="36"/>
      <c r="X38" s="39"/>
    </row>
    <row r="39" spans="2:24" x14ac:dyDescent="0.2">
      <c r="B39" s="3">
        <v>4</v>
      </c>
      <c r="C39" s="11">
        <v>0.97214782239999997</v>
      </c>
      <c r="D39" s="11">
        <v>0</v>
      </c>
      <c r="E39" s="11">
        <f>1-C39</f>
        <v>2.7852177600000028E-2</v>
      </c>
      <c r="F39" s="36"/>
      <c r="G39" s="39"/>
      <c r="H39" s="11">
        <v>0.94868379830000005</v>
      </c>
      <c r="I39" s="11">
        <v>0</v>
      </c>
      <c r="J39" s="11">
        <f>1-H39</f>
        <v>5.1316201699999953E-2</v>
      </c>
      <c r="K39" s="36"/>
      <c r="L39" s="39"/>
      <c r="N39" s="3">
        <v>4</v>
      </c>
      <c r="O39" s="11">
        <v>0.97725845249999999</v>
      </c>
      <c r="P39" s="11">
        <v>2.9451646429999999E-2</v>
      </c>
      <c r="Q39" s="11">
        <f>1-O39</f>
        <v>2.2741547500000014E-2</v>
      </c>
      <c r="R39" s="36"/>
      <c r="S39" s="39"/>
      <c r="T39" s="11">
        <v>0.98735935630000005</v>
      </c>
      <c r="U39" s="11">
        <v>2.882347083E-2</v>
      </c>
      <c r="V39" s="11">
        <f>1-T39</f>
        <v>1.2640643699999954E-2</v>
      </c>
      <c r="W39" s="36"/>
      <c r="X39" s="39"/>
    </row>
    <row r="40" spans="2:24" x14ac:dyDescent="0.2">
      <c r="B40" s="3">
        <v>5</v>
      </c>
      <c r="C40" s="11">
        <v>0.97214782239999997</v>
      </c>
      <c r="D40" s="11">
        <v>0</v>
      </c>
      <c r="E40" s="11">
        <f>1-C40</f>
        <v>2.7852177600000028E-2</v>
      </c>
      <c r="F40" s="37"/>
      <c r="G40" s="40"/>
      <c r="H40" s="11">
        <v>0.94868379830000005</v>
      </c>
      <c r="I40" s="11">
        <v>0</v>
      </c>
      <c r="J40" s="11">
        <f>1-H40</f>
        <v>5.1316201699999953E-2</v>
      </c>
      <c r="K40" s="37"/>
      <c r="L40" s="40"/>
      <c r="N40" s="3">
        <v>5</v>
      </c>
      <c r="O40" s="11">
        <v>0.97725844380000004</v>
      </c>
      <c r="P40" s="11">
        <v>2.945169806E-2</v>
      </c>
      <c r="Q40" s="11">
        <f>1-O40</f>
        <v>2.2741556199999957E-2</v>
      </c>
      <c r="R40" s="37"/>
      <c r="S40" s="40"/>
      <c r="T40" s="11">
        <v>0.98305755539999995</v>
      </c>
      <c r="U40" s="11">
        <v>2.780470811E-2</v>
      </c>
      <c r="V40" s="11">
        <f>1-T40</f>
        <v>1.6942444600000051E-2</v>
      </c>
      <c r="W40" s="37"/>
      <c r="X40" s="40"/>
    </row>
    <row r="44" spans="2:24" x14ac:dyDescent="0.2">
      <c r="G44" s="1" t="s">
        <v>42</v>
      </c>
      <c r="H44" s="1" t="s">
        <v>99</v>
      </c>
      <c r="S44" s="1" t="s">
        <v>43</v>
      </c>
      <c r="T44" s="1" t="s">
        <v>119</v>
      </c>
    </row>
    <row r="45" spans="2:24" x14ac:dyDescent="0.2">
      <c r="B45" s="5"/>
      <c r="C45" s="41" t="s">
        <v>27</v>
      </c>
      <c r="D45" s="42"/>
      <c r="E45" s="42"/>
      <c r="F45" s="42"/>
      <c r="G45" s="43"/>
      <c r="H45" s="34" t="s">
        <v>28</v>
      </c>
      <c r="I45" s="34"/>
      <c r="J45" s="34"/>
      <c r="K45" s="34"/>
      <c r="L45" s="34"/>
      <c r="N45" s="5"/>
      <c r="O45" s="34" t="s">
        <v>27</v>
      </c>
      <c r="P45" s="34"/>
      <c r="Q45" s="34"/>
      <c r="R45" s="34"/>
      <c r="S45" s="34"/>
      <c r="T45" s="34" t="s">
        <v>28</v>
      </c>
      <c r="U45" s="34"/>
      <c r="V45" s="34"/>
      <c r="W45" s="34"/>
      <c r="X45" s="34"/>
    </row>
    <row r="46" spans="2:24" ht="38.25" x14ac:dyDescent="0.2">
      <c r="B46" s="2" t="s">
        <v>29</v>
      </c>
      <c r="C46" s="2" t="s">
        <v>30</v>
      </c>
      <c r="D46" s="2" t="s">
        <v>31</v>
      </c>
      <c r="E46" s="2" t="s">
        <v>32</v>
      </c>
      <c r="F46" s="2" t="s">
        <v>34</v>
      </c>
      <c r="G46" s="2" t="s">
        <v>35</v>
      </c>
      <c r="H46" s="2" t="s">
        <v>30</v>
      </c>
      <c r="I46" s="2" t="s">
        <v>31</v>
      </c>
      <c r="J46" s="2" t="s">
        <v>32</v>
      </c>
      <c r="K46" s="2" t="s">
        <v>34</v>
      </c>
      <c r="L46" s="2" t="s">
        <v>35</v>
      </c>
      <c r="N46" s="2" t="s">
        <v>29</v>
      </c>
      <c r="O46" s="2" t="s">
        <v>30</v>
      </c>
      <c r="P46" s="2" t="s">
        <v>31</v>
      </c>
      <c r="Q46" s="2" t="s">
        <v>32</v>
      </c>
      <c r="R46" s="2" t="s">
        <v>34</v>
      </c>
      <c r="S46" s="2" t="s">
        <v>35</v>
      </c>
      <c r="T46" s="2" t="s">
        <v>30</v>
      </c>
      <c r="U46" s="2" t="s">
        <v>31</v>
      </c>
      <c r="V46" s="2" t="s">
        <v>32</v>
      </c>
      <c r="W46" s="2" t="s">
        <v>34</v>
      </c>
      <c r="X46" s="2" t="s">
        <v>35</v>
      </c>
    </row>
    <row r="47" spans="2:24" x14ac:dyDescent="0.2">
      <c r="B47" s="3">
        <v>1</v>
      </c>
      <c r="C47" s="11">
        <v>0.97214782239999997</v>
      </c>
      <c r="D47" s="11">
        <v>0</v>
      </c>
      <c r="E47" s="11">
        <f>1-C47</f>
        <v>2.7852177600000028E-2</v>
      </c>
      <c r="F47" s="35">
        <f>AVERAGE(C47:C51)</f>
        <v>0.97214782239999997</v>
      </c>
      <c r="G47" s="38">
        <f>_xlfn.STDEV.S(C47:C51)</f>
        <v>0</v>
      </c>
      <c r="H47" s="11">
        <v>0.94868379830000005</v>
      </c>
      <c r="I47" s="11">
        <v>0</v>
      </c>
      <c r="J47" s="11">
        <f>1-H47</f>
        <v>5.1316201699999953E-2</v>
      </c>
      <c r="K47" s="35">
        <f>AVERAGE(H47:H51)</f>
        <v>0.94868379830000005</v>
      </c>
      <c r="L47" s="38">
        <f>_xlfn.STDEV.S(H47:H51)</f>
        <v>0</v>
      </c>
      <c r="N47" s="3">
        <v>1</v>
      </c>
      <c r="O47" s="11">
        <v>0.98524841249999995</v>
      </c>
      <c r="P47" s="11">
        <v>2.9451694930000001E-2</v>
      </c>
      <c r="Q47" s="11">
        <f>1-O47</f>
        <v>1.4751587500000052E-2</v>
      </c>
      <c r="R47" s="35">
        <f>AVERAGE(O47:O51)</f>
        <v>0.98432116704000006</v>
      </c>
      <c r="S47" s="38">
        <f>_xlfn.STDEV.S(O47:O51)</f>
        <v>1.2022735906899121E-3</v>
      </c>
      <c r="T47" s="11">
        <v>0.98642134530000003</v>
      </c>
      <c r="U47" s="11">
        <v>2.7120004319999998E-2</v>
      </c>
      <c r="V47" s="11">
        <f>1-T47</f>
        <v>1.357865469999997E-2</v>
      </c>
      <c r="W47" s="35">
        <f>AVERAGE(T47:T51)</f>
        <v>0.98617370688000006</v>
      </c>
      <c r="X47" s="38">
        <f>_xlfn.STDEV.S(T47:T51)</f>
        <v>4.2608080301516724E-3</v>
      </c>
    </row>
    <row r="48" spans="2:24" x14ac:dyDescent="0.2">
      <c r="B48" s="3">
        <v>2</v>
      </c>
      <c r="C48" s="11">
        <v>0.97214782239999997</v>
      </c>
      <c r="D48" s="11">
        <v>0</v>
      </c>
      <c r="E48" s="11">
        <f>1-C48</f>
        <v>2.7852177600000028E-2</v>
      </c>
      <c r="F48" s="36"/>
      <c r="G48" s="39"/>
      <c r="H48" s="11">
        <v>0.94868379830000005</v>
      </c>
      <c r="I48" s="11">
        <v>0</v>
      </c>
      <c r="J48" s="11">
        <f>1-H48</f>
        <v>5.1316201699999953E-2</v>
      </c>
      <c r="K48" s="36"/>
      <c r="L48" s="39"/>
      <c r="N48" s="3">
        <v>2</v>
      </c>
      <c r="O48" s="11">
        <v>0.983091414</v>
      </c>
      <c r="P48" s="11">
        <v>2.9428347269999999E-2</v>
      </c>
      <c r="Q48" s="11">
        <f>1-O48</f>
        <v>1.6908586000000003E-2</v>
      </c>
      <c r="R48" s="36"/>
      <c r="S48" s="39"/>
      <c r="T48" s="11">
        <v>0.99342190890000004</v>
      </c>
      <c r="U48" s="11">
        <v>2.7110004319999999E-2</v>
      </c>
      <c r="V48" s="11">
        <f>1-T48</f>
        <v>6.5780910999999609E-3</v>
      </c>
      <c r="W48" s="36"/>
      <c r="X48" s="39"/>
    </row>
    <row r="49" spans="2:24" x14ac:dyDescent="0.2">
      <c r="B49" s="3">
        <v>3</v>
      </c>
      <c r="C49" s="11">
        <v>0.97214782239999997</v>
      </c>
      <c r="D49" s="11">
        <v>0</v>
      </c>
      <c r="E49" s="11">
        <f>1-C49</f>
        <v>2.7852177600000028E-2</v>
      </c>
      <c r="F49" s="36"/>
      <c r="G49" s="39"/>
      <c r="H49" s="11">
        <v>0.94868379830000005</v>
      </c>
      <c r="I49" s="11">
        <v>0</v>
      </c>
      <c r="J49" s="11">
        <f>1-H49</f>
        <v>5.1316201699999953E-2</v>
      </c>
      <c r="K49" s="36"/>
      <c r="L49" s="39"/>
      <c r="N49" s="3">
        <v>3</v>
      </c>
      <c r="O49" s="11">
        <v>0.98312219089999997</v>
      </c>
      <c r="P49" s="11">
        <v>2.826827392E-2</v>
      </c>
      <c r="Q49" s="11">
        <f>1-O49</f>
        <v>1.687780910000003E-2</v>
      </c>
      <c r="R49" s="36"/>
      <c r="S49" s="39"/>
      <c r="T49" s="11">
        <v>0.98334245229999995</v>
      </c>
      <c r="U49" s="11">
        <v>2.716000432E-2</v>
      </c>
      <c r="V49" s="11">
        <f>1-T49</f>
        <v>1.6657547700000053E-2</v>
      </c>
      <c r="W49" s="36"/>
      <c r="X49" s="39"/>
    </row>
    <row r="50" spans="2:24" x14ac:dyDescent="0.2">
      <c r="B50" s="3">
        <v>4</v>
      </c>
      <c r="C50" s="11">
        <v>0.97214782239999997</v>
      </c>
      <c r="D50" s="11">
        <v>0</v>
      </c>
      <c r="E50" s="11">
        <f>1-C50</f>
        <v>2.7852177600000028E-2</v>
      </c>
      <c r="F50" s="36"/>
      <c r="G50" s="39"/>
      <c r="H50" s="11">
        <v>0.94868379830000005</v>
      </c>
      <c r="I50" s="11">
        <v>0</v>
      </c>
      <c r="J50" s="11">
        <f>1-H50</f>
        <v>5.1316201699999953E-2</v>
      </c>
      <c r="K50" s="36"/>
      <c r="L50" s="39"/>
      <c r="N50" s="3">
        <v>4</v>
      </c>
      <c r="O50" s="11">
        <v>0.9857219089</v>
      </c>
      <c r="P50" s="11">
        <v>2.9451646429999999E-2</v>
      </c>
      <c r="Q50" s="11">
        <f>1-O50</f>
        <v>1.4278091100000001E-2</v>
      </c>
      <c r="R50" s="36"/>
      <c r="S50" s="39"/>
      <c r="T50" s="11">
        <v>0.98459141390000005</v>
      </c>
      <c r="U50" s="11">
        <v>2.7180004319999999E-2</v>
      </c>
      <c r="V50" s="11">
        <f>1-T50</f>
        <v>1.5408586099999955E-2</v>
      </c>
      <c r="W50" s="36"/>
      <c r="X50" s="39"/>
    </row>
    <row r="51" spans="2:24" x14ac:dyDescent="0.2">
      <c r="B51" s="3">
        <v>5</v>
      </c>
      <c r="C51" s="11">
        <v>0.97214782239999997</v>
      </c>
      <c r="D51" s="11">
        <v>0</v>
      </c>
      <c r="E51" s="11">
        <f>1-C51</f>
        <v>2.7852177600000028E-2</v>
      </c>
      <c r="F51" s="37"/>
      <c r="G51" s="40"/>
      <c r="H51" s="11">
        <v>0.94868379830000005</v>
      </c>
      <c r="I51" s="11">
        <v>0</v>
      </c>
      <c r="J51" s="11">
        <f>1-H51</f>
        <v>5.1316201699999953E-2</v>
      </c>
      <c r="K51" s="37"/>
      <c r="L51" s="40"/>
      <c r="N51" s="3">
        <v>5</v>
      </c>
      <c r="O51" s="11">
        <v>0.98442190890000003</v>
      </c>
      <c r="P51" s="11">
        <v>2.945169806E-2</v>
      </c>
      <c r="Q51" s="11">
        <f>1-O51</f>
        <v>1.5578091099999969E-2</v>
      </c>
      <c r="R51" s="37"/>
      <c r="S51" s="40"/>
      <c r="T51" s="11">
        <v>0.983091414</v>
      </c>
      <c r="U51" s="11">
        <v>2.717000432E-2</v>
      </c>
      <c r="V51" s="11">
        <f>1-T51</f>
        <v>1.6908586000000003E-2</v>
      </c>
      <c r="W51" s="37"/>
      <c r="X51" s="40"/>
    </row>
    <row r="54" spans="2:24" x14ac:dyDescent="0.2">
      <c r="G54" s="1" t="s">
        <v>44</v>
      </c>
      <c r="H54" s="1" t="s">
        <v>100</v>
      </c>
      <c r="S54" s="1" t="s">
        <v>45</v>
      </c>
      <c r="T54" s="1" t="s">
        <v>120</v>
      </c>
    </row>
    <row r="55" spans="2:24" x14ac:dyDescent="0.2">
      <c r="B55" s="5"/>
      <c r="C55" s="41" t="s">
        <v>27</v>
      </c>
      <c r="D55" s="42"/>
      <c r="E55" s="42"/>
      <c r="F55" s="42"/>
      <c r="G55" s="43"/>
      <c r="H55" s="34" t="s">
        <v>28</v>
      </c>
      <c r="I55" s="34"/>
      <c r="J55" s="34"/>
      <c r="K55" s="34"/>
      <c r="L55" s="34"/>
      <c r="N55" s="5"/>
      <c r="O55" s="34" t="s">
        <v>27</v>
      </c>
      <c r="P55" s="34"/>
      <c r="Q55" s="34"/>
      <c r="R55" s="34"/>
      <c r="S55" s="34"/>
      <c r="T55" s="34" t="s">
        <v>28</v>
      </c>
      <c r="U55" s="34"/>
      <c r="V55" s="34"/>
      <c r="W55" s="34"/>
      <c r="X55" s="34"/>
    </row>
    <row r="56" spans="2:24" ht="38.25" x14ac:dyDescent="0.2">
      <c r="B56" s="2" t="s">
        <v>29</v>
      </c>
      <c r="C56" s="2" t="s">
        <v>30</v>
      </c>
      <c r="D56" s="2" t="s">
        <v>31</v>
      </c>
      <c r="E56" s="2" t="s">
        <v>32</v>
      </c>
      <c r="F56" s="2" t="s">
        <v>34</v>
      </c>
      <c r="G56" s="2" t="s">
        <v>35</v>
      </c>
      <c r="H56" s="2" t="s">
        <v>30</v>
      </c>
      <c r="I56" s="2" t="s">
        <v>31</v>
      </c>
      <c r="J56" s="2" t="s">
        <v>32</v>
      </c>
      <c r="K56" s="2" t="s">
        <v>34</v>
      </c>
      <c r="L56" s="2" t="s">
        <v>35</v>
      </c>
      <c r="N56" s="2" t="s">
        <v>29</v>
      </c>
      <c r="O56" s="2" t="s">
        <v>30</v>
      </c>
      <c r="P56" s="2" t="s">
        <v>31</v>
      </c>
      <c r="Q56" s="2" t="s">
        <v>32</v>
      </c>
      <c r="R56" s="2" t="s">
        <v>34</v>
      </c>
      <c r="S56" s="2" t="s">
        <v>35</v>
      </c>
      <c r="T56" s="2" t="s">
        <v>30</v>
      </c>
      <c r="U56" s="2" t="s">
        <v>31</v>
      </c>
      <c r="V56" s="2" t="s">
        <v>32</v>
      </c>
      <c r="W56" s="2" t="s">
        <v>34</v>
      </c>
      <c r="X56" s="2" t="s">
        <v>35</v>
      </c>
    </row>
    <row r="57" spans="2:24" x14ac:dyDescent="0.2">
      <c r="B57" s="3">
        <v>1</v>
      </c>
      <c r="C57" s="11">
        <v>0.97214782239999997</v>
      </c>
      <c r="D57" s="11">
        <v>0</v>
      </c>
      <c r="E57" s="11">
        <f>1-C57</f>
        <v>2.7852177600000028E-2</v>
      </c>
      <c r="F57" s="35">
        <f>AVERAGE(C57:C61)</f>
        <v>0.97214782239999997</v>
      </c>
      <c r="G57" s="38">
        <f>_xlfn.STDEV.S(C57:C61)</f>
        <v>0</v>
      </c>
      <c r="H57" s="11">
        <v>0.94868379830000005</v>
      </c>
      <c r="I57" s="11">
        <v>0</v>
      </c>
      <c r="J57" s="11">
        <f>1-H57</f>
        <v>5.1316201699999953E-2</v>
      </c>
      <c r="K57" s="35">
        <f>AVERAGE(H57:H61)</f>
        <v>0.94868379830000005</v>
      </c>
      <c r="L57" s="38">
        <f>_xlfn.STDEV.S(H57:H61)</f>
        <v>0</v>
      </c>
      <c r="N57" s="3">
        <v>1</v>
      </c>
      <c r="O57" s="11">
        <v>0.98524841249999995</v>
      </c>
      <c r="P57" s="11">
        <v>2.9451694930000001E-2</v>
      </c>
      <c r="Q57" s="11">
        <f>1-O57</f>
        <v>1.4751587500000052E-2</v>
      </c>
      <c r="R57" s="35">
        <f>AVERAGE(O57:O61)</f>
        <v>0.98432116704000006</v>
      </c>
      <c r="S57" s="38">
        <f>_xlfn.STDEV.S(O57:O61)</f>
        <v>1.2022735906899121E-3</v>
      </c>
      <c r="T57" s="11">
        <v>0.98642134530000003</v>
      </c>
      <c r="U57" s="11">
        <v>2.7120004319999998E-2</v>
      </c>
      <c r="V57" s="11">
        <f>1-T57</f>
        <v>1.357865469999997E-2</v>
      </c>
      <c r="W57" s="35">
        <f>AVERAGE(T57:T61)</f>
        <v>0.98617370688000006</v>
      </c>
      <c r="X57" s="38">
        <f>_xlfn.STDEV.S(T57:T61)</f>
        <v>4.2608080301516724E-3</v>
      </c>
    </row>
    <row r="58" spans="2:24" x14ac:dyDescent="0.2">
      <c r="B58" s="3">
        <v>2</v>
      </c>
      <c r="C58" s="11">
        <v>0.97214782239999997</v>
      </c>
      <c r="D58" s="11">
        <v>0</v>
      </c>
      <c r="E58" s="11">
        <f>1-C58</f>
        <v>2.7852177600000028E-2</v>
      </c>
      <c r="F58" s="36"/>
      <c r="G58" s="39"/>
      <c r="H58" s="11">
        <v>0.94868379830000005</v>
      </c>
      <c r="I58" s="11">
        <v>0</v>
      </c>
      <c r="J58" s="11">
        <f>1-H58</f>
        <v>5.1316201699999953E-2</v>
      </c>
      <c r="K58" s="36"/>
      <c r="L58" s="39"/>
      <c r="N58" s="3">
        <v>2</v>
      </c>
      <c r="O58" s="11">
        <v>0.983091414</v>
      </c>
      <c r="P58" s="11">
        <v>2.9428347269999999E-2</v>
      </c>
      <c r="Q58" s="11">
        <f>1-O58</f>
        <v>1.6908586000000003E-2</v>
      </c>
      <c r="R58" s="36"/>
      <c r="S58" s="39"/>
      <c r="T58" s="11">
        <v>0.99342190890000004</v>
      </c>
      <c r="U58" s="11">
        <v>2.7110004319999999E-2</v>
      </c>
      <c r="V58" s="11">
        <f>1-T58</f>
        <v>6.5780910999999609E-3</v>
      </c>
      <c r="W58" s="36"/>
      <c r="X58" s="39"/>
    </row>
    <row r="59" spans="2:24" x14ac:dyDescent="0.2">
      <c r="B59" s="3">
        <v>3</v>
      </c>
      <c r="C59" s="11">
        <v>0.97214782239999997</v>
      </c>
      <c r="D59" s="11">
        <v>0</v>
      </c>
      <c r="E59" s="11">
        <f>1-C59</f>
        <v>2.7852177600000028E-2</v>
      </c>
      <c r="F59" s="36"/>
      <c r="G59" s="39"/>
      <c r="H59" s="11">
        <v>0.94868379830000005</v>
      </c>
      <c r="I59" s="11">
        <v>0</v>
      </c>
      <c r="J59" s="11">
        <f>1-H59</f>
        <v>5.1316201699999953E-2</v>
      </c>
      <c r="K59" s="36"/>
      <c r="L59" s="39"/>
      <c r="N59" s="3">
        <v>3</v>
      </c>
      <c r="O59" s="11">
        <v>0.98312219089999997</v>
      </c>
      <c r="P59" s="11">
        <v>2.826827392E-2</v>
      </c>
      <c r="Q59" s="11">
        <f>1-O59</f>
        <v>1.687780910000003E-2</v>
      </c>
      <c r="R59" s="36"/>
      <c r="S59" s="39"/>
      <c r="T59" s="11">
        <v>0.98334245229999995</v>
      </c>
      <c r="U59" s="11">
        <v>2.716000432E-2</v>
      </c>
      <c r="V59" s="11">
        <f>1-T59</f>
        <v>1.6657547700000053E-2</v>
      </c>
      <c r="W59" s="36"/>
      <c r="X59" s="39"/>
    </row>
    <row r="60" spans="2:24" x14ac:dyDescent="0.2">
      <c r="B60" s="3">
        <v>4</v>
      </c>
      <c r="C60" s="11">
        <v>0.97214782239999997</v>
      </c>
      <c r="D60" s="11">
        <v>0</v>
      </c>
      <c r="E60" s="11">
        <f>1-C60</f>
        <v>2.7852177600000028E-2</v>
      </c>
      <c r="F60" s="36"/>
      <c r="G60" s="39"/>
      <c r="H60" s="11">
        <v>0.94868379830000005</v>
      </c>
      <c r="I60" s="11">
        <v>0</v>
      </c>
      <c r="J60" s="11">
        <f>1-H60</f>
        <v>5.1316201699999953E-2</v>
      </c>
      <c r="K60" s="36"/>
      <c r="L60" s="39"/>
      <c r="N60" s="3">
        <v>4</v>
      </c>
      <c r="O60" s="11">
        <v>0.9857219089</v>
      </c>
      <c r="P60" s="11">
        <v>2.9451646429999999E-2</v>
      </c>
      <c r="Q60" s="11">
        <f>1-O60</f>
        <v>1.4278091100000001E-2</v>
      </c>
      <c r="R60" s="36"/>
      <c r="S60" s="39"/>
      <c r="T60" s="11">
        <v>0.98459141390000005</v>
      </c>
      <c r="U60" s="11">
        <v>2.7180004319999999E-2</v>
      </c>
      <c r="V60" s="11">
        <f>1-T60</f>
        <v>1.5408586099999955E-2</v>
      </c>
      <c r="W60" s="36"/>
      <c r="X60" s="39"/>
    </row>
    <row r="61" spans="2:24" x14ac:dyDescent="0.2">
      <c r="B61" s="3">
        <v>5</v>
      </c>
      <c r="C61" s="11">
        <v>0.97214782239999997</v>
      </c>
      <c r="D61" s="11">
        <v>0</v>
      </c>
      <c r="E61" s="11">
        <f>1-C61</f>
        <v>2.7852177600000028E-2</v>
      </c>
      <c r="F61" s="37"/>
      <c r="G61" s="40"/>
      <c r="H61" s="11">
        <v>0.94868379830000005</v>
      </c>
      <c r="I61" s="11">
        <v>0</v>
      </c>
      <c r="J61" s="11">
        <f>1-H61</f>
        <v>5.1316201699999953E-2</v>
      </c>
      <c r="K61" s="37"/>
      <c r="L61" s="40"/>
      <c r="N61" s="3">
        <v>5</v>
      </c>
      <c r="O61" s="11">
        <v>0.98442190890000003</v>
      </c>
      <c r="P61" s="11">
        <v>2.945169806E-2</v>
      </c>
      <c r="Q61" s="11">
        <f>1-O61</f>
        <v>1.5578091099999969E-2</v>
      </c>
      <c r="R61" s="37"/>
      <c r="S61" s="40"/>
      <c r="T61" s="11">
        <v>0.983091414</v>
      </c>
      <c r="U61" s="11">
        <v>2.717000432E-2</v>
      </c>
      <c r="V61" s="11">
        <f>1-T61</f>
        <v>1.6908586000000003E-2</v>
      </c>
      <c r="W61" s="37"/>
      <c r="X61" s="40"/>
    </row>
    <row r="64" spans="2:24" x14ac:dyDescent="0.2">
      <c r="G64" s="1" t="s">
        <v>46</v>
      </c>
      <c r="H64" s="1" t="s">
        <v>101</v>
      </c>
      <c r="S64" s="1" t="s">
        <v>60</v>
      </c>
      <c r="T64" s="1" t="s">
        <v>121</v>
      </c>
    </row>
    <row r="65" spans="2:24" x14ac:dyDescent="0.2">
      <c r="B65" s="5"/>
      <c r="C65" s="41" t="s">
        <v>27</v>
      </c>
      <c r="D65" s="42"/>
      <c r="E65" s="42"/>
      <c r="F65" s="42"/>
      <c r="G65" s="43"/>
      <c r="H65" s="34" t="s">
        <v>28</v>
      </c>
      <c r="I65" s="34"/>
      <c r="J65" s="34"/>
      <c r="K65" s="34"/>
      <c r="L65" s="34"/>
      <c r="N65" s="5"/>
      <c r="O65" s="34" t="s">
        <v>27</v>
      </c>
      <c r="P65" s="34"/>
      <c r="Q65" s="34"/>
      <c r="R65" s="34"/>
      <c r="S65" s="34"/>
      <c r="T65" s="34" t="s">
        <v>28</v>
      </c>
      <c r="U65" s="34"/>
      <c r="V65" s="34"/>
      <c r="W65" s="34"/>
      <c r="X65" s="34"/>
    </row>
    <row r="66" spans="2:24" ht="38.25" x14ac:dyDescent="0.2">
      <c r="B66" s="2" t="s">
        <v>29</v>
      </c>
      <c r="C66" s="2" t="s">
        <v>30</v>
      </c>
      <c r="D66" s="2" t="s">
        <v>31</v>
      </c>
      <c r="E66" s="2" t="s">
        <v>32</v>
      </c>
      <c r="F66" s="2" t="s">
        <v>34</v>
      </c>
      <c r="G66" s="2" t="s">
        <v>35</v>
      </c>
      <c r="H66" s="2" t="s">
        <v>30</v>
      </c>
      <c r="I66" s="2" t="s">
        <v>31</v>
      </c>
      <c r="J66" s="2" t="s">
        <v>32</v>
      </c>
      <c r="K66" s="2" t="s">
        <v>34</v>
      </c>
      <c r="L66" s="2" t="s">
        <v>35</v>
      </c>
      <c r="N66" s="2" t="s">
        <v>29</v>
      </c>
      <c r="O66" s="2" t="s">
        <v>30</v>
      </c>
      <c r="P66" s="2" t="s">
        <v>31</v>
      </c>
      <c r="Q66" s="2" t="s">
        <v>32</v>
      </c>
      <c r="R66" s="2" t="s">
        <v>34</v>
      </c>
      <c r="S66" s="2" t="s">
        <v>35</v>
      </c>
      <c r="T66" s="2" t="s">
        <v>30</v>
      </c>
      <c r="U66" s="2" t="s">
        <v>31</v>
      </c>
      <c r="V66" s="2" t="s">
        <v>32</v>
      </c>
      <c r="W66" s="2" t="s">
        <v>34</v>
      </c>
      <c r="X66" s="2" t="s">
        <v>35</v>
      </c>
    </row>
    <row r="67" spans="2:24" x14ac:dyDescent="0.2">
      <c r="B67" s="3">
        <v>1</v>
      </c>
      <c r="C67" s="11">
        <v>0.97214782239999997</v>
      </c>
      <c r="D67" s="11">
        <v>0</v>
      </c>
      <c r="E67" s="11">
        <f>1-C67</f>
        <v>2.7852177600000028E-2</v>
      </c>
      <c r="F67" s="35">
        <f>AVERAGE(C67:C71)</f>
        <v>0.97214782239999997</v>
      </c>
      <c r="G67" s="38">
        <f>_xlfn.STDEV.S(C67:C71)</f>
        <v>0</v>
      </c>
      <c r="H67" s="11">
        <v>0.94868379830000005</v>
      </c>
      <c r="I67" s="11">
        <v>0</v>
      </c>
      <c r="J67" s="11">
        <f>1-H67</f>
        <v>5.1316201699999953E-2</v>
      </c>
      <c r="K67" s="35">
        <f>AVERAGE(H67:H71)</f>
        <v>0.94868379830000005</v>
      </c>
      <c r="L67" s="38">
        <f>_xlfn.STDEV.S(H67:H71)</f>
        <v>0</v>
      </c>
      <c r="N67" s="3">
        <v>1</v>
      </c>
      <c r="O67" s="11">
        <v>0.98120332340000005</v>
      </c>
      <c r="P67" s="11">
        <v>2.572436325E-2</v>
      </c>
      <c r="Q67" s="11">
        <f>1-O67</f>
        <v>1.8796676599999951E-2</v>
      </c>
      <c r="R67" s="35">
        <f>AVERAGE(O67:O71)</f>
        <v>0.98260215896000003</v>
      </c>
      <c r="S67" s="38">
        <f>_xlfn.STDEV.S(O67:O71)</f>
        <v>8.0000342114371081E-4</v>
      </c>
      <c r="T67" s="11">
        <v>0.98135668549999999</v>
      </c>
      <c r="U67" s="11">
        <v>2.7753457879999999E-2</v>
      </c>
      <c r="V67" s="11">
        <f>1-T67</f>
        <v>1.8643314500000008E-2</v>
      </c>
      <c r="W67" s="35">
        <f>AVERAGE(T67:T71)</f>
        <v>0.98044897968</v>
      </c>
      <c r="X67" s="38">
        <f>_xlfn.STDEV.S(T67:T71)</f>
        <v>3.4257134831285367E-3</v>
      </c>
    </row>
    <row r="68" spans="2:24" x14ac:dyDescent="0.2">
      <c r="B68" s="3">
        <v>2</v>
      </c>
      <c r="C68" s="11">
        <v>0.97214782239999997</v>
      </c>
      <c r="D68" s="11">
        <v>0</v>
      </c>
      <c r="E68" s="11">
        <f>1-C68</f>
        <v>2.7852177600000028E-2</v>
      </c>
      <c r="F68" s="36"/>
      <c r="G68" s="39"/>
      <c r="H68" s="11">
        <v>0.94868379830000005</v>
      </c>
      <c r="I68" s="11">
        <v>0</v>
      </c>
      <c r="J68" s="11">
        <f>1-H68</f>
        <v>5.1316201699999953E-2</v>
      </c>
      <c r="K68" s="36"/>
      <c r="L68" s="39"/>
      <c r="N68" s="3">
        <v>2</v>
      </c>
      <c r="O68" s="11">
        <v>0.98313000029999997</v>
      </c>
      <c r="P68" s="11">
        <v>2.7676386760000001E-2</v>
      </c>
      <c r="Q68" s="11">
        <f>1-O68</f>
        <v>1.6869999700000027E-2</v>
      </c>
      <c r="R68" s="36"/>
      <c r="S68" s="39"/>
      <c r="T68" s="11">
        <v>0.97435673249999999</v>
      </c>
      <c r="U68" s="11">
        <v>2.7652432750000001E-2</v>
      </c>
      <c r="V68" s="11">
        <f>1-T68</f>
        <v>2.5643267500000011E-2</v>
      </c>
      <c r="W68" s="36"/>
      <c r="X68" s="39"/>
    </row>
    <row r="69" spans="2:24" x14ac:dyDescent="0.2">
      <c r="B69" s="3">
        <v>3</v>
      </c>
      <c r="C69" s="11">
        <v>0.97214782239999997</v>
      </c>
      <c r="D69" s="11">
        <v>0</v>
      </c>
      <c r="E69" s="11">
        <f>1-C69</f>
        <v>2.7852177600000028E-2</v>
      </c>
      <c r="F69" s="36"/>
      <c r="G69" s="39"/>
      <c r="H69" s="11">
        <v>0.94868379830000005</v>
      </c>
      <c r="I69" s="11">
        <v>0</v>
      </c>
      <c r="J69" s="11">
        <f>1-H69</f>
        <v>5.1316201699999953E-2</v>
      </c>
      <c r="K69" s="36"/>
      <c r="L69" s="39"/>
      <c r="N69" s="3">
        <v>3</v>
      </c>
      <c r="O69" s="11">
        <v>0.98300000009999999</v>
      </c>
      <c r="P69" s="11">
        <v>2.7676386760000001E-2</v>
      </c>
      <c r="Q69" s="11">
        <f>1-O69</f>
        <v>1.6999999900000007E-2</v>
      </c>
      <c r="R69" s="36"/>
      <c r="S69" s="39"/>
      <c r="T69" s="11">
        <v>0.98234612340000005</v>
      </c>
      <c r="U69" s="11">
        <v>2.7343458469999998E-2</v>
      </c>
      <c r="V69" s="11">
        <f>1-T69</f>
        <v>1.7653876599999951E-2</v>
      </c>
      <c r="W69" s="36"/>
      <c r="X69" s="39"/>
    </row>
    <row r="70" spans="2:24" x14ac:dyDescent="0.2">
      <c r="B70" s="3">
        <v>4</v>
      </c>
      <c r="C70" s="11">
        <v>0.97214782239999997</v>
      </c>
      <c r="D70" s="11">
        <v>0</v>
      </c>
      <c r="E70" s="11">
        <f>1-C70</f>
        <v>2.7852177600000028E-2</v>
      </c>
      <c r="F70" s="36"/>
      <c r="G70" s="39"/>
      <c r="H70" s="11">
        <v>0.94868379830000005</v>
      </c>
      <c r="I70" s="11">
        <v>0</v>
      </c>
      <c r="J70" s="11">
        <f>1-H70</f>
        <v>5.1316201699999953E-2</v>
      </c>
      <c r="K70" s="36"/>
      <c r="L70" s="39"/>
      <c r="N70" s="3">
        <v>4</v>
      </c>
      <c r="O70" s="11">
        <v>0.98267373550000003</v>
      </c>
      <c r="P70" s="11">
        <v>2.7676386760000001E-2</v>
      </c>
      <c r="Q70" s="11">
        <f>1-O70</f>
        <v>1.7326264499999966E-2</v>
      </c>
      <c r="R70" s="36"/>
      <c r="S70" s="39"/>
      <c r="T70" s="11">
        <v>0.98209267850000004</v>
      </c>
      <c r="U70" s="11">
        <v>2.7753457879999999E-2</v>
      </c>
      <c r="V70" s="11">
        <f>1-T70</f>
        <v>1.7907321499999962E-2</v>
      </c>
      <c r="W70" s="36"/>
      <c r="X70" s="39"/>
    </row>
    <row r="71" spans="2:24" x14ac:dyDescent="0.2">
      <c r="B71" s="3">
        <v>5</v>
      </c>
      <c r="C71" s="11">
        <v>0.97214782239999997</v>
      </c>
      <c r="D71" s="11">
        <v>0</v>
      </c>
      <c r="E71" s="11">
        <f>1-C71</f>
        <v>2.7852177600000028E-2</v>
      </c>
      <c r="F71" s="37"/>
      <c r="G71" s="40"/>
      <c r="H71" s="11">
        <v>0.94868379830000005</v>
      </c>
      <c r="I71" s="11">
        <v>0</v>
      </c>
      <c r="J71" s="11">
        <f>1-H71</f>
        <v>5.1316201699999953E-2</v>
      </c>
      <c r="K71" s="37"/>
      <c r="L71" s="40"/>
      <c r="N71" s="3">
        <v>5</v>
      </c>
      <c r="O71" s="11">
        <v>0.98300373549999998</v>
      </c>
      <c r="P71" s="11">
        <v>2.7676386760000001E-2</v>
      </c>
      <c r="Q71" s="11">
        <f>1-O71</f>
        <v>1.6996264500000025E-2</v>
      </c>
      <c r="R71" s="37"/>
      <c r="S71" s="40"/>
      <c r="T71" s="11">
        <v>0.98209267850000004</v>
      </c>
      <c r="U71" s="11">
        <v>2.7935817839999998E-2</v>
      </c>
      <c r="V71" s="11">
        <f>1-T71</f>
        <v>1.7907321499999962E-2</v>
      </c>
      <c r="W71" s="37"/>
      <c r="X71" s="40"/>
    </row>
    <row r="74" spans="2:24" x14ac:dyDescent="0.2">
      <c r="G74" s="1" t="s">
        <v>47</v>
      </c>
      <c r="H74" s="1" t="s">
        <v>102</v>
      </c>
      <c r="S74" s="1" t="s">
        <v>61</v>
      </c>
      <c r="T74" s="1" t="s">
        <v>122</v>
      </c>
    </row>
    <row r="75" spans="2:24" x14ac:dyDescent="0.2">
      <c r="B75" s="5"/>
      <c r="C75" s="41" t="s">
        <v>27</v>
      </c>
      <c r="D75" s="42"/>
      <c r="E75" s="42"/>
      <c r="F75" s="42"/>
      <c r="G75" s="43"/>
      <c r="H75" s="34" t="s">
        <v>28</v>
      </c>
      <c r="I75" s="34"/>
      <c r="J75" s="34"/>
      <c r="K75" s="34"/>
      <c r="L75" s="34"/>
      <c r="N75" s="5"/>
      <c r="O75" s="34" t="s">
        <v>27</v>
      </c>
      <c r="P75" s="34"/>
      <c r="Q75" s="34"/>
      <c r="R75" s="34"/>
      <c r="S75" s="34"/>
      <c r="T75" s="34" t="s">
        <v>28</v>
      </c>
      <c r="U75" s="34"/>
      <c r="V75" s="34"/>
      <c r="W75" s="34"/>
      <c r="X75" s="34"/>
    </row>
    <row r="76" spans="2:24" ht="38.25" x14ac:dyDescent="0.2">
      <c r="B76" s="2" t="s">
        <v>29</v>
      </c>
      <c r="C76" s="2" t="s">
        <v>30</v>
      </c>
      <c r="D76" s="2" t="s">
        <v>31</v>
      </c>
      <c r="E76" s="2" t="s">
        <v>32</v>
      </c>
      <c r="F76" s="2" t="s">
        <v>34</v>
      </c>
      <c r="G76" s="2" t="s">
        <v>35</v>
      </c>
      <c r="H76" s="2" t="s">
        <v>30</v>
      </c>
      <c r="I76" s="2" t="s">
        <v>31</v>
      </c>
      <c r="J76" s="2" t="s">
        <v>32</v>
      </c>
      <c r="K76" s="2" t="s">
        <v>34</v>
      </c>
      <c r="L76" s="2" t="s">
        <v>35</v>
      </c>
      <c r="N76" s="2" t="s">
        <v>29</v>
      </c>
      <c r="O76" s="2" t="s">
        <v>30</v>
      </c>
      <c r="P76" s="2" t="s">
        <v>31</v>
      </c>
      <c r="Q76" s="2" t="s">
        <v>32</v>
      </c>
      <c r="R76" s="2" t="s">
        <v>34</v>
      </c>
      <c r="S76" s="2" t="s">
        <v>35</v>
      </c>
      <c r="T76" s="2" t="s">
        <v>30</v>
      </c>
      <c r="U76" s="2" t="s">
        <v>31</v>
      </c>
      <c r="V76" s="2" t="s">
        <v>32</v>
      </c>
      <c r="W76" s="2" t="s">
        <v>34</v>
      </c>
      <c r="X76" s="2" t="s">
        <v>35</v>
      </c>
    </row>
    <row r="77" spans="2:24" x14ac:dyDescent="0.2">
      <c r="B77" s="3">
        <v>1</v>
      </c>
      <c r="C77" s="11">
        <v>0.97214782239999997</v>
      </c>
      <c r="D77" s="11">
        <v>0</v>
      </c>
      <c r="E77" s="11">
        <f>1-C77</f>
        <v>2.7852177600000028E-2</v>
      </c>
      <c r="F77" s="35">
        <f>AVERAGE(C77:C81)</f>
        <v>0.97214782239999997</v>
      </c>
      <c r="G77" s="38">
        <f>_xlfn.STDEV.S(C77:C81)</f>
        <v>0</v>
      </c>
      <c r="H77" s="11">
        <v>0.94868379830000005</v>
      </c>
      <c r="I77" s="11">
        <v>0</v>
      </c>
      <c r="J77" s="11">
        <f>1-H77</f>
        <v>5.1316201699999953E-2</v>
      </c>
      <c r="K77" s="35">
        <f>AVERAGE(H77:H81)</f>
        <v>0.94868379830000005</v>
      </c>
      <c r="L77" s="38">
        <f>_xlfn.STDEV.S(H77:H81)</f>
        <v>0</v>
      </c>
      <c r="N77" s="3">
        <v>1</v>
      </c>
      <c r="O77" s="11">
        <v>0.9840185642</v>
      </c>
      <c r="P77" s="11">
        <v>4.0762912480000003E-2</v>
      </c>
      <c r="Q77" s="11">
        <f>1-O77</f>
        <v>1.5981435799999999E-2</v>
      </c>
      <c r="R77" s="35">
        <f>AVERAGE(O77:O81)</f>
        <v>0.98580797838000012</v>
      </c>
      <c r="S77" s="38">
        <f>_xlfn.STDEV.S(O77:O81)</f>
        <v>1.6837124398552919E-3</v>
      </c>
      <c r="T77" s="11">
        <v>0.9840185642</v>
      </c>
      <c r="U77" s="11">
        <v>4.0334912819999999E-2</v>
      </c>
      <c r="V77" s="11">
        <f>1-T77</f>
        <v>1.5981435799999999E-2</v>
      </c>
      <c r="W77" s="35">
        <f>AVERAGE(T77:T81)</f>
        <v>0.98417182810000003</v>
      </c>
      <c r="X77" s="38">
        <f>_xlfn.STDEV.S(T77:T81)</f>
        <v>1.4486760103477755E-4</v>
      </c>
    </row>
    <row r="78" spans="2:24" x14ac:dyDescent="0.2">
      <c r="B78" s="3">
        <v>2</v>
      </c>
      <c r="C78" s="11">
        <v>0.97214782239999997</v>
      </c>
      <c r="D78" s="11">
        <v>0</v>
      </c>
      <c r="E78" s="11">
        <f>1-C78</f>
        <v>2.7852177600000028E-2</v>
      </c>
      <c r="F78" s="36"/>
      <c r="G78" s="39"/>
      <c r="H78" s="11">
        <v>0.94868379830000005</v>
      </c>
      <c r="I78" s="11">
        <v>0</v>
      </c>
      <c r="J78" s="11">
        <f>1-H78</f>
        <v>5.1316201699999953E-2</v>
      </c>
      <c r="K78" s="36"/>
      <c r="L78" s="39"/>
      <c r="N78" s="3">
        <v>2</v>
      </c>
      <c r="O78" s="11">
        <v>0.98742456219999997</v>
      </c>
      <c r="P78" s="11">
        <v>4.0462912480000002E-2</v>
      </c>
      <c r="Q78" s="11">
        <f>1-O78</f>
        <v>1.2575437800000033E-2</v>
      </c>
      <c r="R78" s="36"/>
      <c r="S78" s="39"/>
      <c r="T78" s="11">
        <v>0.98429523240000005</v>
      </c>
      <c r="U78" s="11">
        <v>4.0762912480000003E-2</v>
      </c>
      <c r="V78" s="11">
        <f>1-T78</f>
        <v>1.5704767599999947E-2</v>
      </c>
      <c r="W78" s="36"/>
      <c r="X78" s="39"/>
    </row>
    <row r="79" spans="2:24" x14ac:dyDescent="0.2">
      <c r="B79" s="3">
        <v>3</v>
      </c>
      <c r="C79" s="11">
        <v>0.97214782239999997</v>
      </c>
      <c r="D79" s="11">
        <v>0</v>
      </c>
      <c r="E79" s="11">
        <f>1-C79</f>
        <v>2.7852177600000028E-2</v>
      </c>
      <c r="F79" s="36"/>
      <c r="G79" s="39"/>
      <c r="H79" s="11">
        <v>0.94868379830000005</v>
      </c>
      <c r="I79" s="11">
        <v>0</v>
      </c>
      <c r="J79" s="11">
        <f>1-H79</f>
        <v>5.1316201699999953E-2</v>
      </c>
      <c r="K79" s="36"/>
      <c r="L79" s="39"/>
      <c r="N79" s="3">
        <v>3</v>
      </c>
      <c r="O79" s="11">
        <v>0.98634356779999999</v>
      </c>
      <c r="P79" s="11">
        <v>4.0562912479999998E-2</v>
      </c>
      <c r="Q79" s="11">
        <f>1-O79</f>
        <v>1.3656432200000013E-2</v>
      </c>
      <c r="R79" s="36"/>
      <c r="S79" s="39"/>
      <c r="T79" s="11">
        <v>0.98421353450000004</v>
      </c>
      <c r="U79" s="11">
        <v>4.0762912480000003E-2</v>
      </c>
      <c r="V79" s="11">
        <f>1-T79</f>
        <v>1.5786465499999958E-2</v>
      </c>
      <c r="W79" s="36"/>
      <c r="X79" s="39"/>
    </row>
    <row r="80" spans="2:24" x14ac:dyDescent="0.2">
      <c r="B80" s="3">
        <v>4</v>
      </c>
      <c r="C80" s="11">
        <v>0.97214782239999997</v>
      </c>
      <c r="D80" s="11">
        <v>0</v>
      </c>
      <c r="E80" s="11">
        <f>1-C80</f>
        <v>2.7852177600000028E-2</v>
      </c>
      <c r="F80" s="36"/>
      <c r="G80" s="39"/>
      <c r="H80" s="11">
        <v>0.94868379830000005</v>
      </c>
      <c r="I80" s="11">
        <v>0</v>
      </c>
      <c r="J80" s="11">
        <f>1-H80</f>
        <v>5.1316201699999953E-2</v>
      </c>
      <c r="K80" s="36"/>
      <c r="L80" s="39"/>
      <c r="N80" s="3">
        <v>4</v>
      </c>
      <c r="O80" s="11">
        <v>0.98723463349999996</v>
      </c>
      <c r="P80" s="11">
        <v>4.0761912480000002E-2</v>
      </c>
      <c r="Q80" s="11">
        <f>1-O80</f>
        <v>1.2765366500000042E-2</v>
      </c>
      <c r="R80" s="36"/>
      <c r="S80" s="39"/>
      <c r="T80" s="11">
        <v>0.98431324519999996</v>
      </c>
      <c r="U80" s="11">
        <v>4.0762912480000003E-2</v>
      </c>
      <c r="V80" s="11">
        <f>1-T80</f>
        <v>1.5686754800000036E-2</v>
      </c>
      <c r="W80" s="36"/>
      <c r="X80" s="39"/>
    </row>
    <row r="81" spans="2:24" x14ac:dyDescent="0.2">
      <c r="B81" s="3">
        <v>5</v>
      </c>
      <c r="C81" s="11">
        <v>0.97214782239999997</v>
      </c>
      <c r="D81" s="11">
        <v>0</v>
      </c>
      <c r="E81" s="11">
        <f>1-C81</f>
        <v>2.7852177600000028E-2</v>
      </c>
      <c r="F81" s="37"/>
      <c r="G81" s="40"/>
      <c r="H81" s="11">
        <v>0.94868379830000005</v>
      </c>
      <c r="I81" s="11">
        <v>0</v>
      </c>
      <c r="J81" s="11">
        <f>1-H81</f>
        <v>5.1316201699999953E-2</v>
      </c>
      <c r="K81" s="37"/>
      <c r="L81" s="40"/>
      <c r="N81" s="3">
        <v>5</v>
      </c>
      <c r="O81" s="11">
        <v>0.9840185642</v>
      </c>
      <c r="P81" s="11">
        <v>4.0562912479999998E-2</v>
      </c>
      <c r="Q81" s="11">
        <f>1-O81</f>
        <v>1.5981435799999999E-2</v>
      </c>
      <c r="R81" s="37"/>
      <c r="S81" s="40"/>
      <c r="T81" s="11">
        <v>0.9840185642</v>
      </c>
      <c r="U81" s="11">
        <v>4.0762912480000003E-2</v>
      </c>
      <c r="V81" s="11">
        <f>1-T81</f>
        <v>1.5981435799999999E-2</v>
      </c>
      <c r="W81" s="37"/>
      <c r="X81" s="40"/>
    </row>
    <row r="84" spans="2:24" x14ac:dyDescent="0.2">
      <c r="G84" s="1" t="s">
        <v>48</v>
      </c>
      <c r="H84" s="1" t="s">
        <v>103</v>
      </c>
      <c r="S84" s="1" t="s">
        <v>62</v>
      </c>
      <c r="T84" s="1" t="s">
        <v>123</v>
      </c>
    </row>
    <row r="85" spans="2:24" x14ac:dyDescent="0.2">
      <c r="B85" s="5"/>
      <c r="C85" s="41" t="s">
        <v>27</v>
      </c>
      <c r="D85" s="42"/>
      <c r="E85" s="42"/>
      <c r="F85" s="42"/>
      <c r="G85" s="43"/>
      <c r="H85" s="34" t="s">
        <v>28</v>
      </c>
      <c r="I85" s="34"/>
      <c r="J85" s="34"/>
      <c r="K85" s="34"/>
      <c r="L85" s="34"/>
      <c r="N85" s="5"/>
      <c r="O85" s="34" t="s">
        <v>27</v>
      </c>
      <c r="P85" s="34"/>
      <c r="Q85" s="34"/>
      <c r="R85" s="34"/>
      <c r="S85" s="34"/>
      <c r="T85" s="34" t="s">
        <v>28</v>
      </c>
      <c r="U85" s="34"/>
      <c r="V85" s="34"/>
      <c r="W85" s="34"/>
      <c r="X85" s="34"/>
    </row>
    <row r="86" spans="2:24" ht="38.25" x14ac:dyDescent="0.2">
      <c r="B86" s="2" t="s">
        <v>29</v>
      </c>
      <c r="C86" s="2" t="s">
        <v>30</v>
      </c>
      <c r="D86" s="2" t="s">
        <v>31</v>
      </c>
      <c r="E86" s="2" t="s">
        <v>32</v>
      </c>
      <c r="F86" s="2" t="s">
        <v>34</v>
      </c>
      <c r="G86" s="2" t="s">
        <v>35</v>
      </c>
      <c r="H86" s="2" t="s">
        <v>30</v>
      </c>
      <c r="I86" s="2" t="s">
        <v>31</v>
      </c>
      <c r="J86" s="2" t="s">
        <v>32</v>
      </c>
      <c r="K86" s="2" t="s">
        <v>34</v>
      </c>
      <c r="L86" s="2" t="s">
        <v>35</v>
      </c>
      <c r="N86" s="2" t="s">
        <v>29</v>
      </c>
      <c r="O86" s="2" t="s">
        <v>30</v>
      </c>
      <c r="P86" s="2" t="s">
        <v>31</v>
      </c>
      <c r="Q86" s="2" t="s">
        <v>32</v>
      </c>
      <c r="R86" s="2" t="s">
        <v>34</v>
      </c>
      <c r="S86" s="2" t="s">
        <v>35</v>
      </c>
      <c r="T86" s="2" t="s">
        <v>30</v>
      </c>
      <c r="U86" s="2" t="s">
        <v>31</v>
      </c>
      <c r="V86" s="2" t="s">
        <v>32</v>
      </c>
      <c r="W86" s="2" t="s">
        <v>34</v>
      </c>
      <c r="X86" s="2" t="s">
        <v>35</v>
      </c>
    </row>
    <row r="87" spans="2:24" x14ac:dyDescent="0.2">
      <c r="B87" s="3">
        <v>1</v>
      </c>
      <c r="C87" s="11">
        <v>0.97214782239999997</v>
      </c>
      <c r="D87" s="11">
        <v>0</v>
      </c>
      <c r="E87" s="11">
        <f>1-C87</f>
        <v>2.7852177600000028E-2</v>
      </c>
      <c r="F87" s="35">
        <f>AVERAGE(C87:C91)</f>
        <v>0.97214782239999997</v>
      </c>
      <c r="G87" s="38">
        <f>_xlfn.STDEV.S(C87:C91)</f>
        <v>0</v>
      </c>
      <c r="H87" s="11">
        <v>0.94868379830000005</v>
      </c>
      <c r="I87" s="11">
        <v>0</v>
      </c>
      <c r="J87" s="11">
        <f>1-H87</f>
        <v>5.1316201699999953E-2</v>
      </c>
      <c r="K87" s="35">
        <f>AVERAGE(H87:H91)</f>
        <v>0.94868379830000005</v>
      </c>
      <c r="L87" s="38">
        <f>_xlfn.STDEV.S(H87:H91)</f>
        <v>0</v>
      </c>
      <c r="N87" s="3">
        <v>1</v>
      </c>
      <c r="O87" s="11">
        <v>0.98233283220000001</v>
      </c>
      <c r="P87" s="11">
        <v>2.8970720589999999E-2</v>
      </c>
      <c r="Q87" s="11">
        <f>1-O87</f>
        <v>1.7667167799999994E-2</v>
      </c>
      <c r="R87" s="35">
        <f>AVERAGE(O87:O91)</f>
        <v>0.98266441788000003</v>
      </c>
      <c r="S87" s="38">
        <f>_xlfn.STDEV.S(O87:O91)</f>
        <v>4.4759706987752211E-4</v>
      </c>
      <c r="T87" s="11">
        <v>0.97219884290000003</v>
      </c>
      <c r="U87" s="11">
        <v>3.9187242140000002E-2</v>
      </c>
      <c r="V87" s="11">
        <f>1-T87</f>
        <v>2.7801157099999974E-2</v>
      </c>
      <c r="W87" s="35">
        <f>AVERAGE(T87:T91)</f>
        <v>0.97333040440000007</v>
      </c>
      <c r="X87" s="38">
        <f>_xlfn.STDEV.S(T87:T91)</f>
        <v>5.0291466495390848E-3</v>
      </c>
    </row>
    <row r="88" spans="2:24" x14ac:dyDescent="0.2">
      <c r="B88" s="3">
        <v>2</v>
      </c>
      <c r="C88" s="11">
        <v>0.97214782239999997</v>
      </c>
      <c r="D88" s="11">
        <v>0</v>
      </c>
      <c r="E88" s="11">
        <f>1-C88</f>
        <v>2.7852177600000028E-2</v>
      </c>
      <c r="F88" s="36"/>
      <c r="G88" s="39"/>
      <c r="H88" s="11">
        <v>0.94868379830000005</v>
      </c>
      <c r="I88" s="11">
        <v>0</v>
      </c>
      <c r="J88" s="11">
        <f>1-H88</f>
        <v>5.1316201699999953E-2</v>
      </c>
      <c r="K88" s="36"/>
      <c r="L88" s="39"/>
      <c r="N88" s="3">
        <v>2</v>
      </c>
      <c r="O88" s="11">
        <v>0.98298830820000005</v>
      </c>
      <c r="P88" s="11">
        <v>2.7670720320000002E-2</v>
      </c>
      <c r="Q88" s="11">
        <f>1-O88</f>
        <v>1.7011691799999951E-2</v>
      </c>
      <c r="R88" s="36"/>
      <c r="S88" s="39"/>
      <c r="T88" s="11">
        <v>0.97008985280000004</v>
      </c>
      <c r="U88" s="11">
        <v>4.9987457690000001E-2</v>
      </c>
      <c r="V88" s="11">
        <f>1-T88</f>
        <v>2.9910147199999959E-2</v>
      </c>
      <c r="W88" s="36"/>
      <c r="X88" s="39"/>
    </row>
    <row r="89" spans="2:24" x14ac:dyDescent="0.2">
      <c r="B89" s="3">
        <v>3</v>
      </c>
      <c r="C89" s="11">
        <v>0.97214782239999997</v>
      </c>
      <c r="D89" s="11">
        <v>0</v>
      </c>
      <c r="E89" s="11">
        <f>1-C89</f>
        <v>2.7852177600000028E-2</v>
      </c>
      <c r="F89" s="36"/>
      <c r="G89" s="39"/>
      <c r="H89" s="11">
        <v>0.94868379830000005</v>
      </c>
      <c r="I89" s="11">
        <v>0</v>
      </c>
      <c r="J89" s="11">
        <f>1-H89</f>
        <v>5.1316201699999953E-2</v>
      </c>
      <c r="K89" s="36"/>
      <c r="L89" s="39"/>
      <c r="N89" s="3">
        <v>3</v>
      </c>
      <c r="O89" s="11">
        <v>0.98235352840000001</v>
      </c>
      <c r="P89" s="11">
        <v>2.7670732430000001E-2</v>
      </c>
      <c r="Q89" s="11">
        <f>1-O89</f>
        <v>1.7646471599999991E-2</v>
      </c>
      <c r="R89" s="36"/>
      <c r="S89" s="39"/>
      <c r="T89" s="11">
        <v>0.97214123119999996</v>
      </c>
      <c r="U89" s="11">
        <v>4.1232421450000001E-2</v>
      </c>
      <c r="V89" s="11">
        <f>1-T89</f>
        <v>2.7858768800000044E-2</v>
      </c>
      <c r="W89" s="36"/>
      <c r="X89" s="39"/>
    </row>
    <row r="90" spans="2:24" x14ac:dyDescent="0.2">
      <c r="B90" s="3">
        <v>4</v>
      </c>
      <c r="C90" s="11">
        <v>0.97214782239999997</v>
      </c>
      <c r="D90" s="11">
        <v>0</v>
      </c>
      <c r="E90" s="11">
        <f>1-C90</f>
        <v>2.7852177600000028E-2</v>
      </c>
      <c r="F90" s="36"/>
      <c r="G90" s="39"/>
      <c r="H90" s="11">
        <v>0.94868379830000005</v>
      </c>
      <c r="I90" s="11">
        <v>0</v>
      </c>
      <c r="J90" s="11">
        <f>1-H90</f>
        <v>5.1316201699999953E-2</v>
      </c>
      <c r="K90" s="36"/>
      <c r="L90" s="39"/>
      <c r="N90" s="3">
        <v>4</v>
      </c>
      <c r="O90" s="11">
        <v>0.98235513900000004</v>
      </c>
      <c r="P90" s="11">
        <v>2.7670213150000001E-2</v>
      </c>
      <c r="Q90" s="11">
        <f>1-O90</f>
        <v>1.7644860999999956E-2</v>
      </c>
      <c r="R90" s="36"/>
      <c r="S90" s="39"/>
      <c r="T90" s="11">
        <v>0.98213224229999996</v>
      </c>
      <c r="U90" s="11">
        <v>2.9873532429999999E-2</v>
      </c>
      <c r="V90" s="11">
        <f>1-T90</f>
        <v>1.7867757700000042E-2</v>
      </c>
      <c r="W90" s="36"/>
      <c r="X90" s="39"/>
    </row>
    <row r="91" spans="2:24" x14ac:dyDescent="0.2">
      <c r="B91" s="3">
        <v>5</v>
      </c>
      <c r="C91" s="11">
        <v>0.97214782239999997</v>
      </c>
      <c r="D91" s="11">
        <v>0</v>
      </c>
      <c r="E91" s="11">
        <f>1-C91</f>
        <v>2.7852177600000028E-2</v>
      </c>
      <c r="F91" s="37"/>
      <c r="G91" s="40"/>
      <c r="H91" s="11">
        <v>0.94868379830000005</v>
      </c>
      <c r="I91" s="11">
        <v>0</v>
      </c>
      <c r="J91" s="11">
        <f>1-H91</f>
        <v>5.1316201699999953E-2</v>
      </c>
      <c r="K91" s="37"/>
      <c r="L91" s="40"/>
      <c r="N91" s="3">
        <v>5</v>
      </c>
      <c r="O91" s="11">
        <v>0.98329228160000004</v>
      </c>
      <c r="P91" s="11">
        <v>2.7679811280000001E-2</v>
      </c>
      <c r="Q91" s="11">
        <f>1-O91</f>
        <v>1.670771839999996E-2</v>
      </c>
      <c r="R91" s="37"/>
      <c r="S91" s="40"/>
      <c r="T91" s="11">
        <v>0.97008985280000004</v>
      </c>
      <c r="U91" s="11">
        <v>4.9987457690000001E-2</v>
      </c>
      <c r="V91" s="11">
        <f>1-T91</f>
        <v>2.9910147199999959E-2</v>
      </c>
      <c r="W91" s="37"/>
      <c r="X91" s="40"/>
    </row>
    <row r="94" spans="2:24" x14ac:dyDescent="0.2">
      <c r="G94" s="1" t="s">
        <v>49</v>
      </c>
      <c r="H94" s="1" t="s">
        <v>104</v>
      </c>
      <c r="S94" s="1" t="s">
        <v>63</v>
      </c>
      <c r="T94" s="1" t="s">
        <v>124</v>
      </c>
    </row>
    <row r="95" spans="2:24" x14ac:dyDescent="0.2">
      <c r="B95" s="5"/>
      <c r="C95" s="41" t="s">
        <v>27</v>
      </c>
      <c r="D95" s="42"/>
      <c r="E95" s="42"/>
      <c r="F95" s="42"/>
      <c r="G95" s="43"/>
      <c r="H95" s="34" t="s">
        <v>28</v>
      </c>
      <c r="I95" s="34"/>
      <c r="J95" s="34"/>
      <c r="K95" s="34"/>
      <c r="L95" s="34"/>
      <c r="N95" s="5"/>
      <c r="O95" s="34" t="s">
        <v>27</v>
      </c>
      <c r="P95" s="34"/>
      <c r="Q95" s="34"/>
      <c r="R95" s="34"/>
      <c r="S95" s="34"/>
      <c r="T95" s="34" t="s">
        <v>28</v>
      </c>
      <c r="U95" s="34"/>
      <c r="V95" s="34"/>
      <c r="W95" s="34"/>
      <c r="X95" s="34"/>
    </row>
    <row r="96" spans="2:24" ht="38.25" x14ac:dyDescent="0.2">
      <c r="B96" s="2" t="s">
        <v>29</v>
      </c>
      <c r="C96" s="2" t="s">
        <v>30</v>
      </c>
      <c r="D96" s="2" t="s">
        <v>31</v>
      </c>
      <c r="E96" s="2" t="s">
        <v>32</v>
      </c>
      <c r="F96" s="2" t="s">
        <v>34</v>
      </c>
      <c r="G96" s="2" t="s">
        <v>35</v>
      </c>
      <c r="H96" s="2" t="s">
        <v>30</v>
      </c>
      <c r="I96" s="2" t="s">
        <v>31</v>
      </c>
      <c r="J96" s="2" t="s">
        <v>32</v>
      </c>
      <c r="K96" s="2" t="s">
        <v>34</v>
      </c>
      <c r="L96" s="2" t="s">
        <v>35</v>
      </c>
      <c r="N96" s="2" t="s">
        <v>29</v>
      </c>
      <c r="O96" s="2" t="s">
        <v>30</v>
      </c>
      <c r="P96" s="2" t="s">
        <v>31</v>
      </c>
      <c r="Q96" s="2" t="s">
        <v>32</v>
      </c>
      <c r="R96" s="2" t="s">
        <v>34</v>
      </c>
      <c r="S96" s="2" t="s">
        <v>35</v>
      </c>
      <c r="T96" s="2" t="s">
        <v>30</v>
      </c>
      <c r="U96" s="2" t="s">
        <v>31</v>
      </c>
      <c r="V96" s="2" t="s">
        <v>32</v>
      </c>
      <c r="W96" s="2" t="s">
        <v>34</v>
      </c>
      <c r="X96" s="2" t="s">
        <v>35</v>
      </c>
    </row>
    <row r="97" spans="2:24" x14ac:dyDescent="0.2">
      <c r="B97" s="3">
        <v>1</v>
      </c>
      <c r="C97" s="11">
        <v>0.97214782239999997</v>
      </c>
      <c r="D97" s="11">
        <v>0</v>
      </c>
      <c r="E97" s="11">
        <f>1-C97</f>
        <v>2.7852177600000028E-2</v>
      </c>
      <c r="F97" s="35">
        <f>AVERAGE(C97:C101)</f>
        <v>0.97214782239999997</v>
      </c>
      <c r="G97" s="38">
        <f>_xlfn.STDEV.S(C97:C101)</f>
        <v>0</v>
      </c>
      <c r="H97" s="11">
        <v>0.94868379830000005</v>
      </c>
      <c r="I97" s="11">
        <v>0</v>
      </c>
      <c r="J97" s="11">
        <f>1-H97</f>
        <v>5.1316201699999953E-2</v>
      </c>
      <c r="K97" s="35">
        <f>AVERAGE(H97:H101)</f>
        <v>0.94868379830000005</v>
      </c>
      <c r="L97" s="38">
        <f>_xlfn.STDEV.S(H97:H101)</f>
        <v>0</v>
      </c>
      <c r="N97" s="3">
        <v>1</v>
      </c>
      <c r="O97" s="11">
        <v>0.97132091840000001</v>
      </c>
      <c r="P97" s="11">
        <v>4.2287871239999997E-2</v>
      </c>
      <c r="Q97" s="11">
        <f>1-O97</f>
        <v>2.8679081599999989E-2</v>
      </c>
      <c r="R97" s="35">
        <f>AVERAGE(O97:O101)</f>
        <v>0.97193161596000022</v>
      </c>
      <c r="S97" s="38">
        <f>_xlfn.STDEV.S(O97:O101)</f>
        <v>1.6784399615265978E-3</v>
      </c>
      <c r="T97" s="11">
        <v>0.97709212109999999</v>
      </c>
      <c r="U97" s="11">
        <v>4.9129409149999997E-2</v>
      </c>
      <c r="V97" s="11">
        <f>1-T97</f>
        <v>2.2907878900000012E-2</v>
      </c>
      <c r="W97" s="35">
        <f>AVERAGE(T97:T101)</f>
        <v>0.97566529347999997</v>
      </c>
      <c r="X97" s="38">
        <f>_xlfn.STDEV.S(T97:T101)</f>
        <v>8.2926658940886703E-4</v>
      </c>
    </row>
    <row r="98" spans="2:24" x14ac:dyDescent="0.2">
      <c r="B98" s="3">
        <v>2</v>
      </c>
      <c r="C98" s="11">
        <v>0.97214782239999997</v>
      </c>
      <c r="D98" s="11">
        <v>0</v>
      </c>
      <c r="E98" s="11">
        <f>1-C98</f>
        <v>2.7852177600000028E-2</v>
      </c>
      <c r="F98" s="36"/>
      <c r="G98" s="39"/>
      <c r="H98" s="11">
        <v>0.94868379830000005</v>
      </c>
      <c r="I98" s="11">
        <v>0</v>
      </c>
      <c r="J98" s="11">
        <f>1-H98</f>
        <v>5.1316201699999953E-2</v>
      </c>
      <c r="K98" s="36"/>
      <c r="L98" s="39"/>
      <c r="N98" s="3">
        <v>2</v>
      </c>
      <c r="O98" s="11">
        <v>0.97319028780000005</v>
      </c>
      <c r="P98" s="11">
        <v>3.2287872420000002E-2</v>
      </c>
      <c r="Q98" s="11">
        <f>1-O98</f>
        <v>2.6809712199999947E-2</v>
      </c>
      <c r="R98" s="36"/>
      <c r="S98" s="39"/>
      <c r="T98" s="11">
        <v>0.97564328970000003</v>
      </c>
      <c r="U98" s="11">
        <v>5.0514731559999998E-2</v>
      </c>
      <c r="V98" s="11">
        <f>1-T98</f>
        <v>2.4356710299999973E-2</v>
      </c>
      <c r="W98" s="36"/>
      <c r="X98" s="39"/>
    </row>
    <row r="99" spans="2:24" x14ac:dyDescent="0.2">
      <c r="B99" s="3">
        <v>3</v>
      </c>
      <c r="C99" s="11">
        <v>0.97214782239999997</v>
      </c>
      <c r="D99" s="11">
        <v>0</v>
      </c>
      <c r="E99" s="11">
        <f>1-C99</f>
        <v>2.7852177600000028E-2</v>
      </c>
      <c r="F99" s="36"/>
      <c r="G99" s="39"/>
      <c r="H99" s="11">
        <v>0.94868379830000005</v>
      </c>
      <c r="I99" s="11">
        <v>0</v>
      </c>
      <c r="J99" s="11">
        <f>1-H99</f>
        <v>5.1316201699999953E-2</v>
      </c>
      <c r="K99" s="36"/>
      <c r="L99" s="39"/>
      <c r="N99" s="3">
        <v>3</v>
      </c>
      <c r="O99" s="11">
        <v>0.97099813869999996</v>
      </c>
      <c r="P99" s="11">
        <v>4.0012421020000001E-2</v>
      </c>
      <c r="Q99" s="11">
        <f>1-O99</f>
        <v>2.9001861300000042E-2</v>
      </c>
      <c r="R99" s="36"/>
      <c r="S99" s="39"/>
      <c r="T99" s="11">
        <v>0.9750999212</v>
      </c>
      <c r="U99" s="11">
        <v>5.0000000109999998E-2</v>
      </c>
      <c r="V99" s="11">
        <f>1-T99</f>
        <v>2.4900078800000003E-2</v>
      </c>
      <c r="W99" s="36"/>
      <c r="X99" s="39"/>
    </row>
    <row r="100" spans="2:24" x14ac:dyDescent="0.2">
      <c r="B100" s="3">
        <v>4</v>
      </c>
      <c r="C100" s="11">
        <v>0.97214782239999997</v>
      </c>
      <c r="D100" s="11">
        <v>0</v>
      </c>
      <c r="E100" s="11">
        <f>1-C100</f>
        <v>2.7852177600000028E-2</v>
      </c>
      <c r="F100" s="36"/>
      <c r="G100" s="39"/>
      <c r="H100" s="11">
        <v>0.94868379830000005</v>
      </c>
      <c r="I100" s="11">
        <v>0</v>
      </c>
      <c r="J100" s="11">
        <f>1-H100</f>
        <v>5.1316201699999953E-2</v>
      </c>
      <c r="K100" s="36"/>
      <c r="L100" s="39"/>
      <c r="N100" s="3">
        <v>4</v>
      </c>
      <c r="O100" s="11">
        <v>0.97412367229999997</v>
      </c>
      <c r="P100" s="11">
        <v>3.0981284800000002E-2</v>
      </c>
      <c r="Q100" s="11">
        <f>1-O100</f>
        <v>2.5876327700000035E-2</v>
      </c>
      <c r="R100" s="36"/>
      <c r="S100" s="39"/>
      <c r="T100" s="11">
        <v>0.97539121419999997</v>
      </c>
      <c r="U100" s="11">
        <v>4.9210491240000001E-2</v>
      </c>
      <c r="V100" s="11">
        <f>1-T100</f>
        <v>2.4608785800000033E-2</v>
      </c>
      <c r="W100" s="36"/>
      <c r="X100" s="39"/>
    </row>
    <row r="101" spans="2:24" x14ac:dyDescent="0.2">
      <c r="B101" s="3">
        <v>5</v>
      </c>
      <c r="C101" s="11">
        <v>0.97214782239999997</v>
      </c>
      <c r="D101" s="11">
        <v>0</v>
      </c>
      <c r="E101" s="11">
        <f>1-C101</f>
        <v>2.7852177600000028E-2</v>
      </c>
      <c r="F101" s="37"/>
      <c r="G101" s="40"/>
      <c r="H101" s="11">
        <v>0.94868379830000005</v>
      </c>
      <c r="I101" s="11">
        <v>0</v>
      </c>
      <c r="J101" s="11">
        <f>1-H101</f>
        <v>5.1316201699999953E-2</v>
      </c>
      <c r="K101" s="37"/>
      <c r="L101" s="40"/>
      <c r="N101" s="3">
        <v>5</v>
      </c>
      <c r="O101" s="11">
        <v>0.97002506259999999</v>
      </c>
      <c r="P101" s="11">
        <v>4.2287871239999997E-2</v>
      </c>
      <c r="Q101" s="11">
        <f>1-O101</f>
        <v>2.9974937400000012E-2</v>
      </c>
      <c r="R101" s="37"/>
      <c r="S101" s="40"/>
      <c r="T101" s="11">
        <v>0.9750999212</v>
      </c>
      <c r="U101" s="11">
        <v>5.0514731559999998E-2</v>
      </c>
      <c r="V101" s="11">
        <f>1-T101</f>
        <v>2.4900078800000003E-2</v>
      </c>
      <c r="W101" s="37"/>
      <c r="X101" s="40"/>
    </row>
    <row r="104" spans="2:24" x14ac:dyDescent="0.2">
      <c r="G104" s="1" t="s">
        <v>50</v>
      </c>
      <c r="H104" s="1" t="s">
        <v>105</v>
      </c>
      <c r="S104" s="1" t="s">
        <v>64</v>
      </c>
      <c r="T104" s="1" t="s">
        <v>125</v>
      </c>
    </row>
    <row r="105" spans="2:24" x14ac:dyDescent="0.2">
      <c r="B105" s="5"/>
      <c r="C105" s="41" t="s">
        <v>27</v>
      </c>
      <c r="D105" s="42"/>
      <c r="E105" s="42"/>
      <c r="F105" s="42"/>
      <c r="G105" s="43"/>
      <c r="H105" s="34" t="s">
        <v>28</v>
      </c>
      <c r="I105" s="34"/>
      <c r="J105" s="34"/>
      <c r="K105" s="34"/>
      <c r="L105" s="34"/>
      <c r="N105" s="5"/>
      <c r="O105" s="34" t="s">
        <v>27</v>
      </c>
      <c r="P105" s="34"/>
      <c r="Q105" s="34"/>
      <c r="R105" s="34"/>
      <c r="S105" s="34"/>
      <c r="T105" s="34" t="s">
        <v>28</v>
      </c>
      <c r="U105" s="34"/>
      <c r="V105" s="34"/>
      <c r="W105" s="34"/>
      <c r="X105" s="34"/>
    </row>
    <row r="106" spans="2:24" ht="38.25" x14ac:dyDescent="0.2">
      <c r="B106" s="2" t="s">
        <v>29</v>
      </c>
      <c r="C106" s="2" t="s">
        <v>30</v>
      </c>
      <c r="D106" s="2" t="s">
        <v>31</v>
      </c>
      <c r="E106" s="2" t="s">
        <v>32</v>
      </c>
      <c r="F106" s="2" t="s">
        <v>34</v>
      </c>
      <c r="G106" s="2" t="s">
        <v>35</v>
      </c>
      <c r="H106" s="2" t="s">
        <v>30</v>
      </c>
      <c r="I106" s="2" t="s">
        <v>31</v>
      </c>
      <c r="J106" s="2" t="s">
        <v>32</v>
      </c>
      <c r="K106" s="2" t="s">
        <v>34</v>
      </c>
      <c r="L106" s="2" t="s">
        <v>35</v>
      </c>
      <c r="N106" s="2" t="s">
        <v>29</v>
      </c>
      <c r="O106" s="2" t="s">
        <v>30</v>
      </c>
      <c r="P106" s="2" t="s">
        <v>31</v>
      </c>
      <c r="Q106" s="2" t="s">
        <v>32</v>
      </c>
      <c r="R106" s="2" t="s">
        <v>34</v>
      </c>
      <c r="S106" s="2" t="s">
        <v>35</v>
      </c>
      <c r="T106" s="2" t="s">
        <v>30</v>
      </c>
      <c r="U106" s="2" t="s">
        <v>31</v>
      </c>
      <c r="V106" s="2" t="s">
        <v>32</v>
      </c>
      <c r="W106" s="2" t="s">
        <v>34</v>
      </c>
      <c r="X106" s="2" t="s">
        <v>35</v>
      </c>
    </row>
    <row r="107" spans="2:24" x14ac:dyDescent="0.2">
      <c r="B107" s="3">
        <v>1</v>
      </c>
      <c r="C107" s="11">
        <v>0.97214782239999997</v>
      </c>
      <c r="D107" s="11">
        <v>0</v>
      </c>
      <c r="E107" s="11">
        <f>1-C107</f>
        <v>2.7852177600000028E-2</v>
      </c>
      <c r="F107" s="35">
        <f>AVERAGE(C107:C111)</f>
        <v>0.97214782239999997</v>
      </c>
      <c r="G107" s="38">
        <f>_xlfn.STDEV.S(C107:C111)</f>
        <v>0</v>
      </c>
      <c r="H107" s="11">
        <v>0.94868379830000005</v>
      </c>
      <c r="I107" s="11">
        <v>0</v>
      </c>
      <c r="J107" s="11">
        <f>1-H107</f>
        <v>5.1316201699999953E-2</v>
      </c>
      <c r="K107" s="35">
        <f>AVERAGE(H107:H111)</f>
        <v>0.94868379830000005</v>
      </c>
      <c r="L107" s="38">
        <f>_xlfn.STDEV.S(H107:H111)</f>
        <v>0</v>
      </c>
      <c r="N107" s="3">
        <v>1</v>
      </c>
      <c r="O107" s="11">
        <v>0.97214800000000001</v>
      </c>
      <c r="P107" s="11">
        <v>0.142181</v>
      </c>
      <c r="Q107" s="11">
        <f>1-O107</f>
        <v>2.7851999999999988E-2</v>
      </c>
      <c r="R107" s="35">
        <f>AVERAGE(O107:O111)</f>
        <v>0.97214800000000001</v>
      </c>
      <c r="S107" s="38">
        <f>_xlfn.STDEV.S(O107:O111)</f>
        <v>0</v>
      </c>
      <c r="T107" s="11">
        <v>0.94868399999999997</v>
      </c>
      <c r="U107" s="11">
        <v>0.20450099999999999</v>
      </c>
      <c r="V107" s="11">
        <f>1-T107</f>
        <v>5.1316000000000028E-2</v>
      </c>
      <c r="W107" s="35">
        <f>AVERAGE(T107:T111)</f>
        <v>0.94868399999999986</v>
      </c>
      <c r="X107" s="38">
        <f>_xlfn.STDEV.S(T107:T111)</f>
        <v>1.2412670766236366E-16</v>
      </c>
    </row>
    <row r="108" spans="2:24" x14ac:dyDescent="0.2">
      <c r="B108" s="3">
        <v>2</v>
      </c>
      <c r="C108" s="11">
        <v>0.97214782239999997</v>
      </c>
      <c r="D108" s="11">
        <v>0</v>
      </c>
      <c r="E108" s="11">
        <f>1-C108</f>
        <v>2.7852177600000028E-2</v>
      </c>
      <c r="F108" s="36"/>
      <c r="G108" s="39"/>
      <c r="H108" s="11">
        <v>0.94868379830000005</v>
      </c>
      <c r="I108" s="11">
        <v>0</v>
      </c>
      <c r="J108" s="11">
        <f>1-H108</f>
        <v>5.1316201699999953E-2</v>
      </c>
      <c r="K108" s="36"/>
      <c r="L108" s="39"/>
      <c r="N108" s="3">
        <v>2</v>
      </c>
      <c r="O108" s="11">
        <v>0.97214800000000001</v>
      </c>
      <c r="P108" s="11">
        <v>0.135079</v>
      </c>
      <c r="Q108" s="11">
        <f>1-O108</f>
        <v>2.7851999999999988E-2</v>
      </c>
      <c r="R108" s="36"/>
      <c r="S108" s="39"/>
      <c r="T108" s="11">
        <v>0.94868399999999997</v>
      </c>
      <c r="U108" s="11">
        <v>0.20380699999999999</v>
      </c>
      <c r="V108" s="11">
        <f>1-T108</f>
        <v>5.1316000000000028E-2</v>
      </c>
      <c r="W108" s="36"/>
      <c r="X108" s="39"/>
    </row>
    <row r="109" spans="2:24" x14ac:dyDescent="0.2">
      <c r="B109" s="3">
        <v>3</v>
      </c>
      <c r="C109" s="11">
        <v>0.97214782239999997</v>
      </c>
      <c r="D109" s="11">
        <v>0</v>
      </c>
      <c r="E109" s="11">
        <f>1-C109</f>
        <v>2.7852177600000028E-2</v>
      </c>
      <c r="F109" s="36"/>
      <c r="G109" s="39"/>
      <c r="H109" s="11">
        <v>0.94868379830000005</v>
      </c>
      <c r="I109" s="11">
        <v>0</v>
      </c>
      <c r="J109" s="11">
        <f>1-H109</f>
        <v>5.1316201699999953E-2</v>
      </c>
      <c r="K109" s="36"/>
      <c r="L109" s="39"/>
      <c r="N109" s="3">
        <v>3</v>
      </c>
      <c r="O109" s="11">
        <v>0.97214800000000001</v>
      </c>
      <c r="P109" s="11">
        <v>0.15054400000000001</v>
      </c>
      <c r="Q109" s="11">
        <f>1-O109</f>
        <v>2.7851999999999988E-2</v>
      </c>
      <c r="R109" s="36"/>
      <c r="S109" s="39"/>
      <c r="T109" s="11">
        <v>0.94868399999999997</v>
      </c>
      <c r="U109" s="11">
        <v>0.20422199999999999</v>
      </c>
      <c r="V109" s="11">
        <f>1-T109</f>
        <v>5.1316000000000028E-2</v>
      </c>
      <c r="W109" s="36"/>
      <c r="X109" s="39"/>
    </row>
    <row r="110" spans="2:24" x14ac:dyDescent="0.2">
      <c r="B110" s="3">
        <v>4</v>
      </c>
      <c r="C110" s="11">
        <v>0.97214782239999997</v>
      </c>
      <c r="D110" s="11">
        <v>0</v>
      </c>
      <c r="E110" s="11">
        <f>1-C110</f>
        <v>2.7852177600000028E-2</v>
      </c>
      <c r="F110" s="36"/>
      <c r="G110" s="39"/>
      <c r="H110" s="11">
        <v>0.94868379830000005</v>
      </c>
      <c r="I110" s="11">
        <v>0</v>
      </c>
      <c r="J110" s="11">
        <f>1-H110</f>
        <v>5.1316201699999953E-2</v>
      </c>
      <c r="K110" s="36"/>
      <c r="L110" s="39"/>
      <c r="N110" s="3">
        <v>4</v>
      </c>
      <c r="O110" s="11">
        <v>0.97214800000000001</v>
      </c>
      <c r="P110" s="11">
        <v>0.139963</v>
      </c>
      <c r="Q110" s="11">
        <f>1-O110</f>
        <v>2.7851999999999988E-2</v>
      </c>
      <c r="R110" s="36"/>
      <c r="S110" s="39"/>
      <c r="T110" s="11">
        <v>0.94868399999999997</v>
      </c>
      <c r="U110" s="11">
        <v>0.20283000000000001</v>
      </c>
      <c r="V110" s="11">
        <f>1-T110</f>
        <v>5.1316000000000028E-2</v>
      </c>
      <c r="W110" s="36"/>
      <c r="X110" s="39"/>
    </row>
    <row r="111" spans="2:24" x14ac:dyDescent="0.2">
      <c r="B111" s="3">
        <v>5</v>
      </c>
      <c r="C111" s="11">
        <v>0.97214782239999997</v>
      </c>
      <c r="D111" s="11">
        <v>0</v>
      </c>
      <c r="E111" s="11">
        <f>1-C111</f>
        <v>2.7852177600000028E-2</v>
      </c>
      <c r="F111" s="37"/>
      <c r="G111" s="40"/>
      <c r="H111" s="11">
        <v>0.94868379830000005</v>
      </c>
      <c r="I111" s="11">
        <v>0</v>
      </c>
      <c r="J111" s="11">
        <f>1-H111</f>
        <v>5.1316201699999953E-2</v>
      </c>
      <c r="K111" s="37"/>
      <c r="L111" s="40"/>
      <c r="N111" s="3">
        <v>5</v>
      </c>
      <c r="O111" s="11">
        <v>0.97214800000000001</v>
      </c>
      <c r="P111" s="11">
        <v>0.13367899999999999</v>
      </c>
      <c r="Q111" s="11">
        <f>1-O111</f>
        <v>2.7851999999999988E-2</v>
      </c>
      <c r="R111" s="37"/>
      <c r="S111" s="40"/>
      <c r="T111" s="11">
        <v>0.94868399999999997</v>
      </c>
      <c r="U111" s="11">
        <v>0.20416899999999999</v>
      </c>
      <c r="V111" s="11">
        <f>1-T111</f>
        <v>5.1316000000000028E-2</v>
      </c>
      <c r="W111" s="37"/>
      <c r="X111" s="40"/>
    </row>
    <row r="114" spans="2:24" x14ac:dyDescent="0.2">
      <c r="G114" s="1" t="s">
        <v>51</v>
      </c>
      <c r="H114" s="1" t="s">
        <v>106</v>
      </c>
      <c r="S114" s="1" t="s">
        <v>65</v>
      </c>
      <c r="T114" s="1" t="s">
        <v>126</v>
      </c>
    </row>
    <row r="115" spans="2:24" x14ac:dyDescent="0.2">
      <c r="B115" s="5"/>
      <c r="C115" s="41" t="s">
        <v>27</v>
      </c>
      <c r="D115" s="42"/>
      <c r="E115" s="42"/>
      <c r="F115" s="42"/>
      <c r="G115" s="43"/>
      <c r="H115" s="34" t="s">
        <v>28</v>
      </c>
      <c r="I115" s="34"/>
      <c r="J115" s="34"/>
      <c r="K115" s="34"/>
      <c r="L115" s="34"/>
      <c r="N115" s="5"/>
      <c r="O115" s="34" t="s">
        <v>27</v>
      </c>
      <c r="P115" s="34"/>
      <c r="Q115" s="34"/>
      <c r="R115" s="34"/>
      <c r="S115" s="34"/>
      <c r="T115" s="34" t="s">
        <v>28</v>
      </c>
      <c r="U115" s="34"/>
      <c r="V115" s="34"/>
      <c r="W115" s="34"/>
      <c r="X115" s="34"/>
    </row>
    <row r="116" spans="2:24" ht="38.25" x14ac:dyDescent="0.2">
      <c r="B116" s="2" t="s">
        <v>29</v>
      </c>
      <c r="C116" s="2" t="s">
        <v>30</v>
      </c>
      <c r="D116" s="2" t="s">
        <v>31</v>
      </c>
      <c r="E116" s="2" t="s">
        <v>32</v>
      </c>
      <c r="F116" s="2" t="s">
        <v>34</v>
      </c>
      <c r="G116" s="2" t="s">
        <v>35</v>
      </c>
      <c r="H116" s="2" t="s">
        <v>30</v>
      </c>
      <c r="I116" s="2" t="s">
        <v>31</v>
      </c>
      <c r="J116" s="2" t="s">
        <v>32</v>
      </c>
      <c r="K116" s="2" t="s">
        <v>34</v>
      </c>
      <c r="L116" s="2" t="s">
        <v>35</v>
      </c>
      <c r="N116" s="2" t="s">
        <v>29</v>
      </c>
      <c r="O116" s="2" t="s">
        <v>30</v>
      </c>
      <c r="P116" s="2" t="s">
        <v>31</v>
      </c>
      <c r="Q116" s="2" t="s">
        <v>32</v>
      </c>
      <c r="R116" s="2" t="s">
        <v>34</v>
      </c>
      <c r="S116" s="2" t="s">
        <v>35</v>
      </c>
      <c r="T116" s="2" t="s">
        <v>30</v>
      </c>
      <c r="U116" s="2" t="s">
        <v>31</v>
      </c>
      <c r="V116" s="2" t="s">
        <v>32</v>
      </c>
      <c r="W116" s="2" t="s">
        <v>34</v>
      </c>
      <c r="X116" s="2" t="s">
        <v>35</v>
      </c>
    </row>
    <row r="117" spans="2:24" x14ac:dyDescent="0.2">
      <c r="B117" s="3">
        <v>1</v>
      </c>
      <c r="C117" s="11">
        <v>0.97214782239999997</v>
      </c>
      <c r="D117" s="11">
        <v>0</v>
      </c>
      <c r="E117" s="11">
        <f>1-C117</f>
        <v>2.7852177600000028E-2</v>
      </c>
      <c r="F117" s="35">
        <f>AVERAGE(C117:C121)</f>
        <v>0.97214782239999997</v>
      </c>
      <c r="G117" s="38">
        <f>_xlfn.STDEV.S(C117:C121)</f>
        <v>0</v>
      </c>
      <c r="H117" s="11">
        <v>0.94868379830000005</v>
      </c>
      <c r="I117" s="11">
        <v>0</v>
      </c>
      <c r="J117" s="11">
        <f>1-H117</f>
        <v>5.1316201699999953E-2</v>
      </c>
      <c r="K117" s="35">
        <f>AVERAGE(H117:H121)</f>
        <v>0.94868379830000005</v>
      </c>
      <c r="L117" s="38">
        <f>_xlfn.STDEV.S(H117:H121)</f>
        <v>0</v>
      </c>
      <c r="N117" s="3">
        <v>1</v>
      </c>
      <c r="O117" s="11">
        <v>0.97563444229999996</v>
      </c>
      <c r="P117" s="11">
        <v>2.912343421E-2</v>
      </c>
      <c r="Q117" s="11">
        <f>1-O117</f>
        <v>2.436555770000004E-2</v>
      </c>
      <c r="R117" s="35">
        <f>AVERAGE(O117:O121)</f>
        <v>0.98086779928000001</v>
      </c>
      <c r="S117" s="38">
        <f>_xlfn.STDEV.S(O117:O121)</f>
        <v>3.252656838375295E-3</v>
      </c>
      <c r="T117" s="11">
        <v>0.97214218910000005</v>
      </c>
      <c r="U117" s="11">
        <v>4.5290380870000001E-2</v>
      </c>
      <c r="V117" s="11">
        <f>1-T117</f>
        <v>2.7857810899999946E-2</v>
      </c>
      <c r="W117" s="35">
        <f>AVERAGE(T117:T121)</f>
        <v>0.97165053831999992</v>
      </c>
      <c r="X117" s="38">
        <f>_xlfn.STDEV.S(T117:T121)</f>
        <v>6.8276170573492671E-4</v>
      </c>
    </row>
    <row r="118" spans="2:24" x14ac:dyDescent="0.2">
      <c r="B118" s="3">
        <v>2</v>
      </c>
      <c r="C118" s="11">
        <v>0.97214782239999997</v>
      </c>
      <c r="D118" s="11">
        <v>0</v>
      </c>
      <c r="E118" s="11">
        <f>1-C118</f>
        <v>2.7852177600000028E-2</v>
      </c>
      <c r="F118" s="36"/>
      <c r="G118" s="39"/>
      <c r="H118" s="11">
        <v>0.94868379830000005</v>
      </c>
      <c r="I118" s="11">
        <v>0</v>
      </c>
      <c r="J118" s="11">
        <f>1-H118</f>
        <v>5.1316201699999953E-2</v>
      </c>
      <c r="K118" s="36"/>
      <c r="L118" s="39"/>
      <c r="N118" s="3">
        <v>2</v>
      </c>
      <c r="O118" s="11">
        <v>0.98200143750000002</v>
      </c>
      <c r="P118" s="11">
        <v>2.79421813E-2</v>
      </c>
      <c r="Q118" s="11">
        <f>1-O118</f>
        <v>1.7998562499999982E-2</v>
      </c>
      <c r="R118" s="36"/>
      <c r="S118" s="39"/>
      <c r="T118" s="11">
        <v>0.97200214039999999</v>
      </c>
      <c r="U118" s="11">
        <v>4.2149128940000002E-2</v>
      </c>
      <c r="V118" s="11">
        <f>1-T118</f>
        <v>2.7997859600000008E-2</v>
      </c>
      <c r="W118" s="36"/>
      <c r="X118" s="39"/>
    </row>
    <row r="119" spans="2:24" x14ac:dyDescent="0.2">
      <c r="B119" s="3">
        <v>3</v>
      </c>
      <c r="C119" s="11">
        <v>0.97214782239999997</v>
      </c>
      <c r="D119" s="11">
        <v>0</v>
      </c>
      <c r="E119" s="11">
        <f>1-C119</f>
        <v>2.7852177600000028E-2</v>
      </c>
      <c r="F119" s="36"/>
      <c r="G119" s="39"/>
      <c r="H119" s="11">
        <v>0.94868379830000005</v>
      </c>
      <c r="I119" s="11">
        <v>0</v>
      </c>
      <c r="J119" s="11">
        <f>1-H119</f>
        <v>5.1316201699999953E-2</v>
      </c>
      <c r="K119" s="36"/>
      <c r="L119" s="39"/>
      <c r="N119" s="3">
        <v>3</v>
      </c>
      <c r="O119" s="11">
        <v>0.9832423656</v>
      </c>
      <c r="P119" s="11">
        <v>2.7609316629999998E-2</v>
      </c>
      <c r="Q119" s="11">
        <f>1-O119</f>
        <v>1.6757634399999999E-2</v>
      </c>
      <c r="R119" s="36"/>
      <c r="S119" s="39"/>
      <c r="T119" s="11">
        <v>0.9714112251</v>
      </c>
      <c r="U119" s="11">
        <v>4.8120470130000002E-2</v>
      </c>
      <c r="V119" s="11">
        <f>1-T119</f>
        <v>2.8588774900000002E-2</v>
      </c>
      <c r="W119" s="36"/>
      <c r="X119" s="39"/>
    </row>
    <row r="120" spans="2:24" x14ac:dyDescent="0.2">
      <c r="B120" s="3">
        <v>4</v>
      </c>
      <c r="C120" s="11">
        <v>0.97214782239999997</v>
      </c>
      <c r="D120" s="11">
        <v>0</v>
      </c>
      <c r="E120" s="11">
        <f>1-C120</f>
        <v>2.7852177600000028E-2</v>
      </c>
      <c r="F120" s="36"/>
      <c r="G120" s="39"/>
      <c r="H120" s="11">
        <v>0.94868379830000005</v>
      </c>
      <c r="I120" s="11">
        <v>0</v>
      </c>
      <c r="J120" s="11">
        <f>1-H120</f>
        <v>5.1316201699999953E-2</v>
      </c>
      <c r="K120" s="36"/>
      <c r="L120" s="39"/>
      <c r="N120" s="3">
        <v>4</v>
      </c>
      <c r="O120" s="11">
        <v>0.97992492480000004</v>
      </c>
      <c r="P120" s="11">
        <v>2.832134142E-2</v>
      </c>
      <c r="Q120" s="11">
        <f>1-O120</f>
        <v>2.0075075199999959E-2</v>
      </c>
      <c r="R120" s="36"/>
      <c r="S120" s="39"/>
      <c r="T120" s="11">
        <v>0.97214218910000005</v>
      </c>
      <c r="U120" s="11">
        <v>4.9843165139999999E-2</v>
      </c>
      <c r="V120" s="11">
        <f>1-T120</f>
        <v>2.7857810899999946E-2</v>
      </c>
      <c r="W120" s="36"/>
      <c r="X120" s="39"/>
    </row>
    <row r="121" spans="2:24" x14ac:dyDescent="0.2">
      <c r="B121" s="3">
        <v>5</v>
      </c>
      <c r="C121" s="11">
        <v>0.97214782239999997</v>
      </c>
      <c r="D121" s="11">
        <v>0</v>
      </c>
      <c r="E121" s="11">
        <f>1-C121</f>
        <v>2.7852177600000028E-2</v>
      </c>
      <c r="F121" s="37"/>
      <c r="G121" s="40"/>
      <c r="H121" s="11">
        <v>0.94868379830000005</v>
      </c>
      <c r="I121" s="11">
        <v>0</v>
      </c>
      <c r="J121" s="11">
        <f>1-H121</f>
        <v>5.1316201699999953E-2</v>
      </c>
      <c r="K121" s="37"/>
      <c r="L121" s="40"/>
      <c r="N121" s="3">
        <v>5</v>
      </c>
      <c r="O121" s="11">
        <v>0.98353582620000002</v>
      </c>
      <c r="P121" s="11">
        <v>2.7609316629999998E-2</v>
      </c>
      <c r="Q121" s="11">
        <f>1-O121</f>
        <v>1.6464173799999982E-2</v>
      </c>
      <c r="R121" s="37"/>
      <c r="S121" s="40"/>
      <c r="T121" s="11">
        <v>0.97055494789999996</v>
      </c>
      <c r="U121" s="11">
        <v>4.9861043690000002E-2</v>
      </c>
      <c r="V121" s="11">
        <f>1-T121</f>
        <v>2.9445052100000035E-2</v>
      </c>
      <c r="W121" s="37"/>
      <c r="X121" s="40"/>
    </row>
    <row r="124" spans="2:24" x14ac:dyDescent="0.2">
      <c r="G124" s="1" t="s">
        <v>52</v>
      </c>
      <c r="H124" s="1" t="s">
        <v>107</v>
      </c>
      <c r="S124" s="1" t="s">
        <v>66</v>
      </c>
      <c r="T124" s="1" t="s">
        <v>127</v>
      </c>
    </row>
    <row r="125" spans="2:24" x14ac:dyDescent="0.2">
      <c r="B125" s="5"/>
      <c r="C125" s="41" t="s">
        <v>27</v>
      </c>
      <c r="D125" s="42"/>
      <c r="E125" s="42"/>
      <c r="F125" s="42"/>
      <c r="G125" s="43"/>
      <c r="H125" s="34" t="s">
        <v>28</v>
      </c>
      <c r="I125" s="34"/>
      <c r="J125" s="34"/>
      <c r="K125" s="34"/>
      <c r="L125" s="34"/>
      <c r="N125" s="5"/>
      <c r="O125" s="34" t="s">
        <v>27</v>
      </c>
      <c r="P125" s="34"/>
      <c r="Q125" s="34"/>
      <c r="R125" s="34"/>
      <c r="S125" s="34"/>
      <c r="T125" s="34" t="s">
        <v>28</v>
      </c>
      <c r="U125" s="34"/>
      <c r="V125" s="34"/>
      <c r="W125" s="34"/>
      <c r="X125" s="34"/>
    </row>
    <row r="126" spans="2:24" ht="38.25" x14ac:dyDescent="0.2">
      <c r="B126" s="2" t="s">
        <v>29</v>
      </c>
      <c r="C126" s="2" t="s">
        <v>30</v>
      </c>
      <c r="D126" s="2" t="s">
        <v>31</v>
      </c>
      <c r="E126" s="2" t="s">
        <v>32</v>
      </c>
      <c r="F126" s="2" t="s">
        <v>34</v>
      </c>
      <c r="G126" s="2" t="s">
        <v>35</v>
      </c>
      <c r="H126" s="2" t="s">
        <v>30</v>
      </c>
      <c r="I126" s="2" t="s">
        <v>31</v>
      </c>
      <c r="J126" s="2" t="s">
        <v>32</v>
      </c>
      <c r="K126" s="2" t="s">
        <v>34</v>
      </c>
      <c r="L126" s="2" t="s">
        <v>35</v>
      </c>
      <c r="N126" s="2" t="s">
        <v>29</v>
      </c>
      <c r="O126" s="2" t="s">
        <v>30</v>
      </c>
      <c r="P126" s="2" t="s">
        <v>31</v>
      </c>
      <c r="Q126" s="2" t="s">
        <v>32</v>
      </c>
      <c r="R126" s="2" t="s">
        <v>34</v>
      </c>
      <c r="S126" s="2" t="s">
        <v>35</v>
      </c>
      <c r="T126" s="2" t="s">
        <v>30</v>
      </c>
      <c r="U126" s="2" t="s">
        <v>31</v>
      </c>
      <c r="V126" s="2" t="s">
        <v>32</v>
      </c>
      <c r="W126" s="2" t="s">
        <v>34</v>
      </c>
      <c r="X126" s="2" t="s">
        <v>35</v>
      </c>
    </row>
    <row r="127" spans="2:24" x14ac:dyDescent="0.2">
      <c r="B127" s="3">
        <v>1</v>
      </c>
      <c r="C127" s="11">
        <v>0.97214782239999997</v>
      </c>
      <c r="D127" s="11">
        <v>0</v>
      </c>
      <c r="E127" s="11">
        <f>1-C127</f>
        <v>2.7852177600000028E-2</v>
      </c>
      <c r="F127" s="35">
        <f>AVERAGE(C127:C131)</f>
        <v>0.97214782239999997</v>
      </c>
      <c r="G127" s="38">
        <f>_xlfn.STDEV.S(C127:C131)</f>
        <v>0</v>
      </c>
      <c r="H127" s="11">
        <v>0.94868379830000005</v>
      </c>
      <c r="I127" s="11">
        <v>0</v>
      </c>
      <c r="J127" s="11">
        <f>1-H127</f>
        <v>5.1316201699999953E-2</v>
      </c>
      <c r="K127" s="35">
        <f>AVERAGE(H127:H131)</f>
        <v>0.94868379830000005</v>
      </c>
      <c r="L127" s="38">
        <f>_xlfn.STDEV.S(H127:H131)</f>
        <v>0</v>
      </c>
      <c r="N127" s="3">
        <v>1</v>
      </c>
      <c r="O127" s="11">
        <v>0.98141413929999999</v>
      </c>
      <c r="P127" s="11">
        <v>2.78840214E-2</v>
      </c>
      <c r="Q127" s="11">
        <f>1-O127</f>
        <v>1.8585860700000012E-2</v>
      </c>
      <c r="R127" s="35">
        <f>AVERAGE(O127:O131)</f>
        <v>0.98492702248000019</v>
      </c>
      <c r="S127" s="38">
        <f>_xlfn.STDEV.S(O127:O131)</f>
        <v>2.5128228184928374E-3</v>
      </c>
      <c r="T127" s="11">
        <v>0.98514986039999997</v>
      </c>
      <c r="U127" s="11">
        <v>2.5975363330000001E-2</v>
      </c>
      <c r="V127" s="11">
        <f>1-T127</f>
        <v>1.4850139600000034E-2</v>
      </c>
      <c r="W127" s="35">
        <f>AVERAGE(T127:T131)</f>
        <v>0.98246833085999996</v>
      </c>
      <c r="X127" s="38">
        <f>_xlfn.STDEV.S(T127:T131)</f>
        <v>6.0231145037687867E-3</v>
      </c>
    </row>
    <row r="128" spans="2:24" x14ac:dyDescent="0.2">
      <c r="B128" s="3">
        <v>2</v>
      </c>
      <c r="C128" s="11">
        <v>0.97214782239999997</v>
      </c>
      <c r="D128" s="11">
        <v>0</v>
      </c>
      <c r="E128" s="11">
        <f>1-C128</f>
        <v>2.7852177600000028E-2</v>
      </c>
      <c r="F128" s="36"/>
      <c r="G128" s="39"/>
      <c r="H128" s="11">
        <v>0.94868379830000005</v>
      </c>
      <c r="I128" s="11">
        <v>0</v>
      </c>
      <c r="J128" s="11">
        <f>1-H128</f>
        <v>5.1316201699999953E-2</v>
      </c>
      <c r="K128" s="36"/>
      <c r="L128" s="39"/>
      <c r="N128" s="3">
        <v>2</v>
      </c>
      <c r="O128" s="11">
        <v>0.98313355449999995</v>
      </c>
      <c r="P128" s="11">
        <v>2.9605641960000002E-2</v>
      </c>
      <c r="Q128" s="11">
        <f>1-O128</f>
        <v>1.6866445500000049E-2</v>
      </c>
      <c r="R128" s="36"/>
      <c r="S128" s="39"/>
      <c r="T128" s="11">
        <v>0.9875944257</v>
      </c>
      <c r="U128" s="11">
        <v>2.6361109689999999E-2</v>
      </c>
      <c r="V128" s="11">
        <f>1-T128</f>
        <v>1.24055743E-2</v>
      </c>
      <c r="W128" s="36"/>
      <c r="X128" s="39"/>
    </row>
    <row r="129" spans="2:24" x14ac:dyDescent="0.2">
      <c r="B129" s="3">
        <v>3</v>
      </c>
      <c r="C129" s="11">
        <v>0.97214782239999997</v>
      </c>
      <c r="D129" s="11">
        <v>0</v>
      </c>
      <c r="E129" s="11">
        <f>1-C129</f>
        <v>2.7852177600000028E-2</v>
      </c>
      <c r="F129" s="36"/>
      <c r="G129" s="39"/>
      <c r="H129" s="11">
        <v>0.94868379830000005</v>
      </c>
      <c r="I129" s="11">
        <v>0</v>
      </c>
      <c r="J129" s="11">
        <f>1-H129</f>
        <v>5.1316201699999953E-2</v>
      </c>
      <c r="K129" s="36"/>
      <c r="L129" s="39"/>
      <c r="N129" s="3">
        <v>3</v>
      </c>
      <c r="O129" s="11">
        <v>0.98715281489999995</v>
      </c>
      <c r="P129" s="11">
        <v>3.15445289E-2</v>
      </c>
      <c r="Q129" s="11">
        <f>1-O129</f>
        <v>1.2847185100000047E-2</v>
      </c>
      <c r="R129" s="36"/>
      <c r="S129" s="39"/>
      <c r="T129" s="11">
        <v>0.9759024382</v>
      </c>
      <c r="U129" s="11">
        <v>3.6738649009999999E-2</v>
      </c>
      <c r="V129" s="11">
        <f>1-T129</f>
        <v>2.40975618E-2</v>
      </c>
      <c r="W129" s="36"/>
      <c r="X129" s="39"/>
    </row>
    <row r="130" spans="2:24" x14ac:dyDescent="0.2">
      <c r="B130" s="3">
        <v>4</v>
      </c>
      <c r="C130" s="11">
        <v>0.97214782239999997</v>
      </c>
      <c r="D130" s="11">
        <v>0</v>
      </c>
      <c r="E130" s="11">
        <f>1-C130</f>
        <v>2.7852177600000028E-2</v>
      </c>
      <c r="F130" s="36"/>
      <c r="G130" s="39"/>
      <c r="H130" s="11">
        <v>0.94868379830000005</v>
      </c>
      <c r="I130" s="11">
        <v>0</v>
      </c>
      <c r="J130" s="11">
        <f>1-H130</f>
        <v>5.1316201699999953E-2</v>
      </c>
      <c r="K130" s="36"/>
      <c r="L130" s="39"/>
      <c r="N130" s="3">
        <v>4</v>
      </c>
      <c r="O130" s="11">
        <v>0.98649144170000003</v>
      </c>
      <c r="P130" s="11">
        <v>5.9996191409999997E-2</v>
      </c>
      <c r="Q130" s="11">
        <f>1-O130</f>
        <v>1.3508558299999973E-2</v>
      </c>
      <c r="R130" s="36"/>
      <c r="S130" s="39"/>
      <c r="T130" s="11">
        <v>0.9876682162</v>
      </c>
      <c r="U130" s="11">
        <v>2.577219717E-2</v>
      </c>
      <c r="V130" s="11">
        <f>1-T130</f>
        <v>1.2331783799999996E-2</v>
      </c>
      <c r="W130" s="36"/>
      <c r="X130" s="39"/>
    </row>
    <row r="131" spans="2:24" x14ac:dyDescent="0.2">
      <c r="B131" s="3">
        <v>5</v>
      </c>
      <c r="C131" s="11">
        <v>0.97214782239999997</v>
      </c>
      <c r="D131" s="11">
        <v>0</v>
      </c>
      <c r="E131" s="11">
        <f>1-C131</f>
        <v>2.7852177600000028E-2</v>
      </c>
      <c r="F131" s="37"/>
      <c r="G131" s="40"/>
      <c r="H131" s="11">
        <v>0.94868379830000005</v>
      </c>
      <c r="I131" s="11">
        <v>0</v>
      </c>
      <c r="J131" s="11">
        <f>1-H131</f>
        <v>5.1316201699999953E-2</v>
      </c>
      <c r="K131" s="37"/>
      <c r="L131" s="40"/>
      <c r="N131" s="3">
        <v>5</v>
      </c>
      <c r="O131" s="11">
        <v>0.98644316200000004</v>
      </c>
      <c r="P131" s="11">
        <v>2.8251497069999999E-2</v>
      </c>
      <c r="Q131" s="11">
        <f>1-O131</f>
        <v>1.355683799999996E-2</v>
      </c>
      <c r="R131" s="37"/>
      <c r="S131" s="40"/>
      <c r="T131" s="11">
        <v>0.97602671379999995</v>
      </c>
      <c r="U131" s="11">
        <v>3.6544311789999999E-2</v>
      </c>
      <c r="V131" s="11">
        <f>1-T131</f>
        <v>2.3973286200000055E-2</v>
      </c>
      <c r="W131" s="37"/>
      <c r="X131" s="40"/>
    </row>
    <row r="134" spans="2:24" x14ac:dyDescent="0.2">
      <c r="G134" s="1" t="s">
        <v>53</v>
      </c>
      <c r="H134" s="1" t="s">
        <v>108</v>
      </c>
      <c r="S134" s="1" t="s">
        <v>67</v>
      </c>
      <c r="T134" s="1" t="s">
        <v>128</v>
      </c>
    </row>
    <row r="135" spans="2:24" x14ac:dyDescent="0.2">
      <c r="B135" s="5"/>
      <c r="C135" s="41" t="s">
        <v>27</v>
      </c>
      <c r="D135" s="42"/>
      <c r="E135" s="42"/>
      <c r="F135" s="42"/>
      <c r="G135" s="43"/>
      <c r="H135" s="34" t="s">
        <v>28</v>
      </c>
      <c r="I135" s="34"/>
      <c r="J135" s="34"/>
      <c r="K135" s="34"/>
      <c r="L135" s="34"/>
      <c r="N135" s="5"/>
      <c r="O135" s="34" t="s">
        <v>27</v>
      </c>
      <c r="P135" s="34"/>
      <c r="Q135" s="34"/>
      <c r="R135" s="34"/>
      <c r="S135" s="34"/>
      <c r="T135" s="34" t="s">
        <v>28</v>
      </c>
      <c r="U135" s="34"/>
      <c r="V135" s="34"/>
      <c r="W135" s="34"/>
      <c r="X135" s="34"/>
    </row>
    <row r="136" spans="2:24" ht="38.25" x14ac:dyDescent="0.2">
      <c r="B136" s="2" t="s">
        <v>29</v>
      </c>
      <c r="C136" s="2" t="s">
        <v>30</v>
      </c>
      <c r="D136" s="2" t="s">
        <v>31</v>
      </c>
      <c r="E136" s="2" t="s">
        <v>32</v>
      </c>
      <c r="F136" s="2" t="s">
        <v>34</v>
      </c>
      <c r="G136" s="2" t="s">
        <v>35</v>
      </c>
      <c r="H136" s="2" t="s">
        <v>30</v>
      </c>
      <c r="I136" s="2" t="s">
        <v>31</v>
      </c>
      <c r="J136" s="2" t="s">
        <v>32</v>
      </c>
      <c r="K136" s="2" t="s">
        <v>34</v>
      </c>
      <c r="L136" s="2" t="s">
        <v>35</v>
      </c>
      <c r="N136" s="2" t="s">
        <v>29</v>
      </c>
      <c r="O136" s="2" t="s">
        <v>30</v>
      </c>
      <c r="P136" s="2" t="s">
        <v>31</v>
      </c>
      <c r="Q136" s="2" t="s">
        <v>32</v>
      </c>
      <c r="R136" s="2" t="s">
        <v>34</v>
      </c>
      <c r="S136" s="2" t="s">
        <v>35</v>
      </c>
      <c r="T136" s="2" t="s">
        <v>30</v>
      </c>
      <c r="U136" s="2" t="s">
        <v>31</v>
      </c>
      <c r="V136" s="2" t="s">
        <v>32</v>
      </c>
      <c r="W136" s="2" t="s">
        <v>34</v>
      </c>
      <c r="X136" s="2" t="s">
        <v>35</v>
      </c>
    </row>
    <row r="137" spans="2:24" x14ac:dyDescent="0.2">
      <c r="B137" s="3">
        <v>1</v>
      </c>
      <c r="C137" s="11">
        <v>0.97214800000000001</v>
      </c>
      <c r="D137" s="11">
        <v>0</v>
      </c>
      <c r="E137" s="11">
        <f>1-C137</f>
        <v>2.7851999999999988E-2</v>
      </c>
      <c r="F137" s="35">
        <f>AVERAGE(C137:C141)</f>
        <v>0.97214800000000001</v>
      </c>
      <c r="G137" s="38">
        <f>_xlfn.STDEV.S(C137:C141)</f>
        <v>0</v>
      </c>
      <c r="H137" s="11">
        <v>0.94868379830000005</v>
      </c>
      <c r="I137" s="11">
        <v>0</v>
      </c>
      <c r="J137" s="11">
        <f>1-H137</f>
        <v>5.1316201699999953E-2</v>
      </c>
      <c r="K137" s="35">
        <f>AVERAGE(H137:H141)</f>
        <v>0.94868379830000005</v>
      </c>
      <c r="L137" s="38">
        <f>_xlfn.STDEV.S(H137:H141)</f>
        <v>0</v>
      </c>
      <c r="N137" s="3">
        <v>1</v>
      </c>
      <c r="O137" s="11">
        <v>0.97214215989999997</v>
      </c>
      <c r="P137" s="11">
        <v>2.912094812E-2</v>
      </c>
      <c r="Q137" s="11">
        <f>1-O137</f>
        <v>2.7857840100000031E-2</v>
      </c>
      <c r="R137" s="35">
        <f>AVERAGE(O137:O141)</f>
        <v>0.98156024099999983</v>
      </c>
      <c r="S137" s="38">
        <f>_xlfn.STDEV.S(O137:O141)</f>
        <v>8.5775134480046335E-3</v>
      </c>
      <c r="T137" s="11">
        <v>0.97802141249999996</v>
      </c>
      <c r="U137" s="11">
        <v>4.4821412349999999E-2</v>
      </c>
      <c r="V137" s="11">
        <f>1-T137</f>
        <v>2.1978587500000035E-2</v>
      </c>
      <c r="W137" s="35">
        <f>AVERAGE(T137:T141)</f>
        <v>0.97855417068000006</v>
      </c>
      <c r="X137" s="38">
        <f>_xlfn.STDEV.S(T137:T141)</f>
        <v>5.8527622588318393E-4</v>
      </c>
    </row>
    <row r="138" spans="2:24" x14ac:dyDescent="0.2">
      <c r="B138" s="3">
        <v>2</v>
      </c>
      <c r="C138" s="11">
        <v>0.97214800000000001</v>
      </c>
      <c r="D138" s="11">
        <v>0</v>
      </c>
      <c r="E138" s="11">
        <f>1-C138</f>
        <v>2.7851999999999988E-2</v>
      </c>
      <c r="F138" s="36"/>
      <c r="G138" s="39"/>
      <c r="H138" s="11">
        <v>0.94868379830000005</v>
      </c>
      <c r="I138" s="11">
        <v>0</v>
      </c>
      <c r="J138" s="11">
        <f>1-H138</f>
        <v>5.1316201699999953E-2</v>
      </c>
      <c r="K138" s="36"/>
      <c r="L138" s="39"/>
      <c r="N138" s="3">
        <v>2</v>
      </c>
      <c r="O138" s="11">
        <v>0.98791121270000004</v>
      </c>
      <c r="P138" s="11">
        <v>2.509124901E-2</v>
      </c>
      <c r="Q138" s="11">
        <f>1-O138</f>
        <v>1.2088787299999959E-2</v>
      </c>
      <c r="R138" s="36"/>
      <c r="S138" s="39"/>
      <c r="T138" s="11">
        <v>0.97912135119999999</v>
      </c>
      <c r="U138" s="11">
        <v>4.4782716600000001E-2</v>
      </c>
      <c r="V138" s="11">
        <f>1-T138</f>
        <v>2.087864880000001E-2</v>
      </c>
      <c r="W138" s="36"/>
      <c r="X138" s="39"/>
    </row>
    <row r="139" spans="2:24" x14ac:dyDescent="0.2">
      <c r="B139" s="3">
        <v>3</v>
      </c>
      <c r="C139" s="11">
        <v>0.97214800000000001</v>
      </c>
      <c r="D139" s="11">
        <v>0</v>
      </c>
      <c r="E139" s="11">
        <f>1-C139</f>
        <v>2.7851999999999988E-2</v>
      </c>
      <c r="F139" s="36"/>
      <c r="G139" s="39"/>
      <c r="H139" s="11">
        <v>0.94868379830000005</v>
      </c>
      <c r="I139" s="11">
        <v>0</v>
      </c>
      <c r="J139" s="11">
        <f>1-H139</f>
        <v>5.1316201699999953E-2</v>
      </c>
      <c r="K139" s="36"/>
      <c r="L139" s="39"/>
      <c r="N139" s="3">
        <v>3</v>
      </c>
      <c r="O139" s="11">
        <v>0.97219274160000002</v>
      </c>
      <c r="P139" s="11">
        <v>2.6012481260000001E-2</v>
      </c>
      <c r="Q139" s="11">
        <f>1-O139</f>
        <v>2.7807258399999979E-2</v>
      </c>
      <c r="R139" s="36"/>
      <c r="S139" s="39"/>
      <c r="T139" s="11">
        <v>0.97841242149999996</v>
      </c>
      <c r="U139" s="11">
        <v>4.4712412450000003E-2</v>
      </c>
      <c r="V139" s="11">
        <f>1-T139</f>
        <v>2.1587578500000038E-2</v>
      </c>
      <c r="W139" s="36"/>
      <c r="X139" s="39"/>
    </row>
    <row r="140" spans="2:24" x14ac:dyDescent="0.2">
      <c r="B140" s="3">
        <v>4</v>
      </c>
      <c r="C140" s="11">
        <v>0.97214800000000001</v>
      </c>
      <c r="D140" s="11">
        <v>0</v>
      </c>
      <c r="E140" s="11">
        <f>1-C140</f>
        <v>2.7851999999999988E-2</v>
      </c>
      <c r="F140" s="36"/>
      <c r="G140" s="39"/>
      <c r="H140" s="11">
        <v>0.94868379830000005</v>
      </c>
      <c r="I140" s="11">
        <v>0</v>
      </c>
      <c r="J140" s="11">
        <f>1-H140</f>
        <v>5.1316201699999953E-2</v>
      </c>
      <c r="K140" s="36"/>
      <c r="L140" s="39"/>
      <c r="N140" s="3">
        <v>4</v>
      </c>
      <c r="O140" s="11">
        <v>0.98809382189999995</v>
      </c>
      <c r="P140" s="11">
        <v>2.598210498E-2</v>
      </c>
      <c r="Q140" s="11">
        <f>1-O140</f>
        <v>1.1906178100000053E-2</v>
      </c>
      <c r="R140" s="36"/>
      <c r="S140" s="39"/>
      <c r="T140" s="11">
        <v>0.97921562340000001</v>
      </c>
      <c r="U140" s="11">
        <v>4.5734309350000002E-2</v>
      </c>
      <c r="V140" s="11">
        <f>1-T140</f>
        <v>2.0784376599999987E-2</v>
      </c>
      <c r="W140" s="36"/>
      <c r="X140" s="39"/>
    </row>
    <row r="141" spans="2:24" x14ac:dyDescent="0.2">
      <c r="B141" s="3">
        <v>5</v>
      </c>
      <c r="C141" s="11">
        <v>0.97214800000000001</v>
      </c>
      <c r="D141" s="11">
        <v>0</v>
      </c>
      <c r="E141" s="11">
        <f>1-C141</f>
        <v>2.7851999999999988E-2</v>
      </c>
      <c r="F141" s="37"/>
      <c r="G141" s="40"/>
      <c r="H141" s="11">
        <v>0.94868379830000005</v>
      </c>
      <c r="I141" s="11">
        <v>0</v>
      </c>
      <c r="J141" s="11">
        <f>1-H141</f>
        <v>5.1316201699999953E-2</v>
      </c>
      <c r="K141" s="37"/>
      <c r="L141" s="40"/>
      <c r="N141" s="3">
        <v>5</v>
      </c>
      <c r="O141" s="11">
        <v>0.98746126889999997</v>
      </c>
      <c r="P141" s="11">
        <v>2.508814447E-2</v>
      </c>
      <c r="Q141" s="11">
        <f>1-O141</f>
        <v>1.2538731100000033E-2</v>
      </c>
      <c r="R141" s="37"/>
      <c r="S141" s="40"/>
      <c r="T141" s="11">
        <v>0.97800004480000002</v>
      </c>
      <c r="U141" s="11">
        <v>4.4760968540000001E-2</v>
      </c>
      <c r="V141" s="11">
        <f>1-T141</f>
        <v>2.1999955199999977E-2</v>
      </c>
      <c r="W141" s="37"/>
      <c r="X141" s="40"/>
    </row>
    <row r="144" spans="2:24" x14ac:dyDescent="0.2">
      <c r="G144" s="1" t="s">
        <v>54</v>
      </c>
      <c r="H144" s="1" t="s">
        <v>109</v>
      </c>
      <c r="S144" s="1" t="s">
        <v>68</v>
      </c>
      <c r="T144" s="1" t="s">
        <v>129</v>
      </c>
    </row>
    <row r="145" spans="2:24" x14ac:dyDescent="0.2">
      <c r="B145" s="5"/>
      <c r="C145" s="41" t="s">
        <v>27</v>
      </c>
      <c r="D145" s="42"/>
      <c r="E145" s="42"/>
      <c r="F145" s="42"/>
      <c r="G145" s="43"/>
      <c r="H145" s="34" t="s">
        <v>28</v>
      </c>
      <c r="I145" s="34"/>
      <c r="J145" s="34"/>
      <c r="K145" s="34"/>
      <c r="L145" s="34"/>
      <c r="N145" s="5"/>
      <c r="O145" s="34" t="s">
        <v>27</v>
      </c>
      <c r="P145" s="34"/>
      <c r="Q145" s="34"/>
      <c r="R145" s="34"/>
      <c r="S145" s="34"/>
      <c r="T145" s="34" t="s">
        <v>28</v>
      </c>
      <c r="U145" s="34"/>
      <c r="V145" s="34"/>
      <c r="W145" s="34"/>
      <c r="X145" s="34"/>
    </row>
    <row r="146" spans="2:24" ht="38.25" x14ac:dyDescent="0.2">
      <c r="B146" s="2" t="s">
        <v>29</v>
      </c>
      <c r="C146" s="2" t="s">
        <v>30</v>
      </c>
      <c r="D146" s="2" t="s">
        <v>31</v>
      </c>
      <c r="E146" s="2" t="s">
        <v>32</v>
      </c>
      <c r="F146" s="2" t="s">
        <v>34</v>
      </c>
      <c r="G146" s="2" t="s">
        <v>35</v>
      </c>
      <c r="H146" s="2" t="s">
        <v>30</v>
      </c>
      <c r="I146" s="2" t="s">
        <v>31</v>
      </c>
      <c r="J146" s="2" t="s">
        <v>32</v>
      </c>
      <c r="K146" s="2" t="s">
        <v>34</v>
      </c>
      <c r="L146" s="2" t="s">
        <v>35</v>
      </c>
      <c r="N146" s="2" t="s">
        <v>29</v>
      </c>
      <c r="O146" s="2" t="s">
        <v>30</v>
      </c>
      <c r="P146" s="2" t="s">
        <v>31</v>
      </c>
      <c r="Q146" s="2" t="s">
        <v>32</v>
      </c>
      <c r="R146" s="2" t="s">
        <v>34</v>
      </c>
      <c r="S146" s="2" t="s">
        <v>35</v>
      </c>
      <c r="T146" s="2" t="s">
        <v>30</v>
      </c>
      <c r="U146" s="2" t="s">
        <v>31</v>
      </c>
      <c r="V146" s="2" t="s">
        <v>32</v>
      </c>
      <c r="W146" s="2" t="s">
        <v>34</v>
      </c>
      <c r="X146" s="2" t="s">
        <v>35</v>
      </c>
    </row>
    <row r="147" spans="2:24" x14ac:dyDescent="0.2">
      <c r="B147" s="3">
        <v>1</v>
      </c>
      <c r="C147" s="11">
        <v>0.97214800000000001</v>
      </c>
      <c r="D147" s="11">
        <v>0</v>
      </c>
      <c r="E147" s="11">
        <f>1-C147</f>
        <v>2.7851999999999988E-2</v>
      </c>
      <c r="F147" s="35">
        <f>AVERAGE(C147:C151)</f>
        <v>0.97214800000000001</v>
      </c>
      <c r="G147" s="38">
        <f>_xlfn.STDEV.S(C147:C151)</f>
        <v>0</v>
      </c>
      <c r="H147" s="11">
        <v>0.94868379830000005</v>
      </c>
      <c r="I147" s="11">
        <v>0</v>
      </c>
      <c r="J147" s="11">
        <f>1-H147</f>
        <v>5.1316201699999953E-2</v>
      </c>
      <c r="K147" s="35">
        <f>AVERAGE(H147:H151)</f>
        <v>0.94868379830000005</v>
      </c>
      <c r="L147" s="38">
        <f>_xlfn.STDEV.S(H147:H151)</f>
        <v>0</v>
      </c>
      <c r="N147" s="3">
        <v>1</v>
      </c>
      <c r="O147" s="11">
        <v>0.97798423739999996</v>
      </c>
      <c r="P147" s="11">
        <v>0.13943935930000001</v>
      </c>
      <c r="Q147" s="11">
        <f>1-O147</f>
        <v>2.2015762600000044E-2</v>
      </c>
      <c r="R147" s="35">
        <f>AVERAGE(O147:O151)</f>
        <v>0.97587685882000008</v>
      </c>
      <c r="S147" s="38">
        <f>_xlfn.STDEV.S(O147:O151)</f>
        <v>4.067877066293568E-3</v>
      </c>
      <c r="T147" s="11">
        <v>0.94324897119999995</v>
      </c>
      <c r="U147" s="11">
        <v>0.2060209513</v>
      </c>
      <c r="V147" s="11">
        <f>1-T147</f>
        <v>5.6751028800000047E-2</v>
      </c>
      <c r="W147" s="35">
        <f>AVERAGE(T147:T151)</f>
        <v>0.95205559599999989</v>
      </c>
      <c r="X147" s="38">
        <f>_xlfn.STDEV.S(T147:T151)</f>
        <v>1.6146056582474113E-2</v>
      </c>
    </row>
    <row r="148" spans="2:24" x14ac:dyDescent="0.2">
      <c r="B148" s="3">
        <v>2</v>
      </c>
      <c r="C148" s="11">
        <v>0.97214800000000001</v>
      </c>
      <c r="D148" s="11">
        <v>0</v>
      </c>
      <c r="E148" s="11">
        <f>1-C148</f>
        <v>2.7851999999999988E-2</v>
      </c>
      <c r="F148" s="36"/>
      <c r="G148" s="39"/>
      <c r="H148" s="11">
        <v>0.94868379830000005</v>
      </c>
      <c r="I148" s="11">
        <v>0</v>
      </c>
      <c r="J148" s="11">
        <f>1-H148</f>
        <v>5.1316201699999953E-2</v>
      </c>
      <c r="K148" s="36"/>
      <c r="L148" s="39"/>
      <c r="N148" s="3">
        <v>2</v>
      </c>
      <c r="O148" s="11">
        <v>0.97921649710000003</v>
      </c>
      <c r="P148" s="11">
        <v>0.12755100429999999</v>
      </c>
      <c r="Q148" s="11">
        <f>1-O148</f>
        <v>2.0783502899999973E-2</v>
      </c>
      <c r="R148" s="36"/>
      <c r="S148" s="39"/>
      <c r="T148" s="11">
        <v>0.94000021420000002</v>
      </c>
      <c r="U148" s="11">
        <v>0.20405218010000001</v>
      </c>
      <c r="V148" s="11">
        <f>1-T148</f>
        <v>5.9999785799999983E-2</v>
      </c>
      <c r="W148" s="36"/>
      <c r="X148" s="39"/>
    </row>
    <row r="149" spans="2:24" x14ac:dyDescent="0.2">
      <c r="B149" s="3">
        <v>3</v>
      </c>
      <c r="C149" s="11">
        <v>0.97214800000000001</v>
      </c>
      <c r="D149" s="11">
        <v>0</v>
      </c>
      <c r="E149" s="11">
        <f>1-C149</f>
        <v>2.7851999999999988E-2</v>
      </c>
      <c r="F149" s="36"/>
      <c r="G149" s="39"/>
      <c r="H149" s="11">
        <v>0.94868379830000005</v>
      </c>
      <c r="I149" s="11">
        <v>0</v>
      </c>
      <c r="J149" s="11">
        <f>1-H149</f>
        <v>5.1316201699999953E-2</v>
      </c>
      <c r="K149" s="36"/>
      <c r="L149" s="39"/>
      <c r="N149" s="3">
        <v>3</v>
      </c>
      <c r="O149" s="11">
        <v>0.97082174980000002</v>
      </c>
      <c r="P149" s="11">
        <v>0.1286589652</v>
      </c>
      <c r="Q149" s="11">
        <f>1-O149</f>
        <v>2.9178250199999978E-2</v>
      </c>
      <c r="R149" s="36"/>
      <c r="S149" s="39"/>
      <c r="T149" s="11">
        <v>0.94812749819999997</v>
      </c>
      <c r="U149" s="11">
        <v>0.20258994399999999</v>
      </c>
      <c r="V149" s="11">
        <f>1-T149</f>
        <v>5.1872501800000026E-2</v>
      </c>
      <c r="W149" s="36"/>
      <c r="X149" s="39"/>
    </row>
    <row r="150" spans="2:24" x14ac:dyDescent="0.2">
      <c r="B150" s="3">
        <v>4</v>
      </c>
      <c r="C150" s="11">
        <v>0.97214800000000001</v>
      </c>
      <c r="D150" s="11">
        <v>0</v>
      </c>
      <c r="E150" s="11">
        <f>1-C150</f>
        <v>2.7851999999999988E-2</v>
      </c>
      <c r="F150" s="36"/>
      <c r="G150" s="39"/>
      <c r="H150" s="11">
        <v>0.94868379830000005</v>
      </c>
      <c r="I150" s="11">
        <v>0</v>
      </c>
      <c r="J150" s="11">
        <f>1-H150</f>
        <v>5.1316201699999953E-2</v>
      </c>
      <c r="K150" s="36"/>
      <c r="L150" s="39"/>
      <c r="N150" s="3">
        <v>4</v>
      </c>
      <c r="O150" s="11">
        <v>0.97921398739999999</v>
      </c>
      <c r="P150" s="11">
        <v>0.12794499100000001</v>
      </c>
      <c r="Q150" s="11">
        <f>1-O150</f>
        <v>2.0786012600000014E-2</v>
      </c>
      <c r="R150" s="36"/>
      <c r="S150" s="39"/>
      <c r="T150" s="11">
        <v>0.98021749810000003</v>
      </c>
      <c r="U150" s="11">
        <v>0.20241960880000001</v>
      </c>
      <c r="V150" s="11">
        <f>1-T150</f>
        <v>1.9782501899999971E-2</v>
      </c>
      <c r="W150" s="36"/>
      <c r="X150" s="39"/>
    </row>
    <row r="151" spans="2:24" x14ac:dyDescent="0.2">
      <c r="B151" s="3">
        <v>5</v>
      </c>
      <c r="C151" s="11">
        <v>0.97214800000000001</v>
      </c>
      <c r="D151" s="11">
        <v>0</v>
      </c>
      <c r="E151" s="11">
        <f>1-C151</f>
        <v>2.7851999999999988E-2</v>
      </c>
      <c r="F151" s="37"/>
      <c r="G151" s="40"/>
      <c r="H151" s="11">
        <v>0.94868379830000005</v>
      </c>
      <c r="I151" s="11">
        <v>0</v>
      </c>
      <c r="J151" s="11">
        <f>1-H151</f>
        <v>5.1316201699999953E-2</v>
      </c>
      <c r="K151" s="37"/>
      <c r="L151" s="40"/>
      <c r="N151" s="3">
        <v>5</v>
      </c>
      <c r="O151" s="11">
        <v>0.97214782239999997</v>
      </c>
      <c r="P151" s="11">
        <v>0.128530696</v>
      </c>
      <c r="Q151" s="11">
        <f>1-O151</f>
        <v>2.7852177600000028E-2</v>
      </c>
      <c r="R151" s="37"/>
      <c r="S151" s="40"/>
      <c r="T151" s="11">
        <v>0.94868379830000005</v>
      </c>
      <c r="U151" s="11">
        <v>0.20246648789999999</v>
      </c>
      <c r="V151" s="11">
        <f>1-T151</f>
        <v>5.1316201699999953E-2</v>
      </c>
      <c r="W151" s="37"/>
      <c r="X151" s="40"/>
    </row>
    <row r="155" spans="2:24" x14ac:dyDescent="0.2">
      <c r="G155" s="1" t="s">
        <v>55</v>
      </c>
      <c r="H155" s="1" t="s">
        <v>110</v>
      </c>
      <c r="S155" s="1" t="s">
        <v>69</v>
      </c>
      <c r="T155" s="1" t="s">
        <v>130</v>
      </c>
    </row>
    <row r="156" spans="2:24" x14ac:dyDescent="0.2">
      <c r="B156" s="5"/>
      <c r="C156" s="41" t="s">
        <v>27</v>
      </c>
      <c r="D156" s="42"/>
      <c r="E156" s="42"/>
      <c r="F156" s="42"/>
      <c r="G156" s="43"/>
      <c r="H156" s="34" t="s">
        <v>28</v>
      </c>
      <c r="I156" s="34"/>
      <c r="J156" s="34"/>
      <c r="K156" s="34"/>
      <c r="L156" s="34"/>
      <c r="N156" s="5"/>
      <c r="O156" s="34" t="s">
        <v>27</v>
      </c>
      <c r="P156" s="34"/>
      <c r="Q156" s="34"/>
      <c r="R156" s="34"/>
      <c r="S156" s="34"/>
      <c r="T156" s="34" t="s">
        <v>28</v>
      </c>
      <c r="U156" s="34"/>
      <c r="V156" s="34"/>
      <c r="W156" s="34"/>
      <c r="X156" s="34"/>
    </row>
    <row r="157" spans="2:24" ht="38.25" x14ac:dyDescent="0.2">
      <c r="B157" s="2" t="s">
        <v>29</v>
      </c>
      <c r="C157" s="2" t="s">
        <v>30</v>
      </c>
      <c r="D157" s="2" t="s">
        <v>31</v>
      </c>
      <c r="E157" s="2" t="s">
        <v>32</v>
      </c>
      <c r="F157" s="2" t="s">
        <v>34</v>
      </c>
      <c r="G157" s="2" t="s">
        <v>35</v>
      </c>
      <c r="H157" s="2" t="s">
        <v>30</v>
      </c>
      <c r="I157" s="2" t="s">
        <v>31</v>
      </c>
      <c r="J157" s="2" t="s">
        <v>32</v>
      </c>
      <c r="K157" s="2" t="s">
        <v>34</v>
      </c>
      <c r="L157" s="2" t="s">
        <v>35</v>
      </c>
      <c r="N157" s="2" t="s">
        <v>29</v>
      </c>
      <c r="O157" s="2" t="s">
        <v>30</v>
      </c>
      <c r="P157" s="2" t="s">
        <v>31</v>
      </c>
      <c r="Q157" s="2" t="s">
        <v>32</v>
      </c>
      <c r="R157" s="2" t="s">
        <v>34</v>
      </c>
      <c r="S157" s="2" t="s">
        <v>35</v>
      </c>
      <c r="T157" s="2" t="s">
        <v>30</v>
      </c>
      <c r="U157" s="2" t="s">
        <v>31</v>
      </c>
      <c r="V157" s="2" t="s">
        <v>32</v>
      </c>
      <c r="W157" s="2" t="s">
        <v>34</v>
      </c>
      <c r="X157" s="2" t="s">
        <v>35</v>
      </c>
    </row>
    <row r="158" spans="2:24" x14ac:dyDescent="0.2">
      <c r="B158" s="3">
        <v>1</v>
      </c>
      <c r="C158" s="11">
        <v>0.97214800000000001</v>
      </c>
      <c r="D158" s="11">
        <v>0</v>
      </c>
      <c r="E158" s="11">
        <f>1-C158</f>
        <v>2.7851999999999988E-2</v>
      </c>
      <c r="F158" s="35">
        <f>AVERAGE(C158:C162)</f>
        <v>0.97214800000000001</v>
      </c>
      <c r="G158" s="38">
        <f>_xlfn.STDEV.S(C158:C162)</f>
        <v>0</v>
      </c>
      <c r="H158" s="11">
        <v>0.94868399999999997</v>
      </c>
      <c r="I158" s="11">
        <v>0</v>
      </c>
      <c r="J158" s="11">
        <f>1-H158</f>
        <v>5.1316000000000028E-2</v>
      </c>
      <c r="K158" s="35">
        <f>AVERAGE(H158:H162)</f>
        <v>0.94868399999999986</v>
      </c>
      <c r="L158" s="38">
        <f>_xlfn.STDEV.S(H158:H162)</f>
        <v>1.2412670766236366E-16</v>
      </c>
      <c r="N158" s="3">
        <v>1</v>
      </c>
      <c r="O158" s="11">
        <v>0.98621499999999995</v>
      </c>
      <c r="P158" s="11">
        <v>4.0606000000000003E-2</v>
      </c>
      <c r="Q158" s="11">
        <f>1-O158</f>
        <v>1.3785000000000047E-2</v>
      </c>
      <c r="R158" s="35">
        <f>AVERAGE(O158:O162)</f>
        <v>0.98660320000000001</v>
      </c>
      <c r="S158" s="38">
        <f>_xlfn.STDEV.S(O158:O162)</f>
        <v>3.4831910656755419E-4</v>
      </c>
      <c r="T158" s="11">
        <v>0.98738199999999998</v>
      </c>
      <c r="U158" s="11">
        <v>2.5510000000000001E-2</v>
      </c>
      <c r="V158" s="11">
        <f>1-T158</f>
        <v>1.2618000000000018E-2</v>
      </c>
      <c r="W158" s="35">
        <f>AVERAGE(T158:T162)</f>
        <v>0.98667640000000001</v>
      </c>
      <c r="X158" s="38">
        <f>_xlfn.STDEV.S(T158:T162)</f>
        <v>1.2864599877182243E-3</v>
      </c>
    </row>
    <row r="159" spans="2:24" x14ac:dyDescent="0.2">
      <c r="B159" s="3">
        <v>2</v>
      </c>
      <c r="C159" s="11">
        <v>0.97214800000000001</v>
      </c>
      <c r="D159" s="11">
        <v>0</v>
      </c>
      <c r="E159" s="11">
        <f>1-C159</f>
        <v>2.7851999999999988E-2</v>
      </c>
      <c r="F159" s="36"/>
      <c r="G159" s="39"/>
      <c r="H159" s="11">
        <v>0.94868399999999997</v>
      </c>
      <c r="I159" s="11">
        <v>0</v>
      </c>
      <c r="J159" s="11">
        <f>1-H159</f>
        <v>5.1316000000000028E-2</v>
      </c>
      <c r="K159" s="36"/>
      <c r="L159" s="39"/>
      <c r="N159" s="3">
        <v>2</v>
      </c>
      <c r="O159" s="11">
        <v>0.98624800000000001</v>
      </c>
      <c r="P159" s="11">
        <v>3.9203000000000002E-2</v>
      </c>
      <c r="Q159" s="11">
        <f>1-O159</f>
        <v>1.3751999999999986E-2</v>
      </c>
      <c r="R159" s="36"/>
      <c r="S159" s="39"/>
      <c r="T159" s="11">
        <v>0.98709000000000002</v>
      </c>
      <c r="U159" s="11">
        <v>2.5312999999999999E-2</v>
      </c>
      <c r="V159" s="11">
        <f>1-T159</f>
        <v>1.2909999999999977E-2</v>
      </c>
      <c r="W159" s="36"/>
      <c r="X159" s="39"/>
    </row>
    <row r="160" spans="2:24" x14ac:dyDescent="0.2">
      <c r="B160" s="3">
        <v>3</v>
      </c>
      <c r="C160" s="11">
        <v>0.97214800000000001</v>
      </c>
      <c r="D160" s="11">
        <v>0</v>
      </c>
      <c r="E160" s="11">
        <f>1-C160</f>
        <v>2.7851999999999988E-2</v>
      </c>
      <c r="F160" s="36"/>
      <c r="G160" s="39"/>
      <c r="H160" s="11">
        <v>0.94868399999999997</v>
      </c>
      <c r="I160" s="11">
        <v>0</v>
      </c>
      <c r="J160" s="11">
        <f>1-H160</f>
        <v>5.1316000000000028E-2</v>
      </c>
      <c r="K160" s="36"/>
      <c r="L160" s="39"/>
      <c r="N160" s="3">
        <v>3</v>
      </c>
      <c r="O160" s="11">
        <v>0.98673900000000003</v>
      </c>
      <c r="P160" s="11">
        <v>2.5864000000000002E-2</v>
      </c>
      <c r="Q160" s="11">
        <f>1-O160</f>
        <v>1.3260999999999967E-2</v>
      </c>
      <c r="R160" s="36"/>
      <c r="S160" s="39"/>
      <c r="T160" s="11">
        <v>0.98760700000000001</v>
      </c>
      <c r="U160" s="11">
        <v>3.2606999999999997E-2</v>
      </c>
      <c r="V160" s="11">
        <f>1-T160</f>
        <v>1.2392999999999987E-2</v>
      </c>
      <c r="W160" s="36"/>
      <c r="X160" s="39"/>
    </row>
    <row r="161" spans="2:24" x14ac:dyDescent="0.2">
      <c r="B161" s="3">
        <v>4</v>
      </c>
      <c r="C161" s="11">
        <v>0.97214800000000001</v>
      </c>
      <c r="D161" s="11">
        <v>0</v>
      </c>
      <c r="E161" s="11">
        <f>1-C161</f>
        <v>2.7851999999999988E-2</v>
      </c>
      <c r="F161" s="36"/>
      <c r="G161" s="39"/>
      <c r="H161" s="11">
        <v>0.94868399999999997</v>
      </c>
      <c r="I161" s="11">
        <v>0</v>
      </c>
      <c r="J161" s="11">
        <f>1-H161</f>
        <v>5.1316000000000028E-2</v>
      </c>
      <c r="K161" s="36"/>
      <c r="L161" s="39"/>
      <c r="N161" s="3">
        <v>4</v>
      </c>
      <c r="O161" s="11">
        <v>0.98695900000000003</v>
      </c>
      <c r="P161" s="11">
        <v>2.5138000000000001E-2</v>
      </c>
      <c r="Q161" s="11">
        <f>1-O161</f>
        <v>1.3040999999999969E-2</v>
      </c>
      <c r="R161" s="36"/>
      <c r="S161" s="39"/>
      <c r="T161" s="11">
        <v>0.986873</v>
      </c>
      <c r="U161" s="11">
        <v>2.5725000000000001E-2</v>
      </c>
      <c r="V161" s="11">
        <f>1-T161</f>
        <v>1.3127E-2</v>
      </c>
      <c r="W161" s="36"/>
      <c r="X161" s="39"/>
    </row>
    <row r="162" spans="2:24" x14ac:dyDescent="0.2">
      <c r="B162" s="3">
        <v>5</v>
      </c>
      <c r="C162" s="11">
        <v>0.97214800000000001</v>
      </c>
      <c r="D162" s="11">
        <v>0</v>
      </c>
      <c r="E162" s="11">
        <f>1-C162</f>
        <v>2.7851999999999988E-2</v>
      </c>
      <c r="F162" s="37"/>
      <c r="G162" s="40"/>
      <c r="H162" s="11">
        <v>0.94868399999999997</v>
      </c>
      <c r="I162" s="11">
        <v>0</v>
      </c>
      <c r="J162" s="11">
        <f>1-H162</f>
        <v>5.1316000000000028E-2</v>
      </c>
      <c r="K162" s="37"/>
      <c r="L162" s="40"/>
      <c r="N162" s="3">
        <v>5</v>
      </c>
      <c r="O162" s="11">
        <v>0.98685500000000004</v>
      </c>
      <c r="P162" s="11">
        <v>3.1659E-2</v>
      </c>
      <c r="Q162" s="11">
        <f>1-O162</f>
        <v>1.3144999999999962E-2</v>
      </c>
      <c r="R162" s="37"/>
      <c r="S162" s="40"/>
      <c r="T162" s="11">
        <v>0.98443000000000003</v>
      </c>
      <c r="U162" s="11">
        <v>4.5853999999999999E-2</v>
      </c>
      <c r="V162" s="11">
        <f>1-T162</f>
        <v>1.5569999999999973E-2</v>
      </c>
      <c r="W162" s="37"/>
      <c r="X162" s="40"/>
    </row>
    <row r="166" spans="2:24" x14ac:dyDescent="0.2">
      <c r="G166" s="1" t="s">
        <v>56</v>
      </c>
      <c r="H166" s="1" t="s">
        <v>111</v>
      </c>
      <c r="S166" s="1" t="s">
        <v>70</v>
      </c>
      <c r="T166" s="1" t="s">
        <v>131</v>
      </c>
    </row>
    <row r="167" spans="2:24" x14ac:dyDescent="0.2">
      <c r="B167" s="5"/>
      <c r="C167" s="41" t="s">
        <v>27</v>
      </c>
      <c r="D167" s="42"/>
      <c r="E167" s="42"/>
      <c r="F167" s="42"/>
      <c r="G167" s="43"/>
      <c r="H167" s="34" t="s">
        <v>28</v>
      </c>
      <c r="I167" s="34"/>
      <c r="J167" s="34"/>
      <c r="K167" s="34"/>
      <c r="L167" s="34"/>
      <c r="N167" s="5"/>
      <c r="O167" s="34" t="s">
        <v>27</v>
      </c>
      <c r="P167" s="34"/>
      <c r="Q167" s="34"/>
      <c r="R167" s="34"/>
      <c r="S167" s="34"/>
      <c r="T167" s="34" t="s">
        <v>28</v>
      </c>
      <c r="U167" s="34"/>
      <c r="V167" s="34"/>
      <c r="W167" s="34"/>
      <c r="X167" s="34"/>
    </row>
    <row r="168" spans="2:24" ht="38.25" x14ac:dyDescent="0.2">
      <c r="B168" s="2" t="s">
        <v>29</v>
      </c>
      <c r="C168" s="2" t="s">
        <v>30</v>
      </c>
      <c r="D168" s="2" t="s">
        <v>31</v>
      </c>
      <c r="E168" s="2" t="s">
        <v>32</v>
      </c>
      <c r="F168" s="2" t="s">
        <v>34</v>
      </c>
      <c r="G168" s="2" t="s">
        <v>35</v>
      </c>
      <c r="H168" s="2" t="s">
        <v>30</v>
      </c>
      <c r="I168" s="2" t="s">
        <v>31</v>
      </c>
      <c r="J168" s="2" t="s">
        <v>32</v>
      </c>
      <c r="K168" s="2" t="s">
        <v>34</v>
      </c>
      <c r="L168" s="2" t="s">
        <v>35</v>
      </c>
      <c r="N168" s="2" t="s">
        <v>29</v>
      </c>
      <c r="O168" s="2" t="s">
        <v>30</v>
      </c>
      <c r="P168" s="2" t="s">
        <v>31</v>
      </c>
      <c r="Q168" s="2" t="s">
        <v>32</v>
      </c>
      <c r="R168" s="2" t="s">
        <v>34</v>
      </c>
      <c r="S168" s="2" t="s">
        <v>35</v>
      </c>
      <c r="T168" s="2" t="s">
        <v>30</v>
      </c>
      <c r="U168" s="2" t="s">
        <v>31</v>
      </c>
      <c r="V168" s="2" t="s">
        <v>32</v>
      </c>
      <c r="W168" s="2" t="s">
        <v>34</v>
      </c>
      <c r="X168" s="2" t="s">
        <v>35</v>
      </c>
    </row>
    <row r="169" spans="2:24" x14ac:dyDescent="0.2">
      <c r="B169" s="3">
        <v>1</v>
      </c>
      <c r="C169" s="11">
        <v>0.97214800000000001</v>
      </c>
      <c r="D169" s="11">
        <v>0</v>
      </c>
      <c r="E169" s="11">
        <f>1-C169</f>
        <v>2.7851999999999988E-2</v>
      </c>
      <c r="F169" s="35">
        <f>AVERAGE(C169:C173)</f>
        <v>0.97214800000000001</v>
      </c>
      <c r="G169" s="38">
        <f>_xlfn.STDEV.S(C169:C173)</f>
        <v>0</v>
      </c>
      <c r="H169" s="11">
        <v>0.94868379830000005</v>
      </c>
      <c r="I169" s="11">
        <v>0</v>
      </c>
      <c r="J169" s="11">
        <f>1-H169</f>
        <v>5.1316201699999953E-2</v>
      </c>
      <c r="K169" s="35">
        <f>AVERAGE(H169:H173)</f>
        <v>0.94868379830000005</v>
      </c>
      <c r="L169" s="38">
        <f>_xlfn.STDEV.S(H169:H173)</f>
        <v>0</v>
      </c>
      <c r="N169" s="3">
        <v>1</v>
      </c>
      <c r="O169" s="11">
        <v>0.97921421870000003</v>
      </c>
      <c r="P169" s="11">
        <v>2.824211125E-2</v>
      </c>
      <c r="Q169" s="11">
        <f>1-O169</f>
        <v>2.0785781299999972E-2</v>
      </c>
      <c r="R169" s="35">
        <f>AVERAGE(O169:O173)</f>
        <v>0.98127255223999987</v>
      </c>
      <c r="S169" s="38">
        <f>_xlfn.STDEV.S(O169:O173)</f>
        <v>2.0223465208046498E-3</v>
      </c>
      <c r="T169" s="11">
        <v>0.97031193589999998</v>
      </c>
      <c r="U169" s="11">
        <v>5.0212452159999997E-2</v>
      </c>
      <c r="V169" s="11">
        <f>1-T169</f>
        <v>2.9688064100000022E-2</v>
      </c>
      <c r="W169" s="35">
        <f>AVERAGE(T169:T173)</f>
        <v>0.97055747063999998</v>
      </c>
      <c r="X169" s="38">
        <f>_xlfn.STDEV.S(T169:T173)</f>
        <v>9.000973640408761E-4</v>
      </c>
    </row>
    <row r="170" spans="2:24" x14ac:dyDescent="0.2">
      <c r="B170" s="3">
        <v>2</v>
      </c>
      <c r="C170" s="11">
        <v>0.97214800000000001</v>
      </c>
      <c r="D170" s="11">
        <v>0</v>
      </c>
      <c r="E170" s="11">
        <f>1-C170</f>
        <v>2.7851999999999988E-2</v>
      </c>
      <c r="F170" s="36"/>
      <c r="G170" s="39"/>
      <c r="H170" s="11">
        <v>0.94868379830000005</v>
      </c>
      <c r="I170" s="11">
        <v>0</v>
      </c>
      <c r="J170" s="11">
        <f>1-H170</f>
        <v>5.1316201699999953E-2</v>
      </c>
      <c r="K170" s="36"/>
      <c r="L170" s="39"/>
      <c r="N170" s="3">
        <v>2</v>
      </c>
      <c r="O170" s="11">
        <v>0.98143532619999996</v>
      </c>
      <c r="P170" s="11">
        <v>2.8179608290000002E-2</v>
      </c>
      <c r="Q170" s="11">
        <f>1-O170</f>
        <v>1.8564673800000042E-2</v>
      </c>
      <c r="R170" s="36"/>
      <c r="S170" s="39"/>
      <c r="T170" s="11">
        <v>0.97000193599999995</v>
      </c>
      <c r="U170" s="11">
        <v>5.0251323420000001E-2</v>
      </c>
      <c r="V170" s="11">
        <f>1-T170</f>
        <v>2.9998064000000046E-2</v>
      </c>
      <c r="W170" s="36"/>
      <c r="X170" s="39"/>
    </row>
    <row r="171" spans="2:24" x14ac:dyDescent="0.2">
      <c r="B171" s="3">
        <v>3</v>
      </c>
      <c r="C171" s="11">
        <v>0.97214800000000001</v>
      </c>
      <c r="D171" s="11">
        <v>0</v>
      </c>
      <c r="E171" s="11">
        <f>1-C171</f>
        <v>2.7851999999999988E-2</v>
      </c>
      <c r="F171" s="36"/>
      <c r="G171" s="39"/>
      <c r="H171" s="11">
        <v>0.94868379830000005</v>
      </c>
      <c r="I171" s="11">
        <v>0</v>
      </c>
      <c r="J171" s="11">
        <f>1-H171</f>
        <v>5.1316201699999953E-2</v>
      </c>
      <c r="K171" s="36"/>
      <c r="L171" s="39"/>
      <c r="N171" s="3">
        <v>3</v>
      </c>
      <c r="O171" s="11">
        <v>0.9832352661</v>
      </c>
      <c r="P171" s="11">
        <v>2.800000033E-2</v>
      </c>
      <c r="Q171" s="11">
        <f>1-O171</f>
        <v>1.6764733899999995E-2</v>
      </c>
      <c r="R171" s="36"/>
      <c r="S171" s="39"/>
      <c r="T171" s="11">
        <v>0.97214213599999999</v>
      </c>
      <c r="U171" s="11">
        <v>5.0765682149999998E-2</v>
      </c>
      <c r="V171" s="11">
        <f>1-T171</f>
        <v>2.785786400000001E-2</v>
      </c>
      <c r="W171" s="36"/>
      <c r="X171" s="39"/>
    </row>
    <row r="172" spans="2:24" x14ac:dyDescent="0.2">
      <c r="B172" s="3">
        <v>4</v>
      </c>
      <c r="C172" s="11">
        <v>0.97214800000000001</v>
      </c>
      <c r="D172" s="11">
        <v>0</v>
      </c>
      <c r="E172" s="11">
        <f>1-C172</f>
        <v>2.7851999999999988E-2</v>
      </c>
      <c r="F172" s="36"/>
      <c r="G172" s="39"/>
      <c r="H172" s="11">
        <v>0.94868379830000005</v>
      </c>
      <c r="I172" s="11">
        <v>0</v>
      </c>
      <c r="J172" s="11">
        <f>1-H172</f>
        <v>5.1316201699999953E-2</v>
      </c>
      <c r="K172" s="36"/>
      <c r="L172" s="39"/>
      <c r="N172" s="3">
        <v>4</v>
      </c>
      <c r="O172" s="11">
        <v>0.97920897399999995</v>
      </c>
      <c r="P172" s="11">
        <v>2.8121411999999998E-2</v>
      </c>
      <c r="Q172" s="11">
        <f>1-O172</f>
        <v>2.0791026000000046E-2</v>
      </c>
      <c r="R172" s="36"/>
      <c r="S172" s="39"/>
      <c r="T172" s="11">
        <v>0.9703294093</v>
      </c>
      <c r="U172" s="11">
        <v>5.0195123219999999E-2</v>
      </c>
      <c r="V172" s="11">
        <f>1-T172</f>
        <v>2.9670590699999999E-2</v>
      </c>
      <c r="W172" s="36"/>
      <c r="X172" s="39"/>
    </row>
    <row r="173" spans="2:24" x14ac:dyDescent="0.2">
      <c r="B173" s="3">
        <v>5</v>
      </c>
      <c r="C173" s="11">
        <v>0.97214800000000001</v>
      </c>
      <c r="D173" s="11">
        <v>0</v>
      </c>
      <c r="E173" s="11">
        <f>1-C173</f>
        <v>2.7851999999999988E-2</v>
      </c>
      <c r="F173" s="37"/>
      <c r="G173" s="40"/>
      <c r="H173" s="11">
        <v>0.94868379830000005</v>
      </c>
      <c r="I173" s="11">
        <v>0</v>
      </c>
      <c r="J173" s="11">
        <f>1-H173</f>
        <v>5.1316201699999953E-2</v>
      </c>
      <c r="K173" s="37"/>
      <c r="L173" s="40"/>
      <c r="N173" s="3">
        <v>5</v>
      </c>
      <c r="O173" s="11">
        <v>0.98326897619999998</v>
      </c>
      <c r="P173" s="11">
        <v>2.8214512420000001E-2</v>
      </c>
      <c r="Q173" s="11">
        <f>1-O173</f>
        <v>1.6731023800000022E-2</v>
      </c>
      <c r="R173" s="37"/>
      <c r="S173" s="40"/>
      <c r="T173" s="11">
        <v>0.97000193599999995</v>
      </c>
      <c r="U173" s="11">
        <v>5.0934936850000001E-2</v>
      </c>
      <c r="V173" s="11">
        <f>1-T173</f>
        <v>2.9998064000000046E-2</v>
      </c>
      <c r="W173" s="37"/>
      <c r="X173" s="40"/>
    </row>
    <row r="176" spans="2:24" x14ac:dyDescent="0.2">
      <c r="G176" s="1" t="s">
        <v>57</v>
      </c>
      <c r="H176" s="1" t="s">
        <v>112</v>
      </c>
      <c r="S176" s="1" t="s">
        <v>71</v>
      </c>
      <c r="T176" s="1" t="s">
        <v>132</v>
      </c>
    </row>
    <row r="177" spans="2:24" x14ac:dyDescent="0.2">
      <c r="B177" s="5"/>
      <c r="C177" s="41" t="s">
        <v>27</v>
      </c>
      <c r="D177" s="42"/>
      <c r="E177" s="42"/>
      <c r="F177" s="42"/>
      <c r="G177" s="43"/>
      <c r="H177" s="34" t="s">
        <v>28</v>
      </c>
      <c r="I177" s="34"/>
      <c r="J177" s="34"/>
      <c r="K177" s="34"/>
      <c r="L177" s="34"/>
      <c r="N177" s="5"/>
      <c r="O177" s="34" t="s">
        <v>27</v>
      </c>
      <c r="P177" s="34"/>
      <c r="Q177" s="34"/>
      <c r="R177" s="34"/>
      <c r="S177" s="34"/>
      <c r="T177" s="34" t="s">
        <v>28</v>
      </c>
      <c r="U177" s="34"/>
      <c r="V177" s="34"/>
      <c r="W177" s="34"/>
      <c r="X177" s="34"/>
    </row>
    <row r="178" spans="2:24" ht="38.25" x14ac:dyDescent="0.2">
      <c r="B178" s="2" t="s">
        <v>29</v>
      </c>
      <c r="C178" s="2" t="s">
        <v>30</v>
      </c>
      <c r="D178" s="2" t="s">
        <v>31</v>
      </c>
      <c r="E178" s="2" t="s">
        <v>32</v>
      </c>
      <c r="F178" s="2" t="s">
        <v>34</v>
      </c>
      <c r="G178" s="2" t="s">
        <v>35</v>
      </c>
      <c r="H178" s="2" t="s">
        <v>30</v>
      </c>
      <c r="I178" s="2" t="s">
        <v>31</v>
      </c>
      <c r="J178" s="2" t="s">
        <v>32</v>
      </c>
      <c r="K178" s="2" t="s">
        <v>34</v>
      </c>
      <c r="L178" s="2" t="s">
        <v>35</v>
      </c>
      <c r="N178" s="2" t="s">
        <v>29</v>
      </c>
      <c r="O178" s="2" t="s">
        <v>30</v>
      </c>
      <c r="P178" s="2" t="s">
        <v>31</v>
      </c>
      <c r="Q178" s="2" t="s">
        <v>32</v>
      </c>
      <c r="R178" s="2" t="s">
        <v>34</v>
      </c>
      <c r="S178" s="2" t="s">
        <v>35</v>
      </c>
      <c r="T178" s="2" t="s">
        <v>30</v>
      </c>
      <c r="U178" s="2" t="s">
        <v>31</v>
      </c>
      <c r="V178" s="2" t="s">
        <v>32</v>
      </c>
      <c r="W178" s="2" t="s">
        <v>34</v>
      </c>
      <c r="X178" s="2" t="s">
        <v>35</v>
      </c>
    </row>
    <row r="179" spans="2:24" x14ac:dyDescent="0.2">
      <c r="B179" s="3">
        <v>1</v>
      </c>
      <c r="C179" s="11">
        <v>0.97214782239999997</v>
      </c>
      <c r="D179" s="11">
        <v>0</v>
      </c>
      <c r="E179" s="11">
        <f>1-C179</f>
        <v>2.7852177600000028E-2</v>
      </c>
      <c r="F179" s="35">
        <f>AVERAGE(C179:C183)</f>
        <v>0.97214782239999997</v>
      </c>
      <c r="G179" s="38">
        <f>_xlfn.STDEV.S(C179:C183)</f>
        <v>0</v>
      </c>
      <c r="H179" s="11">
        <v>0.94868379830000005</v>
      </c>
      <c r="I179" s="11">
        <v>0</v>
      </c>
      <c r="J179" s="11">
        <f>1-H179</f>
        <v>5.1316201699999953E-2</v>
      </c>
      <c r="K179" s="35">
        <f>AVERAGE(H179:H183)</f>
        <v>0.94868379830000005</v>
      </c>
      <c r="L179" s="38">
        <f>_xlfn.STDEV.S(H179:H183)</f>
        <v>0</v>
      </c>
      <c r="N179" s="3">
        <v>1</v>
      </c>
      <c r="O179" s="11">
        <v>0.97637677190000005</v>
      </c>
      <c r="P179" s="11">
        <v>3.8688201460000002E-2</v>
      </c>
      <c r="Q179" s="11">
        <f>1-O179</f>
        <v>2.3623228099999949E-2</v>
      </c>
      <c r="R179" s="35">
        <f>AVERAGE(O179:O183)</f>
        <v>0.97811298369999999</v>
      </c>
      <c r="S179" s="38">
        <f>_xlfn.STDEV.S(O179:O183)</f>
        <v>2.9428345059776579E-3</v>
      </c>
      <c r="T179" s="11">
        <v>0.98413503170000005</v>
      </c>
      <c r="U179" s="11">
        <v>2.8036497529999999E-2</v>
      </c>
      <c r="V179" s="11">
        <f>1-T179</f>
        <v>1.5864968299999949E-2</v>
      </c>
      <c r="W179" s="35">
        <f>AVERAGE(T179:T183)</f>
        <v>0.97962456939999998</v>
      </c>
      <c r="X179" s="38">
        <f>_xlfn.STDEV.S(T179:T183)</f>
        <v>4.7879301635545485E-3</v>
      </c>
    </row>
    <row r="180" spans="2:24" x14ac:dyDescent="0.2">
      <c r="B180" s="3">
        <v>2</v>
      </c>
      <c r="C180" s="11">
        <v>0.97214782239999997</v>
      </c>
      <c r="D180" s="11">
        <v>0</v>
      </c>
      <c r="E180" s="11">
        <f>1-C180</f>
        <v>2.7852177600000028E-2</v>
      </c>
      <c r="F180" s="36"/>
      <c r="G180" s="39"/>
      <c r="H180" s="11">
        <v>0.94868379830000005</v>
      </c>
      <c r="I180" s="11">
        <v>0</v>
      </c>
      <c r="J180" s="11">
        <f>1-H180</f>
        <v>5.1316201699999953E-2</v>
      </c>
      <c r="K180" s="36"/>
      <c r="L180" s="39"/>
      <c r="N180" s="3">
        <v>2</v>
      </c>
      <c r="O180" s="11">
        <v>0.98110067840000004</v>
      </c>
      <c r="P180" s="11">
        <v>2.8162049129999998E-2</v>
      </c>
      <c r="Q180" s="11">
        <f>1-O180</f>
        <v>1.8899321599999963E-2</v>
      </c>
      <c r="R180" s="36"/>
      <c r="S180" s="39"/>
      <c r="T180" s="11">
        <v>0.97598671910000001</v>
      </c>
      <c r="U180" s="11">
        <v>0.1218502969</v>
      </c>
      <c r="V180" s="11">
        <f>1-T180</f>
        <v>2.4013280899999989E-2</v>
      </c>
      <c r="W180" s="36"/>
      <c r="X180" s="39"/>
    </row>
    <row r="181" spans="2:24" x14ac:dyDescent="0.2">
      <c r="B181" s="3">
        <v>3</v>
      </c>
      <c r="C181" s="11">
        <v>0.97214782239999997</v>
      </c>
      <c r="D181" s="11">
        <v>0</v>
      </c>
      <c r="E181" s="11">
        <f>1-C181</f>
        <v>2.7852177600000028E-2</v>
      </c>
      <c r="F181" s="36"/>
      <c r="G181" s="39"/>
      <c r="H181" s="11">
        <v>0.94868379830000005</v>
      </c>
      <c r="I181" s="11">
        <v>0</v>
      </c>
      <c r="J181" s="11">
        <f>1-H181</f>
        <v>5.1316201699999953E-2</v>
      </c>
      <c r="K181" s="36"/>
      <c r="L181" s="39"/>
      <c r="N181" s="3">
        <v>3</v>
      </c>
      <c r="O181" s="11">
        <v>0.98152953389999997</v>
      </c>
      <c r="P181" s="11">
        <v>2.7826471249999998E-2</v>
      </c>
      <c r="Q181" s="11">
        <f>1-O181</f>
        <v>1.8470466100000027E-2</v>
      </c>
      <c r="R181" s="36"/>
      <c r="S181" s="39"/>
      <c r="T181" s="11">
        <v>0.98142856359999997</v>
      </c>
      <c r="U181" s="11">
        <v>0.1200723797</v>
      </c>
      <c r="V181" s="11">
        <f>1-T181</f>
        <v>1.857143640000003E-2</v>
      </c>
      <c r="W181" s="36"/>
      <c r="X181" s="39"/>
    </row>
    <row r="182" spans="2:24" x14ac:dyDescent="0.2">
      <c r="B182" s="3">
        <v>4</v>
      </c>
      <c r="C182" s="11">
        <v>0.97214782239999997</v>
      </c>
      <c r="D182" s="11">
        <v>0</v>
      </c>
      <c r="E182" s="11">
        <f>1-C182</f>
        <v>2.7852177600000028E-2</v>
      </c>
      <c r="F182" s="36"/>
      <c r="G182" s="39"/>
      <c r="H182" s="11">
        <v>0.94868379830000005</v>
      </c>
      <c r="I182" s="11">
        <v>0</v>
      </c>
      <c r="J182" s="11">
        <f>1-H182</f>
        <v>5.1316201699999953E-2</v>
      </c>
      <c r="K182" s="36"/>
      <c r="L182" s="39"/>
      <c r="N182" s="3">
        <v>4</v>
      </c>
      <c r="O182" s="11">
        <v>0.97603613140000001</v>
      </c>
      <c r="P182" s="11">
        <v>3.2588738950000001E-2</v>
      </c>
      <c r="Q182" s="11">
        <f>1-O182</f>
        <v>2.3963868599999993E-2</v>
      </c>
      <c r="R182" s="36"/>
      <c r="S182" s="39"/>
      <c r="T182" s="11">
        <v>0.97322255369999999</v>
      </c>
      <c r="U182" s="11">
        <v>4.4415470210000002E-2</v>
      </c>
      <c r="V182" s="11">
        <f>1-T182</f>
        <v>2.6777446300000007E-2</v>
      </c>
      <c r="W182" s="36"/>
      <c r="X182" s="39"/>
    </row>
    <row r="183" spans="2:24" x14ac:dyDescent="0.2">
      <c r="B183" s="3">
        <v>5</v>
      </c>
      <c r="C183" s="11">
        <v>0.97214782239999997</v>
      </c>
      <c r="D183" s="11">
        <v>0</v>
      </c>
      <c r="E183" s="11">
        <f>1-C183</f>
        <v>2.7852177600000028E-2</v>
      </c>
      <c r="F183" s="37"/>
      <c r="G183" s="40"/>
      <c r="H183" s="11">
        <v>0.94868379830000005</v>
      </c>
      <c r="I183" s="11">
        <v>0</v>
      </c>
      <c r="J183" s="11">
        <f>1-H183</f>
        <v>5.1316201699999953E-2</v>
      </c>
      <c r="K183" s="37"/>
      <c r="L183" s="40"/>
      <c r="N183" s="3">
        <v>5</v>
      </c>
      <c r="O183" s="11">
        <v>0.97552180290000001</v>
      </c>
      <c r="P183" s="11">
        <v>3.6393463610000003E-2</v>
      </c>
      <c r="Q183" s="11">
        <f>1-O183</f>
        <v>2.4478197099999988E-2</v>
      </c>
      <c r="R183" s="37"/>
      <c r="S183" s="40"/>
      <c r="T183" s="11">
        <v>0.98334997889999998</v>
      </c>
      <c r="U183" s="11">
        <v>6.378908455E-2</v>
      </c>
      <c r="V183" s="11">
        <f>1-T183</f>
        <v>1.6650021100000023E-2</v>
      </c>
      <c r="W183" s="37"/>
      <c r="X183" s="40"/>
    </row>
    <row r="186" spans="2:24" x14ac:dyDescent="0.2">
      <c r="G186" s="1" t="s">
        <v>58</v>
      </c>
      <c r="H186" s="1" t="s">
        <v>113</v>
      </c>
      <c r="S186" s="1" t="s">
        <v>72</v>
      </c>
      <c r="T186" s="1" t="s">
        <v>133</v>
      </c>
    </row>
    <row r="187" spans="2:24" x14ac:dyDescent="0.2">
      <c r="B187" s="5"/>
      <c r="C187" s="41" t="s">
        <v>27</v>
      </c>
      <c r="D187" s="42"/>
      <c r="E187" s="42"/>
      <c r="F187" s="42"/>
      <c r="G187" s="43"/>
      <c r="H187" s="34" t="s">
        <v>28</v>
      </c>
      <c r="I187" s="34"/>
      <c r="J187" s="34"/>
      <c r="K187" s="34"/>
      <c r="L187" s="34"/>
      <c r="N187" s="5"/>
      <c r="O187" s="34" t="s">
        <v>27</v>
      </c>
      <c r="P187" s="34"/>
      <c r="Q187" s="34"/>
      <c r="R187" s="34"/>
      <c r="S187" s="34"/>
      <c r="T187" s="34" t="s">
        <v>28</v>
      </c>
      <c r="U187" s="34"/>
      <c r="V187" s="34"/>
      <c r="W187" s="34"/>
      <c r="X187" s="34"/>
    </row>
    <row r="188" spans="2:24" ht="38.25" x14ac:dyDescent="0.2">
      <c r="B188" s="2" t="s">
        <v>29</v>
      </c>
      <c r="C188" s="2" t="s">
        <v>30</v>
      </c>
      <c r="D188" s="2" t="s">
        <v>31</v>
      </c>
      <c r="E188" s="2" t="s">
        <v>32</v>
      </c>
      <c r="F188" s="2" t="s">
        <v>34</v>
      </c>
      <c r="G188" s="2" t="s">
        <v>35</v>
      </c>
      <c r="H188" s="2" t="s">
        <v>30</v>
      </c>
      <c r="I188" s="2" t="s">
        <v>31</v>
      </c>
      <c r="J188" s="2" t="s">
        <v>32</v>
      </c>
      <c r="K188" s="2" t="s">
        <v>34</v>
      </c>
      <c r="L188" s="2" t="s">
        <v>35</v>
      </c>
      <c r="N188" s="2" t="s">
        <v>29</v>
      </c>
      <c r="O188" s="2" t="s">
        <v>30</v>
      </c>
      <c r="P188" s="2" t="s">
        <v>31</v>
      </c>
      <c r="Q188" s="2" t="s">
        <v>32</v>
      </c>
      <c r="R188" s="2" t="s">
        <v>34</v>
      </c>
      <c r="S188" s="2" t="s">
        <v>35</v>
      </c>
      <c r="T188" s="2" t="s">
        <v>30</v>
      </c>
      <c r="U188" s="2" t="s">
        <v>31</v>
      </c>
      <c r="V188" s="2" t="s">
        <v>32</v>
      </c>
      <c r="W188" s="2" t="s">
        <v>34</v>
      </c>
      <c r="X188" s="2" t="s">
        <v>35</v>
      </c>
    </row>
    <row r="189" spans="2:24" x14ac:dyDescent="0.2">
      <c r="B189" s="3">
        <v>1</v>
      </c>
      <c r="C189" s="11">
        <v>0.97214800000000001</v>
      </c>
      <c r="D189" s="11">
        <v>0</v>
      </c>
      <c r="E189" s="11">
        <f>1-C189</f>
        <v>2.7851999999999988E-2</v>
      </c>
      <c r="F189" s="35">
        <f>AVERAGE(C189:C193)</f>
        <v>0.97214800000000001</v>
      </c>
      <c r="G189" s="38">
        <f>_xlfn.STDEV.S(C189:C193)</f>
        <v>0</v>
      </c>
      <c r="H189" s="11">
        <v>0.94868379830000005</v>
      </c>
      <c r="I189" s="11">
        <v>0</v>
      </c>
      <c r="J189" s="11">
        <f>1-H189</f>
        <v>5.1316201699999953E-2</v>
      </c>
      <c r="K189" s="35">
        <f>AVERAGE(H189:H193)</f>
        <v>0.94868379830000005</v>
      </c>
      <c r="L189" s="38">
        <f>_xlfn.STDEV.S(H189:H193)</f>
        <v>0</v>
      </c>
      <c r="N189" s="3">
        <v>1</v>
      </c>
      <c r="O189" s="11">
        <v>0.9732931803</v>
      </c>
      <c r="P189" s="11">
        <v>0.13482014019999999</v>
      </c>
      <c r="Q189" s="11">
        <f>1-O189</f>
        <v>2.6706819699999995E-2</v>
      </c>
      <c r="R189" s="35">
        <f>AVERAGE(O189:O193)</f>
        <v>0.97196874462000005</v>
      </c>
      <c r="S189" s="38">
        <f>_xlfn.STDEV.S(O189:O193)</f>
        <v>1.2516153818759518E-3</v>
      </c>
      <c r="T189" s="11">
        <v>0.96823789640000002</v>
      </c>
      <c r="U189" s="11">
        <v>6.523809874E-2</v>
      </c>
      <c r="V189" s="11">
        <f>1-T189</f>
        <v>3.176210359999998E-2</v>
      </c>
      <c r="W189" s="35">
        <f>AVERAGE(T189:T193)</f>
        <v>0.96690769739999993</v>
      </c>
      <c r="X189" s="38">
        <f>_xlfn.STDEV.S(T189:T193)</f>
        <v>3.4283332514080602E-3</v>
      </c>
    </row>
    <row r="190" spans="2:24" x14ac:dyDescent="0.2">
      <c r="B190" s="3">
        <v>2</v>
      </c>
      <c r="C190" s="11">
        <v>0.97214800000000001</v>
      </c>
      <c r="D190" s="11">
        <v>0</v>
      </c>
      <c r="E190" s="11">
        <f>1-C190</f>
        <v>2.7851999999999988E-2</v>
      </c>
      <c r="F190" s="36"/>
      <c r="G190" s="39"/>
      <c r="H190" s="11">
        <v>0.94868379830000005</v>
      </c>
      <c r="I190" s="11">
        <v>0</v>
      </c>
      <c r="J190" s="11">
        <f>1-H190</f>
        <v>5.1316201699999953E-2</v>
      </c>
      <c r="K190" s="36"/>
      <c r="L190" s="39"/>
      <c r="N190" s="3">
        <v>2</v>
      </c>
      <c r="O190" s="11">
        <v>0.97293423590000006</v>
      </c>
      <c r="P190" s="11">
        <v>0.1342283722</v>
      </c>
      <c r="Q190" s="11">
        <f>1-O190</f>
        <v>2.7065764099999945E-2</v>
      </c>
      <c r="R190" s="36"/>
      <c r="S190" s="39"/>
      <c r="T190" s="11">
        <v>0.96983962869999996</v>
      </c>
      <c r="U190" s="11">
        <v>6.4235293570000004E-2</v>
      </c>
      <c r="V190" s="11">
        <f>1-T190</f>
        <v>3.0160371300000044E-2</v>
      </c>
      <c r="W190" s="36"/>
      <c r="X190" s="39"/>
    </row>
    <row r="191" spans="2:24" x14ac:dyDescent="0.2">
      <c r="B191" s="3">
        <v>3</v>
      </c>
      <c r="C191" s="11">
        <v>0.97214800000000001</v>
      </c>
      <c r="D191" s="11">
        <v>0</v>
      </c>
      <c r="E191" s="11">
        <f>1-C191</f>
        <v>2.7851999999999988E-2</v>
      </c>
      <c r="F191" s="36"/>
      <c r="G191" s="39"/>
      <c r="H191" s="11">
        <v>0.94868379830000005</v>
      </c>
      <c r="I191" s="11">
        <v>0</v>
      </c>
      <c r="J191" s="11">
        <f>1-H191</f>
        <v>5.1316201699999953E-2</v>
      </c>
      <c r="K191" s="36"/>
      <c r="L191" s="39"/>
      <c r="N191" s="3">
        <v>3</v>
      </c>
      <c r="O191" s="11">
        <v>0.97123414220000004</v>
      </c>
      <c r="P191" s="11">
        <v>0.12248721479999999</v>
      </c>
      <c r="Q191" s="11">
        <f>1-O191</f>
        <v>2.8765857799999961E-2</v>
      </c>
      <c r="R191" s="36"/>
      <c r="S191" s="39"/>
      <c r="T191" s="11">
        <v>0.96323452379999996</v>
      </c>
      <c r="U191" s="11">
        <v>6.432582379E-2</v>
      </c>
      <c r="V191" s="11">
        <f>1-T191</f>
        <v>3.6765476200000036E-2</v>
      </c>
      <c r="W191" s="36"/>
      <c r="X191" s="39"/>
    </row>
    <row r="192" spans="2:24" x14ac:dyDescent="0.2">
      <c r="B192" s="3">
        <v>4</v>
      </c>
      <c r="C192" s="11">
        <v>0.97214800000000001</v>
      </c>
      <c r="D192" s="11">
        <v>0</v>
      </c>
      <c r="E192" s="11">
        <f>1-C192</f>
        <v>2.7851999999999988E-2</v>
      </c>
      <c r="F192" s="36"/>
      <c r="G192" s="39"/>
      <c r="H192" s="11">
        <v>0.94868379830000005</v>
      </c>
      <c r="I192" s="11">
        <v>0</v>
      </c>
      <c r="J192" s="11">
        <f>1-H192</f>
        <v>5.1316201699999953E-2</v>
      </c>
      <c r="K192" s="36"/>
      <c r="L192" s="39"/>
      <c r="N192" s="3">
        <v>4</v>
      </c>
      <c r="O192" s="11">
        <v>0.97023434230000005</v>
      </c>
      <c r="P192" s="11">
        <v>0.13214214790000001</v>
      </c>
      <c r="Q192" s="11">
        <f>1-O192</f>
        <v>2.9765657699999948E-2</v>
      </c>
      <c r="R192" s="36"/>
      <c r="S192" s="39"/>
      <c r="T192" s="11">
        <v>0.97000310000000001</v>
      </c>
      <c r="U192" s="11">
        <v>6.5324879830000002E-2</v>
      </c>
      <c r="V192" s="11">
        <f>1-T192</f>
        <v>2.9996899999999993E-2</v>
      </c>
      <c r="W192" s="36"/>
      <c r="X192" s="39"/>
    </row>
    <row r="193" spans="2:24" x14ac:dyDescent="0.2">
      <c r="B193" s="3">
        <v>5</v>
      </c>
      <c r="C193" s="11">
        <v>0.97214800000000001</v>
      </c>
      <c r="D193" s="11">
        <v>0</v>
      </c>
      <c r="E193" s="11">
        <f>1-C193</f>
        <v>2.7851999999999988E-2</v>
      </c>
      <c r="F193" s="37"/>
      <c r="G193" s="40"/>
      <c r="H193" s="11">
        <v>0.94868379830000005</v>
      </c>
      <c r="I193" s="11">
        <v>0</v>
      </c>
      <c r="J193" s="11">
        <f>1-H193</f>
        <v>5.1316201699999953E-2</v>
      </c>
      <c r="K193" s="37"/>
      <c r="L193" s="40"/>
      <c r="N193" s="3">
        <v>5</v>
      </c>
      <c r="O193" s="11">
        <v>0.97214782239999997</v>
      </c>
      <c r="P193" s="11">
        <v>0.1271797717</v>
      </c>
      <c r="Q193" s="11">
        <f>1-O193</f>
        <v>2.7852177600000028E-2</v>
      </c>
      <c r="R193" s="37"/>
      <c r="S193" s="40"/>
      <c r="T193" s="11">
        <v>0.96322333810000005</v>
      </c>
      <c r="U193" s="11">
        <v>6.4615786080000001E-2</v>
      </c>
      <c r="V193" s="11">
        <f>1-T193</f>
        <v>3.6776661899999952E-2</v>
      </c>
      <c r="W193" s="37"/>
      <c r="X193" s="40"/>
    </row>
    <row r="196" spans="2:24" x14ac:dyDescent="0.2">
      <c r="G196" s="1" t="s">
        <v>59</v>
      </c>
      <c r="H196" s="1" t="s">
        <v>114</v>
      </c>
      <c r="S196" s="1" t="s">
        <v>73</v>
      </c>
      <c r="T196" s="1" t="s">
        <v>134</v>
      </c>
    </row>
    <row r="197" spans="2:24" x14ac:dyDescent="0.2">
      <c r="B197" s="5"/>
      <c r="C197" s="41" t="s">
        <v>27</v>
      </c>
      <c r="D197" s="42"/>
      <c r="E197" s="42"/>
      <c r="F197" s="42"/>
      <c r="G197" s="43"/>
      <c r="H197" s="34" t="s">
        <v>28</v>
      </c>
      <c r="I197" s="34"/>
      <c r="J197" s="34"/>
      <c r="K197" s="34"/>
      <c r="L197" s="34"/>
      <c r="N197" s="5"/>
      <c r="O197" s="34" t="s">
        <v>27</v>
      </c>
      <c r="P197" s="34"/>
      <c r="Q197" s="34"/>
      <c r="R197" s="34"/>
      <c r="S197" s="34"/>
      <c r="T197" s="34" t="s">
        <v>28</v>
      </c>
      <c r="U197" s="34"/>
      <c r="V197" s="34"/>
      <c r="W197" s="34"/>
      <c r="X197" s="34"/>
    </row>
    <row r="198" spans="2:24" ht="38.25" x14ac:dyDescent="0.2">
      <c r="B198" s="2" t="s">
        <v>29</v>
      </c>
      <c r="C198" s="2" t="s">
        <v>30</v>
      </c>
      <c r="D198" s="2" t="s">
        <v>31</v>
      </c>
      <c r="E198" s="2" t="s">
        <v>32</v>
      </c>
      <c r="F198" s="2" t="s">
        <v>34</v>
      </c>
      <c r="G198" s="2" t="s">
        <v>35</v>
      </c>
      <c r="H198" s="2" t="s">
        <v>30</v>
      </c>
      <c r="I198" s="2" t="s">
        <v>31</v>
      </c>
      <c r="J198" s="2" t="s">
        <v>32</v>
      </c>
      <c r="K198" s="2" t="s">
        <v>34</v>
      </c>
      <c r="L198" s="2" t="s">
        <v>35</v>
      </c>
      <c r="N198" s="2" t="s">
        <v>29</v>
      </c>
      <c r="O198" s="2" t="s">
        <v>30</v>
      </c>
      <c r="P198" s="2" t="s">
        <v>31</v>
      </c>
      <c r="Q198" s="2" t="s">
        <v>32</v>
      </c>
      <c r="R198" s="2" t="s">
        <v>34</v>
      </c>
      <c r="S198" s="2" t="s">
        <v>35</v>
      </c>
      <c r="T198" s="2" t="s">
        <v>30</v>
      </c>
      <c r="U198" s="2" t="s">
        <v>31</v>
      </c>
      <c r="V198" s="2" t="s">
        <v>32</v>
      </c>
      <c r="W198" s="2" t="s">
        <v>34</v>
      </c>
      <c r="X198" s="2" t="s">
        <v>35</v>
      </c>
    </row>
    <row r="199" spans="2:24" x14ac:dyDescent="0.2">
      <c r="B199" s="3">
        <v>1</v>
      </c>
      <c r="C199" s="11">
        <v>0.97214800000000001</v>
      </c>
      <c r="D199" s="11">
        <v>0</v>
      </c>
      <c r="E199" s="11">
        <f>1-C199</f>
        <v>2.7851999999999988E-2</v>
      </c>
      <c r="F199" s="35">
        <f>AVERAGE(C199:C203)</f>
        <v>0.97214800000000001</v>
      </c>
      <c r="G199" s="38">
        <f>_xlfn.STDEV.S(C199:C203)</f>
        <v>0</v>
      </c>
      <c r="H199" s="11">
        <v>0.94868399999999997</v>
      </c>
      <c r="I199" s="11">
        <v>0</v>
      </c>
      <c r="J199" s="11">
        <f>1-H199</f>
        <v>5.1316000000000028E-2</v>
      </c>
      <c r="K199" s="35">
        <f>AVERAGE(H199:H203)</f>
        <v>0.94868399999999986</v>
      </c>
      <c r="L199" s="38">
        <f>_xlfn.STDEV.S(H199:H203)</f>
        <v>1.2412670766236366E-16</v>
      </c>
      <c r="N199" s="3">
        <v>1</v>
      </c>
      <c r="O199" s="11">
        <v>0.98152799999999996</v>
      </c>
      <c r="P199" s="11">
        <v>2.8004000000000001E-2</v>
      </c>
      <c r="Q199" s="11">
        <f>1-O199</f>
        <v>1.8472000000000044E-2</v>
      </c>
      <c r="R199" s="35">
        <f>AVERAGE(O199:O203)</f>
        <v>0.98146840000000002</v>
      </c>
      <c r="S199" s="38">
        <f>_xlfn.STDEV.S(O199:O203)</f>
        <v>5.6980651365178391E-3</v>
      </c>
      <c r="T199" s="11">
        <v>0.98410299999999995</v>
      </c>
      <c r="U199" s="11">
        <v>2.7473000000000001E-2</v>
      </c>
      <c r="V199" s="11">
        <f>1-T199</f>
        <v>1.589700000000005E-2</v>
      </c>
      <c r="W199" s="35">
        <f>AVERAGE(T199:T203)</f>
        <v>0.98473560000000016</v>
      </c>
      <c r="X199" s="38">
        <f>_xlfn.STDEV.S(T199:T203)</f>
        <v>8.5482588870482937E-4</v>
      </c>
    </row>
    <row r="200" spans="2:24" x14ac:dyDescent="0.2">
      <c r="B200" s="3">
        <v>2</v>
      </c>
      <c r="C200" s="11">
        <v>0.97214800000000001</v>
      </c>
      <c r="D200" s="11">
        <v>0</v>
      </c>
      <c r="E200" s="11">
        <f>1-C200</f>
        <v>2.7851999999999988E-2</v>
      </c>
      <c r="F200" s="36"/>
      <c r="G200" s="39"/>
      <c r="H200" s="11">
        <v>0.94868399999999997</v>
      </c>
      <c r="I200" s="11">
        <v>0</v>
      </c>
      <c r="J200" s="11">
        <f>1-H200</f>
        <v>5.1316000000000028E-2</v>
      </c>
      <c r="K200" s="36"/>
      <c r="L200" s="39"/>
      <c r="N200" s="3">
        <v>2</v>
      </c>
      <c r="O200" s="11">
        <v>0.98150499999999996</v>
      </c>
      <c r="P200" s="11">
        <v>2.8206999999999999E-2</v>
      </c>
      <c r="Q200" s="11">
        <f>1-O200</f>
        <v>1.8495000000000039E-2</v>
      </c>
      <c r="R200" s="36"/>
      <c r="S200" s="39"/>
      <c r="T200" s="11">
        <v>0.98456500000000002</v>
      </c>
      <c r="U200" s="11">
        <v>2.7050000000000001E-2</v>
      </c>
      <c r="V200" s="11">
        <f>1-T200</f>
        <v>1.5434999999999977E-2</v>
      </c>
      <c r="W200" s="36"/>
      <c r="X200" s="39"/>
    </row>
    <row r="201" spans="2:24" x14ac:dyDescent="0.2">
      <c r="B201" s="3">
        <v>3</v>
      </c>
      <c r="C201" s="11">
        <v>0.97214800000000001</v>
      </c>
      <c r="D201" s="11">
        <v>0</v>
      </c>
      <c r="E201" s="11">
        <f>1-C201</f>
        <v>2.7851999999999988E-2</v>
      </c>
      <c r="F201" s="36"/>
      <c r="G201" s="39"/>
      <c r="H201" s="11">
        <v>0.94868399999999997</v>
      </c>
      <c r="I201" s="11">
        <v>0</v>
      </c>
      <c r="J201" s="11">
        <f>1-H201</f>
        <v>5.1316000000000028E-2</v>
      </c>
      <c r="K201" s="36"/>
      <c r="L201" s="39"/>
      <c r="N201" s="3">
        <v>3</v>
      </c>
      <c r="O201" s="11">
        <v>0.97214800000000001</v>
      </c>
      <c r="P201" s="11">
        <v>0.127336</v>
      </c>
      <c r="Q201" s="11">
        <f>1-O201</f>
        <v>2.7851999999999988E-2</v>
      </c>
      <c r="R201" s="36"/>
      <c r="S201" s="39"/>
      <c r="T201" s="11">
        <v>0.98503600000000002</v>
      </c>
      <c r="U201" s="11">
        <v>2.7241999999999999E-2</v>
      </c>
      <c r="V201" s="11">
        <f>1-T201</f>
        <v>1.4963999999999977E-2</v>
      </c>
      <c r="W201" s="36"/>
      <c r="X201" s="39"/>
    </row>
    <row r="202" spans="2:24" x14ac:dyDescent="0.2">
      <c r="B202" s="3">
        <v>4</v>
      </c>
      <c r="C202" s="11">
        <v>0.97214800000000001</v>
      </c>
      <c r="D202" s="11">
        <v>0</v>
      </c>
      <c r="E202" s="11">
        <f>1-C202</f>
        <v>2.7851999999999988E-2</v>
      </c>
      <c r="F202" s="36"/>
      <c r="G202" s="39"/>
      <c r="H202" s="11">
        <v>0.94868399999999997</v>
      </c>
      <c r="I202" s="11">
        <v>0</v>
      </c>
      <c r="J202" s="11">
        <f>1-H202</f>
        <v>5.1316000000000028E-2</v>
      </c>
      <c r="K202" s="36"/>
      <c r="L202" s="39"/>
      <c r="N202" s="3">
        <v>4</v>
      </c>
      <c r="O202" s="11">
        <v>0.98560400000000004</v>
      </c>
      <c r="P202" s="11">
        <v>2.6511E-2</v>
      </c>
      <c r="Q202" s="11">
        <f>1-O202</f>
        <v>1.4395999999999964E-2</v>
      </c>
      <c r="R202" s="36"/>
      <c r="S202" s="39"/>
      <c r="T202" s="11">
        <v>0.98605399999999999</v>
      </c>
      <c r="U202" s="11">
        <v>2.6775E-2</v>
      </c>
      <c r="V202" s="11">
        <f>1-T202</f>
        <v>1.3946000000000014E-2</v>
      </c>
      <c r="W202" s="36"/>
      <c r="X202" s="39"/>
    </row>
    <row r="203" spans="2:24" x14ac:dyDescent="0.2">
      <c r="B203" s="3">
        <v>5</v>
      </c>
      <c r="C203" s="11">
        <v>0.97214800000000001</v>
      </c>
      <c r="D203" s="11">
        <v>0</v>
      </c>
      <c r="E203" s="11">
        <f>1-C203</f>
        <v>2.7851999999999988E-2</v>
      </c>
      <c r="F203" s="37"/>
      <c r="G203" s="40"/>
      <c r="H203" s="11">
        <v>0.94868399999999997</v>
      </c>
      <c r="I203" s="11">
        <v>0</v>
      </c>
      <c r="J203" s="11">
        <f>1-H203</f>
        <v>5.1316000000000028E-2</v>
      </c>
      <c r="K203" s="37"/>
      <c r="L203" s="40"/>
      <c r="N203" s="3">
        <v>5</v>
      </c>
      <c r="O203" s="11">
        <v>0.98655700000000002</v>
      </c>
      <c r="P203" s="11">
        <v>2.6356000000000001E-2</v>
      </c>
      <c r="Q203" s="11">
        <f>1-O203</f>
        <v>1.3442999999999983E-2</v>
      </c>
      <c r="R203" s="37"/>
      <c r="S203" s="40"/>
      <c r="T203" s="11">
        <v>0.98392000000000002</v>
      </c>
      <c r="U203" s="11">
        <v>2.7445000000000001E-2</v>
      </c>
      <c r="V203" s="11">
        <f>1-T203</f>
        <v>1.6079999999999983E-2</v>
      </c>
      <c r="W203" s="37"/>
      <c r="X203" s="40"/>
    </row>
  </sheetData>
  <mergeCells count="240">
    <mergeCell ref="O3:S3"/>
    <mergeCell ref="T3:X3"/>
    <mergeCell ref="R5:R9"/>
    <mergeCell ref="S5:S9"/>
    <mergeCell ref="W5:W9"/>
    <mergeCell ref="X5:X9"/>
    <mergeCell ref="C3:G3"/>
    <mergeCell ref="H3:L3"/>
    <mergeCell ref="F5:F9"/>
    <mergeCell ref="G5:G9"/>
    <mergeCell ref="K5:K9"/>
    <mergeCell ref="L5:L9"/>
    <mergeCell ref="O13:S13"/>
    <mergeCell ref="T13:X13"/>
    <mergeCell ref="R15:R19"/>
    <mergeCell ref="S15:S19"/>
    <mergeCell ref="W15:W19"/>
    <mergeCell ref="X15:X19"/>
    <mergeCell ref="C13:G13"/>
    <mergeCell ref="H13:L13"/>
    <mergeCell ref="F15:F19"/>
    <mergeCell ref="G15:G19"/>
    <mergeCell ref="K15:K19"/>
    <mergeCell ref="L15:L19"/>
    <mergeCell ref="O24:S24"/>
    <mergeCell ref="T24:X24"/>
    <mergeCell ref="R26:R30"/>
    <mergeCell ref="S26:S30"/>
    <mergeCell ref="W26:W30"/>
    <mergeCell ref="X26:X30"/>
    <mergeCell ref="C24:G24"/>
    <mergeCell ref="H24:L24"/>
    <mergeCell ref="F26:F30"/>
    <mergeCell ref="G26:G30"/>
    <mergeCell ref="K26:K30"/>
    <mergeCell ref="L26:L30"/>
    <mergeCell ref="O34:S34"/>
    <mergeCell ref="T34:X34"/>
    <mergeCell ref="R36:R40"/>
    <mergeCell ref="S36:S40"/>
    <mergeCell ref="W36:W40"/>
    <mergeCell ref="X36:X40"/>
    <mergeCell ref="F36:F40"/>
    <mergeCell ref="G36:G40"/>
    <mergeCell ref="K36:K40"/>
    <mergeCell ref="L36:L40"/>
    <mergeCell ref="C34:G34"/>
    <mergeCell ref="H34:L34"/>
    <mergeCell ref="O45:S45"/>
    <mergeCell ref="T45:X45"/>
    <mergeCell ref="R47:R51"/>
    <mergeCell ref="S47:S51"/>
    <mergeCell ref="W47:W51"/>
    <mergeCell ref="X47:X51"/>
    <mergeCell ref="C45:G45"/>
    <mergeCell ref="H45:L45"/>
    <mergeCell ref="F47:F51"/>
    <mergeCell ref="G47:G51"/>
    <mergeCell ref="K47:K51"/>
    <mergeCell ref="L47:L51"/>
    <mergeCell ref="O55:S55"/>
    <mergeCell ref="T55:X55"/>
    <mergeCell ref="R57:R61"/>
    <mergeCell ref="S57:S61"/>
    <mergeCell ref="W57:W61"/>
    <mergeCell ref="X57:X61"/>
    <mergeCell ref="C55:G55"/>
    <mergeCell ref="H55:L55"/>
    <mergeCell ref="F57:F61"/>
    <mergeCell ref="G57:G61"/>
    <mergeCell ref="K57:K61"/>
    <mergeCell ref="L57:L61"/>
    <mergeCell ref="C75:G75"/>
    <mergeCell ref="H75:L75"/>
    <mergeCell ref="F77:F81"/>
    <mergeCell ref="G77:G81"/>
    <mergeCell ref="K77:K81"/>
    <mergeCell ref="L77:L81"/>
    <mergeCell ref="C65:G65"/>
    <mergeCell ref="H65:L65"/>
    <mergeCell ref="F67:F71"/>
    <mergeCell ref="G67:G71"/>
    <mergeCell ref="K67:K71"/>
    <mergeCell ref="L67:L71"/>
    <mergeCell ref="C95:G95"/>
    <mergeCell ref="H95:L95"/>
    <mergeCell ref="F97:F101"/>
    <mergeCell ref="G97:G101"/>
    <mergeCell ref="K97:K101"/>
    <mergeCell ref="L97:L101"/>
    <mergeCell ref="C85:G85"/>
    <mergeCell ref="H85:L85"/>
    <mergeCell ref="F87:F91"/>
    <mergeCell ref="G87:G91"/>
    <mergeCell ref="K87:K91"/>
    <mergeCell ref="L87:L91"/>
    <mergeCell ref="C115:G115"/>
    <mergeCell ref="H115:L115"/>
    <mergeCell ref="F117:F121"/>
    <mergeCell ref="G117:G121"/>
    <mergeCell ref="K117:K121"/>
    <mergeCell ref="L117:L121"/>
    <mergeCell ref="C105:G105"/>
    <mergeCell ref="H105:L105"/>
    <mergeCell ref="F107:F111"/>
    <mergeCell ref="G107:G111"/>
    <mergeCell ref="K107:K111"/>
    <mergeCell ref="L107:L111"/>
    <mergeCell ref="C135:G135"/>
    <mergeCell ref="H135:L135"/>
    <mergeCell ref="F137:F141"/>
    <mergeCell ref="G137:G141"/>
    <mergeCell ref="K137:K141"/>
    <mergeCell ref="L137:L141"/>
    <mergeCell ref="C125:G125"/>
    <mergeCell ref="H125:L125"/>
    <mergeCell ref="F127:F131"/>
    <mergeCell ref="G127:G131"/>
    <mergeCell ref="K127:K131"/>
    <mergeCell ref="L127:L131"/>
    <mergeCell ref="C156:G156"/>
    <mergeCell ref="H156:L156"/>
    <mergeCell ref="F158:F162"/>
    <mergeCell ref="G158:G162"/>
    <mergeCell ref="K158:K162"/>
    <mergeCell ref="L158:L162"/>
    <mergeCell ref="C145:G145"/>
    <mergeCell ref="H145:L145"/>
    <mergeCell ref="F147:F151"/>
    <mergeCell ref="G147:G151"/>
    <mergeCell ref="K147:K151"/>
    <mergeCell ref="L147:L151"/>
    <mergeCell ref="C177:G177"/>
    <mergeCell ref="H177:L177"/>
    <mergeCell ref="F179:F183"/>
    <mergeCell ref="G179:G183"/>
    <mergeCell ref="K179:K183"/>
    <mergeCell ref="L179:L183"/>
    <mergeCell ref="C167:G167"/>
    <mergeCell ref="H167:L167"/>
    <mergeCell ref="F169:F173"/>
    <mergeCell ref="G169:G173"/>
    <mergeCell ref="K169:K173"/>
    <mergeCell ref="L169:L173"/>
    <mergeCell ref="C197:G197"/>
    <mergeCell ref="H197:L197"/>
    <mergeCell ref="F199:F203"/>
    <mergeCell ref="G199:G203"/>
    <mergeCell ref="K199:K203"/>
    <mergeCell ref="L199:L203"/>
    <mergeCell ref="C187:G187"/>
    <mergeCell ref="H187:L187"/>
    <mergeCell ref="F189:F193"/>
    <mergeCell ref="G189:G193"/>
    <mergeCell ref="K189:K193"/>
    <mergeCell ref="L189:L193"/>
    <mergeCell ref="O75:S75"/>
    <mergeCell ref="T75:X75"/>
    <mergeCell ref="R77:R81"/>
    <mergeCell ref="S77:S81"/>
    <mergeCell ref="W77:W81"/>
    <mergeCell ref="X77:X81"/>
    <mergeCell ref="O65:S65"/>
    <mergeCell ref="T65:X65"/>
    <mergeCell ref="R67:R71"/>
    <mergeCell ref="S67:S71"/>
    <mergeCell ref="W67:W71"/>
    <mergeCell ref="X67:X71"/>
    <mergeCell ref="O95:S95"/>
    <mergeCell ref="T95:X95"/>
    <mergeCell ref="R97:R101"/>
    <mergeCell ref="S97:S101"/>
    <mergeCell ref="W97:W101"/>
    <mergeCell ref="X97:X101"/>
    <mergeCell ref="O85:S85"/>
    <mergeCell ref="T85:X85"/>
    <mergeCell ref="R87:R91"/>
    <mergeCell ref="S87:S91"/>
    <mergeCell ref="W87:W91"/>
    <mergeCell ref="X87:X91"/>
    <mergeCell ref="O115:S115"/>
    <mergeCell ref="T115:X115"/>
    <mergeCell ref="R117:R121"/>
    <mergeCell ref="S117:S121"/>
    <mergeCell ref="W117:W121"/>
    <mergeCell ref="X117:X121"/>
    <mergeCell ref="O105:S105"/>
    <mergeCell ref="T105:X105"/>
    <mergeCell ref="R107:R111"/>
    <mergeCell ref="S107:S111"/>
    <mergeCell ref="W107:W111"/>
    <mergeCell ref="X107:X111"/>
    <mergeCell ref="O135:S135"/>
    <mergeCell ref="T135:X135"/>
    <mergeCell ref="R137:R141"/>
    <mergeCell ref="S137:S141"/>
    <mergeCell ref="W137:W141"/>
    <mergeCell ref="X137:X141"/>
    <mergeCell ref="O125:S125"/>
    <mergeCell ref="T125:X125"/>
    <mergeCell ref="R127:R131"/>
    <mergeCell ref="S127:S131"/>
    <mergeCell ref="W127:W131"/>
    <mergeCell ref="X127:X131"/>
    <mergeCell ref="O156:S156"/>
    <mergeCell ref="T156:X156"/>
    <mergeCell ref="R158:R162"/>
    <mergeCell ref="S158:S162"/>
    <mergeCell ref="W158:W162"/>
    <mergeCell ref="X158:X162"/>
    <mergeCell ref="O145:S145"/>
    <mergeCell ref="T145:X145"/>
    <mergeCell ref="R147:R151"/>
    <mergeCell ref="S147:S151"/>
    <mergeCell ref="W147:W151"/>
    <mergeCell ref="X147:X151"/>
    <mergeCell ref="O177:S177"/>
    <mergeCell ref="T177:X177"/>
    <mergeCell ref="R179:R183"/>
    <mergeCell ref="S179:S183"/>
    <mergeCell ref="W179:W183"/>
    <mergeCell ref="X179:X183"/>
    <mergeCell ref="O167:S167"/>
    <mergeCell ref="T167:X167"/>
    <mergeCell ref="R169:R173"/>
    <mergeCell ref="S169:S173"/>
    <mergeCell ref="W169:W173"/>
    <mergeCell ref="X169:X173"/>
    <mergeCell ref="O197:S197"/>
    <mergeCell ref="T197:X197"/>
    <mergeCell ref="R199:R203"/>
    <mergeCell ref="S199:S203"/>
    <mergeCell ref="W199:W203"/>
    <mergeCell ref="X199:X203"/>
    <mergeCell ref="O187:S187"/>
    <mergeCell ref="T187:X187"/>
    <mergeCell ref="R189:R193"/>
    <mergeCell ref="S189:S193"/>
    <mergeCell ref="W189:W193"/>
    <mergeCell ref="X189:X193"/>
  </mergeCells>
  <conditionalFormatting sqref="O5:O9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T5:T9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P5:P9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U5:U9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O15:O19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T15:T19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P15:P19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U15:U19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O26:O30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T26:T30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P26:P30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U26:U30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O36:O40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T36:T40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P36:P40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U36:U40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O47:O51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T47:T5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P47:P51"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U47:U51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O57:O61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T57:T61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P57:P61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U57:U61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O67:O71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T67:T71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P67:P71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U67:U71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O77:O81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T77:T81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P77:P81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U77:U81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O87:O91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T87:T91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P87:P91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U87:U91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O97:O101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T97:T101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P97:P101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U97:U101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O107:O11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T107:T11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P107:P11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U107:U11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O117:O121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T117:T121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P117:P121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U117:U121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O127:O131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T127:T13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P127:P131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U127:U131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O137:O14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T137:T141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P137:P141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U137:U141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O147:O15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T147:T15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P147:P151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U147:U151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O158:O162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T158:T162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P158:P162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U158:U16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O169:O173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T169:T173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P169:P173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U169:U173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O179:O18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79:T183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P179:P183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U179:U183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O189:O193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T189:T193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P189:P19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U189:U19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O199:O20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T199:T20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P199:P20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U199:U203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6B76-635F-4293-87DB-DAFA2F8EB337}">
  <dimension ref="B1:P189"/>
  <sheetViews>
    <sheetView topLeftCell="B124" workbookViewId="0">
      <selection activeCell="E128" sqref="E128"/>
    </sheetView>
  </sheetViews>
  <sheetFormatPr baseColWidth="10" defaultRowHeight="15" x14ac:dyDescent="0.25"/>
  <cols>
    <col min="1" max="5" width="11.42578125" style="13"/>
    <col min="6" max="6" width="13.140625" style="13" customWidth="1"/>
    <col min="7" max="7" width="14.42578125" style="13" customWidth="1"/>
    <col min="8" max="14" width="11.42578125" style="13"/>
    <col min="15" max="15" width="13.28515625" style="13" customWidth="1"/>
    <col min="16" max="16" width="14.28515625" style="13" customWidth="1"/>
    <col min="17" max="16384" width="11.42578125" style="13"/>
  </cols>
  <sheetData>
    <row r="1" spans="2:16" ht="26.25" x14ac:dyDescent="0.25">
      <c r="D1" s="14" t="s">
        <v>157</v>
      </c>
      <c r="K1" s="14" t="s">
        <v>115</v>
      </c>
    </row>
    <row r="2" spans="2:16" x14ac:dyDescent="0.25">
      <c r="B2" s="44" t="s">
        <v>27</v>
      </c>
      <c r="C2" s="44"/>
      <c r="D2" s="44"/>
      <c r="E2" s="44"/>
      <c r="F2" s="44"/>
      <c r="G2" s="44"/>
      <c r="K2" s="44" t="s">
        <v>27</v>
      </c>
      <c r="L2" s="44"/>
      <c r="M2" s="44"/>
      <c r="N2" s="44"/>
      <c r="O2" s="44"/>
      <c r="P2" s="44"/>
    </row>
    <row r="3" spans="2:16" ht="24" x14ac:dyDescent="0.25">
      <c r="B3" s="7" t="s">
        <v>29</v>
      </c>
      <c r="C3" s="7" t="s">
        <v>30</v>
      </c>
      <c r="D3" s="7" t="s">
        <v>31</v>
      </c>
      <c r="E3" s="7" t="s">
        <v>32</v>
      </c>
      <c r="F3" s="7" t="s">
        <v>34</v>
      </c>
      <c r="G3" s="7" t="s">
        <v>35</v>
      </c>
      <c r="K3" s="7" t="s">
        <v>29</v>
      </c>
      <c r="L3" s="7" t="s">
        <v>30</v>
      </c>
      <c r="M3" s="7" t="s">
        <v>31</v>
      </c>
      <c r="N3" s="7" t="s">
        <v>32</v>
      </c>
      <c r="O3" s="7" t="s">
        <v>34</v>
      </c>
      <c r="P3" s="7" t="s">
        <v>35</v>
      </c>
    </row>
    <row r="4" spans="2:16" x14ac:dyDescent="0.25">
      <c r="B4" s="15">
        <v>1</v>
      </c>
      <c r="C4" s="16">
        <v>0.97214782239999997</v>
      </c>
      <c r="D4" s="16">
        <v>0</v>
      </c>
      <c r="E4" s="16">
        <f>1-C4</f>
        <v>2.7852177600000028E-2</v>
      </c>
      <c r="F4" s="45">
        <f>AVERAGE(C4:C8)</f>
        <v>0.97214782239999997</v>
      </c>
      <c r="G4" s="48">
        <f>_xlfn.STDEV.S(C4:C8)</f>
        <v>0</v>
      </c>
      <c r="K4" s="15">
        <v>1</v>
      </c>
      <c r="L4" s="16">
        <v>0.97717900000000002</v>
      </c>
      <c r="M4" s="16">
        <v>3.6408000000000003E-2</v>
      </c>
      <c r="N4" s="16">
        <f>1-L4</f>
        <v>2.282099999999998E-2</v>
      </c>
      <c r="O4" s="45">
        <f>AVERAGE(L4:L8)</f>
        <v>0.97897200000000006</v>
      </c>
      <c r="P4" s="48">
        <f>_xlfn.STDEV.S(L4:L8)</f>
        <v>5.5876061511169273E-3</v>
      </c>
    </row>
    <row r="5" spans="2:16" x14ac:dyDescent="0.25">
      <c r="B5" s="15">
        <v>2</v>
      </c>
      <c r="C5" s="16">
        <v>0.97214782239999997</v>
      </c>
      <c r="D5" s="16">
        <v>0</v>
      </c>
      <c r="E5" s="16">
        <f>1-C5</f>
        <v>2.7852177600000028E-2</v>
      </c>
      <c r="F5" s="46"/>
      <c r="G5" s="49"/>
      <c r="K5" s="15">
        <v>2</v>
      </c>
      <c r="L5" s="16">
        <v>0.98468999999999995</v>
      </c>
      <c r="M5" s="16">
        <v>3.1379999999999998E-2</v>
      </c>
      <c r="N5" s="16">
        <f>1-L5</f>
        <v>1.5310000000000046E-2</v>
      </c>
      <c r="O5" s="46"/>
      <c r="P5" s="49"/>
    </row>
    <row r="6" spans="2:16" x14ac:dyDescent="0.25">
      <c r="B6" s="15">
        <v>3</v>
      </c>
      <c r="C6" s="16">
        <v>0.97214782239999997</v>
      </c>
      <c r="D6" s="16">
        <v>0</v>
      </c>
      <c r="E6" s="16">
        <f>1-C6</f>
        <v>2.7852177600000028E-2</v>
      </c>
      <c r="F6" s="46"/>
      <c r="G6" s="49"/>
      <c r="K6" s="15">
        <v>3</v>
      </c>
      <c r="L6" s="16">
        <v>0.98457300000000003</v>
      </c>
      <c r="M6" s="16">
        <v>4.8759999999999998E-2</v>
      </c>
      <c r="N6" s="16">
        <f>1-L6</f>
        <v>1.5426999999999969E-2</v>
      </c>
      <c r="O6" s="46"/>
      <c r="P6" s="49"/>
    </row>
    <row r="7" spans="2:16" x14ac:dyDescent="0.25">
      <c r="B7" s="15">
        <v>4</v>
      </c>
      <c r="C7" s="16">
        <v>0.97214782239999997</v>
      </c>
      <c r="D7" s="16">
        <v>0</v>
      </c>
      <c r="E7" s="16">
        <f>1-C7</f>
        <v>2.7852177600000028E-2</v>
      </c>
      <c r="F7" s="46"/>
      <c r="G7" s="49"/>
      <c r="K7" s="15">
        <v>4</v>
      </c>
      <c r="L7" s="16">
        <v>0.97173600000000004</v>
      </c>
      <c r="M7" s="16">
        <v>4.0059999999999998E-2</v>
      </c>
      <c r="N7" s="16">
        <f>1-L7</f>
        <v>2.8263999999999956E-2</v>
      </c>
      <c r="O7" s="46"/>
      <c r="P7" s="49"/>
    </row>
    <row r="8" spans="2:16" x14ac:dyDescent="0.25">
      <c r="B8" s="15">
        <v>5</v>
      </c>
      <c r="C8" s="16">
        <v>0.97214782239999997</v>
      </c>
      <c r="D8" s="16">
        <v>0</v>
      </c>
      <c r="E8" s="16">
        <f>1-C8</f>
        <v>2.7852177600000028E-2</v>
      </c>
      <c r="F8" s="47"/>
      <c r="G8" s="50"/>
      <c r="K8" s="15">
        <v>5</v>
      </c>
      <c r="L8" s="16">
        <v>0.97668200000000005</v>
      </c>
      <c r="M8" s="16">
        <v>3.5408000000000002E-2</v>
      </c>
      <c r="N8" s="16">
        <f>1-L8</f>
        <v>2.331799999999995E-2</v>
      </c>
      <c r="O8" s="47"/>
      <c r="P8" s="50"/>
    </row>
    <row r="9" spans="2:16" x14ac:dyDescent="0.25">
      <c r="B9" s="44" t="s">
        <v>28</v>
      </c>
      <c r="C9" s="44"/>
      <c r="D9" s="44"/>
      <c r="E9" s="44"/>
      <c r="F9" s="44"/>
      <c r="G9" s="44"/>
      <c r="K9" s="44" t="s">
        <v>28</v>
      </c>
      <c r="L9" s="44"/>
      <c r="M9" s="44"/>
      <c r="N9" s="44"/>
      <c r="O9" s="44"/>
      <c r="P9" s="44"/>
    </row>
    <row r="10" spans="2:16" ht="24" x14ac:dyDescent="0.25">
      <c r="B10" s="7" t="s">
        <v>29</v>
      </c>
      <c r="C10" s="7" t="s">
        <v>30</v>
      </c>
      <c r="D10" s="7" t="s">
        <v>31</v>
      </c>
      <c r="E10" s="7" t="s">
        <v>32</v>
      </c>
      <c r="F10" s="7" t="s">
        <v>34</v>
      </c>
      <c r="G10" s="7" t="s">
        <v>35</v>
      </c>
      <c r="K10" s="7" t="s">
        <v>29</v>
      </c>
      <c r="L10" s="7" t="s">
        <v>30</v>
      </c>
      <c r="M10" s="7" t="s">
        <v>31</v>
      </c>
      <c r="N10" s="7" t="s">
        <v>32</v>
      </c>
      <c r="O10" s="7" t="s">
        <v>34</v>
      </c>
      <c r="P10" s="7" t="s">
        <v>35</v>
      </c>
    </row>
    <row r="11" spans="2:16" x14ac:dyDescent="0.25">
      <c r="B11" s="15">
        <v>1</v>
      </c>
      <c r="C11" s="16">
        <v>0.94868379830000005</v>
      </c>
      <c r="D11" s="16">
        <v>0</v>
      </c>
      <c r="E11" s="16">
        <f>1-C11</f>
        <v>5.1316201699999953E-2</v>
      </c>
      <c r="F11" s="45">
        <f>AVERAGE(C11:C15)</f>
        <v>0.94868379830000005</v>
      </c>
      <c r="G11" s="48">
        <f>_xlfn.STDEV.S(C11:C15)</f>
        <v>0</v>
      </c>
      <c r="K11" s="15">
        <v>1</v>
      </c>
      <c r="L11" s="16">
        <v>0.98449299999999995</v>
      </c>
      <c r="M11" s="16">
        <v>7.7051999999999995E-2</v>
      </c>
      <c r="N11" s="16">
        <f>1-L11</f>
        <v>1.5507000000000049E-2</v>
      </c>
      <c r="O11" s="45">
        <f>AVERAGE(L11:L15)</f>
        <v>0.979186</v>
      </c>
      <c r="P11" s="48">
        <f>_xlfn.STDEV.S(L11:L15)</f>
        <v>6.9695793273338805E-3</v>
      </c>
    </row>
    <row r="12" spans="2:16" x14ac:dyDescent="0.25">
      <c r="B12" s="15">
        <v>2</v>
      </c>
      <c r="C12" s="16">
        <v>0.94868379830000005</v>
      </c>
      <c r="D12" s="16">
        <v>0</v>
      </c>
      <c r="E12" s="16">
        <f>1-C12</f>
        <v>5.1316201699999953E-2</v>
      </c>
      <c r="F12" s="46"/>
      <c r="G12" s="49"/>
      <c r="K12" s="15">
        <v>2</v>
      </c>
      <c r="L12" s="16">
        <v>0.97498700000000005</v>
      </c>
      <c r="M12" s="16">
        <v>5.2345000000000003E-2</v>
      </c>
      <c r="N12" s="16">
        <f>1-L12</f>
        <v>2.5012999999999952E-2</v>
      </c>
      <c r="O12" s="46"/>
      <c r="P12" s="49"/>
    </row>
    <row r="13" spans="2:16" x14ac:dyDescent="0.25">
      <c r="B13" s="15">
        <v>3</v>
      </c>
      <c r="C13" s="16">
        <v>0.94868379830000005</v>
      </c>
      <c r="D13" s="16">
        <v>0</v>
      </c>
      <c r="E13" s="16">
        <f>1-C13</f>
        <v>5.1316201699999953E-2</v>
      </c>
      <c r="F13" s="46"/>
      <c r="G13" s="49"/>
      <c r="K13" s="15">
        <v>3</v>
      </c>
      <c r="L13" s="16">
        <v>0.97372899999999996</v>
      </c>
      <c r="M13" s="16">
        <v>5.0222000000000003E-2</v>
      </c>
      <c r="N13" s="16">
        <f>1-L13</f>
        <v>2.6271000000000044E-2</v>
      </c>
      <c r="O13" s="46"/>
      <c r="P13" s="49"/>
    </row>
    <row r="14" spans="2:16" x14ac:dyDescent="0.25">
      <c r="B14" s="15">
        <v>4</v>
      </c>
      <c r="C14" s="16">
        <v>0.94868379830000005</v>
      </c>
      <c r="D14" s="16">
        <v>0</v>
      </c>
      <c r="E14" s="16">
        <f>1-C14</f>
        <v>5.1316201699999953E-2</v>
      </c>
      <c r="F14" s="46"/>
      <c r="G14" s="49"/>
      <c r="K14" s="15">
        <v>4</v>
      </c>
      <c r="L14" s="16">
        <v>0.97396899999999997</v>
      </c>
      <c r="M14" s="16">
        <v>7.5102000000000002E-2</v>
      </c>
      <c r="N14" s="16">
        <f>1-L14</f>
        <v>2.6031000000000026E-2</v>
      </c>
      <c r="O14" s="46"/>
      <c r="P14" s="49"/>
    </row>
    <row r="15" spans="2:16" x14ac:dyDescent="0.25">
      <c r="B15" s="15">
        <v>5</v>
      </c>
      <c r="C15" s="16">
        <v>0.94868379830000005</v>
      </c>
      <c r="D15" s="16">
        <v>0</v>
      </c>
      <c r="E15" s="16">
        <f>1-C15</f>
        <v>5.1316201699999953E-2</v>
      </c>
      <c r="F15" s="47"/>
      <c r="G15" s="50"/>
      <c r="K15" s="15">
        <v>5</v>
      </c>
      <c r="L15" s="16">
        <v>0.98875199999999996</v>
      </c>
      <c r="M15" s="16">
        <v>5.4424E-2</v>
      </c>
      <c r="N15" s="16">
        <f>1-L15</f>
        <v>1.1248000000000036E-2</v>
      </c>
      <c r="O15" s="47"/>
      <c r="P15" s="50"/>
    </row>
    <row r="19" spans="2:16" ht="26.25" x14ac:dyDescent="0.25">
      <c r="B19" s="14" t="s">
        <v>116</v>
      </c>
      <c r="K19" s="14" t="s">
        <v>117</v>
      </c>
    </row>
    <row r="20" spans="2:16" x14ac:dyDescent="0.25">
      <c r="B20" s="44" t="s">
        <v>27</v>
      </c>
      <c r="C20" s="44"/>
      <c r="D20" s="44"/>
      <c r="E20" s="44"/>
      <c r="F20" s="44"/>
      <c r="G20" s="44"/>
      <c r="K20" s="44" t="s">
        <v>27</v>
      </c>
      <c r="L20" s="44"/>
      <c r="M20" s="44"/>
      <c r="N20" s="44"/>
      <c r="O20" s="44"/>
      <c r="P20" s="44"/>
    </row>
    <row r="21" spans="2:16" ht="24" x14ac:dyDescent="0.25">
      <c r="B21" s="7" t="s">
        <v>29</v>
      </c>
      <c r="C21" s="7" t="s">
        <v>30</v>
      </c>
      <c r="D21" s="7" t="s">
        <v>31</v>
      </c>
      <c r="E21" s="7" t="s">
        <v>32</v>
      </c>
      <c r="F21" s="7" t="s">
        <v>34</v>
      </c>
      <c r="G21" s="7" t="s">
        <v>35</v>
      </c>
      <c r="K21" s="7" t="s">
        <v>29</v>
      </c>
      <c r="L21" s="7" t="s">
        <v>30</v>
      </c>
      <c r="M21" s="7" t="s">
        <v>31</v>
      </c>
      <c r="N21" s="7" t="s">
        <v>32</v>
      </c>
      <c r="O21" s="7" t="s">
        <v>34</v>
      </c>
      <c r="P21" s="7" t="s">
        <v>35</v>
      </c>
    </row>
    <row r="22" spans="2:16" x14ac:dyDescent="0.25">
      <c r="B22" s="15">
        <v>1</v>
      </c>
      <c r="C22" s="16">
        <v>0.98310637469999995</v>
      </c>
      <c r="D22" s="16">
        <v>6.4490951599999999E-2</v>
      </c>
      <c r="E22" s="16">
        <f>1-C22</f>
        <v>1.6893625300000048E-2</v>
      </c>
      <c r="F22" s="45">
        <f>AVERAGE(C22:C26)</f>
        <v>0.98341032265999995</v>
      </c>
      <c r="G22" s="48">
        <f>_xlfn.STDEV.S(C22:C26)</f>
        <v>2.1883588705832206E-3</v>
      </c>
      <c r="K22" s="15">
        <v>1</v>
      </c>
      <c r="L22" s="16">
        <v>0.98151500000000003</v>
      </c>
      <c r="M22" s="16">
        <v>5.0800999999999999E-2</v>
      </c>
      <c r="N22" s="16">
        <f>1-L22</f>
        <v>1.8484999999999974E-2</v>
      </c>
      <c r="O22" s="45">
        <f>AVERAGE(L22:L26)</f>
        <v>0.98528439999999995</v>
      </c>
      <c r="P22" s="48">
        <f>_xlfn.STDEV.S(L22:L26)</f>
        <v>2.3161985666172733E-3</v>
      </c>
    </row>
    <row r="23" spans="2:16" x14ac:dyDescent="0.25">
      <c r="B23" s="15">
        <v>2</v>
      </c>
      <c r="C23" s="16">
        <v>0.98643541339999996</v>
      </c>
      <c r="D23" s="16">
        <v>2.8802109879999999E-2</v>
      </c>
      <c r="E23" s="16">
        <f>1-C23</f>
        <v>1.3564586600000039E-2</v>
      </c>
      <c r="F23" s="46"/>
      <c r="G23" s="49"/>
      <c r="K23" s="15">
        <v>2</v>
      </c>
      <c r="L23" s="16">
        <v>0.98765899999999995</v>
      </c>
      <c r="M23" s="16">
        <v>2.7272000000000001E-2</v>
      </c>
      <c r="N23" s="16">
        <f>1-L23</f>
        <v>1.2341000000000046E-2</v>
      </c>
      <c r="O23" s="46"/>
      <c r="P23" s="49"/>
    </row>
    <row r="24" spans="2:16" x14ac:dyDescent="0.25">
      <c r="B24" s="15">
        <v>3</v>
      </c>
      <c r="C24" s="16">
        <v>0.98449289799999995</v>
      </c>
      <c r="D24" s="16">
        <v>2.7327882130000002E-2</v>
      </c>
      <c r="E24" s="16">
        <f>1-C24</f>
        <v>1.550710200000005E-2</v>
      </c>
      <c r="F24" s="46"/>
      <c r="G24" s="49"/>
      <c r="K24" s="15">
        <v>3</v>
      </c>
      <c r="L24" s="16">
        <v>0.98504899999999995</v>
      </c>
      <c r="M24" s="16">
        <v>3.6838000000000003E-2</v>
      </c>
      <c r="N24" s="16">
        <f>1-L24</f>
        <v>1.4951000000000048E-2</v>
      </c>
      <c r="O24" s="46"/>
      <c r="P24" s="49"/>
    </row>
    <row r="25" spans="2:16" x14ac:dyDescent="0.25">
      <c r="B25" s="15">
        <v>4</v>
      </c>
      <c r="C25" s="16">
        <v>0.98064070940000003</v>
      </c>
      <c r="D25" s="16">
        <v>8.7951123709999995E-2</v>
      </c>
      <c r="E25" s="16">
        <f>1-C25</f>
        <v>1.9359290599999968E-2</v>
      </c>
      <c r="F25" s="46"/>
      <c r="G25" s="49"/>
      <c r="K25" s="15">
        <v>4</v>
      </c>
      <c r="L25" s="16">
        <v>0.98643700000000001</v>
      </c>
      <c r="M25" s="16">
        <v>2.6589999999999999E-2</v>
      </c>
      <c r="N25" s="16">
        <f>1-L25</f>
        <v>1.3562999999999992E-2</v>
      </c>
      <c r="O25" s="46"/>
      <c r="P25" s="49"/>
    </row>
    <row r="26" spans="2:16" x14ac:dyDescent="0.25">
      <c r="B26" s="15">
        <v>5</v>
      </c>
      <c r="C26" s="16">
        <v>0.98237621779999995</v>
      </c>
      <c r="D26" s="16">
        <v>6.2125720080000002E-2</v>
      </c>
      <c r="E26" s="16">
        <f>1-C26</f>
        <v>1.7623782200000049E-2</v>
      </c>
      <c r="F26" s="47"/>
      <c r="G26" s="50"/>
      <c r="K26" s="15">
        <v>5</v>
      </c>
      <c r="L26" s="16">
        <v>0.98576200000000003</v>
      </c>
      <c r="M26" s="16">
        <v>2.6755000000000001E-2</v>
      </c>
      <c r="N26" s="16">
        <f>1-L26</f>
        <v>1.4237999999999973E-2</v>
      </c>
      <c r="O26" s="47"/>
      <c r="P26" s="50"/>
    </row>
    <row r="27" spans="2:16" x14ac:dyDescent="0.25">
      <c r="B27" s="44" t="s">
        <v>28</v>
      </c>
      <c r="C27" s="44"/>
      <c r="D27" s="44"/>
      <c r="E27" s="44"/>
      <c r="F27" s="44"/>
      <c r="G27" s="44"/>
      <c r="K27" s="44" t="s">
        <v>28</v>
      </c>
      <c r="L27" s="44"/>
      <c r="M27" s="44"/>
      <c r="N27" s="44"/>
      <c r="O27" s="44"/>
      <c r="P27" s="44"/>
    </row>
    <row r="28" spans="2:16" ht="24" x14ac:dyDescent="0.25">
      <c r="B28" s="7" t="s">
        <v>29</v>
      </c>
      <c r="C28" s="7" t="s">
        <v>30</v>
      </c>
      <c r="D28" s="7" t="s">
        <v>31</v>
      </c>
      <c r="E28" s="7" t="s">
        <v>32</v>
      </c>
      <c r="F28" s="7" t="s">
        <v>34</v>
      </c>
      <c r="G28" s="7" t="s">
        <v>35</v>
      </c>
      <c r="K28" s="7" t="s">
        <v>29</v>
      </c>
      <c r="L28" s="7" t="s">
        <v>30</v>
      </c>
      <c r="M28" s="7" t="s">
        <v>31</v>
      </c>
      <c r="N28" s="7" t="s">
        <v>32</v>
      </c>
      <c r="O28" s="7" t="s">
        <v>34</v>
      </c>
      <c r="P28" s="7" t="s">
        <v>35</v>
      </c>
    </row>
    <row r="29" spans="2:16" x14ac:dyDescent="0.25">
      <c r="B29" s="15">
        <v>1</v>
      </c>
      <c r="C29" s="16">
        <v>0.98593050240000002</v>
      </c>
      <c r="D29" s="16">
        <v>2.8474705289999999E-2</v>
      </c>
      <c r="E29" s="16">
        <f>1-C29</f>
        <v>1.4069497599999981E-2</v>
      </c>
      <c r="F29" s="45">
        <f>AVERAGE(C29:C33)</f>
        <v>0.98357588051999989</v>
      </c>
      <c r="G29" s="48">
        <f>_xlfn.STDEV.S(C29:C33)</f>
        <v>4.4177029455356315E-3</v>
      </c>
      <c r="K29" s="15">
        <v>1</v>
      </c>
      <c r="L29" s="16">
        <v>0.98333499999999996</v>
      </c>
      <c r="M29" s="16">
        <v>2.7380999999999999E-2</v>
      </c>
      <c r="N29" s="16">
        <f>1-L29</f>
        <v>1.6665000000000041E-2</v>
      </c>
      <c r="O29" s="45">
        <f>AVERAGE(L29:L33)</f>
        <v>0.98445339999999992</v>
      </c>
      <c r="P29" s="48">
        <f>_xlfn.STDEV.S(L29:L33)</f>
        <v>3.2852730175740134E-3</v>
      </c>
    </row>
    <row r="30" spans="2:16" x14ac:dyDescent="0.25">
      <c r="B30" s="15">
        <v>2</v>
      </c>
      <c r="C30" s="16">
        <v>0.97654879090000002</v>
      </c>
      <c r="D30" s="16">
        <v>3.7139259280000003E-2</v>
      </c>
      <c r="E30" s="16">
        <f>1-C30</f>
        <v>2.3451209099999981E-2</v>
      </c>
      <c r="F30" s="46"/>
      <c r="G30" s="49"/>
      <c r="K30" s="15">
        <v>2</v>
      </c>
      <c r="L30" s="16">
        <v>0.98382499999999995</v>
      </c>
      <c r="M30" s="16">
        <v>2.7185999999999998E-2</v>
      </c>
      <c r="N30" s="16">
        <f>1-L30</f>
        <v>1.617500000000005E-2</v>
      </c>
      <c r="O30" s="46"/>
      <c r="P30" s="49"/>
    </row>
    <row r="31" spans="2:16" x14ac:dyDescent="0.25">
      <c r="B31" s="15">
        <v>3</v>
      </c>
      <c r="C31" s="16">
        <v>0.9857007861</v>
      </c>
      <c r="D31" s="16">
        <v>2.755962126E-2</v>
      </c>
      <c r="E31" s="16">
        <f>1-C31</f>
        <v>1.4299213899999996E-2</v>
      </c>
      <c r="F31" s="46"/>
      <c r="G31" s="49"/>
      <c r="K31" s="15">
        <v>3</v>
      </c>
      <c r="L31" s="16">
        <v>0.97983900000000002</v>
      </c>
      <c r="M31" s="16">
        <v>2.8376999999999999E-2</v>
      </c>
      <c r="N31" s="16">
        <f>1-L31</f>
        <v>2.0160999999999984E-2</v>
      </c>
      <c r="O31" s="46"/>
      <c r="P31" s="49"/>
    </row>
    <row r="32" spans="2:16" x14ac:dyDescent="0.25">
      <c r="B32" s="15">
        <v>4</v>
      </c>
      <c r="C32" s="16">
        <v>0.98762273789999999</v>
      </c>
      <c r="D32" s="16">
        <v>2.5671109559999999E-2</v>
      </c>
      <c r="E32" s="16">
        <f>1-C32</f>
        <v>1.2377262100000008E-2</v>
      </c>
      <c r="F32" s="46"/>
      <c r="G32" s="49"/>
      <c r="K32" s="15">
        <v>4</v>
      </c>
      <c r="L32" s="16">
        <v>0.98760899999999996</v>
      </c>
      <c r="M32" s="16">
        <v>2.4903000000000002E-2</v>
      </c>
      <c r="N32" s="16">
        <f>1-L32</f>
        <v>1.2391000000000041E-2</v>
      </c>
      <c r="O32" s="46"/>
      <c r="P32" s="49"/>
    </row>
    <row r="33" spans="2:16" x14ac:dyDescent="0.25">
      <c r="B33" s="15">
        <v>5</v>
      </c>
      <c r="C33" s="16">
        <v>0.98207658529999997</v>
      </c>
      <c r="D33" s="16">
        <v>3.1635989250000003E-2</v>
      </c>
      <c r="E33" s="16">
        <f>1-C33</f>
        <v>1.7923414700000029E-2</v>
      </c>
      <c r="F33" s="47"/>
      <c r="G33" s="50"/>
      <c r="K33" s="15">
        <v>5</v>
      </c>
      <c r="L33" s="16">
        <v>0.98765899999999995</v>
      </c>
      <c r="M33" s="16">
        <v>2.5203E-2</v>
      </c>
      <c r="N33" s="16">
        <f>1-L33</f>
        <v>1.2341000000000046E-2</v>
      </c>
      <c r="O33" s="47"/>
      <c r="P33" s="50"/>
    </row>
    <row r="36" spans="2:16" ht="26.25" x14ac:dyDescent="0.25">
      <c r="B36" s="14" t="s">
        <v>118</v>
      </c>
      <c r="K36" s="14" t="s">
        <v>119</v>
      </c>
    </row>
    <row r="37" spans="2:16" x14ac:dyDescent="0.25">
      <c r="B37" s="44" t="s">
        <v>27</v>
      </c>
      <c r="C37" s="44"/>
      <c r="D37" s="44"/>
      <c r="E37" s="44"/>
      <c r="F37" s="44"/>
      <c r="G37" s="44"/>
      <c r="K37" s="44" t="s">
        <v>27</v>
      </c>
      <c r="L37" s="44"/>
      <c r="M37" s="44"/>
      <c r="N37" s="44"/>
      <c r="O37" s="44"/>
      <c r="P37" s="44"/>
    </row>
    <row r="38" spans="2:16" ht="24" x14ac:dyDescent="0.25">
      <c r="B38" s="7" t="s">
        <v>29</v>
      </c>
      <c r="C38" s="7" t="s">
        <v>30</v>
      </c>
      <c r="D38" s="7" t="s">
        <v>31</v>
      </c>
      <c r="E38" s="7" t="s">
        <v>32</v>
      </c>
      <c r="F38" s="7" t="s">
        <v>34</v>
      </c>
      <c r="G38" s="7" t="s">
        <v>35</v>
      </c>
      <c r="K38" s="7" t="s">
        <v>29</v>
      </c>
      <c r="L38" s="7" t="s">
        <v>30</v>
      </c>
      <c r="M38" s="7" t="s">
        <v>31</v>
      </c>
      <c r="N38" s="7" t="s">
        <v>32</v>
      </c>
      <c r="O38" s="7" t="s">
        <v>34</v>
      </c>
      <c r="P38" s="7" t="s">
        <v>35</v>
      </c>
    </row>
    <row r="39" spans="2:16" x14ac:dyDescent="0.25">
      <c r="B39" s="15">
        <v>1</v>
      </c>
      <c r="C39" s="16">
        <v>0.96943832399999996</v>
      </c>
      <c r="D39" s="16">
        <v>2.9451694930000001E-2</v>
      </c>
      <c r="E39" s="16">
        <f>1-C39</f>
        <v>3.0561676000000038E-2</v>
      </c>
      <c r="F39" s="45">
        <f>AVERAGE(C39:C43)</f>
        <v>0.97723084405999994</v>
      </c>
      <c r="G39" s="48">
        <f>_xlfn.STDEV.S(C39:C43)</f>
        <v>5.7908484464995573E-3</v>
      </c>
      <c r="K39" s="15">
        <v>1</v>
      </c>
      <c r="L39" s="16">
        <v>0.98524841249999995</v>
      </c>
      <c r="M39" s="16">
        <v>2.9451694930000001E-2</v>
      </c>
      <c r="N39" s="16">
        <f>1-L39</f>
        <v>1.4751587500000052E-2</v>
      </c>
      <c r="O39" s="45">
        <f>AVERAGE(L39:L43)</f>
        <v>0.98432116704000006</v>
      </c>
      <c r="P39" s="48">
        <f>_xlfn.STDEV.S(L39:L43)</f>
        <v>1.2022735906899121E-3</v>
      </c>
    </row>
    <row r="40" spans="2:16" x14ac:dyDescent="0.25">
      <c r="B40" s="15">
        <v>2</v>
      </c>
      <c r="C40" s="16">
        <v>0.976437</v>
      </c>
      <c r="D40" s="16">
        <v>2.9428347269999999E-2</v>
      </c>
      <c r="E40" s="16">
        <f>1-C40</f>
        <v>2.3563000000000001E-2</v>
      </c>
      <c r="F40" s="46"/>
      <c r="G40" s="49"/>
      <c r="K40" s="15">
        <v>2</v>
      </c>
      <c r="L40" s="16">
        <v>0.983091414</v>
      </c>
      <c r="M40" s="16">
        <v>2.9428347269999999E-2</v>
      </c>
      <c r="N40" s="16">
        <f>1-L40</f>
        <v>1.6908586000000003E-2</v>
      </c>
      <c r="O40" s="46"/>
      <c r="P40" s="49"/>
    </row>
    <row r="41" spans="2:16" x14ac:dyDescent="0.25">
      <c r="B41" s="15">
        <v>3</v>
      </c>
      <c r="C41" s="16">
        <v>0.98576200000000003</v>
      </c>
      <c r="D41" s="16">
        <v>2.826827392E-2</v>
      </c>
      <c r="E41" s="16">
        <f>1-C41</f>
        <v>1.4237999999999973E-2</v>
      </c>
      <c r="F41" s="46"/>
      <c r="G41" s="49"/>
      <c r="K41" s="15">
        <v>3</v>
      </c>
      <c r="L41" s="16">
        <v>0.98312219089999997</v>
      </c>
      <c r="M41" s="16">
        <v>2.826827392E-2</v>
      </c>
      <c r="N41" s="16">
        <f>1-L41</f>
        <v>1.687780910000003E-2</v>
      </c>
      <c r="O41" s="46"/>
      <c r="P41" s="49"/>
    </row>
    <row r="42" spans="2:16" x14ac:dyDescent="0.25">
      <c r="B42" s="15">
        <v>4</v>
      </c>
      <c r="C42" s="16">
        <v>0.97725845249999999</v>
      </c>
      <c r="D42" s="16">
        <v>2.9451646429999999E-2</v>
      </c>
      <c r="E42" s="16">
        <f>1-C42</f>
        <v>2.2741547500000014E-2</v>
      </c>
      <c r="F42" s="46"/>
      <c r="G42" s="49"/>
      <c r="K42" s="15">
        <v>4</v>
      </c>
      <c r="L42" s="16">
        <v>0.9857219089</v>
      </c>
      <c r="M42" s="16">
        <v>2.9451646429999999E-2</v>
      </c>
      <c r="N42" s="16">
        <f>1-L42</f>
        <v>1.4278091100000001E-2</v>
      </c>
      <c r="O42" s="46"/>
      <c r="P42" s="49"/>
    </row>
    <row r="43" spans="2:16" x14ac:dyDescent="0.25">
      <c r="B43" s="15">
        <v>5</v>
      </c>
      <c r="C43" s="16">
        <v>0.97725844380000004</v>
      </c>
      <c r="D43" s="16">
        <v>2.945169806E-2</v>
      </c>
      <c r="E43" s="16">
        <f>1-C43</f>
        <v>2.2741556199999957E-2</v>
      </c>
      <c r="F43" s="47"/>
      <c r="G43" s="50"/>
      <c r="K43" s="15">
        <v>5</v>
      </c>
      <c r="L43" s="16">
        <v>0.98442190890000003</v>
      </c>
      <c r="M43" s="16">
        <v>2.945169806E-2</v>
      </c>
      <c r="N43" s="16">
        <f>1-L43</f>
        <v>1.5578091099999969E-2</v>
      </c>
      <c r="O43" s="47"/>
      <c r="P43" s="50"/>
    </row>
    <row r="44" spans="2:16" x14ac:dyDescent="0.25">
      <c r="B44" s="44" t="s">
        <v>28</v>
      </c>
      <c r="C44" s="44"/>
      <c r="D44" s="44"/>
      <c r="E44" s="44"/>
      <c r="F44" s="44"/>
      <c r="G44" s="44"/>
      <c r="K44" s="44" t="s">
        <v>28</v>
      </c>
      <c r="L44" s="44"/>
      <c r="M44" s="44"/>
      <c r="N44" s="44"/>
      <c r="O44" s="44"/>
      <c r="P44" s="44"/>
    </row>
    <row r="45" spans="2:16" ht="24" x14ac:dyDescent="0.25">
      <c r="B45" s="7" t="s">
        <v>29</v>
      </c>
      <c r="C45" s="7" t="s">
        <v>30</v>
      </c>
      <c r="D45" s="7" t="s">
        <v>31</v>
      </c>
      <c r="E45" s="7" t="s">
        <v>32</v>
      </c>
      <c r="F45" s="7" t="s">
        <v>34</v>
      </c>
      <c r="G45" s="7" t="s">
        <v>35</v>
      </c>
      <c r="K45" s="7" t="s">
        <v>29</v>
      </c>
      <c r="L45" s="7" t="s">
        <v>30</v>
      </c>
      <c r="M45" s="7" t="s">
        <v>31</v>
      </c>
      <c r="N45" s="7" t="s">
        <v>32</v>
      </c>
      <c r="O45" s="7" t="s">
        <v>34</v>
      </c>
      <c r="P45" s="7" t="s">
        <v>35</v>
      </c>
    </row>
    <row r="46" spans="2:16" x14ac:dyDescent="0.25">
      <c r="B46" s="15">
        <v>1</v>
      </c>
      <c r="C46" s="16">
        <v>0.98306255539999998</v>
      </c>
      <c r="D46" s="16">
        <v>2.8821470809999999E-2</v>
      </c>
      <c r="E46" s="16">
        <f>1-C46</f>
        <v>1.6937444600000018E-2</v>
      </c>
      <c r="F46" s="45">
        <f>AVERAGE(C46:C50)</f>
        <v>0.98523496631999996</v>
      </c>
      <c r="G46" s="48">
        <f>_xlfn.STDEV.S(C46:C50)</f>
        <v>2.0279354671794308E-3</v>
      </c>
      <c r="K46" s="15">
        <v>1</v>
      </c>
      <c r="L46" s="16">
        <v>0.98642134530000003</v>
      </c>
      <c r="M46" s="16">
        <v>2.7120004319999998E-2</v>
      </c>
      <c r="N46" s="16">
        <f>1-L46</f>
        <v>1.357865469999997E-2</v>
      </c>
      <c r="O46" s="45">
        <f>AVERAGE(L46:L50)</f>
        <v>0.98617370688000006</v>
      </c>
      <c r="P46" s="48">
        <f>_xlfn.STDEV.S(L46:L50)</f>
        <v>4.2608080301516724E-3</v>
      </c>
    </row>
    <row r="47" spans="2:16" x14ac:dyDescent="0.25">
      <c r="B47" s="15">
        <v>2</v>
      </c>
      <c r="C47" s="16">
        <v>0.98635983230000002</v>
      </c>
      <c r="D47" s="16">
        <v>2.780470812E-2</v>
      </c>
      <c r="E47" s="16">
        <f>1-C47</f>
        <v>1.3640167699999983E-2</v>
      </c>
      <c r="F47" s="46"/>
      <c r="G47" s="49"/>
      <c r="K47" s="15">
        <v>2</v>
      </c>
      <c r="L47" s="16">
        <v>0.99342190890000004</v>
      </c>
      <c r="M47" s="16">
        <v>2.7110004319999999E-2</v>
      </c>
      <c r="N47" s="16">
        <f>1-L47</f>
        <v>6.5780910999999609E-3</v>
      </c>
      <c r="O47" s="46"/>
      <c r="P47" s="49"/>
    </row>
    <row r="48" spans="2:16" x14ac:dyDescent="0.25">
      <c r="B48" s="15">
        <v>3</v>
      </c>
      <c r="C48" s="16">
        <v>0.98633553220000003</v>
      </c>
      <c r="D48" s="16">
        <v>2.9235008109999999E-2</v>
      </c>
      <c r="E48" s="16">
        <f>1-C48</f>
        <v>1.3664467799999969E-2</v>
      </c>
      <c r="F48" s="46"/>
      <c r="G48" s="49"/>
      <c r="K48" s="15">
        <v>3</v>
      </c>
      <c r="L48" s="16">
        <v>0.98334245229999995</v>
      </c>
      <c r="M48" s="16">
        <v>2.716000432E-2</v>
      </c>
      <c r="N48" s="16">
        <f>1-L48</f>
        <v>1.6657547700000053E-2</v>
      </c>
      <c r="O48" s="46"/>
      <c r="P48" s="49"/>
    </row>
    <row r="49" spans="2:16" x14ac:dyDescent="0.25">
      <c r="B49" s="15">
        <v>4</v>
      </c>
      <c r="C49" s="16">
        <v>0.98735935630000005</v>
      </c>
      <c r="D49" s="16">
        <v>2.882347083E-2</v>
      </c>
      <c r="E49" s="16">
        <f>1-C49</f>
        <v>1.2640643699999954E-2</v>
      </c>
      <c r="F49" s="46"/>
      <c r="G49" s="49"/>
      <c r="K49" s="15">
        <v>4</v>
      </c>
      <c r="L49" s="16">
        <v>0.98459141390000005</v>
      </c>
      <c r="M49" s="16">
        <v>2.7180004319999999E-2</v>
      </c>
      <c r="N49" s="16">
        <f>1-L49</f>
        <v>1.5408586099999955E-2</v>
      </c>
      <c r="O49" s="46"/>
      <c r="P49" s="49"/>
    </row>
    <row r="50" spans="2:16" x14ac:dyDescent="0.25">
      <c r="B50" s="15">
        <v>5</v>
      </c>
      <c r="C50" s="16">
        <v>0.98305755539999995</v>
      </c>
      <c r="D50" s="16">
        <v>2.780470811E-2</v>
      </c>
      <c r="E50" s="16">
        <f>1-C50</f>
        <v>1.6942444600000051E-2</v>
      </c>
      <c r="F50" s="47"/>
      <c r="G50" s="50"/>
      <c r="K50" s="15">
        <v>5</v>
      </c>
      <c r="L50" s="16">
        <v>0.983091414</v>
      </c>
      <c r="M50" s="16">
        <v>2.717000432E-2</v>
      </c>
      <c r="N50" s="16">
        <f>1-L50</f>
        <v>1.6908586000000003E-2</v>
      </c>
      <c r="O50" s="47"/>
      <c r="P50" s="50"/>
    </row>
    <row r="54" spans="2:16" ht="26.25" x14ac:dyDescent="0.25">
      <c r="B54" s="14" t="s">
        <v>120</v>
      </c>
      <c r="K54" s="14" t="s">
        <v>121</v>
      </c>
    </row>
    <row r="55" spans="2:16" x14ac:dyDescent="0.25">
      <c r="B55" s="44" t="s">
        <v>27</v>
      </c>
      <c r="C55" s="44"/>
      <c r="D55" s="44"/>
      <c r="E55" s="44"/>
      <c r="F55" s="44"/>
      <c r="G55" s="44"/>
      <c r="K55" s="44" t="s">
        <v>27</v>
      </c>
      <c r="L55" s="44"/>
      <c r="M55" s="44"/>
      <c r="N55" s="44"/>
      <c r="O55" s="44"/>
      <c r="P55" s="44"/>
    </row>
    <row r="56" spans="2:16" ht="24" x14ac:dyDescent="0.25">
      <c r="B56" s="7" t="s">
        <v>29</v>
      </c>
      <c r="C56" s="7" t="s">
        <v>30</v>
      </c>
      <c r="D56" s="7" t="s">
        <v>31</v>
      </c>
      <c r="E56" s="7" t="s">
        <v>32</v>
      </c>
      <c r="F56" s="7" t="s">
        <v>34</v>
      </c>
      <c r="G56" s="7" t="s">
        <v>35</v>
      </c>
      <c r="K56" s="7" t="s">
        <v>29</v>
      </c>
      <c r="L56" s="7" t="s">
        <v>30</v>
      </c>
      <c r="M56" s="7" t="s">
        <v>31</v>
      </c>
      <c r="N56" s="7" t="s">
        <v>32</v>
      </c>
      <c r="O56" s="7" t="s">
        <v>34</v>
      </c>
      <c r="P56" s="7" t="s">
        <v>35</v>
      </c>
    </row>
    <row r="57" spans="2:16" x14ac:dyDescent="0.25">
      <c r="B57" s="15">
        <v>1</v>
      </c>
      <c r="C57" s="16">
        <v>0.98524841249999995</v>
      </c>
      <c r="D57" s="16">
        <v>2.9451694930000001E-2</v>
      </c>
      <c r="E57" s="16">
        <f>1-C57</f>
        <v>1.4751587500000052E-2</v>
      </c>
      <c r="F57" s="45">
        <f>AVERAGE(C57:C61)</f>
        <v>0.98432116704000006</v>
      </c>
      <c r="G57" s="48">
        <f>_xlfn.STDEV.S(C57:C61)</f>
        <v>1.2022735906899121E-3</v>
      </c>
      <c r="K57" s="15">
        <v>1</v>
      </c>
      <c r="L57" s="16">
        <v>0.98120332340000005</v>
      </c>
      <c r="M57" s="16">
        <v>2.572436325E-2</v>
      </c>
      <c r="N57" s="16">
        <f>1-L57</f>
        <v>1.8796676599999951E-2</v>
      </c>
      <c r="O57" s="45">
        <f>AVERAGE(L57:L61)</f>
        <v>0.98260215896000003</v>
      </c>
      <c r="P57" s="48">
        <f>_xlfn.STDEV.S(L57:L61)</f>
        <v>8.0000342114371081E-4</v>
      </c>
    </row>
    <row r="58" spans="2:16" x14ac:dyDescent="0.25">
      <c r="B58" s="15">
        <v>2</v>
      </c>
      <c r="C58" s="16">
        <v>0.983091414</v>
      </c>
      <c r="D58" s="16">
        <v>2.9428347269999999E-2</v>
      </c>
      <c r="E58" s="16">
        <f>1-C58</f>
        <v>1.6908586000000003E-2</v>
      </c>
      <c r="F58" s="46"/>
      <c r="G58" s="49"/>
      <c r="K58" s="15">
        <v>2</v>
      </c>
      <c r="L58" s="16">
        <v>0.98313000029999997</v>
      </c>
      <c r="M58" s="16">
        <v>2.7676386760000001E-2</v>
      </c>
      <c r="N58" s="16">
        <f>1-L58</f>
        <v>1.6869999700000027E-2</v>
      </c>
      <c r="O58" s="46"/>
      <c r="P58" s="49"/>
    </row>
    <row r="59" spans="2:16" x14ac:dyDescent="0.25">
      <c r="B59" s="15">
        <v>3</v>
      </c>
      <c r="C59" s="16">
        <v>0.98312219089999997</v>
      </c>
      <c r="D59" s="16">
        <v>2.826827392E-2</v>
      </c>
      <c r="E59" s="16">
        <f>1-C59</f>
        <v>1.687780910000003E-2</v>
      </c>
      <c r="F59" s="46"/>
      <c r="G59" s="49"/>
      <c r="K59" s="15">
        <v>3</v>
      </c>
      <c r="L59" s="16">
        <v>0.98300000009999999</v>
      </c>
      <c r="M59" s="16">
        <v>2.7676386760000001E-2</v>
      </c>
      <c r="N59" s="16">
        <f>1-L59</f>
        <v>1.6999999900000007E-2</v>
      </c>
      <c r="O59" s="46"/>
      <c r="P59" s="49"/>
    </row>
    <row r="60" spans="2:16" x14ac:dyDescent="0.25">
      <c r="B60" s="15">
        <v>4</v>
      </c>
      <c r="C60" s="16">
        <v>0.9857219089</v>
      </c>
      <c r="D60" s="16">
        <v>2.9451646429999999E-2</v>
      </c>
      <c r="E60" s="16">
        <f>1-C60</f>
        <v>1.4278091100000001E-2</v>
      </c>
      <c r="F60" s="46"/>
      <c r="G60" s="49"/>
      <c r="K60" s="15">
        <v>4</v>
      </c>
      <c r="L60" s="16">
        <v>0.98267373550000003</v>
      </c>
      <c r="M60" s="16">
        <v>2.7676386760000001E-2</v>
      </c>
      <c r="N60" s="16">
        <f>1-L60</f>
        <v>1.7326264499999966E-2</v>
      </c>
      <c r="O60" s="46"/>
      <c r="P60" s="49"/>
    </row>
    <row r="61" spans="2:16" x14ac:dyDescent="0.25">
      <c r="B61" s="15">
        <v>5</v>
      </c>
      <c r="C61" s="16">
        <v>0.98442190890000003</v>
      </c>
      <c r="D61" s="16">
        <v>2.945169806E-2</v>
      </c>
      <c r="E61" s="16">
        <f>1-C61</f>
        <v>1.5578091099999969E-2</v>
      </c>
      <c r="F61" s="47"/>
      <c r="G61" s="50"/>
      <c r="K61" s="15">
        <v>5</v>
      </c>
      <c r="L61" s="16">
        <v>0.98300373549999998</v>
      </c>
      <c r="M61" s="16">
        <v>2.7676386760000001E-2</v>
      </c>
      <c r="N61" s="16">
        <f>1-L61</f>
        <v>1.6996264500000025E-2</v>
      </c>
      <c r="O61" s="47"/>
      <c r="P61" s="50"/>
    </row>
    <row r="62" spans="2:16" x14ac:dyDescent="0.25">
      <c r="B62" s="44" t="s">
        <v>28</v>
      </c>
      <c r="C62" s="44"/>
      <c r="D62" s="44"/>
      <c r="E62" s="44"/>
      <c r="F62" s="44"/>
      <c r="G62" s="44"/>
      <c r="K62" s="44" t="s">
        <v>28</v>
      </c>
      <c r="L62" s="44"/>
      <c r="M62" s="44"/>
      <c r="N62" s="44"/>
      <c r="O62" s="44"/>
      <c r="P62" s="44"/>
    </row>
    <row r="63" spans="2:16" ht="24" x14ac:dyDescent="0.25">
      <c r="B63" s="7" t="s">
        <v>29</v>
      </c>
      <c r="C63" s="7" t="s">
        <v>30</v>
      </c>
      <c r="D63" s="7" t="s">
        <v>31</v>
      </c>
      <c r="E63" s="7" t="s">
        <v>32</v>
      </c>
      <c r="F63" s="7" t="s">
        <v>34</v>
      </c>
      <c r="G63" s="7" t="s">
        <v>35</v>
      </c>
      <c r="K63" s="7" t="s">
        <v>29</v>
      </c>
      <c r="L63" s="7" t="s">
        <v>30</v>
      </c>
      <c r="M63" s="7" t="s">
        <v>31</v>
      </c>
      <c r="N63" s="7" t="s">
        <v>32</v>
      </c>
      <c r="O63" s="7" t="s">
        <v>34</v>
      </c>
      <c r="P63" s="7" t="s">
        <v>35</v>
      </c>
    </row>
    <row r="64" spans="2:16" x14ac:dyDescent="0.25">
      <c r="B64" s="15">
        <v>1</v>
      </c>
      <c r="C64" s="16">
        <v>0.98642134530000003</v>
      </c>
      <c r="D64" s="16">
        <v>2.7120004319999998E-2</v>
      </c>
      <c r="E64" s="16">
        <f>1-C64</f>
        <v>1.357865469999997E-2</v>
      </c>
      <c r="F64" s="45">
        <f>AVERAGE(C64:C68)</f>
        <v>0.98617370688000006</v>
      </c>
      <c r="G64" s="48">
        <f>_xlfn.STDEV.S(C64:C68)</f>
        <v>4.2608080301516724E-3</v>
      </c>
      <c r="K64" s="15">
        <v>1</v>
      </c>
      <c r="L64" s="16">
        <v>0.98135668549999999</v>
      </c>
      <c r="M64" s="16">
        <v>2.7753457879999999E-2</v>
      </c>
      <c r="N64" s="16">
        <f>1-L64</f>
        <v>1.8643314500000008E-2</v>
      </c>
      <c r="O64" s="45">
        <f>AVERAGE(L64:L68)</f>
        <v>0.98044897968</v>
      </c>
      <c r="P64" s="48">
        <f>_xlfn.STDEV.S(L64:L68)</f>
        <v>3.4257134831285367E-3</v>
      </c>
    </row>
    <row r="65" spans="2:16" x14ac:dyDescent="0.25">
      <c r="B65" s="15">
        <v>2</v>
      </c>
      <c r="C65" s="16">
        <v>0.99342190890000004</v>
      </c>
      <c r="D65" s="16">
        <v>2.7110004319999999E-2</v>
      </c>
      <c r="E65" s="16">
        <f>1-C65</f>
        <v>6.5780910999999609E-3</v>
      </c>
      <c r="F65" s="46"/>
      <c r="G65" s="49"/>
      <c r="K65" s="15">
        <v>2</v>
      </c>
      <c r="L65" s="16">
        <v>0.97435673249999999</v>
      </c>
      <c r="M65" s="16">
        <v>2.7652432750000001E-2</v>
      </c>
      <c r="N65" s="16">
        <f>1-L65</f>
        <v>2.5643267500000011E-2</v>
      </c>
      <c r="O65" s="46"/>
      <c r="P65" s="49"/>
    </row>
    <row r="66" spans="2:16" x14ac:dyDescent="0.25">
      <c r="B66" s="15">
        <v>3</v>
      </c>
      <c r="C66" s="16">
        <v>0.98334245229999995</v>
      </c>
      <c r="D66" s="16">
        <v>2.716000432E-2</v>
      </c>
      <c r="E66" s="16">
        <f>1-C66</f>
        <v>1.6657547700000053E-2</v>
      </c>
      <c r="F66" s="46"/>
      <c r="G66" s="49"/>
      <c r="K66" s="15">
        <v>3</v>
      </c>
      <c r="L66" s="16">
        <v>0.98234612340000005</v>
      </c>
      <c r="M66" s="16">
        <v>2.7343458469999998E-2</v>
      </c>
      <c r="N66" s="16">
        <f>1-L66</f>
        <v>1.7653876599999951E-2</v>
      </c>
      <c r="O66" s="46"/>
      <c r="P66" s="49"/>
    </row>
    <row r="67" spans="2:16" x14ac:dyDescent="0.25">
      <c r="B67" s="15">
        <v>4</v>
      </c>
      <c r="C67" s="16">
        <v>0.98459141390000005</v>
      </c>
      <c r="D67" s="16">
        <v>2.7180004319999999E-2</v>
      </c>
      <c r="E67" s="16">
        <f>1-C67</f>
        <v>1.5408586099999955E-2</v>
      </c>
      <c r="F67" s="46"/>
      <c r="G67" s="49"/>
      <c r="K67" s="15">
        <v>4</v>
      </c>
      <c r="L67" s="16">
        <v>0.98209267850000004</v>
      </c>
      <c r="M67" s="16">
        <v>2.7753457879999999E-2</v>
      </c>
      <c r="N67" s="16">
        <f>1-L67</f>
        <v>1.7907321499999962E-2</v>
      </c>
      <c r="O67" s="46"/>
      <c r="P67" s="49"/>
    </row>
    <row r="68" spans="2:16" x14ac:dyDescent="0.25">
      <c r="B68" s="15">
        <v>5</v>
      </c>
      <c r="C68" s="16">
        <v>0.983091414</v>
      </c>
      <c r="D68" s="16">
        <v>2.717000432E-2</v>
      </c>
      <c r="E68" s="16">
        <f>1-C68</f>
        <v>1.6908586000000003E-2</v>
      </c>
      <c r="F68" s="47"/>
      <c r="G68" s="50"/>
      <c r="K68" s="15">
        <v>5</v>
      </c>
      <c r="L68" s="16">
        <v>0.98209267850000004</v>
      </c>
      <c r="M68" s="16">
        <v>2.7935817839999998E-2</v>
      </c>
      <c r="N68" s="16">
        <f>1-L68</f>
        <v>1.7907321499999962E-2</v>
      </c>
      <c r="O68" s="47"/>
      <c r="P68" s="50"/>
    </row>
    <row r="72" spans="2:16" ht="26.25" x14ac:dyDescent="0.25">
      <c r="B72" s="14" t="s">
        <v>122</v>
      </c>
      <c r="K72" s="14" t="s">
        <v>123</v>
      </c>
    </row>
    <row r="73" spans="2:16" x14ac:dyDescent="0.25">
      <c r="B73" s="44" t="s">
        <v>27</v>
      </c>
      <c r="C73" s="44"/>
      <c r="D73" s="44"/>
      <c r="E73" s="44"/>
      <c r="F73" s="44"/>
      <c r="G73" s="44"/>
      <c r="K73" s="44" t="s">
        <v>27</v>
      </c>
      <c r="L73" s="44"/>
      <c r="M73" s="44"/>
      <c r="N73" s="44"/>
      <c r="O73" s="44"/>
      <c r="P73" s="44"/>
    </row>
    <row r="74" spans="2:16" ht="24" x14ac:dyDescent="0.25">
      <c r="B74" s="7" t="s">
        <v>29</v>
      </c>
      <c r="C74" s="7" t="s">
        <v>30</v>
      </c>
      <c r="D74" s="7" t="s">
        <v>31</v>
      </c>
      <c r="E74" s="7" t="s">
        <v>32</v>
      </c>
      <c r="F74" s="7" t="s">
        <v>34</v>
      </c>
      <c r="G74" s="7" t="s">
        <v>35</v>
      </c>
      <c r="K74" s="7" t="s">
        <v>29</v>
      </c>
      <c r="L74" s="7" t="s">
        <v>30</v>
      </c>
      <c r="M74" s="7" t="s">
        <v>31</v>
      </c>
      <c r="N74" s="7" t="s">
        <v>32</v>
      </c>
      <c r="O74" s="7" t="s">
        <v>34</v>
      </c>
      <c r="P74" s="7" t="s">
        <v>35</v>
      </c>
    </row>
    <row r="75" spans="2:16" x14ac:dyDescent="0.25">
      <c r="B75" s="15">
        <v>1</v>
      </c>
      <c r="C75" s="16">
        <v>0.9840185642</v>
      </c>
      <c r="D75" s="16">
        <v>4.0762912480000003E-2</v>
      </c>
      <c r="E75" s="16">
        <f>1-C75</f>
        <v>1.5981435799999999E-2</v>
      </c>
      <c r="F75" s="45">
        <f>AVERAGE(C75:C79)</f>
        <v>0.98580797838000012</v>
      </c>
      <c r="G75" s="48">
        <f>_xlfn.STDEV.S(C75:C79)</f>
        <v>1.6837124398552919E-3</v>
      </c>
      <c r="K75" s="15">
        <v>1</v>
      </c>
      <c r="L75" s="16">
        <v>0.98233283220000001</v>
      </c>
      <c r="M75" s="16">
        <v>2.8970720589999999E-2</v>
      </c>
      <c r="N75" s="16">
        <f>1-L75</f>
        <v>1.7667167799999994E-2</v>
      </c>
      <c r="O75" s="45">
        <f>AVERAGE(L75:L79)</f>
        <v>0.98266441788000003</v>
      </c>
      <c r="P75" s="48">
        <f>_xlfn.STDEV.S(L75:L79)</f>
        <v>4.4759706987752211E-4</v>
      </c>
    </row>
    <row r="76" spans="2:16" x14ac:dyDescent="0.25">
      <c r="B76" s="15">
        <v>2</v>
      </c>
      <c r="C76" s="16">
        <v>0.98742456219999997</v>
      </c>
      <c r="D76" s="16">
        <v>4.0462912480000002E-2</v>
      </c>
      <c r="E76" s="16">
        <f>1-C76</f>
        <v>1.2575437800000033E-2</v>
      </c>
      <c r="F76" s="46"/>
      <c r="G76" s="49"/>
      <c r="K76" s="15">
        <v>2</v>
      </c>
      <c r="L76" s="16">
        <v>0.98298830820000005</v>
      </c>
      <c r="M76" s="16">
        <v>2.7670720320000002E-2</v>
      </c>
      <c r="N76" s="16">
        <f>1-L76</f>
        <v>1.7011691799999951E-2</v>
      </c>
      <c r="O76" s="46"/>
      <c r="P76" s="49"/>
    </row>
    <row r="77" spans="2:16" x14ac:dyDescent="0.25">
      <c r="B77" s="15">
        <v>3</v>
      </c>
      <c r="C77" s="16">
        <v>0.98634356779999999</v>
      </c>
      <c r="D77" s="16">
        <v>4.0562912479999998E-2</v>
      </c>
      <c r="E77" s="16">
        <f>1-C77</f>
        <v>1.3656432200000013E-2</v>
      </c>
      <c r="F77" s="46"/>
      <c r="G77" s="49"/>
      <c r="K77" s="15">
        <v>3</v>
      </c>
      <c r="L77" s="16">
        <v>0.98235352840000001</v>
      </c>
      <c r="M77" s="16">
        <v>2.7670732430000001E-2</v>
      </c>
      <c r="N77" s="16">
        <f>1-L77</f>
        <v>1.7646471599999991E-2</v>
      </c>
      <c r="O77" s="46"/>
      <c r="P77" s="49"/>
    </row>
    <row r="78" spans="2:16" x14ac:dyDescent="0.25">
      <c r="B78" s="15">
        <v>4</v>
      </c>
      <c r="C78" s="16">
        <v>0.98723463349999996</v>
      </c>
      <c r="D78" s="16">
        <v>4.0761912480000002E-2</v>
      </c>
      <c r="E78" s="16">
        <f>1-C78</f>
        <v>1.2765366500000042E-2</v>
      </c>
      <c r="F78" s="46"/>
      <c r="G78" s="49"/>
      <c r="K78" s="15">
        <v>4</v>
      </c>
      <c r="L78" s="16">
        <v>0.98235513900000004</v>
      </c>
      <c r="M78" s="16">
        <v>2.7670213150000001E-2</v>
      </c>
      <c r="N78" s="16">
        <f>1-L78</f>
        <v>1.7644860999999956E-2</v>
      </c>
      <c r="O78" s="46"/>
      <c r="P78" s="49"/>
    </row>
    <row r="79" spans="2:16" x14ac:dyDescent="0.25">
      <c r="B79" s="15">
        <v>5</v>
      </c>
      <c r="C79" s="16">
        <v>0.9840185642</v>
      </c>
      <c r="D79" s="16">
        <v>4.0562912479999998E-2</v>
      </c>
      <c r="E79" s="16">
        <f>1-C79</f>
        <v>1.5981435799999999E-2</v>
      </c>
      <c r="F79" s="47"/>
      <c r="G79" s="50"/>
      <c r="K79" s="15">
        <v>5</v>
      </c>
      <c r="L79" s="16">
        <v>0.98329228160000004</v>
      </c>
      <c r="M79" s="16">
        <v>2.7679811280000001E-2</v>
      </c>
      <c r="N79" s="16">
        <f>1-L79</f>
        <v>1.670771839999996E-2</v>
      </c>
      <c r="O79" s="47"/>
      <c r="P79" s="50"/>
    </row>
    <row r="80" spans="2:16" x14ac:dyDescent="0.25">
      <c r="B80" s="44" t="s">
        <v>28</v>
      </c>
      <c r="C80" s="44"/>
      <c r="D80" s="44"/>
      <c r="E80" s="44"/>
      <c r="F80" s="44"/>
      <c r="G80" s="44"/>
      <c r="K80" s="44" t="s">
        <v>28</v>
      </c>
      <c r="L80" s="44"/>
      <c r="M80" s="44"/>
      <c r="N80" s="44"/>
      <c r="O80" s="44"/>
      <c r="P80" s="44"/>
    </row>
    <row r="81" spans="2:16" ht="24" x14ac:dyDescent="0.25">
      <c r="B81" s="7" t="s">
        <v>29</v>
      </c>
      <c r="C81" s="7" t="s">
        <v>30</v>
      </c>
      <c r="D81" s="7" t="s">
        <v>31</v>
      </c>
      <c r="E81" s="7" t="s">
        <v>32</v>
      </c>
      <c r="F81" s="7" t="s">
        <v>34</v>
      </c>
      <c r="G81" s="7" t="s">
        <v>35</v>
      </c>
      <c r="K81" s="7" t="s">
        <v>29</v>
      </c>
      <c r="L81" s="7" t="s">
        <v>30</v>
      </c>
      <c r="M81" s="7" t="s">
        <v>31</v>
      </c>
      <c r="N81" s="7" t="s">
        <v>32</v>
      </c>
      <c r="O81" s="7" t="s">
        <v>34</v>
      </c>
      <c r="P81" s="7" t="s">
        <v>35</v>
      </c>
    </row>
    <row r="82" spans="2:16" x14ac:dyDescent="0.25">
      <c r="B82" s="15">
        <v>1</v>
      </c>
      <c r="C82" s="16">
        <v>0.9840185642</v>
      </c>
      <c r="D82" s="16">
        <v>4.0334912819999999E-2</v>
      </c>
      <c r="E82" s="16">
        <f>1-C82</f>
        <v>1.5981435799999999E-2</v>
      </c>
      <c r="F82" s="45">
        <f>AVERAGE(C82:C86)</f>
        <v>0.98417182810000003</v>
      </c>
      <c r="G82" s="48">
        <f>_xlfn.STDEV.S(C82:C86)</f>
        <v>1.4486760103477755E-4</v>
      </c>
      <c r="K82" s="15">
        <v>1</v>
      </c>
      <c r="L82" s="16">
        <v>0.97219884290000003</v>
      </c>
      <c r="M82" s="16">
        <v>3.9187242140000002E-2</v>
      </c>
      <c r="N82" s="16">
        <f>1-L82</f>
        <v>2.7801157099999974E-2</v>
      </c>
      <c r="O82" s="45">
        <f>AVERAGE(L82:L86)</f>
        <v>0.97333040440000007</v>
      </c>
      <c r="P82" s="48">
        <f>_xlfn.STDEV.S(L82:L86)</f>
        <v>5.0291466495390848E-3</v>
      </c>
    </row>
    <row r="83" spans="2:16" x14ac:dyDescent="0.25">
      <c r="B83" s="15">
        <v>2</v>
      </c>
      <c r="C83" s="16">
        <v>0.98429523240000005</v>
      </c>
      <c r="D83" s="16">
        <v>4.0762912480000003E-2</v>
      </c>
      <c r="E83" s="16">
        <f>1-C83</f>
        <v>1.5704767599999947E-2</v>
      </c>
      <c r="F83" s="46"/>
      <c r="G83" s="49"/>
      <c r="K83" s="15">
        <v>2</v>
      </c>
      <c r="L83" s="16">
        <v>0.97008985280000004</v>
      </c>
      <c r="M83" s="16">
        <v>4.9987457690000001E-2</v>
      </c>
      <c r="N83" s="16">
        <f>1-L83</f>
        <v>2.9910147199999959E-2</v>
      </c>
      <c r="O83" s="46"/>
      <c r="P83" s="49"/>
    </row>
    <row r="84" spans="2:16" x14ac:dyDescent="0.25">
      <c r="B84" s="15">
        <v>3</v>
      </c>
      <c r="C84" s="16">
        <v>0.98421353450000004</v>
      </c>
      <c r="D84" s="16">
        <v>4.0762912480000003E-2</v>
      </c>
      <c r="E84" s="16">
        <f>1-C84</f>
        <v>1.5786465499999958E-2</v>
      </c>
      <c r="F84" s="46"/>
      <c r="G84" s="49"/>
      <c r="K84" s="15">
        <v>3</v>
      </c>
      <c r="L84" s="16">
        <v>0.97214123119999996</v>
      </c>
      <c r="M84" s="16">
        <v>4.1232421450000001E-2</v>
      </c>
      <c r="N84" s="16">
        <f>1-L84</f>
        <v>2.7858768800000044E-2</v>
      </c>
      <c r="O84" s="46"/>
      <c r="P84" s="49"/>
    </row>
    <row r="85" spans="2:16" x14ac:dyDescent="0.25">
      <c r="B85" s="15">
        <v>4</v>
      </c>
      <c r="C85" s="16">
        <v>0.98431324519999996</v>
      </c>
      <c r="D85" s="16">
        <v>4.0762912480000003E-2</v>
      </c>
      <c r="E85" s="16">
        <f>1-C85</f>
        <v>1.5686754800000036E-2</v>
      </c>
      <c r="F85" s="46"/>
      <c r="G85" s="49"/>
      <c r="K85" s="15">
        <v>4</v>
      </c>
      <c r="L85" s="16">
        <v>0.98213224229999996</v>
      </c>
      <c r="M85" s="16">
        <v>2.9873532429999999E-2</v>
      </c>
      <c r="N85" s="16">
        <f>1-L85</f>
        <v>1.7867757700000042E-2</v>
      </c>
      <c r="O85" s="46"/>
      <c r="P85" s="49"/>
    </row>
    <row r="86" spans="2:16" x14ac:dyDescent="0.25">
      <c r="B86" s="15">
        <v>5</v>
      </c>
      <c r="C86" s="16">
        <v>0.9840185642</v>
      </c>
      <c r="D86" s="16">
        <v>4.0762912480000003E-2</v>
      </c>
      <c r="E86" s="16">
        <f>1-C86</f>
        <v>1.5981435799999999E-2</v>
      </c>
      <c r="F86" s="47"/>
      <c r="G86" s="50"/>
      <c r="K86" s="15">
        <v>5</v>
      </c>
      <c r="L86" s="16">
        <v>0.97008985280000004</v>
      </c>
      <c r="M86" s="16">
        <v>4.9987457690000001E-2</v>
      </c>
      <c r="N86" s="16">
        <f>1-L86</f>
        <v>2.9910147199999959E-2</v>
      </c>
      <c r="O86" s="47"/>
      <c r="P86" s="50"/>
    </row>
    <row r="90" spans="2:16" ht="26.25" x14ac:dyDescent="0.25">
      <c r="B90" s="14" t="s">
        <v>124</v>
      </c>
      <c r="K90" s="14" t="s">
        <v>125</v>
      </c>
    </row>
    <row r="91" spans="2:16" x14ac:dyDescent="0.25">
      <c r="B91" s="44" t="s">
        <v>27</v>
      </c>
      <c r="C91" s="44"/>
      <c r="D91" s="44"/>
      <c r="E91" s="44"/>
      <c r="F91" s="44"/>
      <c r="G91" s="44"/>
      <c r="K91" s="44" t="s">
        <v>27</v>
      </c>
      <c r="L91" s="44"/>
      <c r="M91" s="44"/>
      <c r="N91" s="44"/>
      <c r="O91" s="44"/>
      <c r="P91" s="44"/>
    </row>
    <row r="92" spans="2:16" ht="24" x14ac:dyDescent="0.25">
      <c r="B92" s="7" t="s">
        <v>29</v>
      </c>
      <c r="C92" s="7" t="s">
        <v>30</v>
      </c>
      <c r="D92" s="7" t="s">
        <v>31</v>
      </c>
      <c r="E92" s="7" t="s">
        <v>32</v>
      </c>
      <c r="F92" s="7" t="s">
        <v>34</v>
      </c>
      <c r="G92" s="7" t="s">
        <v>35</v>
      </c>
      <c r="K92" s="7" t="s">
        <v>29</v>
      </c>
      <c r="L92" s="7" t="s">
        <v>30</v>
      </c>
      <c r="M92" s="7" t="s">
        <v>31</v>
      </c>
      <c r="N92" s="7" t="s">
        <v>32</v>
      </c>
      <c r="O92" s="7" t="s">
        <v>34</v>
      </c>
      <c r="P92" s="7" t="s">
        <v>35</v>
      </c>
    </row>
    <row r="93" spans="2:16" x14ac:dyDescent="0.25">
      <c r="B93" s="15">
        <v>1</v>
      </c>
      <c r="C93" s="16">
        <v>0.97132091840000001</v>
      </c>
      <c r="D93" s="16">
        <v>4.2287871239999997E-2</v>
      </c>
      <c r="E93" s="16">
        <f>1-C93</f>
        <v>2.8679081599999989E-2</v>
      </c>
      <c r="F93" s="45">
        <f>AVERAGE(C93:C97)</f>
        <v>0.97193161596000022</v>
      </c>
      <c r="G93" s="48">
        <f>_xlfn.STDEV.S(C93:C97)</f>
        <v>1.6784399615265978E-3</v>
      </c>
      <c r="K93" s="15">
        <v>1</v>
      </c>
      <c r="L93" s="16">
        <v>0.97214800000000001</v>
      </c>
      <c r="M93" s="16">
        <v>0.142181</v>
      </c>
      <c r="N93" s="16">
        <f>1-L93</f>
        <v>2.7851999999999988E-2</v>
      </c>
      <c r="O93" s="45">
        <f>AVERAGE(L93:L97)</f>
        <v>0.97214800000000001</v>
      </c>
      <c r="P93" s="48">
        <f>_xlfn.STDEV.S(L93:L97)</f>
        <v>0</v>
      </c>
    </row>
    <row r="94" spans="2:16" x14ac:dyDescent="0.25">
      <c r="B94" s="15">
        <v>2</v>
      </c>
      <c r="C94" s="16">
        <v>0.97319028780000005</v>
      </c>
      <c r="D94" s="16">
        <v>3.2287872420000002E-2</v>
      </c>
      <c r="E94" s="16">
        <f>1-C94</f>
        <v>2.6809712199999947E-2</v>
      </c>
      <c r="F94" s="46"/>
      <c r="G94" s="49"/>
      <c r="K94" s="15">
        <v>2</v>
      </c>
      <c r="L94" s="16">
        <v>0.97214800000000001</v>
      </c>
      <c r="M94" s="16">
        <v>0.135079</v>
      </c>
      <c r="N94" s="16">
        <f>1-L94</f>
        <v>2.7851999999999988E-2</v>
      </c>
      <c r="O94" s="46"/>
      <c r="P94" s="49"/>
    </row>
    <row r="95" spans="2:16" x14ac:dyDescent="0.25">
      <c r="B95" s="15">
        <v>3</v>
      </c>
      <c r="C95" s="16">
        <v>0.97099813869999996</v>
      </c>
      <c r="D95" s="16">
        <v>4.0012421020000001E-2</v>
      </c>
      <c r="E95" s="16">
        <f>1-C95</f>
        <v>2.9001861300000042E-2</v>
      </c>
      <c r="F95" s="46"/>
      <c r="G95" s="49"/>
      <c r="K95" s="15">
        <v>3</v>
      </c>
      <c r="L95" s="16">
        <v>0.97214800000000001</v>
      </c>
      <c r="M95" s="16">
        <v>0.15054400000000001</v>
      </c>
      <c r="N95" s="16">
        <f>1-L95</f>
        <v>2.7851999999999988E-2</v>
      </c>
      <c r="O95" s="46"/>
      <c r="P95" s="49"/>
    </row>
    <row r="96" spans="2:16" x14ac:dyDescent="0.25">
      <c r="B96" s="15">
        <v>4</v>
      </c>
      <c r="C96" s="16">
        <v>0.97412367229999997</v>
      </c>
      <c r="D96" s="16">
        <v>3.0981284800000002E-2</v>
      </c>
      <c r="E96" s="16">
        <f>1-C96</f>
        <v>2.5876327700000035E-2</v>
      </c>
      <c r="F96" s="46"/>
      <c r="G96" s="49"/>
      <c r="K96" s="15">
        <v>4</v>
      </c>
      <c r="L96" s="16">
        <v>0.97214800000000001</v>
      </c>
      <c r="M96" s="16">
        <v>0.139963</v>
      </c>
      <c r="N96" s="16">
        <f>1-L96</f>
        <v>2.7851999999999988E-2</v>
      </c>
      <c r="O96" s="46"/>
      <c r="P96" s="49"/>
    </row>
    <row r="97" spans="2:16" x14ac:dyDescent="0.25">
      <c r="B97" s="15">
        <v>5</v>
      </c>
      <c r="C97" s="16">
        <v>0.97002506259999999</v>
      </c>
      <c r="D97" s="16">
        <v>4.2287871239999997E-2</v>
      </c>
      <c r="E97" s="16">
        <f>1-C97</f>
        <v>2.9974937400000012E-2</v>
      </c>
      <c r="F97" s="47"/>
      <c r="G97" s="50"/>
      <c r="K97" s="15">
        <v>5</v>
      </c>
      <c r="L97" s="16">
        <v>0.97214800000000001</v>
      </c>
      <c r="M97" s="16">
        <v>0.13367899999999999</v>
      </c>
      <c r="N97" s="16">
        <f>1-L97</f>
        <v>2.7851999999999988E-2</v>
      </c>
      <c r="O97" s="47"/>
      <c r="P97" s="50"/>
    </row>
    <row r="98" spans="2:16" x14ac:dyDescent="0.25">
      <c r="B98" s="44" t="s">
        <v>28</v>
      </c>
      <c r="C98" s="44"/>
      <c r="D98" s="44"/>
      <c r="E98" s="44"/>
      <c r="F98" s="44"/>
      <c r="G98" s="44"/>
      <c r="K98" s="44" t="s">
        <v>28</v>
      </c>
      <c r="L98" s="44"/>
      <c r="M98" s="44"/>
      <c r="N98" s="44"/>
      <c r="O98" s="44"/>
      <c r="P98" s="44"/>
    </row>
    <row r="99" spans="2:16" ht="24" x14ac:dyDescent="0.25">
      <c r="B99" s="7" t="s">
        <v>29</v>
      </c>
      <c r="C99" s="7" t="s">
        <v>30</v>
      </c>
      <c r="D99" s="7" t="s">
        <v>31</v>
      </c>
      <c r="E99" s="7" t="s">
        <v>32</v>
      </c>
      <c r="F99" s="7" t="s">
        <v>34</v>
      </c>
      <c r="G99" s="7" t="s">
        <v>35</v>
      </c>
      <c r="K99" s="7" t="s">
        <v>29</v>
      </c>
      <c r="L99" s="7" t="s">
        <v>30</v>
      </c>
      <c r="M99" s="7" t="s">
        <v>31</v>
      </c>
      <c r="N99" s="7" t="s">
        <v>32</v>
      </c>
      <c r="O99" s="7" t="s">
        <v>34</v>
      </c>
      <c r="P99" s="7" t="s">
        <v>35</v>
      </c>
    </row>
    <row r="100" spans="2:16" x14ac:dyDescent="0.25">
      <c r="B100" s="15">
        <v>1</v>
      </c>
      <c r="C100" s="16">
        <v>0.97709212109999999</v>
      </c>
      <c r="D100" s="16">
        <v>4.9129409149999997E-2</v>
      </c>
      <c r="E100" s="16">
        <f>1-C100</f>
        <v>2.2907878900000012E-2</v>
      </c>
      <c r="F100" s="45">
        <f>AVERAGE(C100:C104)</f>
        <v>0.97566529347999997</v>
      </c>
      <c r="G100" s="48">
        <f>_xlfn.STDEV.S(C100:C104)</f>
        <v>8.2926658940886703E-4</v>
      </c>
      <c r="K100" s="15">
        <v>1</v>
      </c>
      <c r="L100" s="16">
        <v>0.94868399999999997</v>
      </c>
      <c r="M100" s="16">
        <v>0.20450099999999999</v>
      </c>
      <c r="N100" s="16">
        <f>1-L100</f>
        <v>5.1316000000000028E-2</v>
      </c>
      <c r="O100" s="45">
        <f>AVERAGE(L100:L104)</f>
        <v>0.94868399999999986</v>
      </c>
      <c r="P100" s="48">
        <f>_xlfn.STDEV.S(L100:L104)</f>
        <v>1.2412670766236366E-16</v>
      </c>
    </row>
    <row r="101" spans="2:16" x14ac:dyDescent="0.25">
      <c r="B101" s="15">
        <v>2</v>
      </c>
      <c r="C101" s="16">
        <v>0.97564328970000003</v>
      </c>
      <c r="D101" s="16">
        <v>5.0514731559999998E-2</v>
      </c>
      <c r="E101" s="16">
        <f>1-C101</f>
        <v>2.4356710299999973E-2</v>
      </c>
      <c r="F101" s="46"/>
      <c r="G101" s="49"/>
      <c r="K101" s="15">
        <v>2</v>
      </c>
      <c r="L101" s="16">
        <v>0.94868399999999997</v>
      </c>
      <c r="M101" s="16">
        <v>0.20380699999999999</v>
      </c>
      <c r="N101" s="16">
        <f>1-L101</f>
        <v>5.1316000000000028E-2</v>
      </c>
      <c r="O101" s="46"/>
      <c r="P101" s="49"/>
    </row>
    <row r="102" spans="2:16" x14ac:dyDescent="0.25">
      <c r="B102" s="15">
        <v>3</v>
      </c>
      <c r="C102" s="16">
        <v>0.9750999212</v>
      </c>
      <c r="D102" s="16">
        <v>5.0000000109999998E-2</v>
      </c>
      <c r="E102" s="16">
        <f>1-C102</f>
        <v>2.4900078800000003E-2</v>
      </c>
      <c r="F102" s="46"/>
      <c r="G102" s="49"/>
      <c r="K102" s="15">
        <v>3</v>
      </c>
      <c r="L102" s="16">
        <v>0.94868399999999997</v>
      </c>
      <c r="M102" s="16">
        <v>0.20422199999999999</v>
      </c>
      <c r="N102" s="16">
        <f>1-L102</f>
        <v>5.1316000000000028E-2</v>
      </c>
      <c r="O102" s="46"/>
      <c r="P102" s="49"/>
    </row>
    <row r="103" spans="2:16" x14ac:dyDescent="0.25">
      <c r="B103" s="15">
        <v>4</v>
      </c>
      <c r="C103" s="16">
        <v>0.97539121419999997</v>
      </c>
      <c r="D103" s="16">
        <v>4.9210491240000001E-2</v>
      </c>
      <c r="E103" s="16">
        <f>1-C103</f>
        <v>2.4608785800000033E-2</v>
      </c>
      <c r="F103" s="46"/>
      <c r="G103" s="49"/>
      <c r="K103" s="15">
        <v>4</v>
      </c>
      <c r="L103" s="16">
        <v>0.94868399999999997</v>
      </c>
      <c r="M103" s="16">
        <v>0.20283000000000001</v>
      </c>
      <c r="N103" s="16">
        <f>1-L103</f>
        <v>5.1316000000000028E-2</v>
      </c>
      <c r="O103" s="46"/>
      <c r="P103" s="49"/>
    </row>
    <row r="104" spans="2:16" x14ac:dyDescent="0.25">
      <c r="B104" s="15">
        <v>5</v>
      </c>
      <c r="C104" s="16">
        <v>0.9750999212</v>
      </c>
      <c r="D104" s="16">
        <v>5.0514731559999998E-2</v>
      </c>
      <c r="E104" s="16">
        <f>1-C104</f>
        <v>2.4900078800000003E-2</v>
      </c>
      <c r="F104" s="47"/>
      <c r="G104" s="50"/>
      <c r="K104" s="15">
        <v>5</v>
      </c>
      <c r="L104" s="16">
        <v>0.94868399999999997</v>
      </c>
      <c r="M104" s="16">
        <v>0.20416899999999999</v>
      </c>
      <c r="N104" s="16">
        <f>1-L104</f>
        <v>5.1316000000000028E-2</v>
      </c>
      <c r="O104" s="47"/>
      <c r="P104" s="50"/>
    </row>
    <row r="107" spans="2:16" ht="26.25" x14ac:dyDescent="0.25">
      <c r="B107" s="14" t="s">
        <v>126</v>
      </c>
      <c r="K107" s="14" t="s">
        <v>127</v>
      </c>
    </row>
    <row r="108" spans="2:16" x14ac:dyDescent="0.25">
      <c r="B108" s="44" t="s">
        <v>27</v>
      </c>
      <c r="C108" s="44"/>
      <c r="D108" s="44"/>
      <c r="E108" s="44"/>
      <c r="F108" s="44"/>
      <c r="G108" s="44"/>
      <c r="K108" s="44" t="s">
        <v>27</v>
      </c>
      <c r="L108" s="44"/>
      <c r="M108" s="44"/>
      <c r="N108" s="44"/>
      <c r="O108" s="44"/>
      <c r="P108" s="44"/>
    </row>
    <row r="109" spans="2:16" ht="24" x14ac:dyDescent="0.25">
      <c r="B109" s="7" t="s">
        <v>29</v>
      </c>
      <c r="C109" s="7" t="s">
        <v>30</v>
      </c>
      <c r="D109" s="7" t="s">
        <v>31</v>
      </c>
      <c r="E109" s="7" t="s">
        <v>32</v>
      </c>
      <c r="F109" s="7" t="s">
        <v>34</v>
      </c>
      <c r="G109" s="7" t="s">
        <v>35</v>
      </c>
      <c r="K109" s="7" t="s">
        <v>29</v>
      </c>
      <c r="L109" s="7" t="s">
        <v>30</v>
      </c>
      <c r="M109" s="7" t="s">
        <v>31</v>
      </c>
      <c r="N109" s="7" t="s">
        <v>32</v>
      </c>
      <c r="O109" s="7" t="s">
        <v>34</v>
      </c>
      <c r="P109" s="7" t="s">
        <v>35</v>
      </c>
    </row>
    <row r="110" spans="2:16" x14ac:dyDescent="0.25">
      <c r="B110" s="15">
        <v>1</v>
      </c>
      <c r="C110" s="16">
        <v>0.97563444229999996</v>
      </c>
      <c r="D110" s="16">
        <v>2.912343421E-2</v>
      </c>
      <c r="E110" s="16">
        <f>1-C110</f>
        <v>2.436555770000004E-2</v>
      </c>
      <c r="F110" s="45">
        <f>AVERAGE(C110:C114)</f>
        <v>0.98086779928000001</v>
      </c>
      <c r="G110" s="48">
        <f>_xlfn.STDEV.S(C110:C114)</f>
        <v>3.252656838375295E-3</v>
      </c>
      <c r="K110" s="15">
        <v>1</v>
      </c>
      <c r="L110" s="16">
        <v>0.98141413929999999</v>
      </c>
      <c r="M110" s="16">
        <v>2.78840214E-2</v>
      </c>
      <c r="N110" s="16">
        <f>1-L110</f>
        <v>1.8585860700000012E-2</v>
      </c>
      <c r="O110" s="45">
        <f>AVERAGE(L110:L114)</f>
        <v>0.98492702248000019</v>
      </c>
      <c r="P110" s="48">
        <f>_xlfn.STDEV.S(L110:L114)</f>
        <v>2.5128228184928374E-3</v>
      </c>
    </row>
    <row r="111" spans="2:16" x14ac:dyDescent="0.25">
      <c r="B111" s="15">
        <v>2</v>
      </c>
      <c r="C111" s="16">
        <v>0.98200143750000002</v>
      </c>
      <c r="D111" s="16">
        <v>2.79421813E-2</v>
      </c>
      <c r="E111" s="16">
        <f>1-C111</f>
        <v>1.7998562499999982E-2</v>
      </c>
      <c r="F111" s="46"/>
      <c r="G111" s="49"/>
      <c r="K111" s="15">
        <v>2</v>
      </c>
      <c r="L111" s="16">
        <v>0.98313355449999995</v>
      </c>
      <c r="M111" s="16">
        <v>2.9605641960000002E-2</v>
      </c>
      <c r="N111" s="16">
        <f>1-L111</f>
        <v>1.6866445500000049E-2</v>
      </c>
      <c r="O111" s="46"/>
      <c r="P111" s="49"/>
    </row>
    <row r="112" spans="2:16" x14ac:dyDescent="0.25">
      <c r="B112" s="15">
        <v>3</v>
      </c>
      <c r="C112" s="16">
        <v>0.9832423656</v>
      </c>
      <c r="D112" s="16">
        <v>2.7609316629999998E-2</v>
      </c>
      <c r="E112" s="16">
        <f>1-C112</f>
        <v>1.6757634399999999E-2</v>
      </c>
      <c r="F112" s="46"/>
      <c r="G112" s="49"/>
      <c r="K112" s="15">
        <v>3</v>
      </c>
      <c r="L112" s="16">
        <v>0.98715281489999995</v>
      </c>
      <c r="M112" s="16">
        <v>3.15445289E-2</v>
      </c>
      <c r="N112" s="16">
        <f>1-L112</f>
        <v>1.2847185100000047E-2</v>
      </c>
      <c r="O112" s="46"/>
      <c r="P112" s="49"/>
    </row>
    <row r="113" spans="2:16" x14ac:dyDescent="0.25">
      <c r="B113" s="15">
        <v>4</v>
      </c>
      <c r="C113" s="16">
        <v>0.97992492480000004</v>
      </c>
      <c r="D113" s="16">
        <v>2.832134142E-2</v>
      </c>
      <c r="E113" s="16">
        <f>1-C113</f>
        <v>2.0075075199999959E-2</v>
      </c>
      <c r="F113" s="46"/>
      <c r="G113" s="49"/>
      <c r="K113" s="15">
        <v>4</v>
      </c>
      <c r="L113" s="16">
        <v>0.98649144170000003</v>
      </c>
      <c r="M113" s="16">
        <v>5.9996191409999997E-2</v>
      </c>
      <c r="N113" s="16">
        <f>1-L113</f>
        <v>1.3508558299999973E-2</v>
      </c>
      <c r="O113" s="46"/>
      <c r="P113" s="49"/>
    </row>
    <row r="114" spans="2:16" x14ac:dyDescent="0.25">
      <c r="B114" s="15">
        <v>5</v>
      </c>
      <c r="C114" s="16">
        <v>0.98353582620000002</v>
      </c>
      <c r="D114" s="16">
        <v>2.7609316629999998E-2</v>
      </c>
      <c r="E114" s="16">
        <f>1-C114</f>
        <v>1.6464173799999982E-2</v>
      </c>
      <c r="F114" s="47"/>
      <c r="G114" s="50"/>
      <c r="K114" s="15">
        <v>5</v>
      </c>
      <c r="L114" s="16">
        <v>0.98644316200000004</v>
      </c>
      <c r="M114" s="16">
        <v>2.8251497069999999E-2</v>
      </c>
      <c r="N114" s="16">
        <f>1-L114</f>
        <v>1.355683799999996E-2</v>
      </c>
      <c r="O114" s="47"/>
      <c r="P114" s="50"/>
    </row>
    <row r="115" spans="2:16" x14ac:dyDescent="0.25">
      <c r="B115" s="44" t="s">
        <v>28</v>
      </c>
      <c r="C115" s="44"/>
      <c r="D115" s="44"/>
      <c r="E115" s="44"/>
      <c r="F115" s="44"/>
      <c r="G115" s="44"/>
      <c r="K115" s="44" t="s">
        <v>28</v>
      </c>
      <c r="L115" s="44"/>
      <c r="M115" s="44"/>
      <c r="N115" s="44"/>
      <c r="O115" s="44"/>
      <c r="P115" s="44"/>
    </row>
    <row r="116" spans="2:16" ht="24" x14ac:dyDescent="0.25">
      <c r="B116" s="7" t="s">
        <v>29</v>
      </c>
      <c r="C116" s="7" t="s">
        <v>30</v>
      </c>
      <c r="D116" s="7" t="s">
        <v>31</v>
      </c>
      <c r="E116" s="7" t="s">
        <v>32</v>
      </c>
      <c r="F116" s="7" t="s">
        <v>34</v>
      </c>
      <c r="G116" s="7" t="s">
        <v>35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34</v>
      </c>
      <c r="P116" s="7" t="s">
        <v>35</v>
      </c>
    </row>
    <row r="117" spans="2:16" x14ac:dyDescent="0.25">
      <c r="B117" s="15">
        <v>1</v>
      </c>
      <c r="C117" s="16">
        <v>0.97214218910000005</v>
      </c>
      <c r="D117" s="16">
        <v>4.5290380870000001E-2</v>
      </c>
      <c r="E117" s="16">
        <f>1-C117</f>
        <v>2.7857810899999946E-2</v>
      </c>
      <c r="F117" s="45">
        <f>AVERAGE(C117:C121)</f>
        <v>0.97165053831999992</v>
      </c>
      <c r="G117" s="48">
        <f>_xlfn.STDEV.S(C117:C121)</f>
        <v>6.8276170573492671E-4</v>
      </c>
      <c r="K117" s="15">
        <v>1</v>
      </c>
      <c r="L117" s="16">
        <v>0.98514986039999997</v>
      </c>
      <c r="M117" s="16">
        <v>2.5975363330000001E-2</v>
      </c>
      <c r="N117" s="16">
        <f>1-L117</f>
        <v>1.4850139600000034E-2</v>
      </c>
      <c r="O117" s="45">
        <f>AVERAGE(L117:L121)</f>
        <v>0.98246833085999996</v>
      </c>
      <c r="P117" s="48">
        <f>_xlfn.STDEV.S(L117:L121)</f>
        <v>6.0231145037687867E-3</v>
      </c>
    </row>
    <row r="118" spans="2:16" x14ac:dyDescent="0.25">
      <c r="B118" s="15">
        <v>2</v>
      </c>
      <c r="C118" s="16">
        <v>0.97200214039999999</v>
      </c>
      <c r="D118" s="16">
        <v>4.2149128940000002E-2</v>
      </c>
      <c r="E118" s="16">
        <f>1-C118</f>
        <v>2.7997859600000008E-2</v>
      </c>
      <c r="F118" s="46"/>
      <c r="G118" s="49"/>
      <c r="K118" s="15">
        <v>2</v>
      </c>
      <c r="L118" s="16">
        <v>0.9875944257</v>
      </c>
      <c r="M118" s="16">
        <v>2.6361109689999999E-2</v>
      </c>
      <c r="N118" s="16">
        <f>1-L118</f>
        <v>1.24055743E-2</v>
      </c>
      <c r="O118" s="46"/>
      <c r="P118" s="49"/>
    </row>
    <row r="119" spans="2:16" x14ac:dyDescent="0.25">
      <c r="B119" s="15">
        <v>3</v>
      </c>
      <c r="C119" s="16">
        <v>0.9714112251</v>
      </c>
      <c r="D119" s="16">
        <v>4.8120470130000002E-2</v>
      </c>
      <c r="E119" s="16">
        <f>1-C119</f>
        <v>2.8588774900000002E-2</v>
      </c>
      <c r="F119" s="46"/>
      <c r="G119" s="49"/>
      <c r="K119" s="15">
        <v>3</v>
      </c>
      <c r="L119" s="16">
        <v>0.9759024382</v>
      </c>
      <c r="M119" s="16">
        <v>3.6738649009999999E-2</v>
      </c>
      <c r="N119" s="16">
        <f>1-L119</f>
        <v>2.40975618E-2</v>
      </c>
      <c r="O119" s="46"/>
      <c r="P119" s="49"/>
    </row>
    <row r="120" spans="2:16" x14ac:dyDescent="0.25">
      <c r="B120" s="15">
        <v>4</v>
      </c>
      <c r="C120" s="16">
        <v>0.97214218910000005</v>
      </c>
      <c r="D120" s="16">
        <v>4.9843165139999999E-2</v>
      </c>
      <c r="E120" s="16">
        <f>1-C120</f>
        <v>2.7857810899999946E-2</v>
      </c>
      <c r="F120" s="46"/>
      <c r="G120" s="49"/>
      <c r="K120" s="15">
        <v>4</v>
      </c>
      <c r="L120" s="16">
        <v>0.9876682162</v>
      </c>
      <c r="M120" s="16">
        <v>2.577219717E-2</v>
      </c>
      <c r="N120" s="16">
        <f>1-L120</f>
        <v>1.2331783799999996E-2</v>
      </c>
      <c r="O120" s="46"/>
      <c r="P120" s="49"/>
    </row>
    <row r="121" spans="2:16" x14ac:dyDescent="0.25">
      <c r="B121" s="15">
        <v>5</v>
      </c>
      <c r="C121" s="16">
        <v>0.97055494789999996</v>
      </c>
      <c r="D121" s="16">
        <v>4.9861043690000002E-2</v>
      </c>
      <c r="E121" s="16">
        <f>1-C121</f>
        <v>2.9445052100000035E-2</v>
      </c>
      <c r="F121" s="47"/>
      <c r="G121" s="50"/>
      <c r="K121" s="15">
        <v>5</v>
      </c>
      <c r="L121" s="16">
        <v>0.97602671379999995</v>
      </c>
      <c r="M121" s="16">
        <v>3.6544311789999999E-2</v>
      </c>
      <c r="N121" s="16">
        <f>1-L121</f>
        <v>2.3973286200000055E-2</v>
      </c>
      <c r="O121" s="47"/>
      <c r="P121" s="50"/>
    </row>
    <row r="125" spans="2:16" ht="26.25" x14ac:dyDescent="0.25">
      <c r="B125" s="14" t="s">
        <v>128</v>
      </c>
      <c r="K125" s="14" t="s">
        <v>129</v>
      </c>
    </row>
    <row r="126" spans="2:16" x14ac:dyDescent="0.25">
      <c r="B126" s="44" t="s">
        <v>27</v>
      </c>
      <c r="C126" s="44"/>
      <c r="D126" s="44"/>
      <c r="E126" s="44"/>
      <c r="F126" s="44"/>
      <c r="G126" s="44"/>
      <c r="K126" s="44" t="s">
        <v>27</v>
      </c>
      <c r="L126" s="44"/>
      <c r="M126" s="44"/>
      <c r="N126" s="44"/>
      <c r="O126" s="44"/>
      <c r="P126" s="44"/>
    </row>
    <row r="127" spans="2:16" ht="24" x14ac:dyDescent="0.25">
      <c r="B127" s="7" t="s">
        <v>29</v>
      </c>
      <c r="C127" s="7" t="s">
        <v>30</v>
      </c>
      <c r="D127" s="7" t="s">
        <v>31</v>
      </c>
      <c r="E127" s="7" t="s">
        <v>32</v>
      </c>
      <c r="F127" s="7" t="s">
        <v>34</v>
      </c>
      <c r="G127" s="7" t="s">
        <v>35</v>
      </c>
      <c r="K127" s="7" t="s">
        <v>29</v>
      </c>
      <c r="L127" s="7" t="s">
        <v>30</v>
      </c>
      <c r="M127" s="7" t="s">
        <v>31</v>
      </c>
      <c r="N127" s="7" t="s">
        <v>32</v>
      </c>
      <c r="O127" s="7" t="s">
        <v>34</v>
      </c>
      <c r="P127" s="7" t="s">
        <v>35</v>
      </c>
    </row>
    <row r="128" spans="2:16" x14ac:dyDescent="0.25">
      <c r="B128" s="15">
        <v>1</v>
      </c>
      <c r="C128" s="16">
        <v>0.97214215989999997</v>
      </c>
      <c r="D128" s="16">
        <v>2.912094812E-2</v>
      </c>
      <c r="E128" s="16">
        <f>1-C128</f>
        <v>2.7857840100000031E-2</v>
      </c>
      <c r="F128" s="45">
        <f>AVERAGE(C128:C132)</f>
        <v>0.98156024099999983</v>
      </c>
      <c r="G128" s="48">
        <f>_xlfn.STDEV.S(C128:C132)</f>
        <v>8.5775134480046335E-3</v>
      </c>
      <c r="K128" s="15">
        <v>1</v>
      </c>
      <c r="L128" s="16">
        <v>0.97798423739999996</v>
      </c>
      <c r="M128" s="16">
        <v>0.13943935930000001</v>
      </c>
      <c r="N128" s="16">
        <f>1-L128</f>
        <v>2.2015762600000044E-2</v>
      </c>
      <c r="O128" s="45">
        <f>AVERAGE(L128:L132)</f>
        <v>0.97587685882000008</v>
      </c>
      <c r="P128" s="48">
        <f>_xlfn.STDEV.S(L128:L132)</f>
        <v>4.067877066293568E-3</v>
      </c>
    </row>
    <row r="129" spans="2:16" x14ac:dyDescent="0.25">
      <c r="B129" s="15">
        <v>2</v>
      </c>
      <c r="C129" s="16">
        <v>0.98791121270000004</v>
      </c>
      <c r="D129" s="16">
        <v>2.509124901E-2</v>
      </c>
      <c r="E129" s="16">
        <f>1-C129</f>
        <v>1.2088787299999959E-2</v>
      </c>
      <c r="F129" s="46"/>
      <c r="G129" s="49"/>
      <c r="K129" s="15">
        <v>2</v>
      </c>
      <c r="L129" s="16">
        <v>0.97921649710000003</v>
      </c>
      <c r="M129" s="16">
        <v>0.12755100429999999</v>
      </c>
      <c r="N129" s="16">
        <f>1-L129</f>
        <v>2.0783502899999973E-2</v>
      </c>
      <c r="O129" s="46"/>
      <c r="P129" s="49"/>
    </row>
    <row r="130" spans="2:16" x14ac:dyDescent="0.25">
      <c r="B130" s="15">
        <v>3</v>
      </c>
      <c r="C130" s="16">
        <v>0.97219274160000002</v>
      </c>
      <c r="D130" s="16">
        <v>2.6012481260000001E-2</v>
      </c>
      <c r="E130" s="16">
        <f>1-C130</f>
        <v>2.7807258399999979E-2</v>
      </c>
      <c r="F130" s="46"/>
      <c r="G130" s="49"/>
      <c r="K130" s="15">
        <v>3</v>
      </c>
      <c r="L130" s="16">
        <v>0.97082174980000002</v>
      </c>
      <c r="M130" s="16">
        <v>0.1286589652</v>
      </c>
      <c r="N130" s="16">
        <f>1-L130</f>
        <v>2.9178250199999978E-2</v>
      </c>
      <c r="O130" s="46"/>
      <c r="P130" s="49"/>
    </row>
    <row r="131" spans="2:16" x14ac:dyDescent="0.25">
      <c r="B131" s="15">
        <v>4</v>
      </c>
      <c r="C131" s="16">
        <v>0.98809382189999995</v>
      </c>
      <c r="D131" s="16">
        <v>2.598210498E-2</v>
      </c>
      <c r="E131" s="16">
        <f>1-C131</f>
        <v>1.1906178100000053E-2</v>
      </c>
      <c r="F131" s="46"/>
      <c r="G131" s="49"/>
      <c r="K131" s="15">
        <v>4</v>
      </c>
      <c r="L131" s="16">
        <v>0.97921398739999999</v>
      </c>
      <c r="M131" s="16">
        <v>0.12794499100000001</v>
      </c>
      <c r="N131" s="16">
        <f>1-L131</f>
        <v>2.0786012600000014E-2</v>
      </c>
      <c r="O131" s="46"/>
      <c r="P131" s="49"/>
    </row>
    <row r="132" spans="2:16" x14ac:dyDescent="0.25">
      <c r="B132" s="15">
        <v>5</v>
      </c>
      <c r="C132" s="16">
        <v>0.98746126889999997</v>
      </c>
      <c r="D132" s="16">
        <v>2.508814447E-2</v>
      </c>
      <c r="E132" s="16">
        <f>1-C132</f>
        <v>1.2538731100000033E-2</v>
      </c>
      <c r="F132" s="47"/>
      <c r="G132" s="50"/>
      <c r="K132" s="15">
        <v>5</v>
      </c>
      <c r="L132" s="16">
        <v>0.97214782239999997</v>
      </c>
      <c r="M132" s="16">
        <v>0.128530696</v>
      </c>
      <c r="N132" s="16">
        <f>1-L132</f>
        <v>2.7852177600000028E-2</v>
      </c>
      <c r="O132" s="47"/>
      <c r="P132" s="50"/>
    </row>
    <row r="133" spans="2:16" x14ac:dyDescent="0.25">
      <c r="B133" s="44" t="s">
        <v>28</v>
      </c>
      <c r="C133" s="44"/>
      <c r="D133" s="44"/>
      <c r="E133" s="44"/>
      <c r="F133" s="44"/>
      <c r="G133" s="44"/>
      <c r="K133" s="44" t="s">
        <v>28</v>
      </c>
      <c r="L133" s="44"/>
      <c r="M133" s="44"/>
      <c r="N133" s="44"/>
      <c r="O133" s="44"/>
      <c r="P133" s="44"/>
    </row>
    <row r="134" spans="2:16" ht="24" x14ac:dyDescent="0.25">
      <c r="B134" s="7" t="s">
        <v>29</v>
      </c>
      <c r="C134" s="7" t="s">
        <v>30</v>
      </c>
      <c r="D134" s="7" t="s">
        <v>31</v>
      </c>
      <c r="E134" s="7" t="s">
        <v>32</v>
      </c>
      <c r="F134" s="7" t="s">
        <v>34</v>
      </c>
      <c r="G134" s="7" t="s">
        <v>35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34</v>
      </c>
      <c r="P134" s="7" t="s">
        <v>35</v>
      </c>
    </row>
    <row r="135" spans="2:16" x14ac:dyDescent="0.25">
      <c r="B135" s="15">
        <v>1</v>
      </c>
      <c r="C135" s="16">
        <v>0.97802141249999996</v>
      </c>
      <c r="D135" s="16">
        <v>4.4821412349999999E-2</v>
      </c>
      <c r="E135" s="16">
        <f>1-C135</f>
        <v>2.1978587500000035E-2</v>
      </c>
      <c r="F135" s="45">
        <f>AVERAGE(C135:C139)</f>
        <v>0.97855417068000006</v>
      </c>
      <c r="G135" s="48">
        <f>_xlfn.STDEV.S(C135:C139)</f>
        <v>5.8527622588318393E-4</v>
      </c>
      <c r="K135" s="15">
        <v>1</v>
      </c>
      <c r="L135" s="16">
        <v>0.94324897119999995</v>
      </c>
      <c r="M135" s="16">
        <v>0.2060209513</v>
      </c>
      <c r="N135" s="16">
        <f>1-L135</f>
        <v>5.6751028800000047E-2</v>
      </c>
      <c r="O135" s="45">
        <f>AVERAGE(L135:L139)</f>
        <v>0.95205559599999989</v>
      </c>
      <c r="P135" s="48">
        <f>_xlfn.STDEV.S(L135:L139)</f>
        <v>1.6146056582474113E-2</v>
      </c>
    </row>
    <row r="136" spans="2:16" x14ac:dyDescent="0.25">
      <c r="B136" s="15">
        <v>2</v>
      </c>
      <c r="C136" s="16">
        <v>0.97912135119999999</v>
      </c>
      <c r="D136" s="16">
        <v>4.4782716600000001E-2</v>
      </c>
      <c r="E136" s="16">
        <f>1-C136</f>
        <v>2.087864880000001E-2</v>
      </c>
      <c r="F136" s="46"/>
      <c r="G136" s="49"/>
      <c r="K136" s="15">
        <v>2</v>
      </c>
      <c r="L136" s="16">
        <v>0.94000021420000002</v>
      </c>
      <c r="M136" s="16">
        <v>0.20405218010000001</v>
      </c>
      <c r="N136" s="16">
        <f>1-L136</f>
        <v>5.9999785799999983E-2</v>
      </c>
      <c r="O136" s="46"/>
      <c r="P136" s="49"/>
    </row>
    <row r="137" spans="2:16" x14ac:dyDescent="0.25">
      <c r="B137" s="15">
        <v>3</v>
      </c>
      <c r="C137" s="16">
        <v>0.97841242149999996</v>
      </c>
      <c r="D137" s="16">
        <v>4.4712412450000003E-2</v>
      </c>
      <c r="E137" s="16">
        <f>1-C137</f>
        <v>2.1587578500000038E-2</v>
      </c>
      <c r="F137" s="46"/>
      <c r="G137" s="49"/>
      <c r="K137" s="15">
        <v>3</v>
      </c>
      <c r="L137" s="16">
        <v>0.94812749819999997</v>
      </c>
      <c r="M137" s="16">
        <v>0.20258994399999999</v>
      </c>
      <c r="N137" s="16">
        <f>1-L137</f>
        <v>5.1872501800000026E-2</v>
      </c>
      <c r="O137" s="46"/>
      <c r="P137" s="49"/>
    </row>
    <row r="138" spans="2:16" x14ac:dyDescent="0.25">
      <c r="B138" s="15">
        <v>4</v>
      </c>
      <c r="C138" s="16">
        <v>0.97921562340000001</v>
      </c>
      <c r="D138" s="16">
        <v>4.5734309350000002E-2</v>
      </c>
      <c r="E138" s="16">
        <f>1-C138</f>
        <v>2.0784376599999987E-2</v>
      </c>
      <c r="F138" s="46"/>
      <c r="G138" s="49"/>
      <c r="K138" s="15">
        <v>4</v>
      </c>
      <c r="L138" s="16">
        <v>0.98021749810000003</v>
      </c>
      <c r="M138" s="16">
        <v>0.20241960880000001</v>
      </c>
      <c r="N138" s="16">
        <f>1-L138</f>
        <v>1.9782501899999971E-2</v>
      </c>
      <c r="O138" s="46"/>
      <c r="P138" s="49"/>
    </row>
    <row r="139" spans="2:16" x14ac:dyDescent="0.25">
      <c r="B139" s="15">
        <v>5</v>
      </c>
      <c r="C139" s="16">
        <v>0.97800004480000002</v>
      </c>
      <c r="D139" s="16">
        <v>4.4760968540000001E-2</v>
      </c>
      <c r="E139" s="16">
        <f>1-C139</f>
        <v>2.1999955199999977E-2</v>
      </c>
      <c r="F139" s="47"/>
      <c r="G139" s="50"/>
      <c r="K139" s="15">
        <v>5</v>
      </c>
      <c r="L139" s="16">
        <v>0.94868379830000005</v>
      </c>
      <c r="M139" s="16">
        <v>0.20246648789999999</v>
      </c>
      <c r="N139" s="16">
        <f>1-L139</f>
        <v>5.1316201699999953E-2</v>
      </c>
      <c r="O139" s="47"/>
      <c r="P139" s="50"/>
    </row>
    <row r="142" spans="2:16" ht="26.25" x14ac:dyDescent="0.25">
      <c r="B142" s="14" t="s">
        <v>130</v>
      </c>
      <c r="K142" s="14" t="s">
        <v>131</v>
      </c>
    </row>
    <row r="143" spans="2:16" x14ac:dyDescent="0.25">
      <c r="B143" s="44" t="s">
        <v>27</v>
      </c>
      <c r="C143" s="44"/>
      <c r="D143" s="44"/>
      <c r="E143" s="44"/>
      <c r="F143" s="44"/>
      <c r="G143" s="44"/>
      <c r="K143" s="44" t="s">
        <v>27</v>
      </c>
      <c r="L143" s="44"/>
      <c r="M143" s="44"/>
      <c r="N143" s="44"/>
      <c r="O143" s="44"/>
      <c r="P143" s="44"/>
    </row>
    <row r="144" spans="2:16" ht="24" x14ac:dyDescent="0.25">
      <c r="B144" s="7" t="s">
        <v>29</v>
      </c>
      <c r="C144" s="7" t="s">
        <v>30</v>
      </c>
      <c r="D144" s="7" t="s">
        <v>31</v>
      </c>
      <c r="E144" s="7" t="s">
        <v>32</v>
      </c>
      <c r="F144" s="7" t="s">
        <v>34</v>
      </c>
      <c r="G144" s="7" t="s">
        <v>35</v>
      </c>
      <c r="K144" s="7" t="s">
        <v>29</v>
      </c>
      <c r="L144" s="7" t="s">
        <v>30</v>
      </c>
      <c r="M144" s="7" t="s">
        <v>31</v>
      </c>
      <c r="N144" s="7" t="s">
        <v>32</v>
      </c>
      <c r="O144" s="7" t="s">
        <v>34</v>
      </c>
      <c r="P144" s="7" t="s">
        <v>35</v>
      </c>
    </row>
    <row r="145" spans="2:16" x14ac:dyDescent="0.25">
      <c r="B145" s="15">
        <v>1</v>
      </c>
      <c r="C145" s="16">
        <v>0.98621499999999995</v>
      </c>
      <c r="D145" s="16">
        <v>4.0606000000000003E-2</v>
      </c>
      <c r="E145" s="16">
        <f>1-C145</f>
        <v>1.3785000000000047E-2</v>
      </c>
      <c r="F145" s="45">
        <f>AVERAGE(C145:C149)</f>
        <v>0.98660320000000001</v>
      </c>
      <c r="G145" s="48">
        <f>_xlfn.STDEV.S(C145:C149)</f>
        <v>3.4831910656755419E-4</v>
      </c>
      <c r="K145" s="15">
        <v>1</v>
      </c>
      <c r="L145" s="16">
        <v>0.97921421870000003</v>
      </c>
      <c r="M145" s="16">
        <v>2.824211125E-2</v>
      </c>
      <c r="N145" s="16">
        <f>1-L145</f>
        <v>2.0785781299999972E-2</v>
      </c>
      <c r="O145" s="45">
        <f>AVERAGE(L145:L149)</f>
        <v>0.98127255223999987</v>
      </c>
      <c r="P145" s="48">
        <f>_xlfn.STDEV.S(L145:L149)</f>
        <v>2.0223465208046498E-3</v>
      </c>
    </row>
    <row r="146" spans="2:16" x14ac:dyDescent="0.25">
      <c r="B146" s="15">
        <v>2</v>
      </c>
      <c r="C146" s="16">
        <v>0.98624800000000001</v>
      </c>
      <c r="D146" s="16">
        <v>3.9203000000000002E-2</v>
      </c>
      <c r="E146" s="16">
        <f>1-C146</f>
        <v>1.3751999999999986E-2</v>
      </c>
      <c r="F146" s="46"/>
      <c r="G146" s="49"/>
      <c r="K146" s="15">
        <v>2</v>
      </c>
      <c r="L146" s="16">
        <v>0.98143532619999996</v>
      </c>
      <c r="M146" s="16">
        <v>2.8179608290000002E-2</v>
      </c>
      <c r="N146" s="16">
        <f>1-L146</f>
        <v>1.8564673800000042E-2</v>
      </c>
      <c r="O146" s="46"/>
      <c r="P146" s="49"/>
    </row>
    <row r="147" spans="2:16" x14ac:dyDescent="0.25">
      <c r="B147" s="15">
        <v>3</v>
      </c>
      <c r="C147" s="16">
        <v>0.98673900000000003</v>
      </c>
      <c r="D147" s="16">
        <v>2.5864000000000002E-2</v>
      </c>
      <c r="E147" s="16">
        <f>1-C147</f>
        <v>1.3260999999999967E-2</v>
      </c>
      <c r="F147" s="46"/>
      <c r="G147" s="49"/>
      <c r="K147" s="15">
        <v>3</v>
      </c>
      <c r="L147" s="16">
        <v>0.9832352661</v>
      </c>
      <c r="M147" s="16">
        <v>2.800000033E-2</v>
      </c>
      <c r="N147" s="16">
        <f>1-L147</f>
        <v>1.6764733899999995E-2</v>
      </c>
      <c r="O147" s="46"/>
      <c r="P147" s="49"/>
    </row>
    <row r="148" spans="2:16" x14ac:dyDescent="0.25">
      <c r="B148" s="15">
        <v>4</v>
      </c>
      <c r="C148" s="16">
        <v>0.98695900000000003</v>
      </c>
      <c r="D148" s="16">
        <v>2.5138000000000001E-2</v>
      </c>
      <c r="E148" s="16">
        <f>1-C148</f>
        <v>1.3040999999999969E-2</v>
      </c>
      <c r="F148" s="46"/>
      <c r="G148" s="49"/>
      <c r="K148" s="15">
        <v>4</v>
      </c>
      <c r="L148" s="16">
        <v>0.97920897399999995</v>
      </c>
      <c r="M148" s="16">
        <v>2.8121411999999998E-2</v>
      </c>
      <c r="N148" s="16">
        <f>1-L148</f>
        <v>2.0791026000000046E-2</v>
      </c>
      <c r="O148" s="46"/>
      <c r="P148" s="49"/>
    </row>
    <row r="149" spans="2:16" x14ac:dyDescent="0.25">
      <c r="B149" s="15">
        <v>5</v>
      </c>
      <c r="C149" s="16">
        <v>0.98685500000000004</v>
      </c>
      <c r="D149" s="16">
        <v>3.1659E-2</v>
      </c>
      <c r="E149" s="16">
        <f>1-C149</f>
        <v>1.3144999999999962E-2</v>
      </c>
      <c r="F149" s="47"/>
      <c r="G149" s="50"/>
      <c r="K149" s="15">
        <v>5</v>
      </c>
      <c r="L149" s="16">
        <v>0.98326897619999998</v>
      </c>
      <c r="M149" s="16">
        <v>2.8214512420000001E-2</v>
      </c>
      <c r="N149" s="16">
        <f>1-L149</f>
        <v>1.6731023800000022E-2</v>
      </c>
      <c r="O149" s="47"/>
      <c r="P149" s="50"/>
    </row>
    <row r="150" spans="2:16" x14ac:dyDescent="0.25">
      <c r="B150" s="44" t="s">
        <v>28</v>
      </c>
      <c r="C150" s="44"/>
      <c r="D150" s="44"/>
      <c r="E150" s="44"/>
      <c r="F150" s="44"/>
      <c r="G150" s="44"/>
      <c r="K150" s="44" t="s">
        <v>28</v>
      </c>
      <c r="L150" s="44"/>
      <c r="M150" s="44"/>
      <c r="N150" s="44"/>
      <c r="O150" s="44"/>
      <c r="P150" s="44"/>
    </row>
    <row r="151" spans="2:16" ht="24" x14ac:dyDescent="0.25">
      <c r="B151" s="7" t="s">
        <v>29</v>
      </c>
      <c r="C151" s="7" t="s">
        <v>30</v>
      </c>
      <c r="D151" s="7" t="s">
        <v>31</v>
      </c>
      <c r="E151" s="7" t="s">
        <v>32</v>
      </c>
      <c r="F151" s="7" t="s">
        <v>34</v>
      </c>
      <c r="G151" s="7" t="s">
        <v>35</v>
      </c>
      <c r="K151" s="7" t="s">
        <v>29</v>
      </c>
      <c r="L151" s="7" t="s">
        <v>30</v>
      </c>
      <c r="M151" s="7" t="s">
        <v>31</v>
      </c>
      <c r="N151" s="7" t="s">
        <v>32</v>
      </c>
      <c r="O151" s="7" t="s">
        <v>34</v>
      </c>
      <c r="P151" s="7" t="s">
        <v>35</v>
      </c>
    </row>
    <row r="152" spans="2:16" x14ac:dyDescent="0.25">
      <c r="B152" s="15">
        <v>1</v>
      </c>
      <c r="C152" s="16">
        <v>0.98738199999999998</v>
      </c>
      <c r="D152" s="16">
        <v>2.5510000000000001E-2</v>
      </c>
      <c r="E152" s="16">
        <f>1-C152</f>
        <v>1.2618000000000018E-2</v>
      </c>
      <c r="F152" s="45">
        <f>AVERAGE(C152:C156)</f>
        <v>0.98667640000000001</v>
      </c>
      <c r="G152" s="48">
        <f>_xlfn.STDEV.S(C152:C156)</f>
        <v>1.2864599877182243E-3</v>
      </c>
      <c r="K152" s="15">
        <v>1</v>
      </c>
      <c r="L152" s="16">
        <v>0.97031193589999998</v>
      </c>
      <c r="M152" s="16">
        <v>5.0212452159999997E-2</v>
      </c>
      <c r="N152" s="16">
        <f>1-L152</f>
        <v>2.9688064100000022E-2</v>
      </c>
      <c r="O152" s="45">
        <f>AVERAGE(L152:L156)</f>
        <v>0.97055747063999998</v>
      </c>
      <c r="P152" s="48">
        <f>_xlfn.STDEV.S(L152:L156)</f>
        <v>9.000973640408761E-4</v>
      </c>
    </row>
    <row r="153" spans="2:16" x14ac:dyDescent="0.25">
      <c r="B153" s="15">
        <v>2</v>
      </c>
      <c r="C153" s="16">
        <v>0.98709000000000002</v>
      </c>
      <c r="D153" s="16">
        <v>2.5312999999999999E-2</v>
      </c>
      <c r="E153" s="16">
        <f>1-C153</f>
        <v>1.2909999999999977E-2</v>
      </c>
      <c r="F153" s="46"/>
      <c r="G153" s="49"/>
      <c r="K153" s="15">
        <v>2</v>
      </c>
      <c r="L153" s="16">
        <v>0.97000193599999995</v>
      </c>
      <c r="M153" s="16">
        <v>5.0251323420000001E-2</v>
      </c>
      <c r="N153" s="16">
        <f>1-L153</f>
        <v>2.9998064000000046E-2</v>
      </c>
      <c r="O153" s="46"/>
      <c r="P153" s="49"/>
    </row>
    <row r="154" spans="2:16" x14ac:dyDescent="0.25">
      <c r="B154" s="15">
        <v>3</v>
      </c>
      <c r="C154" s="16">
        <v>0.98760700000000001</v>
      </c>
      <c r="D154" s="16">
        <v>3.2606999999999997E-2</v>
      </c>
      <c r="E154" s="16">
        <f>1-C154</f>
        <v>1.2392999999999987E-2</v>
      </c>
      <c r="F154" s="46"/>
      <c r="G154" s="49"/>
      <c r="K154" s="15">
        <v>3</v>
      </c>
      <c r="L154" s="16">
        <v>0.97214213599999999</v>
      </c>
      <c r="M154" s="16">
        <v>5.0765682149999998E-2</v>
      </c>
      <c r="N154" s="16">
        <f>1-L154</f>
        <v>2.785786400000001E-2</v>
      </c>
      <c r="O154" s="46"/>
      <c r="P154" s="49"/>
    </row>
    <row r="155" spans="2:16" x14ac:dyDescent="0.25">
      <c r="B155" s="15">
        <v>4</v>
      </c>
      <c r="C155" s="16">
        <v>0.986873</v>
      </c>
      <c r="D155" s="16">
        <v>2.5725000000000001E-2</v>
      </c>
      <c r="E155" s="16">
        <f>1-C155</f>
        <v>1.3127E-2</v>
      </c>
      <c r="F155" s="46"/>
      <c r="G155" s="49"/>
      <c r="K155" s="15">
        <v>4</v>
      </c>
      <c r="L155" s="16">
        <v>0.9703294093</v>
      </c>
      <c r="M155" s="16">
        <v>5.0195123219999999E-2</v>
      </c>
      <c r="N155" s="16">
        <f>1-L155</f>
        <v>2.9670590699999999E-2</v>
      </c>
      <c r="O155" s="46"/>
      <c r="P155" s="49"/>
    </row>
    <row r="156" spans="2:16" x14ac:dyDescent="0.25">
      <c r="B156" s="15">
        <v>5</v>
      </c>
      <c r="C156" s="16">
        <v>0.98443000000000003</v>
      </c>
      <c r="D156" s="16">
        <v>4.5853999999999999E-2</v>
      </c>
      <c r="E156" s="16">
        <f>1-C156</f>
        <v>1.5569999999999973E-2</v>
      </c>
      <c r="F156" s="47"/>
      <c r="G156" s="50"/>
      <c r="K156" s="15">
        <v>5</v>
      </c>
      <c r="L156" s="16">
        <v>0.97000193599999995</v>
      </c>
      <c r="M156" s="16">
        <v>5.0934936850000001E-2</v>
      </c>
      <c r="N156" s="16">
        <f>1-L156</f>
        <v>2.9998064000000046E-2</v>
      </c>
      <c r="O156" s="47"/>
      <c r="P156" s="50"/>
    </row>
    <row r="158" spans="2:16" ht="26.25" x14ac:dyDescent="0.25">
      <c r="B158" s="14" t="s">
        <v>132</v>
      </c>
      <c r="K158" s="14" t="s">
        <v>133</v>
      </c>
    </row>
    <row r="159" spans="2:16" x14ac:dyDescent="0.25">
      <c r="B159" s="44" t="s">
        <v>27</v>
      </c>
      <c r="C159" s="44"/>
      <c r="D159" s="44"/>
      <c r="E159" s="44"/>
      <c r="F159" s="44"/>
      <c r="G159" s="44"/>
      <c r="K159" s="44" t="s">
        <v>27</v>
      </c>
      <c r="L159" s="44"/>
      <c r="M159" s="44"/>
      <c r="N159" s="44"/>
      <c r="O159" s="44"/>
      <c r="P159" s="44"/>
    </row>
    <row r="160" spans="2:16" ht="24" x14ac:dyDescent="0.25">
      <c r="B160" s="7" t="s">
        <v>29</v>
      </c>
      <c r="C160" s="7" t="s">
        <v>30</v>
      </c>
      <c r="D160" s="7" t="s">
        <v>31</v>
      </c>
      <c r="E160" s="7" t="s">
        <v>32</v>
      </c>
      <c r="F160" s="7" t="s">
        <v>34</v>
      </c>
      <c r="G160" s="7" t="s">
        <v>35</v>
      </c>
      <c r="K160" s="7" t="s">
        <v>29</v>
      </c>
      <c r="L160" s="7" t="s">
        <v>30</v>
      </c>
      <c r="M160" s="7" t="s">
        <v>31</v>
      </c>
      <c r="N160" s="7" t="s">
        <v>32</v>
      </c>
      <c r="O160" s="7" t="s">
        <v>34</v>
      </c>
      <c r="P160" s="7" t="s">
        <v>35</v>
      </c>
    </row>
    <row r="161" spans="2:16" x14ac:dyDescent="0.25">
      <c r="B161" s="15">
        <v>1</v>
      </c>
      <c r="C161" s="16">
        <v>0.97637677190000005</v>
      </c>
      <c r="D161" s="16">
        <v>3.8688201460000002E-2</v>
      </c>
      <c r="E161" s="16">
        <f>1-C161</f>
        <v>2.3623228099999949E-2</v>
      </c>
      <c r="F161" s="45">
        <f>AVERAGE(C161:C165)</f>
        <v>0.97811298369999999</v>
      </c>
      <c r="G161" s="48">
        <f>_xlfn.STDEV.S(C161:C165)</f>
        <v>2.9428345059776579E-3</v>
      </c>
      <c r="K161" s="15">
        <v>1</v>
      </c>
      <c r="L161" s="16">
        <v>0.9732931803</v>
      </c>
      <c r="M161" s="16">
        <v>0.13482014019999999</v>
      </c>
      <c r="N161" s="16">
        <f>1-L161</f>
        <v>2.6706819699999995E-2</v>
      </c>
      <c r="O161" s="45">
        <f>AVERAGE(L161:L165)</f>
        <v>0.97196874462000005</v>
      </c>
      <c r="P161" s="48">
        <f>_xlfn.STDEV.S(L161:L165)</f>
        <v>1.2516153818759518E-3</v>
      </c>
    </row>
    <row r="162" spans="2:16" x14ac:dyDescent="0.25">
      <c r="B162" s="15">
        <v>2</v>
      </c>
      <c r="C162" s="16">
        <v>0.98110067840000004</v>
      </c>
      <c r="D162" s="16">
        <v>2.8162049129999998E-2</v>
      </c>
      <c r="E162" s="16">
        <f>1-C162</f>
        <v>1.8899321599999963E-2</v>
      </c>
      <c r="F162" s="46"/>
      <c r="G162" s="49"/>
      <c r="K162" s="15">
        <v>2</v>
      </c>
      <c r="L162" s="16">
        <v>0.97293423590000006</v>
      </c>
      <c r="M162" s="16">
        <v>0.1342283722</v>
      </c>
      <c r="N162" s="16">
        <f>1-L162</f>
        <v>2.7065764099999945E-2</v>
      </c>
      <c r="O162" s="46"/>
      <c r="P162" s="49"/>
    </row>
    <row r="163" spans="2:16" x14ac:dyDescent="0.25">
      <c r="B163" s="15">
        <v>3</v>
      </c>
      <c r="C163" s="16">
        <v>0.98152953389999997</v>
      </c>
      <c r="D163" s="16">
        <v>2.7826471249999998E-2</v>
      </c>
      <c r="E163" s="16">
        <f>1-C163</f>
        <v>1.8470466100000027E-2</v>
      </c>
      <c r="F163" s="46"/>
      <c r="G163" s="49"/>
      <c r="K163" s="15">
        <v>3</v>
      </c>
      <c r="L163" s="16">
        <v>0.97123414220000004</v>
      </c>
      <c r="M163" s="16">
        <v>0.12248721479999999</v>
      </c>
      <c r="N163" s="16">
        <f>1-L163</f>
        <v>2.8765857799999961E-2</v>
      </c>
      <c r="O163" s="46"/>
      <c r="P163" s="49"/>
    </row>
    <row r="164" spans="2:16" x14ac:dyDescent="0.25">
      <c r="B164" s="15">
        <v>4</v>
      </c>
      <c r="C164" s="16">
        <v>0.97603613140000001</v>
      </c>
      <c r="D164" s="16">
        <v>3.2588738950000001E-2</v>
      </c>
      <c r="E164" s="16">
        <f>1-C164</f>
        <v>2.3963868599999993E-2</v>
      </c>
      <c r="F164" s="46"/>
      <c r="G164" s="49"/>
      <c r="K164" s="15">
        <v>4</v>
      </c>
      <c r="L164" s="16">
        <v>0.97023434230000005</v>
      </c>
      <c r="M164" s="16">
        <v>0.13214214790000001</v>
      </c>
      <c r="N164" s="16">
        <f>1-L164</f>
        <v>2.9765657699999948E-2</v>
      </c>
      <c r="O164" s="46"/>
      <c r="P164" s="49"/>
    </row>
    <row r="165" spans="2:16" x14ac:dyDescent="0.25">
      <c r="B165" s="15">
        <v>5</v>
      </c>
      <c r="C165" s="16">
        <v>0.97552180290000001</v>
      </c>
      <c r="D165" s="16">
        <v>3.6393463610000003E-2</v>
      </c>
      <c r="E165" s="16">
        <f>1-C165</f>
        <v>2.4478197099999988E-2</v>
      </c>
      <c r="F165" s="47"/>
      <c r="G165" s="50"/>
      <c r="K165" s="15">
        <v>5</v>
      </c>
      <c r="L165" s="16">
        <v>0.97214782239999997</v>
      </c>
      <c r="M165" s="16">
        <v>0.1271797717</v>
      </c>
      <c r="N165" s="16">
        <f>1-L165</f>
        <v>2.7852177600000028E-2</v>
      </c>
      <c r="O165" s="47"/>
      <c r="P165" s="50"/>
    </row>
    <row r="166" spans="2:16" x14ac:dyDescent="0.25">
      <c r="B166" s="44" t="s">
        <v>28</v>
      </c>
      <c r="C166" s="44"/>
      <c r="D166" s="44"/>
      <c r="E166" s="44"/>
      <c r="F166" s="44"/>
      <c r="G166" s="44"/>
      <c r="K166" s="44" t="s">
        <v>28</v>
      </c>
      <c r="L166" s="44"/>
      <c r="M166" s="44"/>
      <c r="N166" s="44"/>
      <c r="O166" s="44"/>
      <c r="P166" s="44"/>
    </row>
    <row r="167" spans="2:16" ht="24" x14ac:dyDescent="0.25">
      <c r="B167" s="7" t="s">
        <v>29</v>
      </c>
      <c r="C167" s="7" t="s">
        <v>30</v>
      </c>
      <c r="D167" s="7" t="s">
        <v>31</v>
      </c>
      <c r="E167" s="7" t="s">
        <v>32</v>
      </c>
      <c r="F167" s="7" t="s">
        <v>34</v>
      </c>
      <c r="G167" s="7" t="s">
        <v>35</v>
      </c>
      <c r="K167" s="7" t="s">
        <v>29</v>
      </c>
      <c r="L167" s="7" t="s">
        <v>30</v>
      </c>
      <c r="M167" s="7" t="s">
        <v>31</v>
      </c>
      <c r="N167" s="7" t="s">
        <v>32</v>
      </c>
      <c r="O167" s="7" t="s">
        <v>34</v>
      </c>
      <c r="P167" s="7" t="s">
        <v>35</v>
      </c>
    </row>
    <row r="168" spans="2:16" x14ac:dyDescent="0.25">
      <c r="B168" s="15">
        <v>1</v>
      </c>
      <c r="C168" s="16">
        <v>0.98413503170000005</v>
      </c>
      <c r="D168" s="16">
        <v>2.8036497529999999E-2</v>
      </c>
      <c r="E168" s="16">
        <f>1-C168</f>
        <v>1.5864968299999949E-2</v>
      </c>
      <c r="F168" s="45">
        <f>AVERAGE(C168:C172)</f>
        <v>0.97962456939999998</v>
      </c>
      <c r="G168" s="48">
        <f>_xlfn.STDEV.S(C168:C172)</f>
        <v>4.7879301635545485E-3</v>
      </c>
      <c r="K168" s="15">
        <v>1</v>
      </c>
      <c r="L168" s="16">
        <v>0.96823789640000002</v>
      </c>
      <c r="M168" s="16">
        <v>6.523809874E-2</v>
      </c>
      <c r="N168" s="16">
        <f>1-L168</f>
        <v>3.176210359999998E-2</v>
      </c>
      <c r="O168" s="45">
        <f>AVERAGE(L168:L172)</f>
        <v>0.96690769739999993</v>
      </c>
      <c r="P168" s="48">
        <f>_xlfn.STDEV.S(L168:L172)</f>
        <v>3.4283332514080602E-3</v>
      </c>
    </row>
    <row r="169" spans="2:16" x14ac:dyDescent="0.25">
      <c r="B169" s="15">
        <v>2</v>
      </c>
      <c r="C169" s="16">
        <v>0.97598671910000001</v>
      </c>
      <c r="D169" s="16">
        <v>0.1218502969</v>
      </c>
      <c r="E169" s="16">
        <f>1-C169</f>
        <v>2.4013280899999989E-2</v>
      </c>
      <c r="F169" s="46"/>
      <c r="G169" s="49"/>
      <c r="K169" s="15">
        <v>2</v>
      </c>
      <c r="L169" s="16">
        <v>0.96983962869999996</v>
      </c>
      <c r="M169" s="16">
        <v>6.4235293570000004E-2</v>
      </c>
      <c r="N169" s="16">
        <f>1-L169</f>
        <v>3.0160371300000044E-2</v>
      </c>
      <c r="O169" s="46"/>
      <c r="P169" s="49"/>
    </row>
    <row r="170" spans="2:16" x14ac:dyDescent="0.25">
      <c r="B170" s="15">
        <v>3</v>
      </c>
      <c r="C170" s="16">
        <v>0.98142856359999997</v>
      </c>
      <c r="D170" s="16">
        <v>0.1200723797</v>
      </c>
      <c r="E170" s="16">
        <f>1-C170</f>
        <v>1.857143640000003E-2</v>
      </c>
      <c r="F170" s="46"/>
      <c r="G170" s="49"/>
      <c r="K170" s="15">
        <v>3</v>
      </c>
      <c r="L170" s="16">
        <v>0.96323452379999996</v>
      </c>
      <c r="M170" s="16">
        <v>6.432582379E-2</v>
      </c>
      <c r="N170" s="16">
        <f>1-L170</f>
        <v>3.6765476200000036E-2</v>
      </c>
      <c r="O170" s="46"/>
      <c r="P170" s="49"/>
    </row>
    <row r="171" spans="2:16" x14ac:dyDescent="0.25">
      <c r="B171" s="15">
        <v>4</v>
      </c>
      <c r="C171" s="16">
        <v>0.97322255369999999</v>
      </c>
      <c r="D171" s="16">
        <v>4.4415470210000002E-2</v>
      </c>
      <c r="E171" s="16">
        <f>1-C171</f>
        <v>2.6777446300000007E-2</v>
      </c>
      <c r="F171" s="46"/>
      <c r="G171" s="49"/>
      <c r="K171" s="15">
        <v>4</v>
      </c>
      <c r="L171" s="16">
        <v>0.97000310000000001</v>
      </c>
      <c r="M171" s="16">
        <v>6.5324879830000002E-2</v>
      </c>
      <c r="N171" s="16">
        <f>1-L171</f>
        <v>2.9996899999999993E-2</v>
      </c>
      <c r="O171" s="46"/>
      <c r="P171" s="49"/>
    </row>
    <row r="172" spans="2:16" x14ac:dyDescent="0.25">
      <c r="B172" s="15">
        <v>5</v>
      </c>
      <c r="C172" s="16">
        <v>0.98334997889999998</v>
      </c>
      <c r="D172" s="16">
        <v>6.378908455E-2</v>
      </c>
      <c r="E172" s="16">
        <f>1-C172</f>
        <v>1.6650021100000023E-2</v>
      </c>
      <c r="F172" s="47"/>
      <c r="G172" s="50"/>
      <c r="K172" s="15">
        <v>5</v>
      </c>
      <c r="L172" s="16">
        <v>0.96322333810000005</v>
      </c>
      <c r="M172" s="16">
        <v>6.4615786080000001E-2</v>
      </c>
      <c r="N172" s="16">
        <f>1-L172</f>
        <v>3.6776661899999952E-2</v>
      </c>
      <c r="O172" s="47"/>
      <c r="P172" s="50"/>
    </row>
    <row r="175" spans="2:16" ht="26.25" x14ac:dyDescent="0.25">
      <c r="B175" s="14" t="s">
        <v>134</v>
      </c>
    </row>
    <row r="176" spans="2:16" x14ac:dyDescent="0.25">
      <c r="B176" s="44" t="s">
        <v>27</v>
      </c>
      <c r="C176" s="44"/>
      <c r="D176" s="44"/>
      <c r="E176" s="44"/>
      <c r="F176" s="44"/>
      <c r="G176" s="44"/>
    </row>
    <row r="177" spans="2:7" ht="24" x14ac:dyDescent="0.25">
      <c r="B177" s="7" t="s">
        <v>29</v>
      </c>
      <c r="C177" s="7" t="s">
        <v>30</v>
      </c>
      <c r="D177" s="7" t="s">
        <v>31</v>
      </c>
      <c r="E177" s="7" t="s">
        <v>32</v>
      </c>
      <c r="F177" s="7" t="s">
        <v>34</v>
      </c>
      <c r="G177" s="7" t="s">
        <v>35</v>
      </c>
    </row>
    <row r="178" spans="2:7" x14ac:dyDescent="0.25">
      <c r="B178" s="15">
        <v>1</v>
      </c>
      <c r="C178" s="16">
        <v>0.98152799999999996</v>
      </c>
      <c r="D178" s="16">
        <v>2.8004000000000001E-2</v>
      </c>
      <c r="E178" s="16">
        <f>1-C178</f>
        <v>1.8472000000000044E-2</v>
      </c>
      <c r="F178" s="45">
        <f>AVERAGE(C178:C182)</f>
        <v>0.98146840000000002</v>
      </c>
      <c r="G178" s="48">
        <f>_xlfn.STDEV.S(C178:C182)</f>
        <v>5.6980651365178391E-3</v>
      </c>
    </row>
    <row r="179" spans="2:7" x14ac:dyDescent="0.25">
      <c r="B179" s="15">
        <v>2</v>
      </c>
      <c r="C179" s="16">
        <v>0.98150499999999996</v>
      </c>
      <c r="D179" s="16">
        <v>2.8206999999999999E-2</v>
      </c>
      <c r="E179" s="16">
        <f>1-C179</f>
        <v>1.8495000000000039E-2</v>
      </c>
      <c r="F179" s="46"/>
      <c r="G179" s="49"/>
    </row>
    <row r="180" spans="2:7" x14ac:dyDescent="0.25">
      <c r="B180" s="15">
        <v>3</v>
      </c>
      <c r="C180" s="16">
        <v>0.97214800000000001</v>
      </c>
      <c r="D180" s="16">
        <v>0.127336</v>
      </c>
      <c r="E180" s="16">
        <f>1-C180</f>
        <v>2.7851999999999988E-2</v>
      </c>
      <c r="F180" s="46"/>
      <c r="G180" s="49"/>
    </row>
    <row r="181" spans="2:7" x14ac:dyDescent="0.25">
      <c r="B181" s="15">
        <v>4</v>
      </c>
      <c r="C181" s="16">
        <v>0.98560400000000004</v>
      </c>
      <c r="D181" s="16">
        <v>2.6511E-2</v>
      </c>
      <c r="E181" s="16">
        <f>1-C181</f>
        <v>1.4395999999999964E-2</v>
      </c>
      <c r="F181" s="46"/>
      <c r="G181" s="49"/>
    </row>
    <row r="182" spans="2:7" x14ac:dyDescent="0.25">
      <c r="B182" s="15">
        <v>5</v>
      </c>
      <c r="C182" s="16">
        <v>0.98655700000000002</v>
      </c>
      <c r="D182" s="16">
        <v>2.6356000000000001E-2</v>
      </c>
      <c r="E182" s="16">
        <f>1-C182</f>
        <v>1.3442999999999983E-2</v>
      </c>
      <c r="F182" s="47"/>
      <c r="G182" s="50"/>
    </row>
    <row r="183" spans="2:7" x14ac:dyDescent="0.25">
      <c r="B183" s="44" t="s">
        <v>28</v>
      </c>
      <c r="C183" s="44"/>
      <c r="D183" s="44"/>
      <c r="E183" s="44"/>
      <c r="F183" s="44"/>
      <c r="G183" s="44"/>
    </row>
    <row r="184" spans="2:7" ht="24" x14ac:dyDescent="0.25">
      <c r="B184" s="7" t="s">
        <v>29</v>
      </c>
      <c r="C184" s="7" t="s">
        <v>30</v>
      </c>
      <c r="D184" s="7" t="s">
        <v>31</v>
      </c>
      <c r="E184" s="7" t="s">
        <v>32</v>
      </c>
      <c r="F184" s="7" t="s">
        <v>34</v>
      </c>
      <c r="G184" s="7" t="s">
        <v>35</v>
      </c>
    </row>
    <row r="185" spans="2:7" x14ac:dyDescent="0.25">
      <c r="B185" s="15">
        <v>1</v>
      </c>
      <c r="C185" s="16">
        <v>0.98410299999999995</v>
      </c>
      <c r="D185" s="16">
        <v>2.7473000000000001E-2</v>
      </c>
      <c r="E185" s="16">
        <f>1-C185</f>
        <v>1.589700000000005E-2</v>
      </c>
      <c r="F185" s="45">
        <f>AVERAGE(C185:C189)</f>
        <v>0.98473560000000016</v>
      </c>
      <c r="G185" s="48">
        <f>_xlfn.STDEV.S(C185:C189)</f>
        <v>8.5482588870482937E-4</v>
      </c>
    </row>
    <row r="186" spans="2:7" x14ac:dyDescent="0.25">
      <c r="B186" s="15">
        <v>2</v>
      </c>
      <c r="C186" s="16">
        <v>0.98456500000000002</v>
      </c>
      <c r="D186" s="16">
        <v>2.7050000000000001E-2</v>
      </c>
      <c r="E186" s="16">
        <f>1-C186</f>
        <v>1.5434999999999977E-2</v>
      </c>
      <c r="F186" s="46"/>
      <c r="G186" s="49"/>
    </row>
    <row r="187" spans="2:7" x14ac:dyDescent="0.25">
      <c r="B187" s="15">
        <v>3</v>
      </c>
      <c r="C187" s="16">
        <v>0.98503600000000002</v>
      </c>
      <c r="D187" s="16">
        <v>2.7241999999999999E-2</v>
      </c>
      <c r="E187" s="16">
        <f>1-C187</f>
        <v>1.4963999999999977E-2</v>
      </c>
      <c r="F187" s="46"/>
      <c r="G187" s="49"/>
    </row>
    <row r="188" spans="2:7" x14ac:dyDescent="0.25">
      <c r="B188" s="15">
        <v>4</v>
      </c>
      <c r="C188" s="16">
        <v>0.98605399999999999</v>
      </c>
      <c r="D188" s="16">
        <v>2.6775E-2</v>
      </c>
      <c r="E188" s="16">
        <f>1-C188</f>
        <v>1.3946000000000014E-2</v>
      </c>
      <c r="F188" s="46"/>
      <c r="G188" s="49"/>
    </row>
    <row r="189" spans="2:7" x14ac:dyDescent="0.25">
      <c r="B189" s="15">
        <v>5</v>
      </c>
      <c r="C189" s="16">
        <v>0.98392000000000002</v>
      </c>
      <c r="D189" s="16">
        <v>2.7445000000000001E-2</v>
      </c>
      <c r="E189" s="16">
        <f>1-C189</f>
        <v>1.6079999999999983E-2</v>
      </c>
      <c r="F189" s="47"/>
      <c r="G189" s="50"/>
    </row>
  </sheetData>
  <mergeCells count="126">
    <mergeCell ref="K166:P166"/>
    <mergeCell ref="O168:O172"/>
    <mergeCell ref="P168:P172"/>
    <mergeCell ref="K143:P143"/>
    <mergeCell ref="O145:O149"/>
    <mergeCell ref="P145:P149"/>
    <mergeCell ref="K150:P150"/>
    <mergeCell ref="O152:O156"/>
    <mergeCell ref="P152:P156"/>
    <mergeCell ref="K126:P126"/>
    <mergeCell ref="O128:O132"/>
    <mergeCell ref="P128:P132"/>
    <mergeCell ref="K133:P133"/>
    <mergeCell ref="O135:O139"/>
    <mergeCell ref="P135:P139"/>
    <mergeCell ref="B176:G176"/>
    <mergeCell ref="F178:F182"/>
    <mergeCell ref="G178:G182"/>
    <mergeCell ref="B143:G143"/>
    <mergeCell ref="F145:F149"/>
    <mergeCell ref="G145:G149"/>
    <mergeCell ref="B150:G150"/>
    <mergeCell ref="F152:F156"/>
    <mergeCell ref="G152:G156"/>
    <mergeCell ref="B126:G126"/>
    <mergeCell ref="F128:F132"/>
    <mergeCell ref="G128:G132"/>
    <mergeCell ref="B133:G133"/>
    <mergeCell ref="F135:F139"/>
    <mergeCell ref="G135:G139"/>
    <mergeCell ref="K159:P159"/>
    <mergeCell ref="O161:O165"/>
    <mergeCell ref="P161:P165"/>
    <mergeCell ref="B183:G183"/>
    <mergeCell ref="F185:F189"/>
    <mergeCell ref="G185:G189"/>
    <mergeCell ref="B159:G159"/>
    <mergeCell ref="F161:F165"/>
    <mergeCell ref="G161:G165"/>
    <mergeCell ref="B166:G166"/>
    <mergeCell ref="F168:F172"/>
    <mergeCell ref="G168:G172"/>
    <mergeCell ref="B108:G108"/>
    <mergeCell ref="F110:F114"/>
    <mergeCell ref="G110:G114"/>
    <mergeCell ref="B115:G115"/>
    <mergeCell ref="F117:F121"/>
    <mergeCell ref="G117:G121"/>
    <mergeCell ref="K108:P108"/>
    <mergeCell ref="O110:O114"/>
    <mergeCell ref="P110:P114"/>
    <mergeCell ref="K115:P115"/>
    <mergeCell ref="O117:O121"/>
    <mergeCell ref="P117:P121"/>
    <mergeCell ref="K91:P91"/>
    <mergeCell ref="O93:O97"/>
    <mergeCell ref="P93:P97"/>
    <mergeCell ref="K98:P98"/>
    <mergeCell ref="O100:O104"/>
    <mergeCell ref="P100:P104"/>
    <mergeCell ref="B91:G91"/>
    <mergeCell ref="F93:F97"/>
    <mergeCell ref="G93:G97"/>
    <mergeCell ref="B98:G98"/>
    <mergeCell ref="F100:F104"/>
    <mergeCell ref="G100:G104"/>
    <mergeCell ref="K73:P73"/>
    <mergeCell ref="O75:O79"/>
    <mergeCell ref="P75:P79"/>
    <mergeCell ref="K80:P80"/>
    <mergeCell ref="O82:O86"/>
    <mergeCell ref="P82:P86"/>
    <mergeCell ref="B73:G73"/>
    <mergeCell ref="F75:F79"/>
    <mergeCell ref="G75:G79"/>
    <mergeCell ref="B80:G80"/>
    <mergeCell ref="F82:F86"/>
    <mergeCell ref="G82:G86"/>
    <mergeCell ref="B55:G55"/>
    <mergeCell ref="F57:F61"/>
    <mergeCell ref="G57:G61"/>
    <mergeCell ref="B62:G62"/>
    <mergeCell ref="F64:F68"/>
    <mergeCell ref="G64:G68"/>
    <mergeCell ref="K55:P55"/>
    <mergeCell ref="O57:O61"/>
    <mergeCell ref="P57:P61"/>
    <mergeCell ref="K62:P62"/>
    <mergeCell ref="O64:O68"/>
    <mergeCell ref="P64:P68"/>
    <mergeCell ref="K37:P37"/>
    <mergeCell ref="O39:O43"/>
    <mergeCell ref="P39:P43"/>
    <mergeCell ref="K44:P44"/>
    <mergeCell ref="O46:O50"/>
    <mergeCell ref="P46:P50"/>
    <mergeCell ref="B37:G37"/>
    <mergeCell ref="F39:F43"/>
    <mergeCell ref="G39:G43"/>
    <mergeCell ref="B44:G44"/>
    <mergeCell ref="F46:F50"/>
    <mergeCell ref="G46:G50"/>
    <mergeCell ref="K20:P20"/>
    <mergeCell ref="O22:O26"/>
    <mergeCell ref="P22:P26"/>
    <mergeCell ref="K27:P27"/>
    <mergeCell ref="O29:O33"/>
    <mergeCell ref="P29:P33"/>
    <mergeCell ref="B20:G20"/>
    <mergeCell ref="F22:F26"/>
    <mergeCell ref="G22:G26"/>
    <mergeCell ref="B27:G27"/>
    <mergeCell ref="F29:F33"/>
    <mergeCell ref="G29:G33"/>
    <mergeCell ref="K2:P2"/>
    <mergeCell ref="O4:O8"/>
    <mergeCell ref="P4:P8"/>
    <mergeCell ref="K9:P9"/>
    <mergeCell ref="O11:O15"/>
    <mergeCell ref="P11:P15"/>
    <mergeCell ref="F4:F8"/>
    <mergeCell ref="G4:G8"/>
    <mergeCell ref="B2:G2"/>
    <mergeCell ref="B9:G9"/>
    <mergeCell ref="F11:F15"/>
    <mergeCell ref="G11:G15"/>
  </mergeCells>
  <conditionalFormatting sqref="L4:L8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M4:M8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L11:L15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M11:M15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C22:C26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D22:D26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C29:C33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D29:D33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L22:L26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M22:M26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L29:L33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M29:M33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C39:C43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D39:D43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C46:C50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D46:D50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L39:L4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M39:M43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L46:L50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M46:M50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C57:C61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D57:D61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C64:C68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D64:D68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L57:L61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M57:M61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L64:L68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M64:M68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C75:C79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D75:D79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C82:C86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D82:D86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L75:L79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M75:M79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L82:L86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M82:M86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C93:C97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D93:D97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C100:C104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D100:D104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L93:L97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M93:M97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L100:L104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M100:M104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C110:C114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D110:D114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C117:C12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D117:D121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L110:L114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M110:M114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L117:L12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117:M12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C128:C132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D128:D132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C135:C139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D135:D139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L128:L132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M128:M13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L135:L139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M135:M139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C145:C149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D145:D149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C152:C156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D152:D156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L145:L14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M145:M149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L152:L15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M152:M156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C161:C165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161:D165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168:C172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D168:D17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L161:L16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M161:M16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L168:L17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M168:M17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178:C18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178:D18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185:C18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85:D18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B508-533C-4222-9803-B2A73BAB9AB5}">
  <dimension ref="B2:L9"/>
  <sheetViews>
    <sheetView tabSelected="1" workbookViewId="0">
      <selection activeCell="E14" sqref="E14"/>
    </sheetView>
  </sheetViews>
  <sheetFormatPr baseColWidth="10" defaultRowHeight="15" x14ac:dyDescent="0.25"/>
  <cols>
    <col min="1" max="1" width="10.85546875" customWidth="1"/>
    <col min="2" max="2" width="7.5703125" customWidth="1"/>
    <col min="3" max="3" width="13.140625" customWidth="1"/>
    <col min="4" max="5" width="18.85546875" customWidth="1"/>
    <col min="6" max="6" width="16.42578125" customWidth="1"/>
    <col min="7" max="8" width="17.140625" customWidth="1"/>
    <col min="9" max="9" width="18" customWidth="1"/>
  </cols>
  <sheetData>
    <row r="2" spans="2:12" x14ac:dyDescent="0.25">
      <c r="D2" s="34" t="s">
        <v>159</v>
      </c>
      <c r="E2" s="34"/>
      <c r="F2" s="34"/>
      <c r="G2" s="34" t="s">
        <v>28</v>
      </c>
      <c r="H2" s="34"/>
      <c r="I2" s="34"/>
      <c r="L2" s="27">
        <v>107143</v>
      </c>
    </row>
    <row r="3" spans="2:12" ht="24" x14ac:dyDescent="0.25">
      <c r="B3" s="7" t="s">
        <v>155</v>
      </c>
      <c r="C3" s="7" t="s">
        <v>158</v>
      </c>
      <c r="D3" s="7" t="s">
        <v>154</v>
      </c>
      <c r="E3" s="7" t="s">
        <v>177</v>
      </c>
      <c r="F3" s="7" t="s">
        <v>176</v>
      </c>
      <c r="G3" s="7" t="s">
        <v>154</v>
      </c>
      <c r="H3" s="7" t="s">
        <v>156</v>
      </c>
      <c r="I3" s="7" t="s">
        <v>176</v>
      </c>
    </row>
    <row r="4" spans="2:12" x14ac:dyDescent="0.25">
      <c r="B4" s="3">
        <v>1</v>
      </c>
      <c r="C4" s="3" t="s">
        <v>160</v>
      </c>
      <c r="D4" s="17">
        <v>110620</v>
      </c>
      <c r="E4" s="16">
        <f>1-F4</f>
        <v>0.96754804326927557</v>
      </c>
      <c r="F4" s="16">
        <f>(D4/$L$2)-1</f>
        <v>3.2451956730724429E-2</v>
      </c>
      <c r="G4" s="17">
        <v>108800</v>
      </c>
      <c r="H4" s="16">
        <f>1-I4</f>
        <v>0.98453468728708371</v>
      </c>
      <c r="I4" s="16">
        <f>(G4/$L$2)-1</f>
        <v>1.546531271291629E-2</v>
      </c>
    </row>
    <row r="5" spans="2:12" x14ac:dyDescent="0.25">
      <c r="B5" s="3">
        <v>2</v>
      </c>
      <c r="C5" s="3" t="s">
        <v>161</v>
      </c>
      <c r="D5" s="17">
        <v>123633</v>
      </c>
      <c r="E5" s="16">
        <f>1-F5</f>
        <v>0.84609353854194858</v>
      </c>
      <c r="F5" s="16">
        <f>(D5/$L$2)-1</f>
        <v>0.15390646145805142</v>
      </c>
      <c r="G5" s="17">
        <v>121771</v>
      </c>
      <c r="H5" s="16">
        <f>1-I5</f>
        <v>0.86347218203709053</v>
      </c>
      <c r="I5" s="16">
        <f>(G5/$L$2)-1</f>
        <v>0.13652781796290947</v>
      </c>
    </row>
    <row r="6" spans="2:12" x14ac:dyDescent="0.25">
      <c r="B6" s="3">
        <v>3</v>
      </c>
      <c r="C6" s="3" t="s">
        <v>171</v>
      </c>
      <c r="D6" s="17">
        <v>92344</v>
      </c>
      <c r="E6" s="16">
        <f>D6/$L$2</f>
        <v>0.86187618416508782</v>
      </c>
      <c r="F6" s="16">
        <f>1-E6</f>
        <v>0.13812381583491218</v>
      </c>
      <c r="G6" s="17">
        <v>91041</v>
      </c>
      <c r="H6" s="16">
        <f>G6/$L$2</f>
        <v>0.84971486704684396</v>
      </c>
      <c r="I6" s="16">
        <f>1-H6</f>
        <v>0.15028513295315604</v>
      </c>
    </row>
    <row r="7" spans="2:12" x14ac:dyDescent="0.25">
      <c r="B7" s="3">
        <v>4</v>
      </c>
      <c r="C7" s="3" t="s">
        <v>170</v>
      </c>
      <c r="D7" s="17">
        <v>85894</v>
      </c>
      <c r="E7" s="16">
        <f>D7/$L$2</f>
        <v>0.80167626443164741</v>
      </c>
      <c r="F7" s="16">
        <f>1-E7</f>
        <v>0.19832373556835259</v>
      </c>
      <c r="G7" s="17">
        <v>84748</v>
      </c>
      <c r="H7" s="16">
        <f>G7/$L$2</f>
        <v>0.79098027869296172</v>
      </c>
      <c r="I7" s="16">
        <f>1-H7</f>
        <v>0.20901972130703828</v>
      </c>
    </row>
    <row r="8" spans="2:12" x14ac:dyDescent="0.25">
      <c r="B8" s="3">
        <v>5</v>
      </c>
      <c r="C8" s="3" t="s">
        <v>172</v>
      </c>
      <c r="D8" s="17">
        <v>108173</v>
      </c>
      <c r="E8" s="16">
        <f>1-F8</f>
        <v>0.99038667948442738</v>
      </c>
      <c r="F8" s="16">
        <f>(D8/$L$2)-1</f>
        <v>9.6133205155726209E-3</v>
      </c>
      <c r="G8" s="17">
        <v>106627</v>
      </c>
      <c r="H8" s="16">
        <f>G8/$L$2</f>
        <v>0.99518400642132476</v>
      </c>
      <c r="I8" s="16">
        <f>1-H8</f>
        <v>4.8159935786752373E-3</v>
      </c>
      <c r="J8" t="s">
        <v>178</v>
      </c>
    </row>
    <row r="9" spans="2:12" x14ac:dyDescent="0.25">
      <c r="B9" s="3">
        <v>6</v>
      </c>
      <c r="C9" s="3" t="s">
        <v>173</v>
      </c>
      <c r="D9" s="17">
        <v>93360</v>
      </c>
      <c r="E9" s="16">
        <f>D9/$L$2</f>
        <v>0.8713588381882158</v>
      </c>
      <c r="F9" s="16">
        <f>1-E9</f>
        <v>0.1286411618117842</v>
      </c>
      <c r="G9" s="17">
        <v>92538</v>
      </c>
      <c r="H9" s="16">
        <f>G9/$L$2</f>
        <v>0.8636868484175354</v>
      </c>
      <c r="I9" s="16">
        <f>1-H9</f>
        <v>0.1363131515824646</v>
      </c>
    </row>
  </sheetData>
  <mergeCells count="2">
    <mergeCell ref="D2:F2"/>
    <mergeCell ref="G2:I2"/>
  </mergeCells>
  <phoneticPr fontId="4" type="noConversion"/>
  <pageMargins left="0.7" right="0.7" top="0.75" bottom="0.75" header="0.3" footer="0.3"/>
  <pageSetup paperSize="9" orientation="portrait" r:id="rId1"/>
  <ignoredErrors>
    <ignoredError sqref="E8:F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428E-C726-41E3-A4EB-8A512C1822D9}">
  <dimension ref="A1:H15"/>
  <sheetViews>
    <sheetView workbookViewId="0">
      <selection activeCell="I9" sqref="I9"/>
    </sheetView>
  </sheetViews>
  <sheetFormatPr baseColWidth="10" defaultRowHeight="15" x14ac:dyDescent="0.25"/>
  <sheetData>
    <row r="1" spans="1:8" x14ac:dyDescent="0.25">
      <c r="A1" s="20" t="s">
        <v>162</v>
      </c>
      <c r="B1" s="19" t="s">
        <v>163</v>
      </c>
      <c r="C1" s="19" t="s">
        <v>164</v>
      </c>
      <c r="D1" s="19" t="s">
        <v>167</v>
      </c>
      <c r="E1" s="19" t="s">
        <v>165</v>
      </c>
      <c r="F1" s="19" t="s">
        <v>166</v>
      </c>
      <c r="G1" s="19" t="s">
        <v>168</v>
      </c>
      <c r="H1" s="19" t="s">
        <v>169</v>
      </c>
    </row>
    <row r="2" spans="1:8" x14ac:dyDescent="0.25">
      <c r="A2" s="18">
        <v>8</v>
      </c>
      <c r="B2" s="3">
        <v>911</v>
      </c>
      <c r="C2" s="3">
        <v>975</v>
      </c>
      <c r="D2" s="3">
        <v>1125</v>
      </c>
      <c r="E2" s="3">
        <v>1168</v>
      </c>
      <c r="F2" s="3">
        <v>954</v>
      </c>
      <c r="G2" s="3">
        <v>804</v>
      </c>
      <c r="H2" s="3">
        <v>611</v>
      </c>
    </row>
    <row r="3" spans="1:8" x14ac:dyDescent="0.25">
      <c r="A3" s="18">
        <v>9</v>
      </c>
      <c r="B3" s="3">
        <v>1093</v>
      </c>
      <c r="C3" s="3">
        <v>1179</v>
      </c>
      <c r="D3" s="3">
        <v>1350</v>
      </c>
      <c r="E3" s="3">
        <v>1414</v>
      </c>
      <c r="F3" s="3">
        <v>1146</v>
      </c>
      <c r="G3" s="3">
        <v>964</v>
      </c>
      <c r="H3" s="3">
        <v>729</v>
      </c>
    </row>
    <row r="4" spans="1:8" x14ac:dyDescent="0.25">
      <c r="A4" s="18">
        <v>10</v>
      </c>
      <c r="B4" s="3">
        <v>1125</v>
      </c>
      <c r="C4" s="3">
        <v>1221</v>
      </c>
      <c r="D4" s="3">
        <v>1393</v>
      </c>
      <c r="E4" s="3">
        <v>1457</v>
      </c>
      <c r="F4" s="3">
        <v>1189</v>
      </c>
      <c r="G4" s="3">
        <v>996</v>
      </c>
      <c r="H4" s="3">
        <v>761</v>
      </c>
    </row>
    <row r="5" spans="1:8" x14ac:dyDescent="0.25">
      <c r="A5" s="18">
        <v>11</v>
      </c>
      <c r="B5" s="3">
        <v>1221</v>
      </c>
      <c r="C5" s="3">
        <v>1318</v>
      </c>
      <c r="D5" s="3">
        <v>1511</v>
      </c>
      <c r="E5" s="3">
        <v>1575</v>
      </c>
      <c r="F5" s="3">
        <v>1286</v>
      </c>
      <c r="G5" s="3">
        <v>1071</v>
      </c>
      <c r="H5" s="3">
        <v>814</v>
      </c>
    </row>
    <row r="6" spans="1:8" x14ac:dyDescent="0.25">
      <c r="A6" s="18">
        <v>12</v>
      </c>
      <c r="B6" s="3">
        <v>1061</v>
      </c>
      <c r="C6" s="3">
        <v>1146</v>
      </c>
      <c r="D6" s="3">
        <v>1307</v>
      </c>
      <c r="E6" s="3">
        <v>1361</v>
      </c>
      <c r="F6" s="3">
        <v>1114</v>
      </c>
      <c r="G6" s="3">
        <v>932</v>
      </c>
      <c r="H6" s="3">
        <v>707</v>
      </c>
    </row>
    <row r="7" spans="1:8" x14ac:dyDescent="0.25">
      <c r="A7" s="18">
        <v>13</v>
      </c>
      <c r="B7" s="3">
        <v>1146</v>
      </c>
      <c r="C7" s="3">
        <v>1232</v>
      </c>
      <c r="D7" s="3">
        <v>1414</v>
      </c>
      <c r="E7" s="3">
        <v>1479</v>
      </c>
      <c r="F7" s="3">
        <v>1200</v>
      </c>
      <c r="G7" s="3">
        <v>1007</v>
      </c>
      <c r="H7" s="3">
        <v>771</v>
      </c>
    </row>
    <row r="8" spans="1:8" x14ac:dyDescent="0.25">
      <c r="A8" s="18">
        <v>14</v>
      </c>
      <c r="B8" s="3">
        <v>1061</v>
      </c>
      <c r="C8" s="3">
        <v>1136</v>
      </c>
      <c r="D8" s="3">
        <v>1307</v>
      </c>
      <c r="E8" s="3">
        <v>1361</v>
      </c>
      <c r="F8" s="3">
        <v>1114</v>
      </c>
      <c r="G8" s="3">
        <v>932</v>
      </c>
      <c r="H8" s="3">
        <v>707</v>
      </c>
    </row>
    <row r="9" spans="1:8" x14ac:dyDescent="0.25">
      <c r="A9" s="18">
        <v>15</v>
      </c>
      <c r="B9" s="3">
        <v>1136</v>
      </c>
      <c r="C9" s="3">
        <v>1221</v>
      </c>
      <c r="D9" s="3">
        <v>1404</v>
      </c>
      <c r="E9" s="3">
        <v>1457</v>
      </c>
      <c r="F9" s="3">
        <v>1189</v>
      </c>
      <c r="G9" s="3">
        <v>996</v>
      </c>
      <c r="H9" s="3">
        <v>761</v>
      </c>
    </row>
    <row r="10" spans="1:8" x14ac:dyDescent="0.25">
      <c r="A10" s="18">
        <v>16</v>
      </c>
      <c r="B10" s="3">
        <v>1125</v>
      </c>
      <c r="C10" s="3">
        <v>1221</v>
      </c>
      <c r="D10" s="3">
        <v>1393</v>
      </c>
      <c r="E10" s="3">
        <v>1457</v>
      </c>
      <c r="F10" s="3">
        <v>1189</v>
      </c>
      <c r="G10" s="3">
        <v>996</v>
      </c>
      <c r="H10" s="3">
        <v>761</v>
      </c>
    </row>
    <row r="11" spans="1:8" x14ac:dyDescent="0.25">
      <c r="A11" s="18">
        <v>17</v>
      </c>
      <c r="B11" s="3">
        <v>1168</v>
      </c>
      <c r="C11" s="3">
        <v>1264</v>
      </c>
      <c r="D11" s="3">
        <v>1446</v>
      </c>
      <c r="E11" s="3">
        <v>1511</v>
      </c>
      <c r="F11" s="3">
        <v>1232</v>
      </c>
      <c r="G11" s="3">
        <v>1029</v>
      </c>
      <c r="H11" s="3">
        <v>782</v>
      </c>
    </row>
    <row r="12" spans="1:8" x14ac:dyDescent="0.25">
      <c r="A12" s="18">
        <v>18</v>
      </c>
      <c r="B12" s="3">
        <v>1061</v>
      </c>
      <c r="C12" s="3">
        <v>1146</v>
      </c>
      <c r="D12" s="3">
        <v>1318</v>
      </c>
      <c r="E12" s="3">
        <v>1371</v>
      </c>
      <c r="F12" s="3">
        <v>1125</v>
      </c>
      <c r="G12" s="3">
        <v>943</v>
      </c>
      <c r="H12" s="3">
        <v>718</v>
      </c>
    </row>
    <row r="13" spans="1:8" x14ac:dyDescent="0.25">
      <c r="A13" s="18">
        <v>19</v>
      </c>
      <c r="B13" s="3">
        <v>1136</v>
      </c>
      <c r="C13" s="3">
        <v>1221</v>
      </c>
      <c r="D13" s="3">
        <v>1404</v>
      </c>
      <c r="E13" s="3">
        <v>1468</v>
      </c>
      <c r="F13" s="3">
        <v>1189</v>
      </c>
      <c r="G13" s="3">
        <v>996</v>
      </c>
      <c r="H13" s="3">
        <v>761</v>
      </c>
    </row>
    <row r="14" spans="1:8" x14ac:dyDescent="0.25">
      <c r="A14" s="18">
        <v>20</v>
      </c>
      <c r="B14" s="3">
        <v>1071</v>
      </c>
      <c r="C14" s="3">
        <v>1157</v>
      </c>
      <c r="D14" s="3">
        <v>1329</v>
      </c>
      <c r="E14" s="3">
        <v>1393</v>
      </c>
      <c r="F14" s="3">
        <v>1125</v>
      </c>
      <c r="G14" s="3">
        <v>943</v>
      </c>
      <c r="H14" s="3">
        <v>718</v>
      </c>
    </row>
    <row r="15" spans="1:8" x14ac:dyDescent="0.25">
      <c r="A15" s="18">
        <v>21</v>
      </c>
      <c r="B15" s="3">
        <v>546</v>
      </c>
      <c r="C15" s="3">
        <v>600</v>
      </c>
      <c r="D15" s="3">
        <v>686</v>
      </c>
      <c r="E15" s="3">
        <v>718</v>
      </c>
      <c r="F15" s="3">
        <v>579</v>
      </c>
      <c r="G15" s="3">
        <v>482</v>
      </c>
      <c r="H15" s="3">
        <v>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4C61-79E3-44C8-A874-3F5413A9F5CF}">
  <dimension ref="B1:R101"/>
  <sheetViews>
    <sheetView topLeftCell="A74" workbookViewId="0">
      <selection activeCell="I74" sqref="I74"/>
    </sheetView>
  </sheetViews>
  <sheetFormatPr baseColWidth="10" defaultRowHeight="15" x14ac:dyDescent="0.25"/>
  <cols>
    <col min="1" max="16384" width="11.42578125" style="21"/>
  </cols>
  <sheetData>
    <row r="1" spans="2:18" x14ac:dyDescent="0.25">
      <c r="C1" s="21" t="s">
        <v>174</v>
      </c>
      <c r="E1" s="22" t="s">
        <v>160</v>
      </c>
      <c r="L1" s="21" t="s">
        <v>175</v>
      </c>
      <c r="N1" s="22" t="s">
        <v>160</v>
      </c>
    </row>
    <row r="2" spans="2:18" x14ac:dyDescent="0.25">
      <c r="B2" s="12" t="s">
        <v>162</v>
      </c>
      <c r="C2" s="23" t="s">
        <v>163</v>
      </c>
      <c r="D2" s="23" t="s">
        <v>164</v>
      </c>
      <c r="E2" s="23" t="s">
        <v>167</v>
      </c>
      <c r="F2" s="23" t="s">
        <v>165</v>
      </c>
      <c r="G2" s="23" t="s">
        <v>166</v>
      </c>
      <c r="H2" s="23" t="s">
        <v>168</v>
      </c>
      <c r="I2" s="23" t="s">
        <v>169</v>
      </c>
      <c r="K2" s="12" t="s">
        <v>162</v>
      </c>
      <c r="L2" s="23" t="s">
        <v>163</v>
      </c>
      <c r="M2" s="23" t="s">
        <v>164</v>
      </c>
      <c r="N2" s="23" t="s">
        <v>167</v>
      </c>
      <c r="O2" s="23" t="s">
        <v>165</v>
      </c>
      <c r="P2" s="23" t="s">
        <v>166</v>
      </c>
      <c r="Q2" s="23" t="s">
        <v>168</v>
      </c>
      <c r="R2" s="23" t="s">
        <v>169</v>
      </c>
    </row>
    <row r="3" spans="2:18" x14ac:dyDescent="0.25">
      <c r="B3" s="24">
        <v>8</v>
      </c>
      <c r="C3" s="25">
        <v>940</v>
      </c>
      <c r="D3" s="25">
        <v>1007</v>
      </c>
      <c r="E3" s="25">
        <v>1162</v>
      </c>
      <c r="F3" s="25">
        <v>1206</v>
      </c>
      <c r="G3" s="25">
        <v>985</v>
      </c>
      <c r="H3" s="25">
        <v>830</v>
      </c>
      <c r="I3" s="25">
        <v>631</v>
      </c>
      <c r="K3" s="24">
        <v>8</v>
      </c>
      <c r="L3" s="25">
        <v>925</v>
      </c>
      <c r="M3" s="25">
        <v>990</v>
      </c>
      <c r="N3" s="25">
        <v>1142</v>
      </c>
      <c r="O3" s="25">
        <v>1186</v>
      </c>
      <c r="P3" s="25">
        <v>968</v>
      </c>
      <c r="Q3" s="25">
        <v>816</v>
      </c>
      <c r="R3" s="25">
        <v>620</v>
      </c>
    </row>
    <row r="4" spans="2:18" x14ac:dyDescent="0.25">
      <c r="B4" s="24">
        <v>9</v>
      </c>
      <c r="C4" s="25">
        <v>1128</v>
      </c>
      <c r="D4" s="25">
        <v>1217</v>
      </c>
      <c r="E4" s="25">
        <v>1394</v>
      </c>
      <c r="F4" s="25">
        <v>1460</v>
      </c>
      <c r="G4" s="25">
        <v>1184</v>
      </c>
      <c r="H4" s="25">
        <v>996</v>
      </c>
      <c r="I4" s="25">
        <v>752</v>
      </c>
      <c r="K4" s="24">
        <v>9</v>
      </c>
      <c r="L4" s="25">
        <v>1110</v>
      </c>
      <c r="M4" s="25">
        <v>1197</v>
      </c>
      <c r="N4" s="25">
        <v>1371</v>
      </c>
      <c r="O4" s="25">
        <v>1436</v>
      </c>
      <c r="P4" s="25">
        <v>1164</v>
      </c>
      <c r="Q4" s="25">
        <v>979</v>
      </c>
      <c r="R4" s="25">
        <v>740</v>
      </c>
    </row>
    <row r="5" spans="2:18" x14ac:dyDescent="0.25">
      <c r="B5" s="24">
        <v>10</v>
      </c>
      <c r="C5" s="25">
        <v>1162</v>
      </c>
      <c r="D5" s="25">
        <v>1261</v>
      </c>
      <c r="E5" s="25">
        <v>1438</v>
      </c>
      <c r="F5" s="25">
        <v>1504</v>
      </c>
      <c r="G5" s="25">
        <v>1228</v>
      </c>
      <c r="H5" s="25">
        <v>1029</v>
      </c>
      <c r="I5" s="25">
        <v>785</v>
      </c>
      <c r="K5" s="24">
        <v>10</v>
      </c>
      <c r="L5" s="25">
        <v>1142</v>
      </c>
      <c r="M5" s="25">
        <v>1240</v>
      </c>
      <c r="N5" s="25">
        <v>1414</v>
      </c>
      <c r="O5" s="25">
        <v>1480</v>
      </c>
      <c r="P5" s="25">
        <v>1208</v>
      </c>
      <c r="Q5" s="25">
        <v>1012</v>
      </c>
      <c r="R5" s="25">
        <v>772</v>
      </c>
    </row>
    <row r="6" spans="2:18" x14ac:dyDescent="0.25">
      <c r="B6" s="24">
        <v>11</v>
      </c>
      <c r="C6" s="25">
        <v>1261</v>
      </c>
      <c r="D6" s="25">
        <v>1361</v>
      </c>
      <c r="E6" s="25">
        <v>1560</v>
      </c>
      <c r="F6" s="25">
        <v>1626</v>
      </c>
      <c r="G6" s="25">
        <v>1327</v>
      </c>
      <c r="H6" s="25">
        <v>1106</v>
      </c>
      <c r="I6" s="25">
        <v>841</v>
      </c>
      <c r="K6" s="24">
        <v>11</v>
      </c>
      <c r="L6" s="25">
        <v>1240</v>
      </c>
      <c r="M6" s="25">
        <v>1338</v>
      </c>
      <c r="N6" s="25">
        <v>1534</v>
      </c>
      <c r="O6" s="25">
        <v>1599</v>
      </c>
      <c r="P6" s="25">
        <v>1306</v>
      </c>
      <c r="Q6" s="25">
        <v>1088</v>
      </c>
      <c r="R6" s="25">
        <v>827</v>
      </c>
    </row>
    <row r="7" spans="2:18" x14ac:dyDescent="0.25">
      <c r="B7" s="24">
        <v>12</v>
      </c>
      <c r="C7" s="25">
        <v>1095</v>
      </c>
      <c r="D7" s="25">
        <v>1184</v>
      </c>
      <c r="E7" s="25">
        <v>1350</v>
      </c>
      <c r="F7" s="25">
        <v>1405</v>
      </c>
      <c r="G7" s="25">
        <v>1150</v>
      </c>
      <c r="H7" s="25">
        <v>962</v>
      </c>
      <c r="I7" s="25">
        <v>730</v>
      </c>
      <c r="K7" s="24">
        <v>12</v>
      </c>
      <c r="L7" s="25">
        <v>1077</v>
      </c>
      <c r="M7" s="25">
        <v>1164</v>
      </c>
      <c r="N7" s="25">
        <v>1327</v>
      </c>
      <c r="O7" s="25">
        <v>1382</v>
      </c>
      <c r="P7" s="25">
        <v>1132</v>
      </c>
      <c r="Q7" s="25">
        <v>947</v>
      </c>
      <c r="R7" s="25">
        <v>718</v>
      </c>
    </row>
    <row r="8" spans="2:18" x14ac:dyDescent="0.25">
      <c r="B8" s="24">
        <v>13</v>
      </c>
      <c r="C8" s="25">
        <v>1184</v>
      </c>
      <c r="D8" s="25">
        <v>1272</v>
      </c>
      <c r="E8" s="25">
        <v>1460</v>
      </c>
      <c r="F8" s="25">
        <v>1527</v>
      </c>
      <c r="G8" s="25">
        <v>1239</v>
      </c>
      <c r="H8" s="25">
        <v>1040</v>
      </c>
      <c r="I8" s="25">
        <v>796</v>
      </c>
      <c r="K8" s="24">
        <v>13</v>
      </c>
      <c r="L8" s="25">
        <v>1164</v>
      </c>
      <c r="M8" s="25">
        <v>1251</v>
      </c>
      <c r="N8" s="25">
        <v>1436</v>
      </c>
      <c r="O8" s="25">
        <v>1501</v>
      </c>
      <c r="P8" s="25">
        <v>1219</v>
      </c>
      <c r="Q8" s="25">
        <v>1023</v>
      </c>
      <c r="R8" s="25">
        <v>783</v>
      </c>
    </row>
    <row r="9" spans="2:18" x14ac:dyDescent="0.25">
      <c r="B9" s="24">
        <v>14</v>
      </c>
      <c r="C9" s="25">
        <v>1095</v>
      </c>
      <c r="D9" s="25">
        <v>1173</v>
      </c>
      <c r="E9" s="25">
        <v>1350</v>
      </c>
      <c r="F9" s="25">
        <v>1405</v>
      </c>
      <c r="G9" s="25">
        <v>1150</v>
      </c>
      <c r="H9" s="25">
        <v>962</v>
      </c>
      <c r="I9" s="25">
        <v>730</v>
      </c>
      <c r="K9" s="24">
        <v>14</v>
      </c>
      <c r="L9" s="25">
        <v>1077</v>
      </c>
      <c r="M9" s="25">
        <v>1153</v>
      </c>
      <c r="N9" s="25">
        <v>1327</v>
      </c>
      <c r="O9" s="25">
        <v>1382</v>
      </c>
      <c r="P9" s="25">
        <v>1132</v>
      </c>
      <c r="Q9" s="25">
        <v>947</v>
      </c>
      <c r="R9" s="25">
        <v>718</v>
      </c>
    </row>
    <row r="10" spans="2:18" x14ac:dyDescent="0.25">
      <c r="B10" s="24">
        <v>15</v>
      </c>
      <c r="C10" s="25">
        <v>1173</v>
      </c>
      <c r="D10" s="25">
        <v>1261</v>
      </c>
      <c r="E10" s="25">
        <v>1449</v>
      </c>
      <c r="F10" s="25">
        <v>1504</v>
      </c>
      <c r="G10" s="25">
        <v>1228</v>
      </c>
      <c r="H10" s="25">
        <v>1029</v>
      </c>
      <c r="I10" s="25">
        <v>785</v>
      </c>
      <c r="K10" s="24">
        <v>15</v>
      </c>
      <c r="L10" s="25">
        <v>1153</v>
      </c>
      <c r="M10" s="25">
        <v>1240</v>
      </c>
      <c r="N10" s="25">
        <v>1425</v>
      </c>
      <c r="O10" s="25">
        <v>1480</v>
      </c>
      <c r="P10" s="25">
        <v>1208</v>
      </c>
      <c r="Q10" s="25">
        <v>1012</v>
      </c>
      <c r="R10" s="25">
        <v>772</v>
      </c>
    </row>
    <row r="11" spans="2:18" x14ac:dyDescent="0.25">
      <c r="B11" s="24">
        <v>16</v>
      </c>
      <c r="C11" s="25">
        <v>1162</v>
      </c>
      <c r="D11" s="25">
        <v>1261</v>
      </c>
      <c r="E11" s="25">
        <v>1438</v>
      </c>
      <c r="F11" s="25">
        <v>1504</v>
      </c>
      <c r="G11" s="25">
        <v>1228</v>
      </c>
      <c r="H11" s="25">
        <v>1029</v>
      </c>
      <c r="I11" s="25">
        <v>785</v>
      </c>
      <c r="K11" s="24">
        <v>16</v>
      </c>
      <c r="L11" s="25">
        <v>1142</v>
      </c>
      <c r="M11" s="25">
        <v>1240</v>
      </c>
      <c r="N11" s="25">
        <v>1414</v>
      </c>
      <c r="O11" s="25">
        <v>1480</v>
      </c>
      <c r="P11" s="25">
        <v>1208</v>
      </c>
      <c r="Q11" s="25">
        <v>1012</v>
      </c>
      <c r="R11" s="25">
        <v>772</v>
      </c>
    </row>
    <row r="12" spans="2:18" x14ac:dyDescent="0.25">
      <c r="B12" s="24">
        <v>17</v>
      </c>
      <c r="C12" s="25">
        <v>1206</v>
      </c>
      <c r="D12" s="25">
        <v>1305</v>
      </c>
      <c r="E12" s="25">
        <v>1493</v>
      </c>
      <c r="F12" s="25">
        <v>1560</v>
      </c>
      <c r="G12" s="25">
        <v>1272</v>
      </c>
      <c r="H12" s="25">
        <v>1062</v>
      </c>
      <c r="I12" s="25">
        <v>808</v>
      </c>
      <c r="K12" s="24">
        <v>17</v>
      </c>
      <c r="L12" s="25">
        <v>1186</v>
      </c>
      <c r="M12" s="25">
        <v>1284</v>
      </c>
      <c r="N12" s="25">
        <v>1469</v>
      </c>
      <c r="O12" s="25">
        <v>1534</v>
      </c>
      <c r="P12" s="25">
        <v>1251</v>
      </c>
      <c r="Q12" s="25">
        <v>1044</v>
      </c>
      <c r="R12" s="25">
        <v>794</v>
      </c>
    </row>
    <row r="13" spans="2:18" x14ac:dyDescent="0.25">
      <c r="B13" s="24">
        <v>18</v>
      </c>
      <c r="C13" s="25">
        <v>1095</v>
      </c>
      <c r="D13" s="25">
        <v>1184</v>
      </c>
      <c r="E13" s="25">
        <v>1361</v>
      </c>
      <c r="F13" s="25">
        <v>1416</v>
      </c>
      <c r="G13" s="25">
        <v>1162</v>
      </c>
      <c r="H13" s="25">
        <v>973</v>
      </c>
      <c r="I13" s="25">
        <v>741</v>
      </c>
      <c r="K13" s="24">
        <v>18</v>
      </c>
      <c r="L13" s="25">
        <v>1077</v>
      </c>
      <c r="M13" s="25">
        <v>1164</v>
      </c>
      <c r="N13" s="25">
        <v>1338</v>
      </c>
      <c r="O13" s="25">
        <v>1393</v>
      </c>
      <c r="P13" s="25">
        <v>1142</v>
      </c>
      <c r="Q13" s="25">
        <v>957</v>
      </c>
      <c r="R13" s="25">
        <v>729</v>
      </c>
    </row>
    <row r="14" spans="2:18" x14ac:dyDescent="0.25">
      <c r="B14" s="24">
        <v>19</v>
      </c>
      <c r="C14" s="25">
        <v>1173</v>
      </c>
      <c r="D14" s="25">
        <v>1261</v>
      </c>
      <c r="E14" s="25">
        <v>1449</v>
      </c>
      <c r="F14" s="25">
        <v>1515</v>
      </c>
      <c r="G14" s="25">
        <v>1228</v>
      </c>
      <c r="H14" s="25">
        <v>1029</v>
      </c>
      <c r="I14" s="25">
        <v>785</v>
      </c>
      <c r="K14" s="24">
        <v>19</v>
      </c>
      <c r="L14" s="25">
        <v>1153</v>
      </c>
      <c r="M14" s="25">
        <v>1240</v>
      </c>
      <c r="N14" s="25">
        <v>1425</v>
      </c>
      <c r="O14" s="25">
        <v>1491</v>
      </c>
      <c r="P14" s="25">
        <v>1208</v>
      </c>
      <c r="Q14" s="25">
        <v>1012</v>
      </c>
      <c r="R14" s="25">
        <v>772</v>
      </c>
    </row>
    <row r="15" spans="2:18" x14ac:dyDescent="0.25">
      <c r="B15" s="24">
        <v>20</v>
      </c>
      <c r="C15" s="25">
        <v>1106</v>
      </c>
      <c r="D15" s="25">
        <v>1195</v>
      </c>
      <c r="E15" s="25">
        <v>1372</v>
      </c>
      <c r="F15" s="25">
        <v>1438</v>
      </c>
      <c r="G15" s="25">
        <v>1162</v>
      </c>
      <c r="H15" s="25">
        <v>973</v>
      </c>
      <c r="I15" s="25">
        <v>741</v>
      </c>
      <c r="K15" s="24">
        <v>20</v>
      </c>
      <c r="L15" s="25">
        <v>1088</v>
      </c>
      <c r="M15" s="25">
        <v>1175</v>
      </c>
      <c r="N15" s="25">
        <v>1349</v>
      </c>
      <c r="O15" s="25">
        <v>1414</v>
      </c>
      <c r="P15" s="25">
        <v>1142</v>
      </c>
      <c r="Q15" s="25">
        <v>957</v>
      </c>
      <c r="R15" s="25">
        <v>729</v>
      </c>
    </row>
    <row r="16" spans="2:18" x14ac:dyDescent="0.25">
      <c r="B16" s="24">
        <v>21</v>
      </c>
      <c r="C16" s="25">
        <v>564</v>
      </c>
      <c r="D16" s="25">
        <v>619</v>
      </c>
      <c r="E16" s="25">
        <v>708</v>
      </c>
      <c r="F16" s="25">
        <v>741</v>
      </c>
      <c r="G16" s="25">
        <v>597</v>
      </c>
      <c r="H16" s="25">
        <v>498</v>
      </c>
      <c r="I16" s="25">
        <v>387</v>
      </c>
      <c r="K16" s="24">
        <v>21</v>
      </c>
      <c r="L16" s="25">
        <v>555</v>
      </c>
      <c r="M16" s="25">
        <v>609</v>
      </c>
      <c r="N16" s="25">
        <v>696</v>
      </c>
      <c r="O16" s="25">
        <v>729</v>
      </c>
      <c r="P16" s="25">
        <v>588</v>
      </c>
      <c r="Q16" s="25">
        <v>490</v>
      </c>
      <c r="R16" s="25">
        <v>381</v>
      </c>
    </row>
    <row r="17" spans="2:18" x14ac:dyDescent="0.25">
      <c r="B17" s="26"/>
      <c r="C17" s="22"/>
      <c r="D17" s="22"/>
      <c r="F17" s="22"/>
      <c r="G17" s="22"/>
      <c r="H17" s="22"/>
      <c r="I17" s="22"/>
    </row>
    <row r="18" spans="2:18" x14ac:dyDescent="0.25">
      <c r="C18" s="21" t="s">
        <v>174</v>
      </c>
      <c r="E18" s="22" t="s">
        <v>161</v>
      </c>
      <c r="L18" s="21" t="s">
        <v>175</v>
      </c>
      <c r="N18" s="22" t="s">
        <v>161</v>
      </c>
    </row>
    <row r="19" spans="2:18" x14ac:dyDescent="0.25">
      <c r="B19" s="12" t="s">
        <v>162</v>
      </c>
      <c r="C19" s="23" t="s">
        <v>163</v>
      </c>
      <c r="D19" s="23" t="s">
        <v>164</v>
      </c>
      <c r="E19" s="23" t="s">
        <v>167</v>
      </c>
      <c r="F19" s="23" t="s">
        <v>165</v>
      </c>
      <c r="G19" s="23" t="s">
        <v>166</v>
      </c>
      <c r="H19" s="23" t="s">
        <v>168</v>
      </c>
      <c r="I19" s="23" t="s">
        <v>169</v>
      </c>
      <c r="K19" s="12" t="s">
        <v>162</v>
      </c>
      <c r="L19" s="23" t="s">
        <v>163</v>
      </c>
      <c r="M19" s="23" t="s">
        <v>164</v>
      </c>
      <c r="N19" s="23" t="s">
        <v>167</v>
      </c>
      <c r="O19" s="23" t="s">
        <v>165</v>
      </c>
      <c r="P19" s="23" t="s">
        <v>166</v>
      </c>
      <c r="Q19" s="23" t="s">
        <v>168</v>
      </c>
      <c r="R19" s="23" t="s">
        <v>169</v>
      </c>
    </row>
    <row r="20" spans="2:18" x14ac:dyDescent="0.25">
      <c r="B20" s="24">
        <v>8</v>
      </c>
      <c r="C20" s="25">
        <v>1051</v>
      </c>
      <c r="D20" s="25">
        <v>1125</v>
      </c>
      <c r="E20" s="25">
        <v>1298</v>
      </c>
      <c r="F20" s="25">
        <v>1348</v>
      </c>
      <c r="G20" s="25">
        <v>1100</v>
      </c>
      <c r="H20" s="25">
        <v>927</v>
      </c>
      <c r="I20" s="25">
        <v>705</v>
      </c>
      <c r="K20" s="24">
        <v>8</v>
      </c>
      <c r="L20" s="25">
        <v>1035</v>
      </c>
      <c r="M20" s="25">
        <v>1108</v>
      </c>
      <c r="N20" s="25">
        <v>1279</v>
      </c>
      <c r="O20" s="25">
        <v>1327</v>
      </c>
      <c r="P20" s="25">
        <v>1084</v>
      </c>
      <c r="Q20" s="25">
        <v>913</v>
      </c>
      <c r="R20" s="25">
        <v>694</v>
      </c>
    </row>
    <row r="21" spans="2:18" x14ac:dyDescent="0.25">
      <c r="B21" s="24">
        <v>9</v>
      </c>
      <c r="C21" s="25">
        <v>1261</v>
      </c>
      <c r="D21" s="25">
        <v>1360</v>
      </c>
      <c r="E21" s="25">
        <v>1558</v>
      </c>
      <c r="F21" s="25">
        <v>1632</v>
      </c>
      <c r="G21" s="25">
        <v>1323</v>
      </c>
      <c r="H21" s="25">
        <v>1113</v>
      </c>
      <c r="I21" s="25">
        <v>841</v>
      </c>
      <c r="K21" s="24">
        <v>9</v>
      </c>
      <c r="L21" s="25">
        <v>1242</v>
      </c>
      <c r="M21" s="25">
        <v>1339</v>
      </c>
      <c r="N21" s="25">
        <v>1534</v>
      </c>
      <c r="O21" s="25">
        <v>1607</v>
      </c>
      <c r="P21" s="25">
        <v>1303</v>
      </c>
      <c r="Q21" s="25">
        <v>1096</v>
      </c>
      <c r="R21" s="25">
        <v>828</v>
      </c>
    </row>
    <row r="22" spans="2:18" x14ac:dyDescent="0.25">
      <c r="B22" s="24">
        <v>10</v>
      </c>
      <c r="C22" s="25">
        <v>1298</v>
      </c>
      <c r="D22" s="25">
        <v>1409</v>
      </c>
      <c r="E22" s="25">
        <v>1607</v>
      </c>
      <c r="F22" s="25">
        <v>1681</v>
      </c>
      <c r="G22" s="25">
        <v>1372</v>
      </c>
      <c r="H22" s="25">
        <v>1150</v>
      </c>
      <c r="I22" s="25">
        <v>878</v>
      </c>
      <c r="K22" s="24">
        <v>10</v>
      </c>
      <c r="L22" s="25">
        <v>1279</v>
      </c>
      <c r="M22" s="25">
        <v>1388</v>
      </c>
      <c r="N22" s="25">
        <v>1583</v>
      </c>
      <c r="O22" s="25">
        <v>1656</v>
      </c>
      <c r="P22" s="25">
        <v>1352</v>
      </c>
      <c r="Q22" s="25">
        <v>1132</v>
      </c>
      <c r="R22" s="25">
        <v>865</v>
      </c>
    </row>
    <row r="23" spans="2:18" x14ac:dyDescent="0.25">
      <c r="B23" s="24">
        <v>11</v>
      </c>
      <c r="C23" s="25">
        <v>1409</v>
      </c>
      <c r="D23" s="25">
        <v>1521</v>
      </c>
      <c r="E23" s="25">
        <v>1743</v>
      </c>
      <c r="F23" s="25">
        <v>1817</v>
      </c>
      <c r="G23" s="25">
        <v>1484</v>
      </c>
      <c r="H23" s="25">
        <v>1236</v>
      </c>
      <c r="I23" s="25">
        <v>940</v>
      </c>
      <c r="K23" s="24">
        <v>11</v>
      </c>
      <c r="L23" s="25">
        <v>1388</v>
      </c>
      <c r="M23" s="25">
        <v>1498</v>
      </c>
      <c r="N23" s="25">
        <v>1717</v>
      </c>
      <c r="O23" s="25">
        <v>1790</v>
      </c>
      <c r="P23" s="25">
        <v>1461</v>
      </c>
      <c r="Q23" s="25">
        <v>1218</v>
      </c>
      <c r="R23" s="25">
        <v>925</v>
      </c>
    </row>
    <row r="24" spans="2:18" x14ac:dyDescent="0.25">
      <c r="B24" s="24">
        <v>12</v>
      </c>
      <c r="C24" s="25">
        <v>1224</v>
      </c>
      <c r="D24" s="25">
        <v>1323</v>
      </c>
      <c r="E24" s="25">
        <v>1508</v>
      </c>
      <c r="F24" s="25">
        <v>1570</v>
      </c>
      <c r="G24" s="25">
        <v>1286</v>
      </c>
      <c r="H24" s="25">
        <v>1076</v>
      </c>
      <c r="I24" s="25">
        <v>816</v>
      </c>
      <c r="K24" s="24">
        <v>12</v>
      </c>
      <c r="L24" s="25">
        <v>1206</v>
      </c>
      <c r="M24" s="25">
        <v>1303</v>
      </c>
      <c r="N24" s="25">
        <v>1486</v>
      </c>
      <c r="O24" s="25">
        <v>1546</v>
      </c>
      <c r="P24" s="25">
        <v>1266</v>
      </c>
      <c r="Q24" s="25">
        <v>1059</v>
      </c>
      <c r="R24" s="25">
        <v>804</v>
      </c>
    </row>
    <row r="25" spans="2:18" x14ac:dyDescent="0.25">
      <c r="B25" s="24">
        <v>13</v>
      </c>
      <c r="C25" s="25">
        <v>1323</v>
      </c>
      <c r="D25" s="25">
        <v>1422</v>
      </c>
      <c r="E25" s="25">
        <v>1632</v>
      </c>
      <c r="F25" s="25">
        <v>1706</v>
      </c>
      <c r="G25" s="25">
        <v>1385</v>
      </c>
      <c r="H25" s="25">
        <v>1162</v>
      </c>
      <c r="I25" s="25">
        <v>890</v>
      </c>
      <c r="K25" s="24">
        <v>13</v>
      </c>
      <c r="L25" s="25">
        <v>1303</v>
      </c>
      <c r="M25" s="25">
        <v>1400</v>
      </c>
      <c r="N25" s="25">
        <v>1607</v>
      </c>
      <c r="O25" s="25">
        <v>1680</v>
      </c>
      <c r="P25" s="25">
        <v>1364</v>
      </c>
      <c r="Q25" s="25">
        <v>1145</v>
      </c>
      <c r="R25" s="25">
        <v>877</v>
      </c>
    </row>
    <row r="26" spans="2:18" x14ac:dyDescent="0.25">
      <c r="B26" s="24">
        <v>14</v>
      </c>
      <c r="C26" s="25">
        <v>1224</v>
      </c>
      <c r="D26" s="25">
        <v>1311</v>
      </c>
      <c r="E26" s="25">
        <v>1508</v>
      </c>
      <c r="F26" s="25">
        <v>1570</v>
      </c>
      <c r="G26" s="25">
        <v>1286</v>
      </c>
      <c r="H26" s="25">
        <v>1076</v>
      </c>
      <c r="I26" s="25">
        <v>816</v>
      </c>
      <c r="K26" s="24">
        <v>14</v>
      </c>
      <c r="L26" s="25">
        <v>1206</v>
      </c>
      <c r="M26" s="25">
        <v>1291</v>
      </c>
      <c r="N26" s="25">
        <v>1486</v>
      </c>
      <c r="O26" s="25">
        <v>1546</v>
      </c>
      <c r="P26" s="25">
        <v>1266</v>
      </c>
      <c r="Q26" s="25">
        <v>1059</v>
      </c>
      <c r="R26" s="25">
        <v>804</v>
      </c>
    </row>
    <row r="27" spans="2:18" x14ac:dyDescent="0.25">
      <c r="B27" s="24">
        <v>15</v>
      </c>
      <c r="C27" s="25">
        <v>1311</v>
      </c>
      <c r="D27" s="25">
        <v>1409</v>
      </c>
      <c r="E27" s="25">
        <v>1620</v>
      </c>
      <c r="F27" s="25">
        <v>1681</v>
      </c>
      <c r="G27" s="25">
        <v>1372</v>
      </c>
      <c r="H27" s="25">
        <v>1150</v>
      </c>
      <c r="I27" s="25">
        <v>878</v>
      </c>
      <c r="K27" s="24">
        <v>15</v>
      </c>
      <c r="L27" s="25">
        <v>1291</v>
      </c>
      <c r="M27" s="25">
        <v>1388</v>
      </c>
      <c r="N27" s="25">
        <v>1595</v>
      </c>
      <c r="O27" s="25">
        <v>1656</v>
      </c>
      <c r="P27" s="25">
        <v>1352</v>
      </c>
      <c r="Q27" s="25">
        <v>1132</v>
      </c>
      <c r="R27" s="25">
        <v>865</v>
      </c>
    </row>
    <row r="28" spans="2:18" x14ac:dyDescent="0.25">
      <c r="B28" s="24">
        <v>16</v>
      </c>
      <c r="C28" s="25">
        <v>1298</v>
      </c>
      <c r="D28" s="25">
        <v>1409</v>
      </c>
      <c r="E28" s="25">
        <v>1607</v>
      </c>
      <c r="F28" s="25">
        <v>1681</v>
      </c>
      <c r="G28" s="25">
        <v>1372</v>
      </c>
      <c r="H28" s="25">
        <v>1150</v>
      </c>
      <c r="I28" s="25">
        <v>878</v>
      </c>
      <c r="K28" s="24">
        <v>16</v>
      </c>
      <c r="L28" s="25">
        <v>1279</v>
      </c>
      <c r="M28" s="25">
        <v>1388</v>
      </c>
      <c r="N28" s="25">
        <v>1583</v>
      </c>
      <c r="O28" s="25">
        <v>1656</v>
      </c>
      <c r="P28" s="25">
        <v>1352</v>
      </c>
      <c r="Q28" s="25">
        <v>1132</v>
      </c>
      <c r="R28" s="25">
        <v>865</v>
      </c>
    </row>
    <row r="29" spans="2:18" x14ac:dyDescent="0.25">
      <c r="B29" s="24">
        <v>17</v>
      </c>
      <c r="C29" s="25">
        <v>1348</v>
      </c>
      <c r="D29" s="25">
        <v>1459</v>
      </c>
      <c r="E29" s="25">
        <v>1669</v>
      </c>
      <c r="F29" s="25">
        <v>1743</v>
      </c>
      <c r="G29" s="25">
        <v>1422</v>
      </c>
      <c r="H29" s="25">
        <v>1187</v>
      </c>
      <c r="I29" s="25">
        <v>903</v>
      </c>
      <c r="K29" s="24">
        <v>17</v>
      </c>
      <c r="L29" s="25">
        <v>1327</v>
      </c>
      <c r="M29" s="25">
        <v>1437</v>
      </c>
      <c r="N29" s="25">
        <v>1644</v>
      </c>
      <c r="O29" s="25">
        <v>1717</v>
      </c>
      <c r="P29" s="25">
        <v>1400</v>
      </c>
      <c r="Q29" s="25">
        <v>1169</v>
      </c>
      <c r="R29" s="25">
        <v>889</v>
      </c>
    </row>
    <row r="30" spans="2:18" x14ac:dyDescent="0.25">
      <c r="B30" s="24">
        <v>18</v>
      </c>
      <c r="C30" s="25">
        <v>1224</v>
      </c>
      <c r="D30" s="25">
        <v>1323</v>
      </c>
      <c r="E30" s="25">
        <v>1521</v>
      </c>
      <c r="F30" s="25">
        <v>1583</v>
      </c>
      <c r="G30" s="25">
        <v>1298</v>
      </c>
      <c r="H30" s="25">
        <v>1088</v>
      </c>
      <c r="I30" s="25">
        <v>828</v>
      </c>
      <c r="K30" s="24">
        <v>18</v>
      </c>
      <c r="L30" s="25">
        <v>1206</v>
      </c>
      <c r="M30" s="25">
        <v>1303</v>
      </c>
      <c r="N30" s="25">
        <v>1498</v>
      </c>
      <c r="O30" s="25">
        <v>1559</v>
      </c>
      <c r="P30" s="25">
        <v>1279</v>
      </c>
      <c r="Q30" s="25">
        <v>1072</v>
      </c>
      <c r="R30" s="25">
        <v>816</v>
      </c>
    </row>
    <row r="31" spans="2:18" x14ac:dyDescent="0.25">
      <c r="B31" s="24">
        <v>19</v>
      </c>
      <c r="C31" s="25">
        <v>1311</v>
      </c>
      <c r="D31" s="25">
        <v>1409</v>
      </c>
      <c r="E31" s="25">
        <v>1620</v>
      </c>
      <c r="F31" s="25">
        <v>1694</v>
      </c>
      <c r="G31" s="25">
        <v>1372</v>
      </c>
      <c r="H31" s="25">
        <v>1150</v>
      </c>
      <c r="I31" s="25">
        <v>878</v>
      </c>
      <c r="K31" s="24">
        <v>19</v>
      </c>
      <c r="L31" s="25">
        <v>1291</v>
      </c>
      <c r="M31" s="25">
        <v>1388</v>
      </c>
      <c r="N31" s="25">
        <v>1595</v>
      </c>
      <c r="O31" s="25">
        <v>1668</v>
      </c>
      <c r="P31" s="25">
        <v>1352</v>
      </c>
      <c r="Q31" s="25">
        <v>1132</v>
      </c>
      <c r="R31" s="25">
        <v>865</v>
      </c>
    </row>
    <row r="32" spans="2:18" x14ac:dyDescent="0.25">
      <c r="B32" s="24">
        <v>20</v>
      </c>
      <c r="C32" s="25">
        <v>1236</v>
      </c>
      <c r="D32" s="25">
        <v>1335</v>
      </c>
      <c r="E32" s="25">
        <v>1533</v>
      </c>
      <c r="F32" s="25">
        <v>1607</v>
      </c>
      <c r="G32" s="25">
        <v>1298</v>
      </c>
      <c r="H32" s="25">
        <v>1088</v>
      </c>
      <c r="I32" s="25">
        <v>828</v>
      </c>
      <c r="K32" s="24">
        <v>20</v>
      </c>
      <c r="L32" s="25">
        <v>1218</v>
      </c>
      <c r="M32" s="25">
        <v>1315</v>
      </c>
      <c r="N32" s="25">
        <v>1510</v>
      </c>
      <c r="O32" s="25">
        <v>1583</v>
      </c>
      <c r="P32" s="25">
        <v>1279</v>
      </c>
      <c r="Q32" s="25">
        <v>1072</v>
      </c>
      <c r="R32" s="25">
        <v>816</v>
      </c>
    </row>
    <row r="33" spans="2:18" x14ac:dyDescent="0.25">
      <c r="B33" s="24">
        <v>21</v>
      </c>
      <c r="C33" s="25">
        <v>631</v>
      </c>
      <c r="D33" s="25">
        <v>692</v>
      </c>
      <c r="E33" s="25">
        <v>791</v>
      </c>
      <c r="F33" s="25">
        <v>828</v>
      </c>
      <c r="G33" s="25">
        <v>668</v>
      </c>
      <c r="H33" s="25">
        <v>556</v>
      </c>
      <c r="I33" s="25">
        <v>433</v>
      </c>
      <c r="K33" s="24">
        <v>21</v>
      </c>
      <c r="L33" s="25">
        <v>621</v>
      </c>
      <c r="M33" s="25">
        <v>682</v>
      </c>
      <c r="N33" s="25">
        <v>779</v>
      </c>
      <c r="O33" s="25">
        <v>816</v>
      </c>
      <c r="P33" s="25">
        <v>658</v>
      </c>
      <c r="Q33" s="25">
        <v>548</v>
      </c>
      <c r="R33" s="25">
        <v>426</v>
      </c>
    </row>
    <row r="35" spans="2:18" x14ac:dyDescent="0.25">
      <c r="C35" s="21" t="s">
        <v>174</v>
      </c>
      <c r="E35" s="22" t="s">
        <v>171</v>
      </c>
      <c r="L35" s="21" t="s">
        <v>175</v>
      </c>
      <c r="N35" s="22" t="s">
        <v>171</v>
      </c>
    </row>
    <row r="36" spans="2:18" x14ac:dyDescent="0.25">
      <c r="B36" s="12" t="s">
        <v>162</v>
      </c>
      <c r="C36" s="23" t="s">
        <v>163</v>
      </c>
      <c r="D36" s="23" t="s">
        <v>164</v>
      </c>
      <c r="E36" s="23" t="s">
        <v>167</v>
      </c>
      <c r="F36" s="23" t="s">
        <v>165</v>
      </c>
      <c r="G36" s="23" t="s">
        <v>166</v>
      </c>
      <c r="H36" s="23" t="s">
        <v>168</v>
      </c>
      <c r="I36" s="23" t="s">
        <v>169</v>
      </c>
      <c r="K36" s="12" t="s">
        <v>162</v>
      </c>
      <c r="L36" s="23" t="s">
        <v>163</v>
      </c>
      <c r="M36" s="23" t="s">
        <v>164</v>
      </c>
      <c r="N36" s="23" t="s">
        <v>167</v>
      </c>
      <c r="O36" s="23" t="s">
        <v>165</v>
      </c>
      <c r="P36" s="23" t="s">
        <v>166</v>
      </c>
      <c r="Q36" s="23" t="s">
        <v>168</v>
      </c>
      <c r="R36" s="23" t="s">
        <v>169</v>
      </c>
    </row>
    <row r="37" spans="2:18" x14ac:dyDescent="0.25">
      <c r="B37" s="24">
        <v>8</v>
      </c>
      <c r="C37" s="25">
        <v>785</v>
      </c>
      <c r="D37" s="25">
        <v>840</v>
      </c>
      <c r="E37" s="25">
        <v>970</v>
      </c>
      <c r="F37" s="25">
        <v>1007</v>
      </c>
      <c r="G37" s="25">
        <v>822</v>
      </c>
      <c r="H37" s="25">
        <v>693</v>
      </c>
      <c r="I37" s="25">
        <v>526</v>
      </c>
      <c r="K37" s="24">
        <v>8</v>
      </c>
      <c r="L37" s="25">
        <v>774</v>
      </c>
      <c r="M37" s="25">
        <v>828</v>
      </c>
      <c r="N37" s="25">
        <v>956</v>
      </c>
      <c r="O37" s="25">
        <v>992</v>
      </c>
      <c r="P37" s="25">
        <v>810</v>
      </c>
      <c r="Q37" s="25">
        <v>683</v>
      </c>
      <c r="R37" s="25">
        <v>519</v>
      </c>
    </row>
    <row r="38" spans="2:18" x14ac:dyDescent="0.25">
      <c r="B38" s="24">
        <v>9</v>
      </c>
      <c r="C38" s="25">
        <v>942</v>
      </c>
      <c r="D38" s="25">
        <v>1016</v>
      </c>
      <c r="E38" s="25">
        <v>1164</v>
      </c>
      <c r="F38" s="25">
        <v>1219</v>
      </c>
      <c r="G38" s="25">
        <v>988</v>
      </c>
      <c r="H38" s="25">
        <v>831</v>
      </c>
      <c r="I38" s="25">
        <v>628</v>
      </c>
      <c r="K38" s="24">
        <v>9</v>
      </c>
      <c r="L38" s="25">
        <v>929</v>
      </c>
      <c r="M38" s="25">
        <v>1001</v>
      </c>
      <c r="N38" s="25">
        <v>1147</v>
      </c>
      <c r="O38" s="25">
        <v>1202</v>
      </c>
      <c r="P38" s="25">
        <v>974</v>
      </c>
      <c r="Q38" s="25">
        <v>819</v>
      </c>
      <c r="R38" s="25">
        <v>619</v>
      </c>
    </row>
    <row r="39" spans="2:18" x14ac:dyDescent="0.25">
      <c r="B39" s="24">
        <v>10</v>
      </c>
      <c r="C39" s="25">
        <v>970</v>
      </c>
      <c r="D39" s="25">
        <v>1053</v>
      </c>
      <c r="E39" s="25">
        <v>1200</v>
      </c>
      <c r="F39" s="25">
        <v>1256</v>
      </c>
      <c r="G39" s="25">
        <v>1025</v>
      </c>
      <c r="H39" s="25">
        <v>859</v>
      </c>
      <c r="I39" s="25">
        <v>656</v>
      </c>
      <c r="K39" s="24">
        <v>10</v>
      </c>
      <c r="L39" s="25">
        <v>956</v>
      </c>
      <c r="M39" s="25">
        <v>1038</v>
      </c>
      <c r="N39" s="25">
        <v>1184</v>
      </c>
      <c r="O39" s="25">
        <v>1238</v>
      </c>
      <c r="P39" s="25">
        <v>1011</v>
      </c>
      <c r="Q39" s="25">
        <v>847</v>
      </c>
      <c r="R39" s="25">
        <v>646</v>
      </c>
    </row>
    <row r="40" spans="2:18" x14ac:dyDescent="0.25">
      <c r="B40" s="24">
        <v>11</v>
      </c>
      <c r="C40" s="25">
        <v>1053</v>
      </c>
      <c r="D40" s="25">
        <v>1136</v>
      </c>
      <c r="E40" s="25">
        <v>1302</v>
      </c>
      <c r="F40" s="25">
        <v>1357</v>
      </c>
      <c r="G40" s="25">
        <v>1108</v>
      </c>
      <c r="H40" s="25">
        <v>923</v>
      </c>
      <c r="I40" s="25">
        <v>702</v>
      </c>
      <c r="K40" s="24">
        <v>11</v>
      </c>
      <c r="L40" s="25">
        <v>1038</v>
      </c>
      <c r="M40" s="25">
        <v>1120</v>
      </c>
      <c r="N40" s="25">
        <v>1284</v>
      </c>
      <c r="O40" s="25">
        <v>1338</v>
      </c>
      <c r="P40" s="25">
        <v>1092</v>
      </c>
      <c r="Q40" s="25">
        <v>910</v>
      </c>
      <c r="R40" s="25">
        <v>692</v>
      </c>
    </row>
    <row r="41" spans="2:18" x14ac:dyDescent="0.25">
      <c r="B41" s="24">
        <v>12</v>
      </c>
      <c r="C41" s="25">
        <v>914</v>
      </c>
      <c r="D41" s="25">
        <v>988</v>
      </c>
      <c r="E41" s="25">
        <v>1127</v>
      </c>
      <c r="F41" s="25">
        <v>1173</v>
      </c>
      <c r="G41" s="25">
        <v>960</v>
      </c>
      <c r="H41" s="25">
        <v>803</v>
      </c>
      <c r="I41" s="25">
        <v>609</v>
      </c>
      <c r="K41" s="24">
        <v>12</v>
      </c>
      <c r="L41" s="25">
        <v>901</v>
      </c>
      <c r="M41" s="25">
        <v>974</v>
      </c>
      <c r="N41" s="25">
        <v>1111</v>
      </c>
      <c r="O41" s="25">
        <v>1156</v>
      </c>
      <c r="P41" s="25">
        <v>947</v>
      </c>
      <c r="Q41" s="25">
        <v>792</v>
      </c>
      <c r="R41" s="25">
        <v>601</v>
      </c>
    </row>
    <row r="42" spans="2:18" x14ac:dyDescent="0.25">
      <c r="B42" s="24">
        <v>13</v>
      </c>
      <c r="C42" s="25">
        <v>988</v>
      </c>
      <c r="D42" s="25">
        <v>1062</v>
      </c>
      <c r="E42" s="25">
        <v>1219</v>
      </c>
      <c r="F42" s="25">
        <v>1274</v>
      </c>
      <c r="G42" s="25">
        <v>1034</v>
      </c>
      <c r="H42" s="25">
        <v>868</v>
      </c>
      <c r="I42" s="25">
        <v>665</v>
      </c>
      <c r="K42" s="24">
        <v>13</v>
      </c>
      <c r="L42" s="25">
        <v>974</v>
      </c>
      <c r="M42" s="25">
        <v>1047</v>
      </c>
      <c r="N42" s="25">
        <v>1202</v>
      </c>
      <c r="O42" s="25">
        <v>1256</v>
      </c>
      <c r="P42" s="25">
        <v>1020</v>
      </c>
      <c r="Q42" s="25">
        <v>856</v>
      </c>
      <c r="R42" s="25">
        <v>655</v>
      </c>
    </row>
    <row r="43" spans="2:18" x14ac:dyDescent="0.25">
      <c r="B43" s="24">
        <v>14</v>
      </c>
      <c r="C43" s="25">
        <v>914</v>
      </c>
      <c r="D43" s="25">
        <v>979</v>
      </c>
      <c r="E43" s="25">
        <v>1127</v>
      </c>
      <c r="F43" s="25">
        <v>1173</v>
      </c>
      <c r="G43" s="25">
        <v>960</v>
      </c>
      <c r="H43" s="25">
        <v>803</v>
      </c>
      <c r="I43" s="25">
        <v>609</v>
      </c>
      <c r="K43" s="24">
        <v>14</v>
      </c>
      <c r="L43" s="25">
        <v>901</v>
      </c>
      <c r="M43" s="25">
        <v>965</v>
      </c>
      <c r="N43" s="25">
        <v>1111</v>
      </c>
      <c r="O43" s="25">
        <v>1156</v>
      </c>
      <c r="P43" s="25">
        <v>947</v>
      </c>
      <c r="Q43" s="25">
        <v>792</v>
      </c>
      <c r="R43" s="25">
        <v>601</v>
      </c>
    </row>
    <row r="44" spans="2:18" x14ac:dyDescent="0.25">
      <c r="B44" s="24">
        <v>15</v>
      </c>
      <c r="C44" s="25">
        <v>979</v>
      </c>
      <c r="D44" s="25">
        <v>1053</v>
      </c>
      <c r="E44" s="25">
        <v>1210</v>
      </c>
      <c r="F44" s="25">
        <v>1256</v>
      </c>
      <c r="G44" s="25">
        <v>1025</v>
      </c>
      <c r="H44" s="25">
        <v>859</v>
      </c>
      <c r="I44" s="25">
        <v>656</v>
      </c>
      <c r="K44" s="24">
        <v>15</v>
      </c>
      <c r="L44" s="25">
        <v>965</v>
      </c>
      <c r="M44" s="25">
        <v>1038</v>
      </c>
      <c r="N44" s="25">
        <v>1193</v>
      </c>
      <c r="O44" s="25">
        <v>1238</v>
      </c>
      <c r="P44" s="25">
        <v>1011</v>
      </c>
      <c r="Q44" s="25">
        <v>847</v>
      </c>
      <c r="R44" s="25">
        <v>646</v>
      </c>
    </row>
    <row r="45" spans="2:18" x14ac:dyDescent="0.25">
      <c r="B45" s="24">
        <v>16</v>
      </c>
      <c r="C45" s="25">
        <v>970</v>
      </c>
      <c r="D45" s="25">
        <v>1053</v>
      </c>
      <c r="E45" s="25">
        <v>1200</v>
      </c>
      <c r="F45" s="25">
        <v>1256</v>
      </c>
      <c r="G45" s="25">
        <v>1025</v>
      </c>
      <c r="H45" s="25">
        <v>859</v>
      </c>
      <c r="I45" s="25">
        <v>656</v>
      </c>
      <c r="K45" s="24">
        <v>16</v>
      </c>
      <c r="L45" s="25">
        <v>956</v>
      </c>
      <c r="M45" s="25">
        <v>1038</v>
      </c>
      <c r="N45" s="25">
        <v>1184</v>
      </c>
      <c r="O45" s="25">
        <v>1238</v>
      </c>
      <c r="P45" s="25">
        <v>1011</v>
      </c>
      <c r="Q45" s="25">
        <v>847</v>
      </c>
      <c r="R45" s="25">
        <v>646</v>
      </c>
    </row>
    <row r="46" spans="2:18" x14ac:dyDescent="0.25">
      <c r="B46" s="24">
        <v>17</v>
      </c>
      <c r="C46" s="25">
        <v>1007</v>
      </c>
      <c r="D46" s="25">
        <v>1090</v>
      </c>
      <c r="E46" s="25">
        <v>1247</v>
      </c>
      <c r="F46" s="25">
        <v>1302</v>
      </c>
      <c r="G46" s="25">
        <v>1062</v>
      </c>
      <c r="H46" s="25">
        <v>887</v>
      </c>
      <c r="I46" s="25">
        <v>674</v>
      </c>
      <c r="K46" s="24">
        <v>17</v>
      </c>
      <c r="L46" s="25">
        <v>992</v>
      </c>
      <c r="M46" s="25">
        <v>1074</v>
      </c>
      <c r="N46" s="25">
        <v>1229</v>
      </c>
      <c r="O46" s="25">
        <v>1284</v>
      </c>
      <c r="P46" s="25">
        <v>1047</v>
      </c>
      <c r="Q46" s="25">
        <v>874</v>
      </c>
      <c r="R46" s="25">
        <v>665</v>
      </c>
    </row>
    <row r="47" spans="2:18" x14ac:dyDescent="0.25">
      <c r="B47" s="24">
        <v>18</v>
      </c>
      <c r="C47" s="25">
        <v>914</v>
      </c>
      <c r="D47" s="25">
        <v>988</v>
      </c>
      <c r="E47" s="25">
        <v>1136</v>
      </c>
      <c r="F47" s="25">
        <v>1182</v>
      </c>
      <c r="G47" s="25">
        <v>970</v>
      </c>
      <c r="H47" s="25">
        <v>813</v>
      </c>
      <c r="I47" s="25">
        <v>619</v>
      </c>
      <c r="K47" s="24">
        <v>18</v>
      </c>
      <c r="L47" s="25">
        <v>901</v>
      </c>
      <c r="M47" s="25">
        <v>974</v>
      </c>
      <c r="N47" s="25">
        <v>1120</v>
      </c>
      <c r="O47" s="25">
        <v>1165</v>
      </c>
      <c r="P47" s="25">
        <v>956</v>
      </c>
      <c r="Q47" s="25">
        <v>801</v>
      </c>
      <c r="R47" s="25">
        <v>610</v>
      </c>
    </row>
    <row r="48" spans="2:18" x14ac:dyDescent="0.25">
      <c r="B48" s="24">
        <v>19</v>
      </c>
      <c r="C48" s="25">
        <v>979</v>
      </c>
      <c r="D48" s="25">
        <v>1053</v>
      </c>
      <c r="E48" s="25">
        <v>1210</v>
      </c>
      <c r="F48" s="25">
        <v>1265</v>
      </c>
      <c r="G48" s="25">
        <v>1025</v>
      </c>
      <c r="H48" s="25">
        <v>859</v>
      </c>
      <c r="I48" s="25">
        <v>656</v>
      </c>
      <c r="K48" s="24">
        <v>19</v>
      </c>
      <c r="L48" s="25">
        <v>965</v>
      </c>
      <c r="M48" s="25">
        <v>1038</v>
      </c>
      <c r="N48" s="25">
        <v>1193</v>
      </c>
      <c r="O48" s="25">
        <v>1247</v>
      </c>
      <c r="P48" s="25">
        <v>1011</v>
      </c>
      <c r="Q48" s="25">
        <v>847</v>
      </c>
      <c r="R48" s="25">
        <v>646</v>
      </c>
    </row>
    <row r="49" spans="2:18" x14ac:dyDescent="0.25">
      <c r="B49" s="24">
        <v>20</v>
      </c>
      <c r="C49" s="25">
        <v>923</v>
      </c>
      <c r="D49" s="25">
        <v>997</v>
      </c>
      <c r="E49" s="25">
        <v>1145</v>
      </c>
      <c r="F49" s="25">
        <v>1200</v>
      </c>
      <c r="G49" s="25">
        <v>970</v>
      </c>
      <c r="H49" s="25">
        <v>813</v>
      </c>
      <c r="I49" s="25">
        <v>619</v>
      </c>
      <c r="K49" s="24">
        <v>20</v>
      </c>
      <c r="L49" s="25">
        <v>910</v>
      </c>
      <c r="M49" s="25">
        <v>983</v>
      </c>
      <c r="N49" s="25">
        <v>1129</v>
      </c>
      <c r="O49" s="25">
        <v>1184</v>
      </c>
      <c r="P49" s="25">
        <v>956</v>
      </c>
      <c r="Q49" s="25">
        <v>801</v>
      </c>
      <c r="R49" s="25">
        <v>610</v>
      </c>
    </row>
    <row r="50" spans="2:18" x14ac:dyDescent="0.25">
      <c r="B50" s="24">
        <v>21</v>
      </c>
      <c r="C50" s="25">
        <v>471</v>
      </c>
      <c r="D50" s="25">
        <v>517</v>
      </c>
      <c r="E50" s="25">
        <v>591</v>
      </c>
      <c r="F50" s="25">
        <v>619</v>
      </c>
      <c r="G50" s="25">
        <v>499</v>
      </c>
      <c r="H50" s="25">
        <v>416</v>
      </c>
      <c r="I50" s="25">
        <v>323</v>
      </c>
      <c r="K50" s="24">
        <v>21</v>
      </c>
      <c r="L50" s="25">
        <v>464</v>
      </c>
      <c r="M50" s="25">
        <v>510</v>
      </c>
      <c r="N50" s="25">
        <v>583</v>
      </c>
      <c r="O50" s="25">
        <v>610</v>
      </c>
      <c r="P50" s="25">
        <v>492</v>
      </c>
      <c r="Q50" s="25">
        <v>410</v>
      </c>
      <c r="R50" s="25">
        <v>319</v>
      </c>
    </row>
    <row r="52" spans="2:18" x14ac:dyDescent="0.25">
      <c r="C52" s="21" t="s">
        <v>174</v>
      </c>
      <c r="E52" s="22" t="s">
        <v>170</v>
      </c>
      <c r="L52" s="21" t="s">
        <v>175</v>
      </c>
      <c r="N52" s="22" t="s">
        <v>170</v>
      </c>
    </row>
    <row r="53" spans="2:18" x14ac:dyDescent="0.25">
      <c r="B53" s="12" t="s">
        <v>162</v>
      </c>
      <c r="C53" s="23" t="s">
        <v>163</v>
      </c>
      <c r="D53" s="23" t="s">
        <v>164</v>
      </c>
      <c r="E53" s="23" t="s">
        <v>167</v>
      </c>
      <c r="F53" s="23" t="s">
        <v>165</v>
      </c>
      <c r="G53" s="23" t="s">
        <v>166</v>
      </c>
      <c r="H53" s="23" t="s">
        <v>168</v>
      </c>
      <c r="I53" s="23" t="s">
        <v>169</v>
      </c>
      <c r="K53" s="12" t="s">
        <v>162</v>
      </c>
      <c r="L53" s="23" t="s">
        <v>163</v>
      </c>
      <c r="M53" s="23" t="s">
        <v>164</v>
      </c>
      <c r="N53" s="23" t="s">
        <v>167</v>
      </c>
      <c r="O53" s="23" t="s">
        <v>165</v>
      </c>
      <c r="P53" s="23" t="s">
        <v>166</v>
      </c>
      <c r="Q53" s="23" t="s">
        <v>168</v>
      </c>
      <c r="R53" s="23" t="s">
        <v>169</v>
      </c>
    </row>
    <row r="54" spans="2:18" x14ac:dyDescent="0.25">
      <c r="B54" s="24">
        <v>8</v>
      </c>
      <c r="C54" s="25">
        <v>730</v>
      </c>
      <c r="D54" s="25">
        <v>782</v>
      </c>
      <c r="E54" s="25">
        <v>902</v>
      </c>
      <c r="F54" s="25">
        <v>936</v>
      </c>
      <c r="G54" s="25">
        <v>764</v>
      </c>
      <c r="H54" s="25">
        <v>644</v>
      </c>
      <c r="I54" s="25">
        <v>490</v>
      </c>
      <c r="K54" s="24">
        <v>8</v>
      </c>
      <c r="L54" s="25">
        <v>720</v>
      </c>
      <c r="M54" s="25">
        <v>771</v>
      </c>
      <c r="N54" s="25">
        <v>890</v>
      </c>
      <c r="O54" s="25">
        <v>924</v>
      </c>
      <c r="P54" s="25">
        <v>754</v>
      </c>
      <c r="Q54" s="25">
        <v>636</v>
      </c>
      <c r="R54" s="25">
        <v>483</v>
      </c>
    </row>
    <row r="55" spans="2:18" x14ac:dyDescent="0.25">
      <c r="B55" s="24">
        <v>9</v>
      </c>
      <c r="C55" s="25">
        <v>876</v>
      </c>
      <c r="D55" s="25">
        <v>945</v>
      </c>
      <c r="E55" s="25">
        <v>1082</v>
      </c>
      <c r="F55" s="25">
        <v>1134</v>
      </c>
      <c r="G55" s="25">
        <v>919</v>
      </c>
      <c r="H55" s="25">
        <v>773</v>
      </c>
      <c r="I55" s="25">
        <v>584</v>
      </c>
      <c r="K55" s="24">
        <v>9</v>
      </c>
      <c r="L55" s="25">
        <v>864</v>
      </c>
      <c r="M55" s="25">
        <v>932</v>
      </c>
      <c r="N55" s="25">
        <v>1068</v>
      </c>
      <c r="O55" s="25">
        <v>1119</v>
      </c>
      <c r="P55" s="25">
        <v>907</v>
      </c>
      <c r="Q55" s="25">
        <v>763</v>
      </c>
      <c r="R55" s="25">
        <v>576</v>
      </c>
    </row>
    <row r="56" spans="2:18" x14ac:dyDescent="0.25">
      <c r="B56" s="24">
        <v>10</v>
      </c>
      <c r="C56" s="25">
        <v>902</v>
      </c>
      <c r="D56" s="25">
        <v>979</v>
      </c>
      <c r="E56" s="25">
        <v>1117</v>
      </c>
      <c r="F56" s="25">
        <v>1168</v>
      </c>
      <c r="G56" s="25">
        <v>953</v>
      </c>
      <c r="H56" s="25">
        <v>799</v>
      </c>
      <c r="I56" s="25">
        <v>610</v>
      </c>
      <c r="K56" s="24">
        <v>10</v>
      </c>
      <c r="L56" s="25">
        <v>890</v>
      </c>
      <c r="M56" s="25">
        <v>966</v>
      </c>
      <c r="N56" s="25">
        <v>1102</v>
      </c>
      <c r="O56" s="25">
        <v>1153</v>
      </c>
      <c r="P56" s="25">
        <v>941</v>
      </c>
      <c r="Q56" s="25">
        <v>788</v>
      </c>
      <c r="R56" s="25">
        <v>602</v>
      </c>
    </row>
    <row r="57" spans="2:18" x14ac:dyDescent="0.25">
      <c r="B57" s="24">
        <v>11</v>
      </c>
      <c r="C57" s="25">
        <v>979</v>
      </c>
      <c r="D57" s="25">
        <v>1056</v>
      </c>
      <c r="E57" s="25">
        <v>1211</v>
      </c>
      <c r="F57" s="25">
        <v>1263</v>
      </c>
      <c r="G57" s="25">
        <v>1031</v>
      </c>
      <c r="H57" s="25">
        <v>859</v>
      </c>
      <c r="I57" s="25">
        <v>653</v>
      </c>
      <c r="K57" s="24">
        <v>11</v>
      </c>
      <c r="L57" s="25">
        <v>966</v>
      </c>
      <c r="M57" s="25">
        <v>1042</v>
      </c>
      <c r="N57" s="25">
        <v>1195</v>
      </c>
      <c r="O57" s="25">
        <v>1246</v>
      </c>
      <c r="P57" s="25">
        <v>1017</v>
      </c>
      <c r="Q57" s="25">
        <v>847</v>
      </c>
      <c r="R57" s="25">
        <v>644</v>
      </c>
    </row>
    <row r="58" spans="2:18" x14ac:dyDescent="0.25">
      <c r="B58" s="24">
        <v>12</v>
      </c>
      <c r="C58" s="25">
        <v>850</v>
      </c>
      <c r="D58" s="25">
        <v>919</v>
      </c>
      <c r="E58" s="25">
        <v>1048</v>
      </c>
      <c r="F58" s="25">
        <v>1091</v>
      </c>
      <c r="G58" s="25">
        <v>893</v>
      </c>
      <c r="H58" s="25">
        <v>747</v>
      </c>
      <c r="I58" s="25">
        <v>567</v>
      </c>
      <c r="K58" s="24">
        <v>12</v>
      </c>
      <c r="L58" s="25">
        <v>839</v>
      </c>
      <c r="M58" s="25">
        <v>907</v>
      </c>
      <c r="N58" s="25">
        <v>1034</v>
      </c>
      <c r="O58" s="25">
        <v>1076</v>
      </c>
      <c r="P58" s="25">
        <v>881</v>
      </c>
      <c r="Q58" s="25">
        <v>737</v>
      </c>
      <c r="R58" s="25">
        <v>559</v>
      </c>
    </row>
    <row r="59" spans="2:18" x14ac:dyDescent="0.25">
      <c r="B59" s="24">
        <v>13</v>
      </c>
      <c r="C59" s="25">
        <v>919</v>
      </c>
      <c r="D59" s="25">
        <v>988</v>
      </c>
      <c r="E59" s="25">
        <v>1134</v>
      </c>
      <c r="F59" s="25">
        <v>1185</v>
      </c>
      <c r="G59" s="25">
        <v>962</v>
      </c>
      <c r="H59" s="25">
        <v>807</v>
      </c>
      <c r="I59" s="25">
        <v>618</v>
      </c>
      <c r="K59" s="24">
        <v>13</v>
      </c>
      <c r="L59" s="25">
        <v>907</v>
      </c>
      <c r="M59" s="25">
        <v>975</v>
      </c>
      <c r="N59" s="25">
        <v>1119</v>
      </c>
      <c r="O59" s="25">
        <v>1170</v>
      </c>
      <c r="P59" s="25">
        <v>949</v>
      </c>
      <c r="Q59" s="25">
        <v>797</v>
      </c>
      <c r="R59" s="25">
        <v>610</v>
      </c>
    </row>
    <row r="60" spans="2:18" x14ac:dyDescent="0.25">
      <c r="B60" s="24">
        <v>14</v>
      </c>
      <c r="C60" s="25">
        <v>850</v>
      </c>
      <c r="D60" s="25">
        <v>910</v>
      </c>
      <c r="E60" s="25">
        <v>1048</v>
      </c>
      <c r="F60" s="25">
        <v>1091</v>
      </c>
      <c r="G60" s="25">
        <v>893</v>
      </c>
      <c r="H60" s="25">
        <v>747</v>
      </c>
      <c r="I60" s="25">
        <v>567</v>
      </c>
      <c r="K60" s="24">
        <v>14</v>
      </c>
      <c r="L60" s="25">
        <v>839</v>
      </c>
      <c r="M60" s="25">
        <v>898</v>
      </c>
      <c r="N60" s="25">
        <v>1034</v>
      </c>
      <c r="O60" s="25">
        <v>1076</v>
      </c>
      <c r="P60" s="25">
        <v>881</v>
      </c>
      <c r="Q60" s="25">
        <v>737</v>
      </c>
      <c r="R60" s="25">
        <v>559</v>
      </c>
    </row>
    <row r="61" spans="2:18" x14ac:dyDescent="0.25">
      <c r="B61" s="24">
        <v>15</v>
      </c>
      <c r="C61" s="25">
        <v>910</v>
      </c>
      <c r="D61" s="25">
        <v>979</v>
      </c>
      <c r="E61" s="25">
        <v>1125</v>
      </c>
      <c r="F61" s="25">
        <v>1168</v>
      </c>
      <c r="G61" s="25">
        <v>953</v>
      </c>
      <c r="H61" s="25">
        <v>799</v>
      </c>
      <c r="I61" s="25">
        <v>610</v>
      </c>
      <c r="K61" s="24">
        <v>15</v>
      </c>
      <c r="L61" s="25">
        <v>898</v>
      </c>
      <c r="M61" s="25">
        <v>966</v>
      </c>
      <c r="N61" s="25">
        <v>1110</v>
      </c>
      <c r="O61" s="25">
        <v>1153</v>
      </c>
      <c r="P61" s="25">
        <v>941</v>
      </c>
      <c r="Q61" s="25">
        <v>788</v>
      </c>
      <c r="R61" s="25">
        <v>602</v>
      </c>
    </row>
    <row r="62" spans="2:18" x14ac:dyDescent="0.25">
      <c r="B62" s="24">
        <v>16</v>
      </c>
      <c r="C62" s="25">
        <v>902</v>
      </c>
      <c r="D62" s="25">
        <v>979</v>
      </c>
      <c r="E62" s="25">
        <v>1117</v>
      </c>
      <c r="F62" s="25">
        <v>1168</v>
      </c>
      <c r="G62" s="25">
        <v>953</v>
      </c>
      <c r="H62" s="25">
        <v>799</v>
      </c>
      <c r="I62" s="25">
        <v>610</v>
      </c>
      <c r="K62" s="24">
        <v>16</v>
      </c>
      <c r="L62" s="25">
        <v>890</v>
      </c>
      <c r="M62" s="25">
        <v>966</v>
      </c>
      <c r="N62" s="25">
        <v>1102</v>
      </c>
      <c r="O62" s="25">
        <v>1153</v>
      </c>
      <c r="P62" s="25">
        <v>941</v>
      </c>
      <c r="Q62" s="25">
        <v>788</v>
      </c>
      <c r="R62" s="25">
        <v>602</v>
      </c>
    </row>
    <row r="63" spans="2:18" x14ac:dyDescent="0.25">
      <c r="B63" s="24">
        <v>17</v>
      </c>
      <c r="C63" s="25">
        <v>936</v>
      </c>
      <c r="D63" s="25">
        <v>1014</v>
      </c>
      <c r="E63" s="25">
        <v>1160</v>
      </c>
      <c r="F63" s="25">
        <v>1211</v>
      </c>
      <c r="G63" s="25">
        <v>988</v>
      </c>
      <c r="H63" s="25">
        <v>825</v>
      </c>
      <c r="I63" s="25">
        <v>627</v>
      </c>
      <c r="K63" s="24">
        <v>17</v>
      </c>
      <c r="L63" s="25">
        <v>924</v>
      </c>
      <c r="M63" s="25">
        <v>1000</v>
      </c>
      <c r="N63" s="25">
        <v>1144</v>
      </c>
      <c r="O63" s="25">
        <v>1195</v>
      </c>
      <c r="P63" s="25">
        <v>975</v>
      </c>
      <c r="Q63" s="25">
        <v>814</v>
      </c>
      <c r="R63" s="25">
        <v>619</v>
      </c>
    </row>
    <row r="64" spans="2:18" x14ac:dyDescent="0.25">
      <c r="B64" s="24">
        <v>18</v>
      </c>
      <c r="C64" s="25">
        <v>850</v>
      </c>
      <c r="D64" s="25">
        <v>919</v>
      </c>
      <c r="E64" s="25">
        <v>1056</v>
      </c>
      <c r="F64" s="25">
        <v>1099</v>
      </c>
      <c r="G64" s="25">
        <v>902</v>
      </c>
      <c r="H64" s="25">
        <v>756</v>
      </c>
      <c r="I64" s="25">
        <v>575</v>
      </c>
      <c r="K64" s="24">
        <v>18</v>
      </c>
      <c r="L64" s="25">
        <v>839</v>
      </c>
      <c r="M64" s="25">
        <v>907</v>
      </c>
      <c r="N64" s="25">
        <v>1042</v>
      </c>
      <c r="O64" s="25">
        <v>1085</v>
      </c>
      <c r="P64" s="25">
        <v>890</v>
      </c>
      <c r="Q64" s="25">
        <v>746</v>
      </c>
      <c r="R64" s="25">
        <v>568</v>
      </c>
    </row>
    <row r="65" spans="2:18" x14ac:dyDescent="0.25">
      <c r="B65" s="24">
        <v>19</v>
      </c>
      <c r="C65" s="25">
        <v>910</v>
      </c>
      <c r="D65" s="25">
        <v>979</v>
      </c>
      <c r="E65" s="25">
        <v>1125</v>
      </c>
      <c r="F65" s="25">
        <v>1177</v>
      </c>
      <c r="G65" s="25">
        <v>953</v>
      </c>
      <c r="H65" s="25">
        <v>799</v>
      </c>
      <c r="I65" s="25">
        <v>610</v>
      </c>
      <c r="K65" s="24">
        <v>19</v>
      </c>
      <c r="L65" s="25">
        <v>898</v>
      </c>
      <c r="M65" s="25">
        <v>966</v>
      </c>
      <c r="N65" s="25">
        <v>1110</v>
      </c>
      <c r="O65" s="25">
        <v>1161</v>
      </c>
      <c r="P65" s="25">
        <v>941</v>
      </c>
      <c r="Q65" s="25">
        <v>788</v>
      </c>
      <c r="R65" s="25">
        <v>602</v>
      </c>
    </row>
    <row r="66" spans="2:18" x14ac:dyDescent="0.25">
      <c r="B66" s="24">
        <v>20</v>
      </c>
      <c r="C66" s="25">
        <v>859</v>
      </c>
      <c r="D66" s="25">
        <v>928</v>
      </c>
      <c r="E66" s="25">
        <v>1065</v>
      </c>
      <c r="F66" s="25">
        <v>1117</v>
      </c>
      <c r="G66" s="25">
        <v>902</v>
      </c>
      <c r="H66" s="25">
        <v>756</v>
      </c>
      <c r="I66" s="25">
        <v>575</v>
      </c>
      <c r="K66" s="24">
        <v>20</v>
      </c>
      <c r="L66" s="25">
        <v>847</v>
      </c>
      <c r="M66" s="25">
        <v>915</v>
      </c>
      <c r="N66" s="25">
        <v>1051</v>
      </c>
      <c r="O66" s="25">
        <v>1102</v>
      </c>
      <c r="P66" s="25">
        <v>890</v>
      </c>
      <c r="Q66" s="25">
        <v>746</v>
      </c>
      <c r="R66" s="25">
        <v>568</v>
      </c>
    </row>
    <row r="67" spans="2:18" x14ac:dyDescent="0.25">
      <c r="B67" s="24">
        <v>21</v>
      </c>
      <c r="C67" s="25">
        <v>438</v>
      </c>
      <c r="D67" s="25">
        <v>481</v>
      </c>
      <c r="E67" s="25">
        <v>550</v>
      </c>
      <c r="F67" s="25">
        <v>575</v>
      </c>
      <c r="G67" s="25">
        <v>464</v>
      </c>
      <c r="H67" s="25">
        <v>387</v>
      </c>
      <c r="I67" s="25">
        <v>301</v>
      </c>
      <c r="K67" s="24">
        <v>21</v>
      </c>
      <c r="L67" s="25">
        <v>432</v>
      </c>
      <c r="M67" s="25">
        <v>475</v>
      </c>
      <c r="N67" s="25">
        <v>542</v>
      </c>
      <c r="O67" s="25">
        <v>568</v>
      </c>
      <c r="P67" s="25">
        <v>458</v>
      </c>
      <c r="Q67" s="25">
        <v>381</v>
      </c>
      <c r="R67" s="25">
        <v>297</v>
      </c>
    </row>
    <row r="69" spans="2:18" x14ac:dyDescent="0.25">
      <c r="C69" s="21" t="s">
        <v>174</v>
      </c>
      <c r="E69" s="22" t="s">
        <v>172</v>
      </c>
      <c r="L69" s="21" t="s">
        <v>175</v>
      </c>
      <c r="N69" s="22" t="s">
        <v>172</v>
      </c>
    </row>
    <row r="70" spans="2:18" x14ac:dyDescent="0.25">
      <c r="B70" s="12" t="s">
        <v>162</v>
      </c>
      <c r="C70" s="23" t="s">
        <v>163</v>
      </c>
      <c r="D70" s="23" t="s">
        <v>164</v>
      </c>
      <c r="E70" s="23" t="s">
        <v>167</v>
      </c>
      <c r="F70" s="23" t="s">
        <v>165</v>
      </c>
      <c r="G70" s="23" t="s">
        <v>166</v>
      </c>
      <c r="H70" s="23" t="s">
        <v>168</v>
      </c>
      <c r="I70" s="23" t="s">
        <v>169</v>
      </c>
      <c r="K70" s="12" t="s">
        <v>162</v>
      </c>
      <c r="L70" s="23" t="s">
        <v>163</v>
      </c>
      <c r="M70" s="23" t="s">
        <v>164</v>
      </c>
      <c r="N70" s="23" t="s">
        <v>167</v>
      </c>
      <c r="O70" s="23" t="s">
        <v>165</v>
      </c>
      <c r="P70" s="23" t="s">
        <v>166</v>
      </c>
      <c r="Q70" s="23" t="s">
        <v>168</v>
      </c>
      <c r="R70" s="23" t="s">
        <v>169</v>
      </c>
    </row>
    <row r="71" spans="2:18" x14ac:dyDescent="0.25">
      <c r="B71" s="24">
        <v>8</v>
      </c>
      <c r="C71" s="25">
        <v>919</v>
      </c>
      <c r="D71" s="25">
        <v>984</v>
      </c>
      <c r="E71" s="25">
        <v>1136</v>
      </c>
      <c r="F71" s="25">
        <v>1179</v>
      </c>
      <c r="G71" s="25">
        <v>963</v>
      </c>
      <c r="H71" s="25">
        <v>811</v>
      </c>
      <c r="I71" s="25">
        <v>617</v>
      </c>
      <c r="K71" s="24">
        <v>8</v>
      </c>
      <c r="L71" s="25">
        <v>906</v>
      </c>
      <c r="M71" s="25">
        <v>970</v>
      </c>
      <c r="N71" s="25">
        <v>1120</v>
      </c>
      <c r="O71" s="25">
        <v>1162</v>
      </c>
      <c r="P71" s="25">
        <v>949</v>
      </c>
      <c r="Q71" s="25">
        <v>800</v>
      </c>
      <c r="R71" s="25">
        <v>608</v>
      </c>
    </row>
    <row r="72" spans="2:18" x14ac:dyDescent="0.25">
      <c r="B72" s="24">
        <v>9</v>
      </c>
      <c r="C72" s="25">
        <v>1103</v>
      </c>
      <c r="D72" s="25">
        <v>1190</v>
      </c>
      <c r="E72" s="25">
        <v>1363</v>
      </c>
      <c r="F72" s="25">
        <v>1428</v>
      </c>
      <c r="G72" s="25">
        <v>1157</v>
      </c>
      <c r="H72" s="25">
        <v>974</v>
      </c>
      <c r="I72" s="25">
        <v>736</v>
      </c>
      <c r="K72" s="24">
        <v>9</v>
      </c>
      <c r="L72" s="25">
        <v>1088</v>
      </c>
      <c r="M72" s="25">
        <v>1173</v>
      </c>
      <c r="N72" s="25">
        <v>1344</v>
      </c>
      <c r="O72" s="25">
        <v>1407</v>
      </c>
      <c r="P72" s="25">
        <v>1141</v>
      </c>
      <c r="Q72" s="25">
        <v>960</v>
      </c>
      <c r="R72" s="25">
        <v>725</v>
      </c>
    </row>
    <row r="73" spans="2:18" x14ac:dyDescent="0.25">
      <c r="B73" s="24">
        <v>10</v>
      </c>
      <c r="C73" s="25">
        <v>1136</v>
      </c>
      <c r="D73" s="25">
        <v>1233</v>
      </c>
      <c r="E73" s="25">
        <v>1406</v>
      </c>
      <c r="F73" s="25">
        <v>1471</v>
      </c>
      <c r="G73" s="25">
        <v>1201</v>
      </c>
      <c r="H73" s="25">
        <v>1006</v>
      </c>
      <c r="I73" s="25">
        <v>768</v>
      </c>
      <c r="K73" s="24">
        <v>10</v>
      </c>
      <c r="L73" s="25">
        <v>1120</v>
      </c>
      <c r="M73" s="25">
        <v>1216</v>
      </c>
      <c r="N73" s="25">
        <v>1386</v>
      </c>
      <c r="O73" s="25">
        <v>1450</v>
      </c>
      <c r="P73" s="25">
        <v>1184</v>
      </c>
      <c r="Q73" s="25">
        <v>992</v>
      </c>
      <c r="R73" s="25">
        <v>757</v>
      </c>
    </row>
    <row r="74" spans="2:18" x14ac:dyDescent="0.25">
      <c r="B74" s="24">
        <v>11</v>
      </c>
      <c r="C74" s="25">
        <v>1233</v>
      </c>
      <c r="D74" s="25">
        <v>1331</v>
      </c>
      <c r="E74" s="25">
        <v>1525</v>
      </c>
      <c r="F74" s="25">
        <v>1590</v>
      </c>
      <c r="G74" s="25">
        <v>1298</v>
      </c>
      <c r="H74" s="25">
        <v>1082</v>
      </c>
      <c r="I74" s="25">
        <v>822</v>
      </c>
      <c r="K74" s="24">
        <v>11</v>
      </c>
      <c r="L74" s="25">
        <v>1216</v>
      </c>
      <c r="M74" s="25">
        <v>1312</v>
      </c>
      <c r="N74" s="25">
        <v>1503</v>
      </c>
      <c r="O74" s="25">
        <v>1567</v>
      </c>
      <c r="P74" s="25">
        <v>1280</v>
      </c>
      <c r="Q74" s="25">
        <v>1066</v>
      </c>
      <c r="R74" s="25">
        <v>810</v>
      </c>
    </row>
    <row r="75" spans="2:18" x14ac:dyDescent="0.25">
      <c r="B75" s="24">
        <v>12</v>
      </c>
      <c r="C75" s="25">
        <v>1071</v>
      </c>
      <c r="D75" s="25">
        <v>1157</v>
      </c>
      <c r="E75" s="25">
        <v>1320</v>
      </c>
      <c r="F75" s="25">
        <v>1374</v>
      </c>
      <c r="G75" s="25">
        <v>1125</v>
      </c>
      <c r="H75" s="25">
        <v>941</v>
      </c>
      <c r="I75" s="25">
        <v>714</v>
      </c>
      <c r="K75" s="24">
        <v>12</v>
      </c>
      <c r="L75" s="25">
        <v>1056</v>
      </c>
      <c r="M75" s="25">
        <v>1141</v>
      </c>
      <c r="N75" s="25">
        <v>1301</v>
      </c>
      <c r="O75" s="25">
        <v>1354</v>
      </c>
      <c r="P75" s="25">
        <v>1109</v>
      </c>
      <c r="Q75" s="25">
        <v>928</v>
      </c>
      <c r="R75" s="25">
        <v>704</v>
      </c>
    </row>
    <row r="76" spans="2:18" x14ac:dyDescent="0.25">
      <c r="B76" s="24">
        <v>13</v>
      </c>
      <c r="C76" s="25">
        <v>1157</v>
      </c>
      <c r="D76" s="25">
        <v>1244</v>
      </c>
      <c r="E76" s="25">
        <v>1428</v>
      </c>
      <c r="F76" s="25">
        <v>1493</v>
      </c>
      <c r="G76" s="25">
        <v>1212</v>
      </c>
      <c r="H76" s="25">
        <v>1017</v>
      </c>
      <c r="I76" s="25">
        <v>779</v>
      </c>
      <c r="K76" s="24">
        <v>13</v>
      </c>
      <c r="L76" s="25">
        <v>1141</v>
      </c>
      <c r="M76" s="25">
        <v>1226</v>
      </c>
      <c r="N76" s="25">
        <v>1407</v>
      </c>
      <c r="O76" s="25">
        <v>1471</v>
      </c>
      <c r="P76" s="25">
        <v>1194</v>
      </c>
      <c r="Q76" s="25">
        <v>1002</v>
      </c>
      <c r="R76" s="25">
        <v>768</v>
      </c>
    </row>
    <row r="77" spans="2:18" x14ac:dyDescent="0.25">
      <c r="B77" s="24">
        <v>14</v>
      </c>
      <c r="C77" s="25">
        <v>1071</v>
      </c>
      <c r="D77" s="25">
        <v>1147</v>
      </c>
      <c r="E77" s="25">
        <v>1320</v>
      </c>
      <c r="F77" s="25">
        <v>1374</v>
      </c>
      <c r="G77" s="25">
        <v>1125</v>
      </c>
      <c r="H77" s="25">
        <v>941</v>
      </c>
      <c r="I77" s="25">
        <v>714</v>
      </c>
      <c r="K77" s="24">
        <v>14</v>
      </c>
      <c r="L77" s="25">
        <v>1056</v>
      </c>
      <c r="M77" s="25">
        <v>1130</v>
      </c>
      <c r="N77" s="25">
        <v>1301</v>
      </c>
      <c r="O77" s="25">
        <v>1354</v>
      </c>
      <c r="P77" s="25">
        <v>1109</v>
      </c>
      <c r="Q77" s="25">
        <v>928</v>
      </c>
      <c r="R77" s="25">
        <v>704</v>
      </c>
    </row>
    <row r="78" spans="2:18" x14ac:dyDescent="0.25">
      <c r="B78" s="24">
        <v>15</v>
      </c>
      <c r="C78" s="25">
        <v>1147</v>
      </c>
      <c r="D78" s="25">
        <v>1233</v>
      </c>
      <c r="E78" s="25">
        <v>1417</v>
      </c>
      <c r="F78" s="25">
        <v>1471</v>
      </c>
      <c r="G78" s="25">
        <v>1201</v>
      </c>
      <c r="H78" s="25">
        <v>1006</v>
      </c>
      <c r="I78" s="25">
        <v>768</v>
      </c>
      <c r="K78" s="24">
        <v>15</v>
      </c>
      <c r="L78" s="25">
        <v>1130</v>
      </c>
      <c r="M78" s="25">
        <v>1216</v>
      </c>
      <c r="N78" s="25">
        <v>1397</v>
      </c>
      <c r="O78" s="25">
        <v>1450</v>
      </c>
      <c r="P78" s="25">
        <v>1184</v>
      </c>
      <c r="Q78" s="25">
        <v>992</v>
      </c>
      <c r="R78" s="25">
        <v>757</v>
      </c>
    </row>
    <row r="79" spans="2:18" x14ac:dyDescent="0.25">
      <c r="B79" s="24">
        <v>16</v>
      </c>
      <c r="C79" s="25">
        <v>1136</v>
      </c>
      <c r="D79" s="25">
        <v>1233</v>
      </c>
      <c r="E79" s="25">
        <v>1406</v>
      </c>
      <c r="F79" s="25">
        <v>1471</v>
      </c>
      <c r="G79" s="25">
        <v>1201</v>
      </c>
      <c r="H79" s="25">
        <v>1006</v>
      </c>
      <c r="I79" s="25">
        <v>768</v>
      </c>
      <c r="K79" s="24">
        <v>16</v>
      </c>
      <c r="L79" s="25">
        <v>1120</v>
      </c>
      <c r="M79" s="25">
        <v>1216</v>
      </c>
      <c r="N79" s="25">
        <v>1386</v>
      </c>
      <c r="O79" s="25">
        <v>1450</v>
      </c>
      <c r="P79" s="25">
        <v>1184</v>
      </c>
      <c r="Q79" s="25">
        <v>992</v>
      </c>
      <c r="R79" s="25">
        <v>757</v>
      </c>
    </row>
    <row r="80" spans="2:18" x14ac:dyDescent="0.25">
      <c r="B80" s="24">
        <v>17</v>
      </c>
      <c r="C80" s="25">
        <v>1179</v>
      </c>
      <c r="D80" s="25">
        <v>1276</v>
      </c>
      <c r="E80" s="25">
        <v>1460</v>
      </c>
      <c r="F80" s="25">
        <v>1525</v>
      </c>
      <c r="G80" s="25">
        <v>1244</v>
      </c>
      <c r="H80" s="25">
        <v>1038</v>
      </c>
      <c r="I80" s="25">
        <v>790</v>
      </c>
      <c r="K80" s="24">
        <v>17</v>
      </c>
      <c r="L80" s="25">
        <v>1162</v>
      </c>
      <c r="M80" s="25">
        <v>1258</v>
      </c>
      <c r="N80" s="25">
        <v>1439</v>
      </c>
      <c r="O80" s="25">
        <v>1503</v>
      </c>
      <c r="P80" s="25">
        <v>1226</v>
      </c>
      <c r="Q80" s="25">
        <v>1024</v>
      </c>
      <c r="R80" s="25">
        <v>778</v>
      </c>
    </row>
    <row r="81" spans="2:18" x14ac:dyDescent="0.25">
      <c r="B81" s="24">
        <v>18</v>
      </c>
      <c r="C81" s="25">
        <v>1071</v>
      </c>
      <c r="D81" s="25">
        <v>1157</v>
      </c>
      <c r="E81" s="25">
        <v>1331</v>
      </c>
      <c r="F81" s="25">
        <v>1385</v>
      </c>
      <c r="G81" s="25">
        <v>1136</v>
      </c>
      <c r="H81" s="25">
        <v>952</v>
      </c>
      <c r="I81" s="25">
        <v>725</v>
      </c>
      <c r="K81" s="24">
        <v>18</v>
      </c>
      <c r="L81" s="25">
        <v>1056</v>
      </c>
      <c r="M81" s="25">
        <v>1141</v>
      </c>
      <c r="N81" s="25">
        <v>1312</v>
      </c>
      <c r="O81" s="25">
        <v>1365</v>
      </c>
      <c r="P81" s="25">
        <v>1120</v>
      </c>
      <c r="Q81" s="25">
        <v>938</v>
      </c>
      <c r="R81" s="25">
        <v>714</v>
      </c>
    </row>
    <row r="82" spans="2:18" x14ac:dyDescent="0.25">
      <c r="B82" s="24">
        <v>19</v>
      </c>
      <c r="C82" s="25">
        <v>1147</v>
      </c>
      <c r="D82" s="25">
        <v>1233</v>
      </c>
      <c r="E82" s="25">
        <v>1417</v>
      </c>
      <c r="F82" s="25">
        <v>1482</v>
      </c>
      <c r="G82" s="25">
        <v>1201</v>
      </c>
      <c r="H82" s="25">
        <v>1006</v>
      </c>
      <c r="I82" s="25">
        <v>768</v>
      </c>
      <c r="K82" s="24">
        <v>19</v>
      </c>
      <c r="L82" s="25">
        <v>1130</v>
      </c>
      <c r="M82" s="25">
        <v>1216</v>
      </c>
      <c r="N82" s="25">
        <v>1397</v>
      </c>
      <c r="O82" s="25">
        <v>1461</v>
      </c>
      <c r="P82" s="25">
        <v>1184</v>
      </c>
      <c r="Q82" s="25">
        <v>992</v>
      </c>
      <c r="R82" s="25">
        <v>757</v>
      </c>
    </row>
    <row r="83" spans="2:18" x14ac:dyDescent="0.25">
      <c r="B83" s="24">
        <v>20</v>
      </c>
      <c r="C83" s="25">
        <v>1082</v>
      </c>
      <c r="D83" s="25">
        <v>1168</v>
      </c>
      <c r="E83" s="25">
        <v>1341</v>
      </c>
      <c r="F83" s="25">
        <v>1406</v>
      </c>
      <c r="G83" s="25">
        <v>1136</v>
      </c>
      <c r="H83" s="25">
        <v>952</v>
      </c>
      <c r="I83" s="25">
        <v>725</v>
      </c>
      <c r="K83" s="24">
        <v>20</v>
      </c>
      <c r="L83" s="25">
        <v>1066</v>
      </c>
      <c r="M83" s="25">
        <v>1152</v>
      </c>
      <c r="N83" s="25">
        <v>1322</v>
      </c>
      <c r="O83" s="25">
        <v>1386</v>
      </c>
      <c r="P83" s="25">
        <v>1120</v>
      </c>
      <c r="Q83" s="25">
        <v>938</v>
      </c>
      <c r="R83" s="25">
        <v>714</v>
      </c>
    </row>
    <row r="84" spans="2:18" x14ac:dyDescent="0.25">
      <c r="B84" s="24">
        <v>21</v>
      </c>
      <c r="C84" s="25">
        <v>552</v>
      </c>
      <c r="D84" s="25">
        <v>606</v>
      </c>
      <c r="E84" s="25">
        <v>692</v>
      </c>
      <c r="F84" s="25">
        <v>725</v>
      </c>
      <c r="G84" s="25">
        <v>584</v>
      </c>
      <c r="H84" s="25">
        <v>487</v>
      </c>
      <c r="I84" s="25">
        <v>379</v>
      </c>
      <c r="K84" s="24">
        <v>21</v>
      </c>
      <c r="L84" s="25">
        <v>544</v>
      </c>
      <c r="M84" s="25">
        <v>597</v>
      </c>
      <c r="N84" s="25">
        <v>682</v>
      </c>
      <c r="O84" s="25">
        <v>714</v>
      </c>
      <c r="P84" s="25">
        <v>576</v>
      </c>
      <c r="Q84" s="25">
        <v>480</v>
      </c>
      <c r="R84" s="25">
        <v>373</v>
      </c>
    </row>
    <row r="86" spans="2:18" x14ac:dyDescent="0.25">
      <c r="C86" s="21" t="s">
        <v>174</v>
      </c>
      <c r="E86" s="22" t="s">
        <v>173</v>
      </c>
      <c r="L86" s="21" t="s">
        <v>175</v>
      </c>
      <c r="N86" s="22" t="s">
        <v>173</v>
      </c>
    </row>
    <row r="87" spans="2:18" x14ac:dyDescent="0.25">
      <c r="B87" s="12" t="s">
        <v>162</v>
      </c>
      <c r="C87" s="23" t="s">
        <v>163</v>
      </c>
      <c r="D87" s="23" t="s">
        <v>164</v>
      </c>
      <c r="E87" s="23" t="s">
        <v>167</v>
      </c>
      <c r="F87" s="23" t="s">
        <v>165</v>
      </c>
      <c r="G87" s="23" t="s">
        <v>166</v>
      </c>
      <c r="H87" s="23" t="s">
        <v>168</v>
      </c>
      <c r="I87" s="23" t="s">
        <v>169</v>
      </c>
      <c r="K87" s="12" t="s">
        <v>162</v>
      </c>
      <c r="L87" s="23" t="s">
        <v>163</v>
      </c>
      <c r="M87" s="23" t="s">
        <v>164</v>
      </c>
      <c r="N87" s="23" t="s">
        <v>167</v>
      </c>
      <c r="O87" s="23" t="s">
        <v>165</v>
      </c>
      <c r="P87" s="23" t="s">
        <v>166</v>
      </c>
      <c r="Q87" s="23" t="s">
        <v>168</v>
      </c>
      <c r="R87" s="23" t="s">
        <v>169</v>
      </c>
    </row>
    <row r="88" spans="2:18" x14ac:dyDescent="0.25">
      <c r="B88" s="24">
        <v>8</v>
      </c>
      <c r="C88" s="25">
        <v>794</v>
      </c>
      <c r="D88" s="25">
        <v>850</v>
      </c>
      <c r="E88" s="25">
        <v>980</v>
      </c>
      <c r="F88" s="25">
        <v>1018</v>
      </c>
      <c r="G88" s="25">
        <v>831</v>
      </c>
      <c r="H88" s="25">
        <v>700</v>
      </c>
      <c r="I88" s="25">
        <v>532</v>
      </c>
      <c r="K88" s="24">
        <v>8</v>
      </c>
      <c r="L88" s="25">
        <v>787</v>
      </c>
      <c r="M88" s="25">
        <v>842</v>
      </c>
      <c r="N88" s="25">
        <v>972</v>
      </c>
      <c r="O88" s="25">
        <v>1009</v>
      </c>
      <c r="P88" s="25">
        <v>824</v>
      </c>
      <c r="Q88" s="25">
        <v>694</v>
      </c>
      <c r="R88" s="25">
        <v>527</v>
      </c>
    </row>
    <row r="89" spans="2:18" x14ac:dyDescent="0.25">
      <c r="B89" s="24">
        <v>9</v>
      </c>
      <c r="C89" s="25">
        <v>952</v>
      </c>
      <c r="D89" s="25">
        <v>1027</v>
      </c>
      <c r="E89" s="25">
        <v>1176</v>
      </c>
      <c r="F89" s="25">
        <v>1232</v>
      </c>
      <c r="G89" s="25">
        <v>999</v>
      </c>
      <c r="H89" s="25">
        <v>840</v>
      </c>
      <c r="I89" s="25">
        <v>635</v>
      </c>
      <c r="K89" s="24">
        <v>9</v>
      </c>
      <c r="L89" s="25">
        <v>944</v>
      </c>
      <c r="M89" s="25">
        <v>1018</v>
      </c>
      <c r="N89" s="25">
        <v>1166</v>
      </c>
      <c r="O89" s="25">
        <v>1222</v>
      </c>
      <c r="P89" s="25">
        <v>990</v>
      </c>
      <c r="Q89" s="25">
        <v>833</v>
      </c>
      <c r="R89" s="25">
        <v>629</v>
      </c>
    </row>
    <row r="90" spans="2:18" x14ac:dyDescent="0.25">
      <c r="B90" s="24">
        <v>10</v>
      </c>
      <c r="C90" s="25">
        <v>980</v>
      </c>
      <c r="D90" s="25">
        <v>1064</v>
      </c>
      <c r="E90" s="25">
        <v>1214</v>
      </c>
      <c r="F90" s="25">
        <v>1270</v>
      </c>
      <c r="G90" s="25">
        <v>1036</v>
      </c>
      <c r="H90" s="25">
        <v>868</v>
      </c>
      <c r="I90" s="25">
        <v>663</v>
      </c>
      <c r="K90" s="24">
        <v>10</v>
      </c>
      <c r="L90" s="25">
        <v>972</v>
      </c>
      <c r="M90" s="25">
        <v>1055</v>
      </c>
      <c r="N90" s="25">
        <v>1203</v>
      </c>
      <c r="O90" s="25">
        <v>1259</v>
      </c>
      <c r="P90" s="25">
        <v>1027</v>
      </c>
      <c r="Q90" s="25">
        <v>861</v>
      </c>
      <c r="R90" s="25">
        <v>657</v>
      </c>
    </row>
    <row r="91" spans="2:18" x14ac:dyDescent="0.25">
      <c r="B91" s="24">
        <v>11</v>
      </c>
      <c r="C91" s="25">
        <v>1064</v>
      </c>
      <c r="D91" s="25">
        <v>1148</v>
      </c>
      <c r="E91" s="25">
        <v>1316</v>
      </c>
      <c r="F91" s="25">
        <v>1372</v>
      </c>
      <c r="G91" s="25">
        <v>1120</v>
      </c>
      <c r="H91" s="25">
        <v>934</v>
      </c>
      <c r="I91" s="25">
        <v>710</v>
      </c>
      <c r="K91" s="24">
        <v>11</v>
      </c>
      <c r="L91" s="25">
        <v>1055</v>
      </c>
      <c r="M91" s="25">
        <v>1138</v>
      </c>
      <c r="N91" s="25">
        <v>1305</v>
      </c>
      <c r="O91" s="25">
        <v>1360</v>
      </c>
      <c r="P91" s="25">
        <v>1110</v>
      </c>
      <c r="Q91" s="25">
        <v>925</v>
      </c>
      <c r="R91" s="25">
        <v>703</v>
      </c>
    </row>
    <row r="92" spans="2:18" x14ac:dyDescent="0.25">
      <c r="B92" s="24">
        <v>12</v>
      </c>
      <c r="C92" s="25">
        <v>924</v>
      </c>
      <c r="D92" s="25">
        <v>999</v>
      </c>
      <c r="E92" s="25">
        <v>1139</v>
      </c>
      <c r="F92" s="25">
        <v>1186</v>
      </c>
      <c r="G92" s="25">
        <v>971</v>
      </c>
      <c r="H92" s="25">
        <v>812</v>
      </c>
      <c r="I92" s="25">
        <v>616</v>
      </c>
      <c r="K92" s="24">
        <v>12</v>
      </c>
      <c r="L92" s="25">
        <v>916</v>
      </c>
      <c r="M92" s="25">
        <v>990</v>
      </c>
      <c r="N92" s="25">
        <v>1129</v>
      </c>
      <c r="O92" s="25">
        <v>1175</v>
      </c>
      <c r="P92" s="25">
        <v>962</v>
      </c>
      <c r="Q92" s="25">
        <v>805</v>
      </c>
      <c r="R92" s="25">
        <v>611</v>
      </c>
    </row>
    <row r="93" spans="2:18" x14ac:dyDescent="0.25">
      <c r="B93" s="24">
        <v>13</v>
      </c>
      <c r="C93" s="25">
        <v>999</v>
      </c>
      <c r="D93" s="25">
        <v>1074</v>
      </c>
      <c r="E93" s="25">
        <v>1232</v>
      </c>
      <c r="F93" s="25">
        <v>1288</v>
      </c>
      <c r="G93" s="25">
        <v>1046</v>
      </c>
      <c r="H93" s="25">
        <v>878</v>
      </c>
      <c r="I93" s="25">
        <v>672</v>
      </c>
      <c r="K93" s="24">
        <v>13</v>
      </c>
      <c r="L93" s="25">
        <v>990</v>
      </c>
      <c r="M93" s="25">
        <v>1064</v>
      </c>
      <c r="N93" s="25">
        <v>1222</v>
      </c>
      <c r="O93" s="25">
        <v>1277</v>
      </c>
      <c r="P93" s="25">
        <v>1036</v>
      </c>
      <c r="Q93" s="25">
        <v>870</v>
      </c>
      <c r="R93" s="25">
        <v>666</v>
      </c>
    </row>
    <row r="94" spans="2:18" x14ac:dyDescent="0.25">
      <c r="B94" s="24">
        <v>14</v>
      </c>
      <c r="C94" s="25">
        <v>924</v>
      </c>
      <c r="D94" s="25">
        <v>990</v>
      </c>
      <c r="E94" s="25">
        <v>1139</v>
      </c>
      <c r="F94" s="25">
        <v>1186</v>
      </c>
      <c r="G94" s="25">
        <v>971</v>
      </c>
      <c r="H94" s="25">
        <v>812</v>
      </c>
      <c r="I94" s="25">
        <v>616</v>
      </c>
      <c r="K94" s="24">
        <v>14</v>
      </c>
      <c r="L94" s="25">
        <v>916</v>
      </c>
      <c r="M94" s="25">
        <v>981</v>
      </c>
      <c r="N94" s="25">
        <v>1129</v>
      </c>
      <c r="O94" s="25">
        <v>1175</v>
      </c>
      <c r="P94" s="25">
        <v>962</v>
      </c>
      <c r="Q94" s="25">
        <v>805</v>
      </c>
      <c r="R94" s="25">
        <v>611</v>
      </c>
    </row>
    <row r="95" spans="2:18" x14ac:dyDescent="0.25">
      <c r="B95" s="24">
        <v>15</v>
      </c>
      <c r="C95" s="25">
        <v>990</v>
      </c>
      <c r="D95" s="25">
        <v>1064</v>
      </c>
      <c r="E95" s="25">
        <v>1223</v>
      </c>
      <c r="F95" s="25">
        <v>1270</v>
      </c>
      <c r="G95" s="25">
        <v>1036</v>
      </c>
      <c r="H95" s="25">
        <v>868</v>
      </c>
      <c r="I95" s="25">
        <v>663</v>
      </c>
      <c r="K95" s="24">
        <v>15</v>
      </c>
      <c r="L95" s="25">
        <v>981</v>
      </c>
      <c r="M95" s="25">
        <v>1055</v>
      </c>
      <c r="N95" s="25">
        <v>1212</v>
      </c>
      <c r="O95" s="25">
        <v>1259</v>
      </c>
      <c r="P95" s="25">
        <v>1027</v>
      </c>
      <c r="Q95" s="25">
        <v>861</v>
      </c>
      <c r="R95" s="25">
        <v>657</v>
      </c>
    </row>
    <row r="96" spans="2:18" x14ac:dyDescent="0.25">
      <c r="B96" s="24">
        <v>16</v>
      </c>
      <c r="C96" s="25">
        <v>980</v>
      </c>
      <c r="D96" s="25">
        <v>1064</v>
      </c>
      <c r="E96" s="25">
        <v>1214</v>
      </c>
      <c r="F96" s="25">
        <v>1270</v>
      </c>
      <c r="G96" s="25">
        <v>1036</v>
      </c>
      <c r="H96" s="25">
        <v>868</v>
      </c>
      <c r="I96" s="25">
        <v>663</v>
      </c>
      <c r="K96" s="24">
        <v>16</v>
      </c>
      <c r="L96" s="25">
        <v>972</v>
      </c>
      <c r="M96" s="25">
        <v>1055</v>
      </c>
      <c r="N96" s="25">
        <v>1203</v>
      </c>
      <c r="O96" s="25">
        <v>1259</v>
      </c>
      <c r="P96" s="25">
        <v>1027</v>
      </c>
      <c r="Q96" s="25">
        <v>861</v>
      </c>
      <c r="R96" s="25">
        <v>657</v>
      </c>
    </row>
    <row r="97" spans="2:18" x14ac:dyDescent="0.25">
      <c r="B97" s="24">
        <v>17</v>
      </c>
      <c r="C97" s="25">
        <v>1018</v>
      </c>
      <c r="D97" s="25">
        <v>1102</v>
      </c>
      <c r="E97" s="25">
        <v>1260</v>
      </c>
      <c r="F97" s="25">
        <v>1316</v>
      </c>
      <c r="G97" s="25">
        <v>1074</v>
      </c>
      <c r="H97" s="25">
        <v>896</v>
      </c>
      <c r="I97" s="25">
        <v>682</v>
      </c>
      <c r="K97" s="24">
        <v>17</v>
      </c>
      <c r="L97" s="25">
        <v>1009</v>
      </c>
      <c r="M97" s="25">
        <v>1092</v>
      </c>
      <c r="N97" s="25">
        <v>1249</v>
      </c>
      <c r="O97" s="25">
        <v>1305</v>
      </c>
      <c r="P97" s="25">
        <v>1064</v>
      </c>
      <c r="Q97" s="25">
        <v>888</v>
      </c>
      <c r="R97" s="25">
        <v>676</v>
      </c>
    </row>
    <row r="98" spans="2:18" x14ac:dyDescent="0.25">
      <c r="B98" s="24">
        <v>18</v>
      </c>
      <c r="C98" s="25">
        <v>924</v>
      </c>
      <c r="D98" s="25">
        <v>999</v>
      </c>
      <c r="E98" s="25">
        <v>1148</v>
      </c>
      <c r="F98" s="25">
        <v>1195</v>
      </c>
      <c r="G98" s="25">
        <v>980</v>
      </c>
      <c r="H98" s="25">
        <v>822</v>
      </c>
      <c r="I98" s="25">
        <v>626</v>
      </c>
      <c r="K98" s="24">
        <v>18</v>
      </c>
      <c r="L98" s="25">
        <v>916</v>
      </c>
      <c r="M98" s="25">
        <v>990</v>
      </c>
      <c r="N98" s="25">
        <v>1138</v>
      </c>
      <c r="O98" s="25">
        <v>1184</v>
      </c>
      <c r="P98" s="25">
        <v>972</v>
      </c>
      <c r="Q98" s="25">
        <v>814</v>
      </c>
      <c r="R98" s="25">
        <v>620</v>
      </c>
    </row>
    <row r="99" spans="2:18" x14ac:dyDescent="0.25">
      <c r="B99" s="24">
        <v>19</v>
      </c>
      <c r="C99" s="25">
        <v>990</v>
      </c>
      <c r="D99" s="25">
        <v>1064</v>
      </c>
      <c r="E99" s="25">
        <v>1223</v>
      </c>
      <c r="F99" s="25">
        <v>1279</v>
      </c>
      <c r="G99" s="25">
        <v>1036</v>
      </c>
      <c r="H99" s="25">
        <v>868</v>
      </c>
      <c r="I99" s="25">
        <v>663</v>
      </c>
      <c r="K99" s="24">
        <v>19</v>
      </c>
      <c r="L99" s="25">
        <v>981</v>
      </c>
      <c r="M99" s="25">
        <v>1055</v>
      </c>
      <c r="N99" s="25">
        <v>1212</v>
      </c>
      <c r="O99" s="25">
        <v>1268</v>
      </c>
      <c r="P99" s="25">
        <v>1027</v>
      </c>
      <c r="Q99" s="25">
        <v>861</v>
      </c>
      <c r="R99" s="25">
        <v>657</v>
      </c>
    </row>
    <row r="100" spans="2:18" x14ac:dyDescent="0.25">
      <c r="B100" s="24">
        <v>20</v>
      </c>
      <c r="C100" s="25">
        <v>934</v>
      </c>
      <c r="D100" s="25">
        <v>1008</v>
      </c>
      <c r="E100" s="25">
        <v>1158</v>
      </c>
      <c r="F100" s="25">
        <v>1214</v>
      </c>
      <c r="G100" s="25">
        <v>980</v>
      </c>
      <c r="H100" s="25">
        <v>822</v>
      </c>
      <c r="I100" s="25">
        <v>626</v>
      </c>
      <c r="K100" s="24">
        <v>20</v>
      </c>
      <c r="L100" s="25">
        <v>925</v>
      </c>
      <c r="M100" s="25">
        <v>999</v>
      </c>
      <c r="N100" s="25">
        <v>1147</v>
      </c>
      <c r="O100" s="25">
        <v>1203</v>
      </c>
      <c r="P100" s="25">
        <v>972</v>
      </c>
      <c r="Q100" s="25">
        <v>814</v>
      </c>
      <c r="R100" s="25">
        <v>620</v>
      </c>
    </row>
    <row r="101" spans="2:18" x14ac:dyDescent="0.25">
      <c r="B101" s="24">
        <v>21</v>
      </c>
      <c r="C101" s="25">
        <v>476</v>
      </c>
      <c r="D101" s="25">
        <v>523</v>
      </c>
      <c r="E101" s="25">
        <v>598</v>
      </c>
      <c r="F101" s="25">
        <v>626</v>
      </c>
      <c r="G101" s="25">
        <v>504</v>
      </c>
      <c r="H101" s="25">
        <v>420</v>
      </c>
      <c r="I101" s="25">
        <v>327</v>
      </c>
      <c r="K101" s="24">
        <v>21</v>
      </c>
      <c r="L101" s="25">
        <v>472</v>
      </c>
      <c r="M101" s="25">
        <v>518</v>
      </c>
      <c r="N101" s="25">
        <v>592</v>
      </c>
      <c r="O101" s="25">
        <v>620</v>
      </c>
      <c r="P101" s="25">
        <v>500</v>
      </c>
      <c r="Q101" s="25">
        <v>416</v>
      </c>
      <c r="R101" s="25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Diseño y parámetros</vt:lpstr>
      <vt:lpstr>Resultados (diseño1)</vt:lpstr>
      <vt:lpstr>Resultados (diseño 2)</vt:lpstr>
      <vt:lpstr>Resultado de predicción</vt:lpstr>
      <vt:lpstr>Horario_real</vt:lpstr>
      <vt:lpstr>Horario_predecido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Alejandro Garrido Valenzuela</dc:creator>
  <cp:lastModifiedBy>Sebastián Alejandro Garrido Valenzuela</cp:lastModifiedBy>
  <dcterms:created xsi:type="dcterms:W3CDTF">2015-06-05T18:19:34Z</dcterms:created>
  <dcterms:modified xsi:type="dcterms:W3CDTF">2021-12-18T01:07:33Z</dcterms:modified>
</cp:coreProperties>
</file>