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esktop\Estudio de Ing. Civil en computación\12° Semestre (fin)\Trabajo de titulo 2\Entregable TT Final\Hojas de cálculo confeccionado\Estadistica descriptiva dataset resultante\1) ENERO\"/>
    </mc:Choice>
  </mc:AlternateContent>
  <xr:revisionPtr revIDLastSave="0" documentId="13_ncr:1_{C3D43E1E-75D6-4331-AB83-43975D21E94F}" xr6:coauthVersionLast="47" xr6:coauthVersionMax="47" xr10:uidLastSave="{00000000-0000-0000-0000-000000000000}"/>
  <bookViews>
    <workbookView xWindow="-120" yWindow="-120" windowWidth="20730" windowHeight="11160" firstSheet="2" activeTab="2" xr2:uid="{9C64C9CF-5F02-4C89-B4FB-21FE4BC67033}"/>
  </bookViews>
  <sheets>
    <sheet name="SEXO" sheetId="1" r:id="rId1"/>
    <sheet name="EDAD" sheetId="2" r:id="rId2"/>
    <sheet name="SEGMENTO" sheetId="3" r:id="rId3"/>
    <sheet name="SUB_SEGMENTO" sheetId="14" r:id="rId4"/>
    <sheet name="SEGTO_AGRUP" sheetId="5" r:id="rId5"/>
    <sheet name="CARTERIZADO" sheetId="6" r:id="rId6"/>
    <sheet name="DURACION" sheetId="7" r:id="rId7"/>
    <sheet name="HORA_ENVIO" sheetId="10" r:id="rId8"/>
    <sheet name="DIA_ENVIO" sheetId="11" r:id="rId9"/>
    <sheet name="RESPONDIDA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4" l="1"/>
  <c r="D15" i="14" s="1"/>
  <c r="C5" i="13"/>
  <c r="D3" i="13" s="1"/>
  <c r="C5" i="6"/>
  <c r="C8" i="5"/>
  <c r="C5" i="1"/>
  <c r="C8" i="3"/>
  <c r="D4" i="13" l="1"/>
  <c r="D7" i="14"/>
  <c r="D16" i="14"/>
  <c r="D8" i="14"/>
  <c r="D9" i="14"/>
  <c r="D11" i="14"/>
  <c r="D17" i="14"/>
  <c r="D18" i="14"/>
  <c r="D19" i="14"/>
  <c r="D10" i="14"/>
  <c r="D4" i="14"/>
  <c r="D20" i="14"/>
  <c r="D5" i="14"/>
  <c r="D21" i="14"/>
  <c r="D6" i="14"/>
  <c r="D22" i="14"/>
  <c r="D13" i="14"/>
  <c r="D12" i="14"/>
  <c r="D14" i="14"/>
  <c r="D3" i="14"/>
</calcChain>
</file>

<file path=xl/sharedStrings.xml><?xml version="1.0" encoding="utf-8"?>
<sst xmlns="http://schemas.openxmlformats.org/spreadsheetml/2006/main" count="116" uniqueCount="65">
  <si>
    <t>Sexo</t>
  </si>
  <si>
    <t>Cantidad</t>
  </si>
  <si>
    <t>Frecuencia</t>
  </si>
  <si>
    <t>Hombre</t>
  </si>
  <si>
    <t>Mujer</t>
  </si>
  <si>
    <t>SEGMENTO</t>
  </si>
  <si>
    <t>CANTIDAD</t>
  </si>
  <si>
    <t>FRECUENCIA(%)</t>
  </si>
  <si>
    <t>E</t>
  </si>
  <si>
    <t>D</t>
  </si>
  <si>
    <t>A</t>
  </si>
  <si>
    <t>C</t>
  </si>
  <si>
    <t>B</t>
  </si>
  <si>
    <t>&lt;0,1%</t>
  </si>
  <si>
    <t>Total</t>
  </si>
  <si>
    <t>Estadísticas de cuantiles</t>
  </si>
  <si>
    <t>Valor</t>
  </si>
  <si>
    <t>Minimo</t>
  </si>
  <si>
    <t>5to PERCENTIL</t>
  </si>
  <si>
    <t>1ER CUARTIL</t>
  </si>
  <si>
    <t>MEDIANA</t>
  </si>
  <si>
    <t>3ER CUARTIL</t>
  </si>
  <si>
    <t>95to PERCENTIL</t>
  </si>
  <si>
    <t>MAXIMO</t>
  </si>
  <si>
    <t>DESVIACION ESTANDAR</t>
  </si>
  <si>
    <t>VARIANZA</t>
  </si>
  <si>
    <t>PROMEDIO</t>
  </si>
  <si>
    <t>SUBSEGMENTO</t>
  </si>
  <si>
    <t>D2A</t>
  </si>
  <si>
    <t>E1B</t>
  </si>
  <si>
    <t>D1A</t>
  </si>
  <si>
    <t>E2A</t>
  </si>
  <si>
    <t>A1A</t>
  </si>
  <si>
    <t>E4</t>
  </si>
  <si>
    <t>E2B</t>
  </si>
  <si>
    <t>A5</t>
  </si>
  <si>
    <t>D2B</t>
  </si>
  <si>
    <t>A2A</t>
  </si>
  <si>
    <t>TOTAL</t>
  </si>
  <si>
    <t>SEGTO AGRUPADO</t>
  </si>
  <si>
    <t>C1S</t>
  </si>
  <si>
    <t>E1S</t>
  </si>
  <si>
    <t>E2S</t>
  </si>
  <si>
    <t>D1S</t>
  </si>
  <si>
    <t>A1S</t>
  </si>
  <si>
    <t>CARTERIZADO</t>
  </si>
  <si>
    <t>VALOR</t>
  </si>
  <si>
    <t>SI RESPONDIÓ</t>
  </si>
  <si>
    <t>NO RESPONDIÓ</t>
  </si>
  <si>
    <t xml:space="preserve">   </t>
  </si>
  <si>
    <t>A2B</t>
  </si>
  <si>
    <t>E3</t>
  </si>
  <si>
    <t>D2C</t>
  </si>
  <si>
    <t>C1</t>
  </si>
  <si>
    <t>A4</t>
  </si>
  <si>
    <t>C2</t>
  </si>
  <si>
    <t>D1B</t>
  </si>
  <si>
    <t>A3</t>
  </si>
  <si>
    <t>E5</t>
  </si>
  <si>
    <t>A1</t>
  </si>
  <si>
    <t>D3</t>
  </si>
  <si>
    <t>B4A</t>
  </si>
  <si>
    <t>FRECUENCIA (%)</t>
  </si>
  <si>
    <t>C3</t>
  </si>
  <si>
    <t>NO CARTERIZADO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</si>
</sst>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21212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10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1" xfId="0" applyFont="1" applyBorder="1"/>
    <xf numFmtId="0" fontId="2" fillId="0" borderId="1" xfId="0" applyFont="1" applyBorder="1"/>
    <xf numFmtId="10" fontId="2" fillId="0" borderId="1" xfId="0" applyNumberFormat="1" applyFont="1" applyBorder="1"/>
    <xf numFmtId="3" fontId="0" fillId="0" borderId="1" xfId="0" applyNumberFormat="1" applyBorder="1"/>
    <xf numFmtId="164" fontId="0" fillId="0" borderId="1" xfId="1" applyNumberFormat="1" applyFont="1" applyBorder="1"/>
    <xf numFmtId="0" fontId="0" fillId="0" borderId="5" xfId="0" applyBorder="1"/>
    <xf numFmtId="0" fontId="0" fillId="0" borderId="6" xfId="0" applyBorder="1"/>
    <xf numFmtId="0" fontId="4" fillId="0" borderId="1" xfId="0" applyFont="1" applyBorder="1"/>
    <xf numFmtId="0" fontId="5" fillId="0" borderId="1" xfId="0" applyFont="1" applyBorder="1"/>
    <xf numFmtId="3" fontId="4" fillId="0" borderId="1" xfId="0" applyNumberFormat="1" applyFont="1" applyBorder="1"/>
    <xf numFmtId="164" fontId="4" fillId="0" borderId="1" xfId="1" applyNumberFormat="1" applyFont="1" applyBorder="1"/>
    <xf numFmtId="164" fontId="4" fillId="0" borderId="1" xfId="1" applyNumberFormat="1" applyFont="1" applyBorder="1" applyAlignment="1">
      <alignment horizontal="righ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SEXO EN ENCUESTADOS ENERO S/R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SEXO!$C$2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563-4F90-8CDA-C03282164A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563-4F90-8CDA-C03282164A7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SEXO!$B$3:$B$4</c:f>
              <c:strCache>
                <c:ptCount val="2"/>
                <c:pt idx="0">
                  <c:v>Hombre</c:v>
                </c:pt>
                <c:pt idx="1">
                  <c:v>Mujer</c:v>
                </c:pt>
              </c:strCache>
            </c:strRef>
          </c:cat>
          <c:val>
            <c:numRef>
              <c:f>SEXO!$C$3:$C$4</c:f>
              <c:numCache>
                <c:formatCode>General</c:formatCode>
                <c:ptCount val="2"/>
                <c:pt idx="0">
                  <c:v>226677</c:v>
                </c:pt>
                <c:pt idx="1">
                  <c:v>178759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BE-4328-B47D-30AFBA7299C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006496062992125"/>
          <c:y val="0.41024241761446484"/>
          <c:w val="0.12715726159230095"/>
          <c:h val="0.1562510936132983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SEGMENTOS EN ENVIOS ENERO S/R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SEGMENTO!$C$2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FE7-49DE-B633-04A45336C2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FE7-49DE-B633-04A45336C2E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FE7-49DE-B633-04A45336C2E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FE7-49DE-B633-04A45336C2E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FE7-49DE-B633-04A45336C2ED}"/>
              </c:ext>
            </c:extLst>
          </c:dPt>
          <c:dLbls>
            <c:dLbl>
              <c:idx val="2"/>
              <c:layout>
                <c:manualLayout>
                  <c:x val="5.1747836656369617E-2"/>
                  <c:y val="0.1155849518810148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FE7-49DE-B633-04A45336C2E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FE7-49DE-B633-04A45336C2ED}"/>
                </c:ext>
              </c:extLst>
            </c:dLbl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SEGMENTO!$B$3:$B$7</c:f>
              <c:strCache>
                <c:ptCount val="5"/>
                <c:pt idx="0">
                  <c:v>E</c:v>
                </c:pt>
                <c:pt idx="1">
                  <c:v>D</c:v>
                </c:pt>
                <c:pt idx="2">
                  <c:v>A</c:v>
                </c:pt>
                <c:pt idx="3">
                  <c:v>C</c:v>
                </c:pt>
                <c:pt idx="4">
                  <c:v>B</c:v>
                </c:pt>
              </c:strCache>
            </c:strRef>
          </c:cat>
          <c:val>
            <c:numRef>
              <c:f>SEGMENTO!$C$3:$C$7</c:f>
              <c:numCache>
                <c:formatCode>General</c:formatCode>
                <c:ptCount val="5"/>
                <c:pt idx="0">
                  <c:v>210365</c:v>
                </c:pt>
                <c:pt idx="1">
                  <c:v>141385</c:v>
                </c:pt>
                <c:pt idx="2">
                  <c:v>48742</c:v>
                </c:pt>
                <c:pt idx="3">
                  <c:v>4941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54-4659-9A6B-0B7AF1F960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983146366522912"/>
          <c:y val="0.40349851268591425"/>
          <c:w val="6.1635951095236965E-2"/>
          <c:h val="0.37500262467191603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 DE SUBSEGMENTOS EN ENVIOS ENERO S/R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SUB_SEGMENTO!$C$2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A61-4F55-BBA6-74BA810C59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A61-4F55-BBA6-74BA810C59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A61-4F55-BBA6-74BA810C59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A61-4F55-BBA6-74BA810C59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A61-4F55-BBA6-74BA810C599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A61-4F55-BBA6-74BA810C599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A61-4F55-BBA6-74BA810C599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A61-4F55-BBA6-74BA810C599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AE69-41E8-AFA6-9E0461CB75C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E69-41E8-AFA6-9E0461CB75C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AE69-41E8-AFA6-9E0461CB75C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E69-41E8-AFA6-9E0461CB75C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AE69-41E8-AFA6-9E0461CB75C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E69-41E8-AFA6-9E0461CB75C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AE69-41E8-AFA6-9E0461CB75CE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E69-41E8-AFA6-9E0461CB75CE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AE69-41E8-AFA6-9E0461CB75CE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E69-41E8-AFA6-9E0461CB75CE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AE69-41E8-AFA6-9E0461CB75CE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E69-41E8-AFA6-9E0461CB75CE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AE69-41E8-AFA6-9E0461CB75CE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E69-41E8-AFA6-9E0461CB75CE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E69-41E8-AFA6-9E0461CB75CE}"/>
              </c:ext>
            </c:extLst>
          </c:dPt>
          <c:dLbls>
            <c:dLbl>
              <c:idx val="8"/>
              <c:layout>
                <c:manualLayout>
                  <c:x val="0.11178072381132269"/>
                  <c:y val="0.1726810427105702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E69-41E8-AFA6-9E0461CB75CE}"/>
                </c:ext>
              </c:extLst>
            </c:dLbl>
            <c:dLbl>
              <c:idx val="9"/>
              <c:layout>
                <c:manualLayout>
                  <c:x val="5.7246376811594203E-2"/>
                  <c:y val="0.1166905273204485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E69-41E8-AFA6-9E0461CB75CE}"/>
                </c:ext>
              </c:extLst>
            </c:dLbl>
            <c:dLbl>
              <c:idx val="10"/>
              <c:layout>
                <c:manualLayout>
                  <c:x val="6.9468808902635251E-2"/>
                  <c:y val="0.1736029587210689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E69-41E8-AFA6-9E0461CB75CE}"/>
                </c:ext>
              </c:extLst>
            </c:dLbl>
            <c:dLbl>
              <c:idx val="11"/>
              <c:layout>
                <c:manualLayout>
                  <c:x val="5.2282323405226476E-2"/>
                  <c:y val="0.118390897160582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E69-41E8-AFA6-9E0461CB75CE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E69-41E8-AFA6-9E0461CB75CE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E69-41E8-AFA6-9E0461CB75CE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E69-41E8-AFA6-9E0461CB75CE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E69-41E8-AFA6-9E0461CB75CE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E69-41E8-AFA6-9E0461CB75CE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E69-41E8-AFA6-9E0461CB75CE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E69-41E8-AFA6-9E0461CB75CE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E69-41E8-AFA6-9E0461CB75CE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E69-41E8-AFA6-9E0461CB75CE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E69-41E8-AFA6-9E0461CB75CE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E69-41E8-AFA6-9E0461CB75CE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SUB_SEGMENTO!$B$3:$B$25</c:f>
              <c:strCache>
                <c:ptCount val="23"/>
                <c:pt idx="0">
                  <c:v>D2A</c:v>
                </c:pt>
                <c:pt idx="1">
                  <c:v>E1B</c:v>
                </c:pt>
                <c:pt idx="2">
                  <c:v>D1A</c:v>
                </c:pt>
                <c:pt idx="3">
                  <c:v>E2A</c:v>
                </c:pt>
                <c:pt idx="4">
                  <c:v>A1A</c:v>
                </c:pt>
                <c:pt idx="5">
                  <c:v>E4</c:v>
                </c:pt>
                <c:pt idx="6">
                  <c:v>E2B</c:v>
                </c:pt>
                <c:pt idx="7">
                  <c:v>A5</c:v>
                </c:pt>
                <c:pt idx="8">
                  <c:v>D2B</c:v>
                </c:pt>
                <c:pt idx="9">
                  <c:v>A2A</c:v>
                </c:pt>
                <c:pt idx="10">
                  <c:v>A2B</c:v>
                </c:pt>
                <c:pt idx="11">
                  <c:v>E3</c:v>
                </c:pt>
                <c:pt idx="12">
                  <c:v>C1</c:v>
                </c:pt>
                <c:pt idx="13">
                  <c:v>D2C</c:v>
                </c:pt>
                <c:pt idx="14">
                  <c:v>C2</c:v>
                </c:pt>
                <c:pt idx="15">
                  <c:v>A4</c:v>
                </c:pt>
                <c:pt idx="16">
                  <c:v>E5</c:v>
                </c:pt>
                <c:pt idx="17">
                  <c:v>D1B</c:v>
                </c:pt>
                <c:pt idx="18">
                  <c:v>A3</c:v>
                </c:pt>
                <c:pt idx="19">
                  <c:v>A1</c:v>
                </c:pt>
                <c:pt idx="20">
                  <c:v>D3</c:v>
                </c:pt>
                <c:pt idx="21">
                  <c:v>B4A</c:v>
                </c:pt>
                <c:pt idx="22">
                  <c:v>C3</c:v>
                </c:pt>
              </c:strCache>
            </c:strRef>
          </c:cat>
          <c:val>
            <c:numRef>
              <c:f>SUB_SEGMENTO!$C$3:$C$25</c:f>
              <c:numCache>
                <c:formatCode>#,##0</c:formatCode>
                <c:ptCount val="23"/>
                <c:pt idx="0">
                  <c:v>81285</c:v>
                </c:pt>
                <c:pt idx="1">
                  <c:v>60929</c:v>
                </c:pt>
                <c:pt idx="2">
                  <c:v>45948</c:v>
                </c:pt>
                <c:pt idx="3">
                  <c:v>42490</c:v>
                </c:pt>
                <c:pt idx="4">
                  <c:v>39207</c:v>
                </c:pt>
                <c:pt idx="5">
                  <c:v>30499</c:v>
                </c:pt>
                <c:pt idx="6">
                  <c:v>28961</c:v>
                </c:pt>
                <c:pt idx="7">
                  <c:v>21207</c:v>
                </c:pt>
                <c:pt idx="8">
                  <c:v>8596</c:v>
                </c:pt>
                <c:pt idx="9">
                  <c:v>13710</c:v>
                </c:pt>
                <c:pt idx="10">
                  <c:v>10144</c:v>
                </c:pt>
                <c:pt idx="11">
                  <c:v>7380</c:v>
                </c:pt>
                <c:pt idx="12">
                  <c:v>3557</c:v>
                </c:pt>
                <c:pt idx="13">
                  <c:v>4222</c:v>
                </c:pt>
                <c:pt idx="14">
                  <c:v>1384</c:v>
                </c:pt>
                <c:pt idx="15">
                  <c:v>1873</c:v>
                </c:pt>
                <c:pt idx="16">
                  <c:v>899</c:v>
                </c:pt>
                <c:pt idx="17">
                  <c:v>1327</c:v>
                </c:pt>
                <c:pt idx="18">
                  <c:v>1285</c:v>
                </c:pt>
                <c:pt idx="19">
                  <c:v>523</c:v>
                </c:pt>
                <c:pt idx="20" formatCode="General">
                  <c:v>7</c:v>
                </c:pt>
                <c:pt idx="21" formatCode="General">
                  <c:v>3</c:v>
                </c:pt>
                <c:pt idx="2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9-41E8-AFA6-9E0461CB75C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807782580832149"/>
          <c:y val="0.24301558169890417"/>
          <c:w val="0.17934570970230587"/>
          <c:h val="0.7250319274000524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SEGMENTOS AGRUPADOS EN ENVIOS ENERO S/R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SEGTO_AGRUP!$C$2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D7F-4125-898F-91A7E786D8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D7F-4125-898F-91A7E786D87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D7F-4125-898F-91A7E786D87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D7F-4125-898F-91A7E786D87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D7F-4125-898F-91A7E786D87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SEGTO_AGRUP!$B$3:$B$7</c:f>
              <c:strCache>
                <c:ptCount val="5"/>
                <c:pt idx="0">
                  <c:v>C1S</c:v>
                </c:pt>
                <c:pt idx="1">
                  <c:v>E1S</c:v>
                </c:pt>
                <c:pt idx="2">
                  <c:v>E2S</c:v>
                </c:pt>
                <c:pt idx="3">
                  <c:v>D1S</c:v>
                </c:pt>
                <c:pt idx="4">
                  <c:v>A1S</c:v>
                </c:pt>
              </c:strCache>
            </c:strRef>
          </c:cat>
          <c:val>
            <c:numRef>
              <c:f>SEGTO_AGRUP!$C$3:$C$7</c:f>
              <c:numCache>
                <c:formatCode>General</c:formatCode>
                <c:ptCount val="5"/>
                <c:pt idx="0">
                  <c:v>102151</c:v>
                </c:pt>
                <c:pt idx="1">
                  <c:v>143203</c:v>
                </c:pt>
                <c:pt idx="2">
                  <c:v>73932</c:v>
                </c:pt>
                <c:pt idx="3">
                  <c:v>49048</c:v>
                </c:pt>
                <c:pt idx="4">
                  <c:v>50437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4-42AB-BE07-11431ED033C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ENCUESTADOS CARTERIZADOS ENERO S/R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CARTERIZADO!$C$2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FC8-4D74-8CD5-A33308B458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FC8-4D74-8CD5-A33308B4587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CARTERIZADO!$B$3:$B$4</c:f>
              <c:strCache>
                <c:ptCount val="2"/>
                <c:pt idx="0">
                  <c:v>CARTERIZADO</c:v>
                </c:pt>
                <c:pt idx="1">
                  <c:v>NO CARTERIZADO</c:v>
                </c:pt>
              </c:strCache>
            </c:strRef>
          </c:cat>
          <c:val>
            <c:numRef>
              <c:f>CARTERIZADO!$C$3:$C$4</c:f>
              <c:numCache>
                <c:formatCode>General</c:formatCode>
                <c:ptCount val="2"/>
                <c:pt idx="0">
                  <c:v>105874</c:v>
                </c:pt>
                <c:pt idx="1">
                  <c:v>312897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5-47F7-8177-199DA050A6C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6</xdr:row>
      <xdr:rowOff>11430</xdr:rowOff>
    </xdr:from>
    <xdr:to>
      <xdr:col>5</xdr:col>
      <xdr:colOff>243840</xdr:colOff>
      <xdr:row>21</xdr:row>
      <xdr:rowOff>11430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B07598-AB82-43A1-BB86-61D7B3838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462915</xdr:colOff>
      <xdr:row>1</xdr:row>
      <xdr:rowOff>180975</xdr:rowOff>
    </xdr:from>
    <xdr:to>
      <xdr:col>10</xdr:col>
      <xdr:colOff>304800</xdr:colOff>
      <xdr:row>16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CBD50B9-622A-40DD-B276-4ABFBAA5C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365760</xdr:colOff>
      <xdr:row>3</xdr:row>
      <xdr:rowOff>129540</xdr:rowOff>
    </xdr:from>
    <xdr:to>
      <xdr:col>11</xdr:col>
      <xdr:colOff>693420</xdr:colOff>
      <xdr:row>20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6D0DDB-FC49-42C6-AA47-D1B603495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1028700</xdr:colOff>
      <xdr:row>8</xdr:row>
      <xdr:rowOff>64770</xdr:rowOff>
    </xdr:from>
    <xdr:to>
      <xdr:col>6</xdr:col>
      <xdr:colOff>723900</xdr:colOff>
      <xdr:row>23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D2FD18-A4C1-4CCE-9474-59FC55ED1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967740</xdr:colOff>
      <xdr:row>6</xdr:row>
      <xdr:rowOff>57150</xdr:rowOff>
    </xdr:from>
    <xdr:to>
      <xdr:col>6</xdr:col>
      <xdr:colOff>281940</xdr:colOff>
      <xdr:row>21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683A65-EA80-4013-9D60-99B21D64D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C4464-990E-4229-BEDF-485940F2A847}">
  <dimension ref="B1:L22"/>
  <sheetViews>
    <sheetView workbookViewId="0">
      <selection activeCell="C5" sqref="C5"/>
    </sheetView>
  </sheetViews>
  <sheetFormatPr baseColWidth="10" defaultRowHeight="15" x14ac:dyDescent="0.25"/>
  <cols>
    <col min="2" max="2" width="16.5703125" customWidth="1"/>
    <col min="3" max="3" width="19.5703125" customWidth="1"/>
    <col min="4" max="4" width="15.5703125" customWidth="1"/>
  </cols>
  <sheetData>
    <row r="1" spans="2:4" ht="15.75" thickBot="1" x14ac:dyDescent="0.3"/>
    <row r="2" spans="2:4" ht="16.5" thickTop="1" thickBot="1" x14ac:dyDescent="0.3">
      <c r="B2" s="1" t="s">
        <v>0</v>
      </c>
      <c r="C2" s="1" t="s">
        <v>1</v>
      </c>
      <c r="D2" s="1" t="s">
        <v>2</v>
      </c>
    </row>
    <row r="3" spans="2:4" ht="16.5" thickTop="1" thickBot="1" x14ac:dyDescent="0.3">
      <c r="B3" s="1" t="s">
        <v>3</v>
      </c>
      <c r="C3" s="1">
        <v>226677</v>
      </c>
      <c r="D3" s="2">
        <v>0.56000000000000005</v>
      </c>
    </row>
    <row r="4" spans="2:4" ht="16.5" thickTop="1" thickBot="1" x14ac:dyDescent="0.3">
      <c r="B4" s="1" t="s">
        <v>4</v>
      </c>
      <c r="C4" s="1">
        <v>178759</v>
      </c>
      <c r="D4" s="2">
        <v>0.44</v>
      </c>
    </row>
    <row r="5" spans="2:4" ht="16.5" thickTop="1" thickBot="1" x14ac:dyDescent="0.3">
      <c r="B5" s="1" t="s">
        <v>14</v>
      </c>
      <c r="C5" s="1">
        <f>SUM(C3:C4)</f>
        <v>405436</v>
      </c>
    </row>
    <row r="6" spans="2:4" ht="15.75" thickTop="1" x14ac:dyDescent="0.25"/>
    <row r="22" spans="12:12" x14ac:dyDescent="0.25">
      <c r="L22" t="s">
        <v>49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37145-8719-4CA4-B9B0-5B75FF6CB620}">
  <dimension ref="B1:D6"/>
  <sheetViews>
    <sheetView workbookViewId="0">
      <selection activeCell="C17" sqref="C17"/>
    </sheetView>
  </sheetViews>
  <sheetFormatPr baseColWidth="10" defaultRowHeight="15" x14ac:dyDescent="0.25"/>
  <cols>
    <col min="2" max="2" width="17.28515625" customWidth="1"/>
    <col min="3" max="4" width="14.7109375" customWidth="1"/>
  </cols>
  <sheetData>
    <row r="1" spans="2:4" ht="15.75" thickBot="1" x14ac:dyDescent="0.3"/>
    <row r="2" spans="2:4" ht="16.5" thickTop="1" thickBot="1" x14ac:dyDescent="0.3">
      <c r="B2" s="1" t="s">
        <v>46</v>
      </c>
      <c r="C2" s="1" t="s">
        <v>6</v>
      </c>
      <c r="D2" s="1" t="s">
        <v>7</v>
      </c>
    </row>
    <row r="3" spans="2:4" ht="16.5" thickTop="1" thickBot="1" x14ac:dyDescent="0.3">
      <c r="B3" s="1" t="s">
        <v>47</v>
      </c>
      <c r="C3" s="1">
        <v>0</v>
      </c>
      <c r="D3" s="10">
        <f>C3/$C$5</f>
        <v>0</v>
      </c>
    </row>
    <row r="4" spans="2:4" ht="16.5" thickTop="1" thickBot="1" x14ac:dyDescent="0.3">
      <c r="B4" s="3" t="s">
        <v>48</v>
      </c>
      <c r="C4" s="3">
        <v>405436</v>
      </c>
      <c r="D4" s="10">
        <f>C4/$C$5</f>
        <v>1</v>
      </c>
    </row>
    <row r="5" spans="2:4" ht="16.5" thickTop="1" thickBot="1" x14ac:dyDescent="0.3">
      <c r="B5" s="11" t="s">
        <v>14</v>
      </c>
      <c r="C5" s="12">
        <f>SUM(C3:C4)</f>
        <v>405436</v>
      </c>
    </row>
    <row r="6" spans="2:4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61E06-CAE5-4BA6-A4D1-8487B9AFB303}">
  <dimension ref="B1:C13"/>
  <sheetViews>
    <sheetView workbookViewId="0">
      <selection activeCell="C13" sqref="C13"/>
    </sheetView>
  </sheetViews>
  <sheetFormatPr baseColWidth="10" defaultRowHeight="15" x14ac:dyDescent="0.25"/>
  <cols>
    <col min="2" max="2" width="26.5703125" customWidth="1"/>
    <col min="3" max="3" width="21.28515625" customWidth="1"/>
  </cols>
  <sheetData>
    <row r="1" spans="2:3" ht="15.75" thickBot="1" x14ac:dyDescent="0.3"/>
    <row r="2" spans="2:3" ht="20.25" thickTop="1" thickBot="1" x14ac:dyDescent="0.35">
      <c r="B2" s="6" t="s">
        <v>15</v>
      </c>
      <c r="C2" s="6" t="s">
        <v>16</v>
      </c>
    </row>
    <row r="3" spans="2:3" ht="16.5" thickTop="1" thickBot="1" x14ac:dyDescent="0.3">
      <c r="B3" s="1" t="s">
        <v>17</v>
      </c>
      <c r="C3" s="1">
        <v>18</v>
      </c>
    </row>
    <row r="4" spans="2:3" ht="16.5" thickTop="1" thickBot="1" x14ac:dyDescent="0.3">
      <c r="B4" s="1" t="s">
        <v>18</v>
      </c>
      <c r="C4" s="1">
        <v>24</v>
      </c>
    </row>
    <row r="5" spans="2:3" ht="16.5" thickTop="1" thickBot="1" x14ac:dyDescent="0.3">
      <c r="B5" s="1" t="s">
        <v>19</v>
      </c>
      <c r="C5" s="1">
        <v>30</v>
      </c>
    </row>
    <row r="6" spans="2:3" ht="16.5" thickTop="1" thickBot="1" x14ac:dyDescent="0.3">
      <c r="B6" s="1" t="s">
        <v>20</v>
      </c>
      <c r="C6" s="1">
        <v>38</v>
      </c>
    </row>
    <row r="7" spans="2:3" ht="16.5" thickTop="1" thickBot="1" x14ac:dyDescent="0.3">
      <c r="B7" s="1" t="s">
        <v>21</v>
      </c>
      <c r="C7" s="1">
        <v>49</v>
      </c>
    </row>
    <row r="8" spans="2:3" ht="16.5" thickTop="1" thickBot="1" x14ac:dyDescent="0.3">
      <c r="B8" s="1" t="s">
        <v>22</v>
      </c>
      <c r="C8" s="1">
        <v>67</v>
      </c>
    </row>
    <row r="9" spans="2:3" ht="16.5" thickTop="1" thickBot="1" x14ac:dyDescent="0.3">
      <c r="B9" s="1" t="s">
        <v>23</v>
      </c>
      <c r="C9" s="1">
        <v>120</v>
      </c>
    </row>
    <row r="10" spans="2:3" ht="16.5" thickTop="1" thickBot="1" x14ac:dyDescent="0.3">
      <c r="B10" s="1" t="s">
        <v>24</v>
      </c>
      <c r="C10" s="1">
        <v>13.47895284</v>
      </c>
    </row>
    <row r="11" spans="2:3" ht="16.5" thickTop="1" thickBot="1" x14ac:dyDescent="0.3">
      <c r="B11" s="1" t="s">
        <v>25</v>
      </c>
      <c r="C11" s="1">
        <v>181.6821697</v>
      </c>
    </row>
    <row r="12" spans="2:3" ht="16.5" thickTop="1" thickBot="1" x14ac:dyDescent="0.3">
      <c r="B12" s="1" t="s">
        <v>26</v>
      </c>
      <c r="C12" s="1">
        <v>40.64876331</v>
      </c>
    </row>
    <row r="13" spans="2:3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32CE7-8A9A-4100-9EE7-5C88FEE0E84F}">
  <dimension ref="B1:D8"/>
  <sheetViews>
    <sheetView tabSelected="1" workbookViewId="0">
      <selection activeCell="D12" sqref="D12"/>
    </sheetView>
  </sheetViews>
  <sheetFormatPr baseColWidth="10" defaultRowHeight="15" x14ac:dyDescent="0.25"/>
  <cols>
    <col min="2" max="2" width="17.140625" customWidth="1"/>
    <col min="3" max="3" width="17.85546875" customWidth="1"/>
    <col min="4" max="4" width="17.140625" customWidth="1"/>
  </cols>
  <sheetData>
    <row r="1" spans="2:4" ht="15.75" thickBot="1" x14ac:dyDescent="0.3"/>
    <row r="2" spans="2:4" ht="16.5" thickTop="1" thickBot="1" x14ac:dyDescent="0.3">
      <c r="B2" s="1" t="s">
        <v>5</v>
      </c>
      <c r="C2" s="1" t="s">
        <v>6</v>
      </c>
      <c r="D2" s="1" t="s">
        <v>7</v>
      </c>
    </row>
    <row r="3" spans="2:4" ht="16.5" thickTop="1" thickBot="1" x14ac:dyDescent="0.3">
      <c r="B3" s="1" t="s">
        <v>8</v>
      </c>
      <c r="C3" s="1">
        <v>210365</v>
      </c>
      <c r="D3" s="2">
        <v>0.51800000000000002</v>
      </c>
    </row>
    <row r="4" spans="2:4" ht="16.5" thickTop="1" thickBot="1" x14ac:dyDescent="0.3">
      <c r="B4" s="1" t="s">
        <v>9</v>
      </c>
      <c r="C4" s="1">
        <v>141385</v>
      </c>
      <c r="D4" s="2">
        <v>0.34899999999999998</v>
      </c>
    </row>
    <row r="5" spans="2:4" ht="16.5" thickTop="1" thickBot="1" x14ac:dyDescent="0.3">
      <c r="B5" s="1" t="s">
        <v>10</v>
      </c>
      <c r="C5" s="1">
        <v>48742</v>
      </c>
      <c r="D5" s="2">
        <v>0.12</v>
      </c>
    </row>
    <row r="6" spans="2:4" ht="16.5" thickTop="1" thickBot="1" x14ac:dyDescent="0.3">
      <c r="B6" s="1" t="s">
        <v>11</v>
      </c>
      <c r="C6" s="1">
        <v>4941</v>
      </c>
      <c r="D6" s="2">
        <v>1.2E-2</v>
      </c>
    </row>
    <row r="7" spans="2:4" ht="16.5" thickTop="1" thickBot="1" x14ac:dyDescent="0.3">
      <c r="B7" s="3" t="s">
        <v>12</v>
      </c>
      <c r="C7" s="3">
        <v>3</v>
      </c>
      <c r="D7" s="1" t="s">
        <v>13</v>
      </c>
    </row>
    <row r="8" spans="2:4" ht="16.5" thickTop="1" thickBot="1" x14ac:dyDescent="0.3">
      <c r="B8" s="4" t="s">
        <v>14</v>
      </c>
      <c r="C8" s="5">
        <f>SUM(C3:C7)</f>
        <v>405436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80866-BB8A-49B5-A473-EF5518225047}">
  <dimension ref="B1:D27"/>
  <sheetViews>
    <sheetView workbookViewId="0">
      <selection activeCell="N12" sqref="N12"/>
    </sheetView>
  </sheetViews>
  <sheetFormatPr baseColWidth="10" defaultRowHeight="15" x14ac:dyDescent="0.25"/>
  <cols>
    <col min="2" max="2" width="18.7109375" customWidth="1"/>
    <col min="3" max="3" width="20.7109375" customWidth="1"/>
    <col min="4" max="4" width="18.7109375" customWidth="1"/>
  </cols>
  <sheetData>
    <row r="1" spans="2:4" ht="15.75" thickBot="1" x14ac:dyDescent="0.3"/>
    <row r="2" spans="2:4" ht="16.5" thickTop="1" thickBot="1" x14ac:dyDescent="0.3">
      <c r="B2" s="13" t="s">
        <v>27</v>
      </c>
      <c r="C2" s="13" t="s">
        <v>6</v>
      </c>
      <c r="D2" s="13" t="s">
        <v>62</v>
      </c>
    </row>
    <row r="3" spans="2:4" ht="16.5" thickTop="1" thickBot="1" x14ac:dyDescent="0.3">
      <c r="B3" s="14" t="s">
        <v>28</v>
      </c>
      <c r="C3" s="15">
        <v>81285</v>
      </c>
      <c r="D3" s="16">
        <f t="shared" ref="D3:D22" si="0">C3/$C$26</f>
        <v>0.20048786984875541</v>
      </c>
    </row>
    <row r="4" spans="2:4" ht="16.5" thickTop="1" thickBot="1" x14ac:dyDescent="0.3">
      <c r="B4" s="13" t="s">
        <v>29</v>
      </c>
      <c r="C4" s="15">
        <v>60929</v>
      </c>
      <c r="D4" s="16">
        <f t="shared" si="0"/>
        <v>0.15028019218816285</v>
      </c>
    </row>
    <row r="5" spans="2:4" ht="16.5" thickTop="1" thickBot="1" x14ac:dyDescent="0.3">
      <c r="B5" s="13" t="s">
        <v>30</v>
      </c>
      <c r="C5" s="15">
        <v>45948</v>
      </c>
      <c r="D5" s="16">
        <f t="shared" si="0"/>
        <v>0.11332984737418483</v>
      </c>
    </row>
    <row r="6" spans="2:4" ht="16.5" thickTop="1" thickBot="1" x14ac:dyDescent="0.3">
      <c r="B6" s="13" t="s">
        <v>31</v>
      </c>
      <c r="C6" s="15">
        <v>42490</v>
      </c>
      <c r="D6" s="16">
        <f t="shared" si="0"/>
        <v>0.1048007577028187</v>
      </c>
    </row>
    <row r="7" spans="2:4" ht="16.5" thickTop="1" thickBot="1" x14ac:dyDescent="0.3">
      <c r="B7" s="13" t="s">
        <v>32</v>
      </c>
      <c r="C7" s="15">
        <v>39207</v>
      </c>
      <c r="D7" s="16">
        <f t="shared" si="0"/>
        <v>9.6703302124133028E-2</v>
      </c>
    </row>
    <row r="8" spans="2:4" ht="16.5" thickTop="1" thickBot="1" x14ac:dyDescent="0.3">
      <c r="B8" s="13" t="s">
        <v>33</v>
      </c>
      <c r="C8" s="15">
        <v>30499</v>
      </c>
      <c r="D8" s="16">
        <f t="shared" si="0"/>
        <v>7.5225189672352727E-2</v>
      </c>
    </row>
    <row r="9" spans="2:4" ht="16.5" thickTop="1" thickBot="1" x14ac:dyDescent="0.3">
      <c r="B9" s="13" t="s">
        <v>34</v>
      </c>
      <c r="C9" s="15">
        <v>28961</v>
      </c>
      <c r="D9" s="16">
        <f t="shared" si="0"/>
        <v>7.1431742617823771E-2</v>
      </c>
    </row>
    <row r="10" spans="2:4" ht="16.5" thickTop="1" thickBot="1" x14ac:dyDescent="0.3">
      <c r="B10" s="13" t="s">
        <v>35</v>
      </c>
      <c r="C10" s="15">
        <v>21207</v>
      </c>
      <c r="D10" s="16">
        <f t="shared" si="0"/>
        <v>5.2306652591284447E-2</v>
      </c>
    </row>
    <row r="11" spans="2:4" ht="16.5" thickTop="1" thickBot="1" x14ac:dyDescent="0.3">
      <c r="B11" s="13" t="s">
        <v>36</v>
      </c>
      <c r="C11" s="15">
        <v>8596</v>
      </c>
      <c r="D11" s="16">
        <f t="shared" si="0"/>
        <v>2.1201866632464803E-2</v>
      </c>
    </row>
    <row r="12" spans="2:4" ht="16.5" thickTop="1" thickBot="1" x14ac:dyDescent="0.3">
      <c r="B12" s="13" t="s">
        <v>37</v>
      </c>
      <c r="C12" s="15">
        <v>13710</v>
      </c>
      <c r="D12" s="16">
        <f t="shared" si="0"/>
        <v>3.3815448060853008E-2</v>
      </c>
    </row>
    <row r="13" spans="2:4" ht="16.5" thickTop="1" thickBot="1" x14ac:dyDescent="0.3">
      <c r="B13" s="13" t="s">
        <v>50</v>
      </c>
      <c r="C13" s="15">
        <v>10144</v>
      </c>
      <c r="D13" s="16">
        <f t="shared" si="0"/>
        <v>2.501997849228978E-2</v>
      </c>
    </row>
    <row r="14" spans="2:4" ht="16.5" thickTop="1" thickBot="1" x14ac:dyDescent="0.3">
      <c r="B14" s="13" t="s">
        <v>51</v>
      </c>
      <c r="C14" s="15">
        <v>7380</v>
      </c>
      <c r="D14" s="16">
        <f t="shared" si="0"/>
        <v>1.8202626308467921E-2</v>
      </c>
    </row>
    <row r="15" spans="2:4" ht="16.5" thickTop="1" thickBot="1" x14ac:dyDescent="0.3">
      <c r="B15" s="13" t="s">
        <v>53</v>
      </c>
      <c r="C15" s="15">
        <v>3557</v>
      </c>
      <c r="D15" s="16">
        <f t="shared" si="0"/>
        <v>8.7732712437968013E-3</v>
      </c>
    </row>
    <row r="16" spans="2:4" ht="16.5" thickTop="1" thickBot="1" x14ac:dyDescent="0.3">
      <c r="B16" s="13" t="s">
        <v>52</v>
      </c>
      <c r="C16" s="15">
        <v>4222</v>
      </c>
      <c r="D16" s="16">
        <f t="shared" si="0"/>
        <v>1.0413480795982597E-2</v>
      </c>
    </row>
    <row r="17" spans="2:4" ht="16.5" thickTop="1" thickBot="1" x14ac:dyDescent="0.3">
      <c r="B17" s="13" t="s">
        <v>55</v>
      </c>
      <c r="C17" s="15">
        <v>1384</v>
      </c>
      <c r="D17" s="16">
        <f t="shared" si="0"/>
        <v>3.4136090529701358E-3</v>
      </c>
    </row>
    <row r="18" spans="2:4" ht="16.5" thickTop="1" thickBot="1" x14ac:dyDescent="0.3">
      <c r="B18" s="13" t="s">
        <v>54</v>
      </c>
      <c r="C18" s="15">
        <v>1873</v>
      </c>
      <c r="D18" s="16">
        <f t="shared" si="0"/>
        <v>4.6197180319458558E-3</v>
      </c>
    </row>
    <row r="19" spans="2:4" ht="16.5" thickTop="1" thickBot="1" x14ac:dyDescent="0.3">
      <c r="B19" s="13" t="s">
        <v>58</v>
      </c>
      <c r="C19" s="15">
        <v>899</v>
      </c>
      <c r="D19" s="16">
        <f t="shared" si="0"/>
        <v>2.2173659961128266E-3</v>
      </c>
    </row>
    <row r="20" spans="2:4" ht="16.5" thickTop="1" thickBot="1" x14ac:dyDescent="0.3">
      <c r="B20" s="13" t="s">
        <v>56</v>
      </c>
      <c r="C20" s="15">
        <v>1327</v>
      </c>
      <c r="D20" s="16">
        <f t="shared" si="0"/>
        <v>3.2730196627827821E-3</v>
      </c>
    </row>
    <row r="21" spans="2:4" ht="16.5" thickTop="1" thickBot="1" x14ac:dyDescent="0.3">
      <c r="B21" s="13" t="s">
        <v>57</v>
      </c>
      <c r="C21" s="15">
        <v>1285</v>
      </c>
      <c r="D21" s="16">
        <f t="shared" si="0"/>
        <v>3.1694274805394687E-3</v>
      </c>
    </row>
    <row r="22" spans="2:4" ht="16.5" thickTop="1" thickBot="1" x14ac:dyDescent="0.3">
      <c r="B22" s="13" t="s">
        <v>59</v>
      </c>
      <c r="C22" s="15">
        <v>523</v>
      </c>
      <c r="D22" s="16">
        <f t="shared" si="0"/>
        <v>1.2899693169822117E-3</v>
      </c>
    </row>
    <row r="23" spans="2:4" ht="16.5" thickTop="1" thickBot="1" x14ac:dyDescent="0.3">
      <c r="B23" s="13" t="s">
        <v>60</v>
      </c>
      <c r="C23" s="13">
        <v>7</v>
      </c>
      <c r="D23" s="17" t="s">
        <v>13</v>
      </c>
    </row>
    <row r="24" spans="2:4" ht="16.5" thickTop="1" thickBot="1" x14ac:dyDescent="0.3">
      <c r="B24" s="13" t="s">
        <v>61</v>
      </c>
      <c r="C24" s="13">
        <v>3</v>
      </c>
      <c r="D24" s="17" t="s">
        <v>13</v>
      </c>
    </row>
    <row r="25" spans="2:4" ht="16.5" thickTop="1" thickBot="1" x14ac:dyDescent="0.3">
      <c r="B25" s="13" t="s">
        <v>63</v>
      </c>
      <c r="C25" s="13">
        <v>0</v>
      </c>
      <c r="D25" s="17" t="s">
        <v>13</v>
      </c>
    </row>
    <row r="26" spans="2:4" ht="16.5" thickTop="1" thickBot="1" x14ac:dyDescent="0.3">
      <c r="B26" s="13" t="s">
        <v>38</v>
      </c>
      <c r="C26" s="15">
        <f>SUM(C3:C25)</f>
        <v>405436</v>
      </c>
      <c r="D26" s="13"/>
    </row>
    <row r="27" spans="2:4" ht="15.75" thickTop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13B22-F830-4E32-8532-AED853C57DC6}">
  <dimension ref="B1:D9"/>
  <sheetViews>
    <sheetView workbookViewId="0">
      <selection activeCell="B2" sqref="B2:C7"/>
    </sheetView>
  </sheetViews>
  <sheetFormatPr baseColWidth="10" defaultRowHeight="15" x14ac:dyDescent="0.25"/>
  <cols>
    <col min="2" max="2" width="17.28515625" customWidth="1"/>
    <col min="3" max="3" width="15.28515625" customWidth="1"/>
    <col min="4" max="4" width="15.42578125" customWidth="1"/>
  </cols>
  <sheetData>
    <row r="1" spans="2:4" ht="15.75" thickBot="1" x14ac:dyDescent="0.3"/>
    <row r="2" spans="2:4" ht="16.5" thickTop="1" thickBot="1" x14ac:dyDescent="0.3">
      <c r="B2" s="7" t="s">
        <v>39</v>
      </c>
      <c r="C2" s="7" t="s">
        <v>6</v>
      </c>
      <c r="D2" s="7" t="s">
        <v>7</v>
      </c>
    </row>
    <row r="3" spans="2:4" ht="16.5" thickTop="1" thickBot="1" x14ac:dyDescent="0.3">
      <c r="B3" s="7" t="s">
        <v>40</v>
      </c>
      <c r="C3" s="7">
        <v>102151</v>
      </c>
      <c r="D3" s="8">
        <v>0.24399999999999999</v>
      </c>
    </row>
    <row r="4" spans="2:4" ht="16.5" thickTop="1" thickBot="1" x14ac:dyDescent="0.3">
      <c r="B4" s="7" t="s">
        <v>41</v>
      </c>
      <c r="C4" s="7">
        <v>143203</v>
      </c>
      <c r="D4" s="8">
        <v>0.34200000000000003</v>
      </c>
    </row>
    <row r="5" spans="2:4" ht="16.5" thickTop="1" thickBot="1" x14ac:dyDescent="0.3">
      <c r="B5" s="7" t="s">
        <v>42</v>
      </c>
      <c r="C5" s="7">
        <v>73932</v>
      </c>
      <c r="D5" s="8">
        <v>0.17699999999999999</v>
      </c>
    </row>
    <row r="6" spans="2:4" ht="16.5" thickTop="1" thickBot="1" x14ac:dyDescent="0.3">
      <c r="B6" s="7" t="s">
        <v>43</v>
      </c>
      <c r="C6" s="7">
        <v>49048</v>
      </c>
      <c r="D6" s="8">
        <v>0.11700000000000001</v>
      </c>
    </row>
    <row r="7" spans="2:4" ht="16.5" thickTop="1" thickBot="1" x14ac:dyDescent="0.3">
      <c r="B7" s="7" t="s">
        <v>44</v>
      </c>
      <c r="C7" s="7">
        <v>50437</v>
      </c>
      <c r="D7" s="8">
        <v>0.12</v>
      </c>
    </row>
    <row r="8" spans="2:4" ht="16.5" thickTop="1" thickBot="1" x14ac:dyDescent="0.3">
      <c r="B8" s="7" t="s">
        <v>14</v>
      </c>
      <c r="C8" s="1">
        <f>SUM(C3:C7)</f>
        <v>418771</v>
      </c>
    </row>
    <row r="9" spans="2:4" ht="15.75" thickTop="1" x14ac:dyDescent="0.25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CB66-24FA-4DAE-A2A7-4A48DD5DA82C}">
  <dimension ref="B1:D6"/>
  <sheetViews>
    <sheetView workbookViewId="0">
      <selection activeCell="B7" sqref="B7"/>
    </sheetView>
  </sheetViews>
  <sheetFormatPr baseColWidth="10" defaultRowHeight="15" x14ac:dyDescent="0.25"/>
  <cols>
    <col min="2" max="2" width="17.5703125" customWidth="1"/>
    <col min="3" max="3" width="20.28515625" customWidth="1"/>
    <col min="4" max="4" width="15.7109375" customWidth="1"/>
  </cols>
  <sheetData>
    <row r="1" spans="2:4" ht="15.75" thickBot="1" x14ac:dyDescent="0.3"/>
    <row r="2" spans="2:4" ht="16.5" thickTop="1" thickBot="1" x14ac:dyDescent="0.3">
      <c r="B2" s="1" t="s">
        <v>45</v>
      </c>
      <c r="C2" s="1" t="s">
        <v>6</v>
      </c>
      <c r="D2" s="1" t="s">
        <v>7</v>
      </c>
    </row>
    <row r="3" spans="2:4" ht="16.5" thickTop="1" thickBot="1" x14ac:dyDescent="0.3">
      <c r="B3" s="1" t="s">
        <v>45</v>
      </c>
      <c r="C3" s="1">
        <v>105874</v>
      </c>
      <c r="D3" s="2">
        <v>0.253</v>
      </c>
    </row>
    <row r="4" spans="2:4" ht="16.5" thickTop="1" thickBot="1" x14ac:dyDescent="0.3">
      <c r="B4" s="1" t="s">
        <v>64</v>
      </c>
      <c r="C4" s="1">
        <v>312897</v>
      </c>
      <c r="D4" s="2">
        <v>0.747</v>
      </c>
    </row>
    <row r="5" spans="2:4" ht="16.5" thickTop="1" thickBot="1" x14ac:dyDescent="0.3">
      <c r="B5" s="1" t="s">
        <v>14</v>
      </c>
      <c r="C5" s="1">
        <f>SUM(C3:C4)</f>
        <v>418771</v>
      </c>
    </row>
    <row r="6" spans="2:4" ht="15.75" thickTop="1" x14ac:dyDescent="0.25"/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8F0C3-56E6-4621-AA91-C0AD6BAE515A}">
  <dimension ref="B1:C13"/>
  <sheetViews>
    <sheetView workbookViewId="0">
      <selection activeCell="C1" sqref="C1:C1048576"/>
    </sheetView>
  </sheetViews>
  <sheetFormatPr baseColWidth="10" defaultRowHeight="15" x14ac:dyDescent="0.25"/>
  <cols>
    <col min="2" max="2" width="28.7109375" customWidth="1"/>
    <col min="3" max="3" width="15.7109375" customWidth="1"/>
  </cols>
  <sheetData>
    <row r="1" spans="2:3" ht="15.75" thickBot="1" x14ac:dyDescent="0.3"/>
    <row r="2" spans="2:3" ht="20.25" thickTop="1" thickBot="1" x14ac:dyDescent="0.35">
      <c r="B2" s="6" t="s">
        <v>15</v>
      </c>
      <c r="C2" s="6" t="s">
        <v>16</v>
      </c>
    </row>
    <row r="3" spans="2:3" ht="16.5" thickTop="1" thickBot="1" x14ac:dyDescent="0.3">
      <c r="B3" s="1" t="s">
        <v>17</v>
      </c>
      <c r="C3" s="1">
        <v>0</v>
      </c>
    </row>
    <row r="4" spans="2:3" ht="16.5" thickTop="1" thickBot="1" x14ac:dyDescent="0.3">
      <c r="B4" s="1" t="s">
        <v>18</v>
      </c>
      <c r="C4" s="1">
        <v>11</v>
      </c>
    </row>
    <row r="5" spans="2:3" ht="16.5" thickTop="1" thickBot="1" x14ac:dyDescent="0.3">
      <c r="B5" s="1" t="s">
        <v>19</v>
      </c>
      <c r="C5" s="1">
        <v>25</v>
      </c>
    </row>
    <row r="6" spans="2:3" ht="16.5" thickTop="1" thickBot="1" x14ac:dyDescent="0.3">
      <c r="B6" s="1" t="s">
        <v>20</v>
      </c>
      <c r="C6" s="1">
        <v>41</v>
      </c>
    </row>
    <row r="7" spans="2:3" ht="16.5" thickTop="1" thickBot="1" x14ac:dyDescent="0.3">
      <c r="B7" s="1" t="s">
        <v>21</v>
      </c>
      <c r="C7" s="1">
        <v>108</v>
      </c>
    </row>
    <row r="8" spans="2:3" ht="16.5" thickTop="1" thickBot="1" x14ac:dyDescent="0.3">
      <c r="B8" s="1" t="s">
        <v>22</v>
      </c>
      <c r="C8" s="1">
        <v>238</v>
      </c>
    </row>
    <row r="9" spans="2:3" ht="16.5" thickTop="1" thickBot="1" x14ac:dyDescent="0.3">
      <c r="B9" s="1" t="s">
        <v>23</v>
      </c>
      <c r="C9" s="1">
        <v>364</v>
      </c>
    </row>
    <row r="10" spans="2:3" ht="16.5" thickTop="1" thickBot="1" x14ac:dyDescent="0.3">
      <c r="B10" s="1" t="s">
        <v>24</v>
      </c>
      <c r="C10" s="1">
        <v>77.337047080000005</v>
      </c>
    </row>
    <row r="11" spans="2:3" ht="16.5" thickTop="1" thickBot="1" x14ac:dyDescent="0.3">
      <c r="B11" s="1" t="s">
        <v>25</v>
      </c>
      <c r="C11" s="1">
        <v>5981.0188509999998</v>
      </c>
    </row>
    <row r="12" spans="2:3" ht="16.5" thickTop="1" thickBot="1" x14ac:dyDescent="0.3">
      <c r="B12" s="1" t="s">
        <v>26</v>
      </c>
      <c r="C12" s="1">
        <v>76.309216730000003</v>
      </c>
    </row>
    <row r="13" spans="2:3" ht="15.75" thickTop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8D651-4EA8-44A0-BF73-CBA98AE1126D}">
  <dimension ref="B1:C13"/>
  <sheetViews>
    <sheetView workbookViewId="0">
      <selection activeCell="C1" sqref="C1:C1048576"/>
    </sheetView>
  </sheetViews>
  <sheetFormatPr baseColWidth="10" defaultRowHeight="15" x14ac:dyDescent="0.25"/>
  <cols>
    <col min="2" max="2" width="28.7109375" customWidth="1"/>
    <col min="3" max="3" width="15.7109375" customWidth="1"/>
  </cols>
  <sheetData>
    <row r="1" spans="2:3" ht="15.75" thickBot="1" x14ac:dyDescent="0.3"/>
    <row r="2" spans="2:3" ht="20.25" thickTop="1" thickBot="1" x14ac:dyDescent="0.35">
      <c r="B2" s="6" t="s">
        <v>15</v>
      </c>
      <c r="C2" s="6" t="s">
        <v>16</v>
      </c>
    </row>
    <row r="3" spans="2:3" ht="16.5" thickTop="1" thickBot="1" x14ac:dyDescent="0.3">
      <c r="B3" s="1" t="s">
        <v>17</v>
      </c>
      <c r="C3" s="1">
        <v>8</v>
      </c>
    </row>
    <row r="4" spans="2:3" ht="16.5" thickTop="1" thickBot="1" x14ac:dyDescent="0.3">
      <c r="B4" s="1" t="s">
        <v>18</v>
      </c>
      <c r="C4" s="1">
        <v>8</v>
      </c>
    </row>
    <row r="5" spans="2:3" ht="16.5" thickTop="1" thickBot="1" x14ac:dyDescent="0.3">
      <c r="B5" s="1" t="s">
        <v>19</v>
      </c>
      <c r="C5" s="1">
        <v>11</v>
      </c>
    </row>
    <row r="6" spans="2:3" ht="16.5" thickTop="1" thickBot="1" x14ac:dyDescent="0.3">
      <c r="B6" s="1" t="s">
        <v>20</v>
      </c>
      <c r="C6" s="1">
        <v>14</v>
      </c>
    </row>
    <row r="7" spans="2:3" ht="16.5" thickTop="1" thickBot="1" x14ac:dyDescent="0.3">
      <c r="B7" s="1" t="s">
        <v>21</v>
      </c>
      <c r="C7" s="1">
        <v>17</v>
      </c>
    </row>
    <row r="8" spans="2:3" ht="16.5" thickTop="1" thickBot="1" x14ac:dyDescent="0.3">
      <c r="B8" s="1" t="s">
        <v>22</v>
      </c>
      <c r="C8" s="1">
        <v>20</v>
      </c>
    </row>
    <row r="9" spans="2:3" ht="16.5" thickTop="1" thickBot="1" x14ac:dyDescent="0.3">
      <c r="B9" s="1" t="s">
        <v>23</v>
      </c>
      <c r="C9" s="1">
        <v>21</v>
      </c>
    </row>
    <row r="10" spans="2:3" ht="16.5" thickTop="1" thickBot="1" x14ac:dyDescent="0.3">
      <c r="B10" s="1" t="s">
        <v>24</v>
      </c>
      <c r="C10" s="9">
        <v>3.9279819269999998</v>
      </c>
    </row>
    <row r="11" spans="2:3" ht="16.5" thickTop="1" thickBot="1" x14ac:dyDescent="0.3">
      <c r="B11" s="1" t="s">
        <v>25</v>
      </c>
      <c r="C11" s="9">
        <v>15.429042020000001</v>
      </c>
    </row>
    <row r="12" spans="2:3" ht="16.5" thickTop="1" thickBot="1" x14ac:dyDescent="0.3">
      <c r="B12" s="1" t="s">
        <v>26</v>
      </c>
      <c r="C12" s="9">
        <v>13.997774440000001</v>
      </c>
    </row>
    <row r="13" spans="2:3" ht="15.75" thickTop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43F88-76B4-4A8E-A5EF-9DFC8EBFE796}">
  <dimension ref="B1:C13"/>
  <sheetViews>
    <sheetView workbookViewId="0">
      <selection activeCell="C1" sqref="C1:C1048576"/>
    </sheetView>
  </sheetViews>
  <sheetFormatPr baseColWidth="10" defaultRowHeight="15" x14ac:dyDescent="0.25"/>
  <cols>
    <col min="2" max="2" width="28.7109375" customWidth="1"/>
    <col min="3" max="3" width="15.7109375" customWidth="1"/>
  </cols>
  <sheetData>
    <row r="1" spans="2:3" ht="15.75" thickBot="1" x14ac:dyDescent="0.3"/>
    <row r="2" spans="2:3" ht="20.25" thickTop="1" thickBot="1" x14ac:dyDescent="0.35">
      <c r="B2" s="6" t="s">
        <v>15</v>
      </c>
      <c r="C2" s="6" t="s">
        <v>16</v>
      </c>
    </row>
    <row r="3" spans="2:3" ht="16.5" thickTop="1" thickBot="1" x14ac:dyDescent="0.3">
      <c r="B3" s="1" t="s">
        <v>17</v>
      </c>
      <c r="C3" s="1">
        <v>1</v>
      </c>
    </row>
    <row r="4" spans="2:3" ht="16.5" thickTop="1" thickBot="1" x14ac:dyDescent="0.3">
      <c r="B4" s="1" t="s">
        <v>18</v>
      </c>
      <c r="C4" s="1">
        <v>1</v>
      </c>
    </row>
    <row r="5" spans="2:3" ht="16.5" thickTop="1" thickBot="1" x14ac:dyDescent="0.3">
      <c r="B5" s="1" t="s">
        <v>19</v>
      </c>
      <c r="C5" s="1">
        <v>3</v>
      </c>
    </row>
    <row r="6" spans="2:3" ht="16.5" thickTop="1" thickBot="1" x14ac:dyDescent="0.3">
      <c r="B6" s="1" t="s">
        <v>20</v>
      </c>
      <c r="C6" s="1">
        <v>6</v>
      </c>
    </row>
    <row r="7" spans="2:3" ht="16.5" thickTop="1" thickBot="1" x14ac:dyDescent="0.3">
      <c r="B7" s="1" t="s">
        <v>21</v>
      </c>
      <c r="C7" s="1">
        <v>9</v>
      </c>
    </row>
    <row r="8" spans="2:3" ht="16.5" thickTop="1" thickBot="1" x14ac:dyDescent="0.3">
      <c r="B8" s="1" t="s">
        <v>22</v>
      </c>
      <c r="C8" s="1">
        <v>12</v>
      </c>
    </row>
    <row r="9" spans="2:3" ht="16.5" thickTop="1" thickBot="1" x14ac:dyDescent="0.3">
      <c r="B9" s="1" t="s">
        <v>23</v>
      </c>
      <c r="C9" s="1">
        <v>12</v>
      </c>
    </row>
    <row r="10" spans="2:3" ht="16.5" thickTop="1" thickBot="1" x14ac:dyDescent="0.3">
      <c r="B10" s="1" t="s">
        <v>24</v>
      </c>
      <c r="C10" s="9">
        <v>3.4957726299999998</v>
      </c>
    </row>
    <row r="11" spans="2:3" ht="16.5" thickTop="1" thickBot="1" x14ac:dyDescent="0.3">
      <c r="B11" s="1" t="s">
        <v>25</v>
      </c>
      <c r="C11" s="9">
        <v>12.22042628</v>
      </c>
    </row>
    <row r="12" spans="2:3" ht="16.5" thickTop="1" thickBot="1" x14ac:dyDescent="0.3">
      <c r="B12" s="1" t="s">
        <v>26</v>
      </c>
      <c r="C12" s="9">
        <v>6.3657407709999996</v>
      </c>
    </row>
    <row r="13" spans="2:3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SEXO</vt:lpstr>
      <vt:lpstr>EDAD</vt:lpstr>
      <vt:lpstr>SEGMENTO</vt:lpstr>
      <vt:lpstr>SUB_SEGMENTO</vt:lpstr>
      <vt:lpstr>SEGTO_AGRUP</vt:lpstr>
      <vt:lpstr>CARTERIZADO</vt:lpstr>
      <vt:lpstr>DURACION</vt:lpstr>
      <vt:lpstr>HORA_ENVIO</vt:lpstr>
      <vt:lpstr>DIA_ENVIO</vt:lpstr>
      <vt:lpstr>RESPONDIDA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 gomez</dc:creator>
  <cp:lastModifiedBy>Sebastián Alejandro Garrido Valenzuela</cp:lastModifiedBy>
  <dcterms:created xsi:type="dcterms:W3CDTF">2021-11-14T20:15:31Z</dcterms:created>
  <dcterms:modified xsi:type="dcterms:W3CDTF">2021-12-07T16:42:56Z</dcterms:modified>
</cp:coreProperties>
</file>