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as\Desktop\Estudio de Ing. Civil en computación\12° Semestre (fin)\Trabajo de titulo 2\Entregable TT Final\Hojas de cálculo confeccionado\Estadistica descriptiva dataset resultante\12) DICIEMBRE\"/>
    </mc:Choice>
  </mc:AlternateContent>
  <xr:revisionPtr revIDLastSave="0" documentId="13_ncr:1_{01429CB3-2A7E-45A2-9440-36B7E0A18E9A}" xr6:coauthVersionLast="47" xr6:coauthVersionMax="47" xr10:uidLastSave="{00000000-0000-0000-0000-000000000000}"/>
  <bookViews>
    <workbookView xWindow="-120" yWindow="-120" windowWidth="20730" windowHeight="11160" activeTab="4" xr2:uid="{9C64C9CF-5F02-4C89-B4FB-21FE4BC67033}"/>
  </bookViews>
  <sheets>
    <sheet name="SEXO" sheetId="1" r:id="rId1"/>
    <sheet name="EDAD" sheetId="2" r:id="rId2"/>
    <sheet name="SEGMENTO" sheetId="3" r:id="rId3"/>
    <sheet name="SUB_SEGMENTO" sheetId="14" r:id="rId4"/>
    <sheet name="SEGTO_AGRUP" sheetId="5" r:id="rId5"/>
    <sheet name="CARTERIZADO" sheetId="6" r:id="rId6"/>
    <sheet name="DURACION" sheetId="7" r:id="rId7"/>
    <sheet name="HORA_ENVIO" sheetId="10" r:id="rId8"/>
    <sheet name="DIA_ENVIO" sheetId="11" r:id="rId9"/>
    <sheet name="RESPONDIDA" sheetId="13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6" i="14" l="1"/>
  <c r="D22" i="14" s="1"/>
  <c r="C5" i="13"/>
  <c r="D4" i="13" s="1"/>
  <c r="C5" i="6"/>
  <c r="D4" i="6" s="1"/>
  <c r="C8" i="5"/>
  <c r="D7" i="5" s="1"/>
  <c r="C5" i="1"/>
  <c r="D4" i="1" s="1"/>
  <c r="C8" i="3"/>
  <c r="D4" i="3" s="1"/>
  <c r="D3" i="13" l="1"/>
  <c r="D3" i="6"/>
  <c r="D3" i="5"/>
  <c r="D4" i="5"/>
  <c r="D5" i="5"/>
  <c r="D6" i="5"/>
  <c r="D11" i="14"/>
  <c r="D12" i="14"/>
  <c r="D13" i="14"/>
  <c r="D14" i="14"/>
  <c r="D3" i="14"/>
  <c r="D15" i="14"/>
  <c r="D4" i="14"/>
  <c r="D16" i="14"/>
  <c r="D5" i="14"/>
  <c r="D17" i="14"/>
  <c r="D6" i="14"/>
  <c r="D18" i="14"/>
  <c r="D7" i="14"/>
  <c r="D19" i="14"/>
  <c r="D8" i="14"/>
  <c r="D20" i="14"/>
  <c r="D9" i="14"/>
  <c r="D21" i="14"/>
  <c r="D10" i="14"/>
  <c r="D3" i="3"/>
  <c r="D7" i="3"/>
  <c r="D5" i="3"/>
  <c r="D6" i="3"/>
  <c r="D3" i="1"/>
</calcChain>
</file>

<file path=xl/sharedStrings.xml><?xml version="1.0" encoding="utf-8"?>
<sst xmlns="http://schemas.openxmlformats.org/spreadsheetml/2006/main" count="115" uniqueCount="66">
  <si>
    <t>Sexo</t>
  </si>
  <si>
    <t>Cantidad</t>
  </si>
  <si>
    <t>Frecuencia</t>
  </si>
  <si>
    <t>Hombre</t>
  </si>
  <si>
    <t>Mujer</t>
  </si>
  <si>
    <t>SEGMENTO</t>
  </si>
  <si>
    <t>CANTIDAD</t>
  </si>
  <si>
    <t>FRECUENCIA(%)</t>
  </si>
  <si>
    <t>E</t>
  </si>
  <si>
    <t>D</t>
  </si>
  <si>
    <t>A</t>
  </si>
  <si>
    <t>C</t>
  </si>
  <si>
    <t>B</t>
  </si>
  <si>
    <t>Total</t>
  </si>
  <si>
    <t>Estadísticas de cuantiles</t>
  </si>
  <si>
    <t>Valor</t>
  </si>
  <si>
    <t>Minimo</t>
  </si>
  <si>
    <t>5to PERCENTIL</t>
  </si>
  <si>
    <t>1ER CUARTIL</t>
  </si>
  <si>
    <t>MEDIANA</t>
  </si>
  <si>
    <t>3ER CUARTIL</t>
  </si>
  <si>
    <t>95to PERCENTIL</t>
  </si>
  <si>
    <t>MAXIMO</t>
  </si>
  <si>
    <t>DESVIACION ESTANDAR</t>
  </si>
  <si>
    <t>VARIANZA</t>
  </si>
  <si>
    <t>PROMEDIO</t>
  </si>
  <si>
    <t>SUBSEGMENTO</t>
  </si>
  <si>
    <t>D2A</t>
  </si>
  <si>
    <t>E1B</t>
  </si>
  <si>
    <t>D1A</t>
  </si>
  <si>
    <t>E2A</t>
  </si>
  <si>
    <t>A1A</t>
  </si>
  <si>
    <t>E4</t>
  </si>
  <si>
    <t>E2B</t>
  </si>
  <si>
    <t>A5</t>
  </si>
  <si>
    <t>D2B</t>
  </si>
  <si>
    <t>A2A</t>
  </si>
  <si>
    <t>TOTAL</t>
  </si>
  <si>
    <t>SEGTO AGRUPADO</t>
  </si>
  <si>
    <t>C1S</t>
  </si>
  <si>
    <t>E1S</t>
  </si>
  <si>
    <t>E2S</t>
  </si>
  <si>
    <t>D1S</t>
  </si>
  <si>
    <t>A1S</t>
  </si>
  <si>
    <t>CARTERIZADO</t>
  </si>
  <si>
    <t>SI RESPONDIO</t>
  </si>
  <si>
    <t>NO RESPONDIO</t>
  </si>
  <si>
    <t>VALOR</t>
  </si>
  <si>
    <t>SI RESPONDIÓ</t>
  </si>
  <si>
    <t>NO RESPONDIÓ</t>
  </si>
  <si>
    <t xml:space="preserve">   </t>
  </si>
  <si>
    <t>A2B</t>
  </si>
  <si>
    <t>E3</t>
  </si>
  <si>
    <t>D2C</t>
  </si>
  <si>
    <t>C1</t>
  </si>
  <si>
    <t>A4</t>
  </si>
  <si>
    <t>C2</t>
  </si>
  <si>
    <t>D1B</t>
  </si>
  <si>
    <t>A3</t>
  </si>
  <si>
    <t>E5</t>
  </si>
  <si>
    <t>A1</t>
  </si>
  <si>
    <t>D3</t>
  </si>
  <si>
    <t>B4A</t>
  </si>
  <si>
    <t>FRECUENCIA (%)</t>
  </si>
  <si>
    <t>&lt;0,1%</t>
  </si>
  <si>
    <t>C3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</si>
</sst>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rgb="FF212121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0" fillId="0" borderId="1" xfId="0" applyBorder="1"/>
    <xf numFmtId="10" fontId="0" fillId="0" borderId="1" xfId="0" applyNumberForma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3" fillId="0" borderId="1" xfId="0" applyFont="1" applyBorder="1"/>
    <xf numFmtId="9" fontId="0" fillId="0" borderId="1" xfId="0" applyNumberFormat="1" applyBorder="1"/>
    <xf numFmtId="0" fontId="2" fillId="0" borderId="1" xfId="0" applyFont="1" applyBorder="1"/>
    <xf numFmtId="10" fontId="2" fillId="0" borderId="1" xfId="0" applyNumberFormat="1" applyFont="1" applyBorder="1"/>
    <xf numFmtId="3" fontId="0" fillId="0" borderId="1" xfId="0" applyNumberFormat="1" applyBorder="1"/>
    <xf numFmtId="164" fontId="0" fillId="0" borderId="1" xfId="1" applyNumberFormat="1" applyFont="1" applyBorder="1"/>
    <xf numFmtId="0" fontId="0" fillId="0" borderId="5" xfId="0" applyBorder="1"/>
    <xf numFmtId="0" fontId="0" fillId="0" borderId="6" xfId="0" applyBorder="1"/>
    <xf numFmtId="0" fontId="4" fillId="0" borderId="1" xfId="0" applyFont="1" applyBorder="1"/>
    <xf numFmtId="0" fontId="5" fillId="0" borderId="1" xfId="0" applyFont="1" applyBorder="1"/>
    <xf numFmtId="3" fontId="4" fillId="0" borderId="1" xfId="0" applyNumberFormat="1" applyFont="1" applyBorder="1"/>
    <xf numFmtId="164" fontId="4" fillId="0" borderId="1" xfId="1" applyNumberFormat="1" applyFont="1" applyBorder="1"/>
    <xf numFmtId="164" fontId="4" fillId="0" borderId="1" xfId="1" applyNumberFormat="1" applyFont="1" applyBorder="1" applyAlignment="1">
      <alignment horizontal="right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PORCENTAJE</a:t>
            </a:r>
            <a:r>
              <a:rPr lang="en-US" baseline="0"/>
              <a:t> DE SEXO DE ENCUESTADOS DICIEMBRE C/R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SEXO!$C$2</c:f>
              <c:strCache>
                <c:ptCount val="1"/>
                <c:pt idx="0">
                  <c:v>Cantidad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563-4F90-8CDA-C03282164A7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563-4F90-8CDA-C03282164A74}"/>
              </c:ext>
            </c:extLst>
          </c:dPt>
          <c:dLbls>
            <c:numFmt formatCode="0.0%" sourceLinked="0"/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SEXO!$B$3:$B$4</c:f>
              <c:strCache>
                <c:ptCount val="2"/>
                <c:pt idx="0">
                  <c:v>Hombre</c:v>
                </c:pt>
                <c:pt idx="1">
                  <c:v>Mujer</c:v>
                </c:pt>
              </c:strCache>
            </c:strRef>
          </c:cat>
          <c:val>
            <c:numRef>
              <c:f>SEXO!$C$3:$C$4</c:f>
              <c:numCache>
                <c:formatCode>General</c:formatCode>
                <c:ptCount val="2"/>
                <c:pt idx="0">
                  <c:v>4572</c:v>
                </c:pt>
                <c:pt idx="1">
                  <c:v>2087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BE-4328-B47D-30AFBA7299C6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006496062992125"/>
          <c:y val="0.41024241761446484"/>
          <c:w val="0.12715726159230095"/>
          <c:h val="0.15625109361329836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PORCENTAJE</a:t>
            </a:r>
            <a:r>
              <a:rPr lang="en-US" baseline="0"/>
              <a:t> DE SEGMENTOS EN ENVIOS DICIEMBRE C/R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SEGMENTO!$C$2</c:f>
              <c:strCache>
                <c:ptCount val="1"/>
                <c:pt idx="0">
                  <c:v>CANTIDAD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9F5-44E8-9104-09D9225FFBA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9F5-44E8-9104-09D9225FFBA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39F5-44E8-9104-09D9225FFBA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39F5-44E8-9104-09D9225FFBA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39F5-44E8-9104-09D9225FFBA5}"/>
              </c:ext>
            </c:extLst>
          </c:dPt>
          <c:dLbls>
            <c:dLbl>
              <c:idx val="2"/>
              <c:layout>
                <c:manualLayout>
                  <c:x val="6.6552672295273438E-2"/>
                  <c:y val="0.1203839238074089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9F5-44E8-9104-09D9225FFBA5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39F5-44E8-9104-09D9225FFBA5}"/>
                </c:ext>
              </c:extLst>
            </c:dLbl>
            <c:numFmt formatCode="0.0%" sourceLinked="0"/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SEGMENTO!$B$3:$B$7</c:f>
              <c:strCache>
                <c:ptCount val="5"/>
                <c:pt idx="0">
                  <c:v>E</c:v>
                </c:pt>
                <c:pt idx="1">
                  <c:v>D</c:v>
                </c:pt>
                <c:pt idx="2">
                  <c:v>A</c:v>
                </c:pt>
                <c:pt idx="3">
                  <c:v>C</c:v>
                </c:pt>
                <c:pt idx="4">
                  <c:v>B</c:v>
                </c:pt>
              </c:strCache>
            </c:strRef>
          </c:cat>
          <c:val>
            <c:numRef>
              <c:f>SEGMENTO!$C$3:$C$7</c:f>
              <c:numCache>
                <c:formatCode>General</c:formatCode>
                <c:ptCount val="5"/>
                <c:pt idx="0">
                  <c:v>2627</c:v>
                </c:pt>
                <c:pt idx="1">
                  <c:v>2931</c:v>
                </c:pt>
                <c:pt idx="2">
                  <c:v>625</c:v>
                </c:pt>
                <c:pt idx="3">
                  <c:v>176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4F-4EA2-88CD-AF273206657D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527757306198784"/>
          <c:y val="0.40320080436478922"/>
          <c:w val="5.8624999461274238E-2"/>
          <c:h val="0.33049585018088956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PORCENTAJE DE SUBSEGMENTOS EN ENVIOS DICIEMBRE C/R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SUB_SEGMENTO!$C$2</c:f>
              <c:strCache>
                <c:ptCount val="1"/>
                <c:pt idx="0">
                  <c:v>CANTIDAD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250-499E-8DA6-D9F55C80460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250-499E-8DA6-D9F55C80460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3250-499E-8DA6-D9F55C80460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3250-499E-8DA6-D9F55C80460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3250-499E-8DA6-D9F55C80460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3250-499E-8DA6-D9F55C80460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3250-499E-8DA6-D9F55C80460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3250-499E-8DA6-D9F55C80460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0-1196-4E87-A493-C892C6EF3BED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1196-4E87-A493-C892C6EF3BED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E-1196-4E87-A493-C892C6EF3BED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1196-4E87-A493-C892C6EF3BED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C-1196-4E87-A493-C892C6EF3BED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1196-4E87-A493-C892C6EF3BED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1196-4E87-A493-C892C6EF3BED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1196-4E87-A493-C892C6EF3BED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1196-4E87-A493-C892C6EF3BED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1196-4E87-A493-C892C6EF3BED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1196-4E87-A493-C892C6EF3BED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1196-4E87-A493-C892C6EF3BED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196-4E87-A493-C892C6EF3BED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1196-4E87-A493-C892C6EF3BED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196-4E87-A493-C892C6EF3BED}"/>
              </c:ext>
            </c:extLst>
          </c:dPt>
          <c:dLbls>
            <c:dLbl>
              <c:idx val="8"/>
              <c:layout>
                <c:manualLayout>
                  <c:x val="9.2968993282619289E-2"/>
                  <c:y val="0.12233153084780066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1196-4E87-A493-C892C6EF3BED}"/>
                </c:ext>
              </c:extLst>
            </c:dLbl>
            <c:dLbl>
              <c:idx val="9"/>
              <c:layout>
                <c:manualLayout>
                  <c:x val="5.7533900327174002E-2"/>
                  <c:y val="8.1213989817537871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1196-4E87-A493-C892C6EF3BED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1196-4E87-A493-C892C6EF3BED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1196-4E87-A493-C892C6EF3BED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1196-4E87-A493-C892C6EF3BED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1196-4E87-A493-C892C6EF3BED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196-4E87-A493-C892C6EF3BED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196-4E87-A493-C892C6EF3BED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196-4E87-A493-C892C6EF3BED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196-4E87-A493-C892C6EF3BED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196-4E87-A493-C892C6EF3BED}"/>
                </c:ext>
              </c:extLst>
            </c:dLbl>
            <c:dLbl>
              <c:idx val="1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196-4E87-A493-C892C6EF3BED}"/>
                </c:ext>
              </c:extLst>
            </c:dLbl>
            <c:dLbl>
              <c:idx val="2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196-4E87-A493-C892C6EF3BED}"/>
                </c:ext>
              </c:extLst>
            </c:dLbl>
            <c:dLbl>
              <c:idx val="2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196-4E87-A493-C892C6EF3BED}"/>
                </c:ext>
              </c:extLst>
            </c:dLbl>
            <c:dLbl>
              <c:idx val="2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196-4E87-A493-C892C6EF3BED}"/>
                </c:ext>
              </c:extLst>
            </c:dLbl>
            <c:numFmt formatCode="0.0%" sourceLinked="0"/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SUB_SEGMENTO!$B$3:$B$25</c:f>
              <c:strCache>
                <c:ptCount val="23"/>
                <c:pt idx="0">
                  <c:v>D2A</c:v>
                </c:pt>
                <c:pt idx="1">
                  <c:v>E1B</c:v>
                </c:pt>
                <c:pt idx="2">
                  <c:v>D1A</c:v>
                </c:pt>
                <c:pt idx="3">
                  <c:v>E2A</c:v>
                </c:pt>
                <c:pt idx="4">
                  <c:v>A1A</c:v>
                </c:pt>
                <c:pt idx="5">
                  <c:v>E4</c:v>
                </c:pt>
                <c:pt idx="6">
                  <c:v>E2B</c:v>
                </c:pt>
                <c:pt idx="7">
                  <c:v>A5</c:v>
                </c:pt>
                <c:pt idx="8">
                  <c:v>D2B</c:v>
                </c:pt>
                <c:pt idx="9">
                  <c:v>A2A</c:v>
                </c:pt>
                <c:pt idx="10">
                  <c:v>A2B</c:v>
                </c:pt>
                <c:pt idx="11">
                  <c:v>E3</c:v>
                </c:pt>
                <c:pt idx="12">
                  <c:v>C1</c:v>
                </c:pt>
                <c:pt idx="13">
                  <c:v>D2C</c:v>
                </c:pt>
                <c:pt idx="14">
                  <c:v>C2</c:v>
                </c:pt>
                <c:pt idx="15">
                  <c:v>A4</c:v>
                </c:pt>
                <c:pt idx="16">
                  <c:v>E5</c:v>
                </c:pt>
                <c:pt idx="17">
                  <c:v>D1B</c:v>
                </c:pt>
                <c:pt idx="18">
                  <c:v>A3</c:v>
                </c:pt>
                <c:pt idx="19">
                  <c:v>A1</c:v>
                </c:pt>
                <c:pt idx="20">
                  <c:v>D3</c:v>
                </c:pt>
                <c:pt idx="21">
                  <c:v>B4A</c:v>
                </c:pt>
                <c:pt idx="22">
                  <c:v>C3</c:v>
                </c:pt>
              </c:strCache>
            </c:strRef>
          </c:cat>
          <c:val>
            <c:numRef>
              <c:f>SUB_SEGMENTO!$C$3:$C$25</c:f>
              <c:numCache>
                <c:formatCode>#,##0</c:formatCode>
                <c:ptCount val="23"/>
                <c:pt idx="0">
                  <c:v>1944</c:v>
                </c:pt>
                <c:pt idx="1">
                  <c:v>688</c:v>
                </c:pt>
                <c:pt idx="2">
                  <c:v>730</c:v>
                </c:pt>
                <c:pt idx="3">
                  <c:v>627</c:v>
                </c:pt>
                <c:pt idx="4">
                  <c:v>752</c:v>
                </c:pt>
                <c:pt idx="5">
                  <c:v>164</c:v>
                </c:pt>
                <c:pt idx="6">
                  <c:v>269</c:v>
                </c:pt>
                <c:pt idx="7">
                  <c:v>293</c:v>
                </c:pt>
                <c:pt idx="8">
                  <c:v>137</c:v>
                </c:pt>
                <c:pt idx="9">
                  <c:v>139</c:v>
                </c:pt>
                <c:pt idx="10">
                  <c:v>131</c:v>
                </c:pt>
                <c:pt idx="11">
                  <c:v>92</c:v>
                </c:pt>
                <c:pt idx="12">
                  <c:v>124</c:v>
                </c:pt>
                <c:pt idx="13">
                  <c:v>94</c:v>
                </c:pt>
                <c:pt idx="14">
                  <c:v>52</c:v>
                </c:pt>
                <c:pt idx="15">
                  <c:v>52</c:v>
                </c:pt>
                <c:pt idx="16">
                  <c:v>35</c:v>
                </c:pt>
                <c:pt idx="17">
                  <c:v>26</c:v>
                </c:pt>
                <c:pt idx="18">
                  <c:v>8</c:v>
                </c:pt>
                <c:pt idx="19">
                  <c:v>2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96-4E87-A493-C892C6EF3BED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974428658667287"/>
          <c:y val="0.26746734971381592"/>
          <c:w val="0.16484739292026093"/>
          <c:h val="0.6777155867564747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PORCENTAJE</a:t>
            </a:r>
            <a:r>
              <a:rPr lang="en-US" baseline="0"/>
              <a:t> DE SEGMENTOS AGRUPADOS EN ENVIOS DICIEMBRE C/R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SEGTO_AGRUP!$C$2</c:f>
              <c:strCache>
                <c:ptCount val="1"/>
                <c:pt idx="0">
                  <c:v>CANTIDAD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A4E-484B-AD45-A7829B2139C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A4E-484B-AD45-A7829B2139C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2A4E-484B-AD45-A7829B2139C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2A4E-484B-AD45-A7829B2139C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2A4E-484B-AD45-A7829B2139C5}"/>
              </c:ext>
            </c:extLst>
          </c:dPt>
          <c:dLbls>
            <c:numFmt formatCode="0.0%" sourceLinked="0"/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SEGTO_AGRUP!$B$3:$B$7</c:f>
              <c:strCache>
                <c:ptCount val="5"/>
                <c:pt idx="0">
                  <c:v>C1S</c:v>
                </c:pt>
                <c:pt idx="1">
                  <c:v>E1S</c:v>
                </c:pt>
                <c:pt idx="2">
                  <c:v>E2S</c:v>
                </c:pt>
                <c:pt idx="3">
                  <c:v>D1S</c:v>
                </c:pt>
                <c:pt idx="4">
                  <c:v>A1S</c:v>
                </c:pt>
              </c:strCache>
            </c:strRef>
          </c:cat>
          <c:val>
            <c:numRef>
              <c:f>SEGTO_AGRUP!$C$3:$C$7</c:f>
              <c:numCache>
                <c:formatCode>General</c:formatCode>
                <c:ptCount val="5"/>
                <c:pt idx="0">
                  <c:v>2351</c:v>
                </c:pt>
                <c:pt idx="1">
                  <c:v>1731</c:v>
                </c:pt>
                <c:pt idx="2">
                  <c:v>896</c:v>
                </c:pt>
                <c:pt idx="3">
                  <c:v>756</c:v>
                </c:pt>
                <c:pt idx="4">
                  <c:v>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C4-42AB-BE07-11431ED033CA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130269948140536"/>
          <c:y val="0.43741168174873662"/>
          <c:w val="8.0828272069856003E-2"/>
          <c:h val="0.33582324597485014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PORCENTAJE DE ENCUESTADOS CARTERIZADOS DICIEMBRE C/R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CARTERIZADO!$C$2</c:f>
              <c:strCache>
                <c:ptCount val="1"/>
                <c:pt idx="0">
                  <c:v>CANTIDAD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D0C-4603-BA8A-6C900F667D3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D0C-4603-BA8A-6C900F667D3E}"/>
              </c:ext>
            </c:extLst>
          </c:dPt>
          <c:dLbls>
            <c:numFmt formatCode="0.0%" sourceLinked="0"/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CARTERIZADO!$B$3:$B$4</c:f>
              <c:strCache>
                <c:ptCount val="2"/>
                <c:pt idx="0">
                  <c:v>SI RESPONDIO</c:v>
                </c:pt>
                <c:pt idx="1">
                  <c:v>NO RESPONDIO</c:v>
                </c:pt>
              </c:strCache>
            </c:strRef>
          </c:cat>
          <c:val>
            <c:numRef>
              <c:f>CARTERIZADO!$C$3:$C$4</c:f>
              <c:numCache>
                <c:formatCode>General</c:formatCode>
                <c:ptCount val="2"/>
                <c:pt idx="0">
                  <c:v>3049</c:v>
                </c:pt>
                <c:pt idx="1">
                  <c:v>3310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F5-47F7-8177-199DA050A6C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</xdr:colOff>
      <xdr:row>6</xdr:row>
      <xdr:rowOff>11430</xdr:rowOff>
    </xdr:from>
    <xdr:to>
      <xdr:col>5</xdr:col>
      <xdr:colOff>243840</xdr:colOff>
      <xdr:row>21</xdr:row>
      <xdr:rowOff>11430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AB07598-AB82-43A1-BB86-61D7B3838B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708660</xdr:colOff>
      <xdr:row>0</xdr:row>
      <xdr:rowOff>139065</xdr:rowOff>
    </xdr:from>
    <xdr:to>
      <xdr:col>11</xdr:col>
      <xdr:colOff>15240</xdr:colOff>
      <xdr:row>17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F16B02E-A65B-4DC0-86F6-837216681E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670560</xdr:colOff>
      <xdr:row>5</xdr:row>
      <xdr:rowOff>60960</xdr:rowOff>
    </xdr:from>
    <xdr:to>
      <xdr:col>11</xdr:col>
      <xdr:colOff>68580</xdr:colOff>
      <xdr:row>21</xdr:row>
      <xdr:rowOff>53340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9802BB1-59DE-456C-BC2B-C366DE7D13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552449</xdr:colOff>
      <xdr:row>0</xdr:row>
      <xdr:rowOff>140970</xdr:rowOff>
    </xdr:from>
    <xdr:to>
      <xdr:col>11</xdr:col>
      <xdr:colOff>161924</xdr:colOff>
      <xdr:row>16</xdr:row>
      <xdr:rowOff>131445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5D2FD18-A4C1-4CCE-9474-59FC55ED1D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967740</xdr:colOff>
      <xdr:row>6</xdr:row>
      <xdr:rowOff>57150</xdr:rowOff>
    </xdr:from>
    <xdr:to>
      <xdr:col>6</xdr:col>
      <xdr:colOff>281940</xdr:colOff>
      <xdr:row>21</xdr:row>
      <xdr:rowOff>57150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8683A65-EA80-4013-9D60-99B21D64D3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C4464-990E-4229-BEDF-485940F2A847}">
  <dimension ref="B1:L22"/>
  <sheetViews>
    <sheetView workbookViewId="0">
      <selection activeCell="G11" sqref="G11"/>
    </sheetView>
  </sheetViews>
  <sheetFormatPr baseColWidth="10" defaultRowHeight="15" x14ac:dyDescent="0.25"/>
  <cols>
    <col min="2" max="2" width="16.5703125" customWidth="1"/>
    <col min="3" max="3" width="19.5703125" customWidth="1"/>
    <col min="4" max="4" width="15.5703125" customWidth="1"/>
  </cols>
  <sheetData>
    <row r="1" spans="2:4" ht="15.75" thickBot="1" x14ac:dyDescent="0.3"/>
    <row r="2" spans="2:4" ht="16.5" thickTop="1" thickBot="1" x14ac:dyDescent="0.3">
      <c r="B2" s="1" t="s">
        <v>0</v>
      </c>
      <c r="C2" s="1" t="s">
        <v>1</v>
      </c>
      <c r="D2" s="1" t="s">
        <v>2</v>
      </c>
    </row>
    <row r="3" spans="2:4" ht="16.5" thickTop="1" thickBot="1" x14ac:dyDescent="0.3">
      <c r="B3" s="1" t="s">
        <v>3</v>
      </c>
      <c r="C3" s="1">
        <v>4572</v>
      </c>
      <c r="D3" s="2">
        <f>C3/C5</f>
        <v>0.68658957801471687</v>
      </c>
    </row>
    <row r="4" spans="2:4" ht="16.5" thickTop="1" thickBot="1" x14ac:dyDescent="0.3">
      <c r="B4" s="1" t="s">
        <v>4</v>
      </c>
      <c r="C4" s="1">
        <v>2087</v>
      </c>
      <c r="D4" s="2">
        <f>C4/C5</f>
        <v>0.31341042198528307</v>
      </c>
    </row>
    <row r="5" spans="2:4" ht="16.5" thickTop="1" thickBot="1" x14ac:dyDescent="0.3">
      <c r="B5" s="1" t="s">
        <v>13</v>
      </c>
      <c r="C5" s="1">
        <f>SUM(C3:C4)</f>
        <v>6659</v>
      </c>
    </row>
    <row r="6" spans="2:4" ht="15.75" thickTop="1" x14ac:dyDescent="0.25"/>
    <row r="22" spans="12:12" x14ac:dyDescent="0.25">
      <c r="L22" t="s">
        <v>50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37145-8719-4CA4-B9B0-5B75FF6CB620}">
  <dimension ref="B1:D6"/>
  <sheetViews>
    <sheetView workbookViewId="0">
      <selection activeCell="C5" sqref="C5"/>
    </sheetView>
  </sheetViews>
  <sheetFormatPr baseColWidth="10" defaultRowHeight="15" x14ac:dyDescent="0.25"/>
  <cols>
    <col min="2" max="2" width="17.28515625" customWidth="1"/>
    <col min="3" max="4" width="14.7109375" customWidth="1"/>
  </cols>
  <sheetData>
    <row r="1" spans="2:4" ht="15.75" thickBot="1" x14ac:dyDescent="0.3"/>
    <row r="2" spans="2:4" ht="16.5" thickTop="1" thickBot="1" x14ac:dyDescent="0.3">
      <c r="B2" s="1" t="s">
        <v>47</v>
      </c>
      <c r="C2" s="1" t="s">
        <v>6</v>
      </c>
      <c r="D2" s="1" t="s">
        <v>7</v>
      </c>
    </row>
    <row r="3" spans="2:4" ht="16.5" thickTop="1" thickBot="1" x14ac:dyDescent="0.3">
      <c r="B3" s="1" t="s">
        <v>48</v>
      </c>
      <c r="C3" s="1">
        <v>6359</v>
      </c>
      <c r="D3" s="11">
        <f>C3/C5</f>
        <v>1</v>
      </c>
    </row>
    <row r="4" spans="2:4" ht="16.5" thickTop="1" thickBot="1" x14ac:dyDescent="0.3">
      <c r="B4" s="3" t="s">
        <v>49</v>
      </c>
      <c r="C4" s="3">
        <v>0</v>
      </c>
      <c r="D4" s="11">
        <f>C4/C5</f>
        <v>0</v>
      </c>
    </row>
    <row r="5" spans="2:4" ht="16.5" thickTop="1" thickBot="1" x14ac:dyDescent="0.3">
      <c r="B5" s="12" t="s">
        <v>13</v>
      </c>
      <c r="C5" s="13">
        <f>SUM(C3:C4)</f>
        <v>6359</v>
      </c>
    </row>
    <row r="6" spans="2:4" ht="15.75" thickTop="1" x14ac:dyDescent="0.2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61E06-CAE5-4BA6-A4D1-8487B9AFB303}">
  <dimension ref="B1:C13"/>
  <sheetViews>
    <sheetView workbookViewId="0">
      <selection activeCell="C17" sqref="C17"/>
    </sheetView>
  </sheetViews>
  <sheetFormatPr baseColWidth="10" defaultRowHeight="15" x14ac:dyDescent="0.25"/>
  <cols>
    <col min="2" max="2" width="26.5703125" customWidth="1"/>
    <col min="3" max="3" width="21.28515625" customWidth="1"/>
  </cols>
  <sheetData>
    <row r="1" spans="2:3" ht="15.75" thickBot="1" x14ac:dyDescent="0.3"/>
    <row r="2" spans="2:3" ht="20.25" thickTop="1" thickBot="1" x14ac:dyDescent="0.35">
      <c r="B2" s="6" t="s">
        <v>14</v>
      </c>
      <c r="C2" s="6" t="s">
        <v>15</v>
      </c>
    </row>
    <row r="3" spans="2:3" ht="16.5" thickTop="1" thickBot="1" x14ac:dyDescent="0.3">
      <c r="B3" s="1" t="s">
        <v>16</v>
      </c>
      <c r="C3" s="1">
        <v>18</v>
      </c>
    </row>
    <row r="4" spans="2:3" ht="16.5" thickTop="1" thickBot="1" x14ac:dyDescent="0.3">
      <c r="B4" s="1" t="s">
        <v>17</v>
      </c>
      <c r="C4" s="1">
        <v>25</v>
      </c>
    </row>
    <row r="5" spans="2:3" ht="16.5" thickTop="1" thickBot="1" x14ac:dyDescent="0.3">
      <c r="B5" s="1" t="s">
        <v>18</v>
      </c>
      <c r="C5" s="1">
        <v>33</v>
      </c>
    </row>
    <row r="6" spans="2:3" ht="16.5" thickTop="1" thickBot="1" x14ac:dyDescent="0.3">
      <c r="B6" s="1" t="s">
        <v>19</v>
      </c>
      <c r="C6" s="1">
        <v>42</v>
      </c>
    </row>
    <row r="7" spans="2:3" ht="16.5" thickTop="1" thickBot="1" x14ac:dyDescent="0.3">
      <c r="B7" s="1" t="s">
        <v>20</v>
      </c>
      <c r="C7" s="1">
        <v>55</v>
      </c>
    </row>
    <row r="8" spans="2:3" ht="16.5" thickTop="1" thickBot="1" x14ac:dyDescent="0.3">
      <c r="B8" s="1" t="s">
        <v>21</v>
      </c>
      <c r="C8" s="1">
        <v>72</v>
      </c>
    </row>
    <row r="9" spans="2:3" ht="16.5" thickTop="1" thickBot="1" x14ac:dyDescent="0.3">
      <c r="B9" s="1" t="s">
        <v>22</v>
      </c>
      <c r="C9" s="1">
        <v>94</v>
      </c>
    </row>
    <row r="10" spans="2:3" ht="16.5" thickTop="1" thickBot="1" x14ac:dyDescent="0.3">
      <c r="B10" s="1" t="s">
        <v>23</v>
      </c>
      <c r="C10" s="10">
        <v>14.55293215</v>
      </c>
    </row>
    <row r="11" spans="2:3" ht="16.5" thickTop="1" thickBot="1" x14ac:dyDescent="0.3">
      <c r="B11" s="1" t="s">
        <v>24</v>
      </c>
      <c r="C11" s="10">
        <v>211.7878341</v>
      </c>
    </row>
    <row r="12" spans="2:3" ht="16.5" thickTop="1" thickBot="1" x14ac:dyDescent="0.3">
      <c r="B12" s="1" t="s">
        <v>25</v>
      </c>
      <c r="C12" s="10">
        <v>44.72527127</v>
      </c>
    </row>
    <row r="13" spans="2:3" ht="15.75" thickTop="1" x14ac:dyDescent="0.2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32CE7-8A9A-4100-9EE7-5C88FEE0E84F}">
  <dimension ref="B1:D8"/>
  <sheetViews>
    <sheetView workbookViewId="0">
      <selection activeCell="L20" sqref="L20"/>
    </sheetView>
  </sheetViews>
  <sheetFormatPr baseColWidth="10" defaultRowHeight="15" x14ac:dyDescent="0.25"/>
  <cols>
    <col min="2" max="2" width="17.140625" customWidth="1"/>
    <col min="3" max="3" width="17.85546875" customWidth="1"/>
    <col min="4" max="4" width="17.140625" customWidth="1"/>
  </cols>
  <sheetData>
    <row r="1" spans="2:4" ht="15.75" thickBot="1" x14ac:dyDescent="0.3"/>
    <row r="2" spans="2:4" ht="16.5" thickTop="1" thickBot="1" x14ac:dyDescent="0.3">
      <c r="B2" s="1" t="s">
        <v>5</v>
      </c>
      <c r="C2" s="1" t="s">
        <v>6</v>
      </c>
      <c r="D2" s="1" t="s">
        <v>7</v>
      </c>
    </row>
    <row r="3" spans="2:4" ht="16.5" thickTop="1" thickBot="1" x14ac:dyDescent="0.3">
      <c r="B3" s="1" t="s">
        <v>8</v>
      </c>
      <c r="C3" s="1">
        <v>2627</v>
      </c>
      <c r="D3" s="2">
        <f>C3/C8</f>
        <v>0.41311526969649315</v>
      </c>
    </row>
    <row r="4" spans="2:4" ht="16.5" thickTop="1" thickBot="1" x14ac:dyDescent="0.3">
      <c r="B4" s="1" t="s">
        <v>9</v>
      </c>
      <c r="C4" s="1">
        <v>2931</v>
      </c>
      <c r="D4" s="2">
        <f>C4/C8</f>
        <v>0.46092152854222362</v>
      </c>
    </row>
    <row r="5" spans="2:4" ht="16.5" thickTop="1" thickBot="1" x14ac:dyDescent="0.3">
      <c r="B5" s="1" t="s">
        <v>10</v>
      </c>
      <c r="C5" s="1">
        <v>625</v>
      </c>
      <c r="D5" s="2">
        <f>C5/C8</f>
        <v>9.82858940084919E-2</v>
      </c>
    </row>
    <row r="6" spans="2:4" ht="16.5" thickTop="1" thickBot="1" x14ac:dyDescent="0.3">
      <c r="B6" s="1" t="s">
        <v>11</v>
      </c>
      <c r="C6" s="1">
        <v>176</v>
      </c>
      <c r="D6" s="2">
        <f>C6/C8</f>
        <v>2.7677307752791321E-2</v>
      </c>
    </row>
    <row r="7" spans="2:4" ht="16.5" thickTop="1" thickBot="1" x14ac:dyDescent="0.3">
      <c r="B7" s="3" t="s">
        <v>12</v>
      </c>
      <c r="C7" s="3">
        <v>0</v>
      </c>
      <c r="D7" s="7">
        <f>C7/C8</f>
        <v>0</v>
      </c>
    </row>
    <row r="8" spans="2:4" ht="16.5" thickTop="1" thickBot="1" x14ac:dyDescent="0.3">
      <c r="B8" s="4" t="s">
        <v>13</v>
      </c>
      <c r="C8" s="5">
        <f>SUM(C3:C7)</f>
        <v>6359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7C9B3-B5FE-4D2F-B224-8BC897727B9F}">
  <dimension ref="B1:D27"/>
  <sheetViews>
    <sheetView workbookViewId="0">
      <selection activeCell="L14" sqref="L14"/>
    </sheetView>
  </sheetViews>
  <sheetFormatPr baseColWidth="10" defaultRowHeight="15" x14ac:dyDescent="0.25"/>
  <cols>
    <col min="2" max="2" width="18.7109375" customWidth="1"/>
    <col min="3" max="3" width="20.7109375" customWidth="1"/>
    <col min="4" max="4" width="18.7109375" customWidth="1"/>
  </cols>
  <sheetData>
    <row r="1" spans="2:4" ht="15.75" thickBot="1" x14ac:dyDescent="0.3"/>
    <row r="2" spans="2:4" ht="16.5" thickTop="1" thickBot="1" x14ac:dyDescent="0.3">
      <c r="B2" s="14" t="s">
        <v>26</v>
      </c>
      <c r="C2" s="14" t="s">
        <v>6</v>
      </c>
      <c r="D2" s="14" t="s">
        <v>63</v>
      </c>
    </row>
    <row r="3" spans="2:4" ht="16.5" thickTop="1" thickBot="1" x14ac:dyDescent="0.3">
      <c r="B3" s="15" t="s">
        <v>27</v>
      </c>
      <c r="C3" s="16">
        <v>1944</v>
      </c>
      <c r="D3" s="17">
        <f t="shared" ref="D3:D22" si="0">C3/$C$26</f>
        <v>0.30570844472401321</v>
      </c>
    </row>
    <row r="4" spans="2:4" ht="16.5" thickTop="1" thickBot="1" x14ac:dyDescent="0.3">
      <c r="B4" s="14" t="s">
        <v>28</v>
      </c>
      <c r="C4" s="16">
        <v>688</v>
      </c>
      <c r="D4" s="17">
        <f t="shared" si="0"/>
        <v>0.10819311212454788</v>
      </c>
    </row>
    <row r="5" spans="2:4" ht="16.5" thickTop="1" thickBot="1" x14ac:dyDescent="0.3">
      <c r="B5" s="14" t="s">
        <v>29</v>
      </c>
      <c r="C5" s="16">
        <v>730</v>
      </c>
      <c r="D5" s="17">
        <f t="shared" si="0"/>
        <v>0.11479792420191855</v>
      </c>
    </row>
    <row r="6" spans="2:4" ht="16.5" thickTop="1" thickBot="1" x14ac:dyDescent="0.3">
      <c r="B6" s="14" t="s">
        <v>30</v>
      </c>
      <c r="C6" s="16">
        <v>627</v>
      </c>
      <c r="D6" s="17">
        <f t="shared" si="0"/>
        <v>9.8600408869319076E-2</v>
      </c>
    </row>
    <row r="7" spans="2:4" ht="16.5" thickTop="1" thickBot="1" x14ac:dyDescent="0.3">
      <c r="B7" s="14" t="s">
        <v>31</v>
      </c>
      <c r="C7" s="16">
        <v>752</v>
      </c>
      <c r="D7" s="17">
        <f t="shared" si="0"/>
        <v>0.11825758767101746</v>
      </c>
    </row>
    <row r="8" spans="2:4" ht="16.5" thickTop="1" thickBot="1" x14ac:dyDescent="0.3">
      <c r="B8" s="14" t="s">
        <v>32</v>
      </c>
      <c r="C8" s="16">
        <v>164</v>
      </c>
      <c r="D8" s="17">
        <f t="shared" si="0"/>
        <v>2.5790218587828276E-2</v>
      </c>
    </row>
    <row r="9" spans="2:4" ht="16.5" thickTop="1" thickBot="1" x14ac:dyDescent="0.3">
      <c r="B9" s="14" t="s">
        <v>33</v>
      </c>
      <c r="C9" s="16">
        <v>269</v>
      </c>
      <c r="D9" s="17">
        <f t="shared" si="0"/>
        <v>4.2302248781254916E-2</v>
      </c>
    </row>
    <row r="10" spans="2:4" ht="16.5" thickTop="1" thickBot="1" x14ac:dyDescent="0.3">
      <c r="B10" s="14" t="s">
        <v>34</v>
      </c>
      <c r="C10" s="16">
        <v>293</v>
      </c>
      <c r="D10" s="17">
        <f t="shared" si="0"/>
        <v>4.6076427111181005E-2</v>
      </c>
    </row>
    <row r="11" spans="2:4" ht="16.5" thickTop="1" thickBot="1" x14ac:dyDescent="0.3">
      <c r="B11" s="14" t="s">
        <v>35</v>
      </c>
      <c r="C11" s="16">
        <v>137</v>
      </c>
      <c r="D11" s="17">
        <f t="shared" si="0"/>
        <v>2.1544267966661423E-2</v>
      </c>
    </row>
    <row r="12" spans="2:4" ht="16.5" thickTop="1" thickBot="1" x14ac:dyDescent="0.3">
      <c r="B12" s="14" t="s">
        <v>36</v>
      </c>
      <c r="C12" s="16">
        <v>139</v>
      </c>
      <c r="D12" s="17">
        <f t="shared" si="0"/>
        <v>2.1858782827488599E-2</v>
      </c>
    </row>
    <row r="13" spans="2:4" ht="16.5" thickTop="1" thickBot="1" x14ac:dyDescent="0.3">
      <c r="B13" s="14" t="s">
        <v>51</v>
      </c>
      <c r="C13" s="16">
        <v>131</v>
      </c>
      <c r="D13" s="17">
        <f t="shared" si="0"/>
        <v>2.0600723384179901E-2</v>
      </c>
    </row>
    <row r="14" spans="2:4" ht="16.5" thickTop="1" thickBot="1" x14ac:dyDescent="0.3">
      <c r="B14" s="14" t="s">
        <v>52</v>
      </c>
      <c r="C14" s="16">
        <v>92</v>
      </c>
      <c r="D14" s="17">
        <f t="shared" si="0"/>
        <v>1.4467683598050007E-2</v>
      </c>
    </row>
    <row r="15" spans="2:4" ht="16.5" thickTop="1" thickBot="1" x14ac:dyDescent="0.3">
      <c r="B15" s="14" t="s">
        <v>54</v>
      </c>
      <c r="C15" s="16">
        <v>124</v>
      </c>
      <c r="D15" s="17">
        <f t="shared" si="0"/>
        <v>1.9499921371284794E-2</v>
      </c>
    </row>
    <row r="16" spans="2:4" ht="16.5" thickTop="1" thickBot="1" x14ac:dyDescent="0.3">
      <c r="B16" s="14" t="s">
        <v>53</v>
      </c>
      <c r="C16" s="16">
        <v>94</v>
      </c>
      <c r="D16" s="17">
        <f t="shared" si="0"/>
        <v>1.4782198458877183E-2</v>
      </c>
    </row>
    <row r="17" spans="2:4" ht="16.5" thickTop="1" thickBot="1" x14ac:dyDescent="0.3">
      <c r="B17" s="14" t="s">
        <v>56</v>
      </c>
      <c r="C17" s="16">
        <v>52</v>
      </c>
      <c r="D17" s="17">
        <f t="shared" si="0"/>
        <v>8.1773863815065261E-3</v>
      </c>
    </row>
    <row r="18" spans="2:4" ht="16.5" thickTop="1" thickBot="1" x14ac:dyDescent="0.3">
      <c r="B18" s="14" t="s">
        <v>55</v>
      </c>
      <c r="C18" s="16">
        <v>52</v>
      </c>
      <c r="D18" s="17">
        <f t="shared" si="0"/>
        <v>8.1773863815065261E-3</v>
      </c>
    </row>
    <row r="19" spans="2:4" ht="16.5" thickTop="1" thickBot="1" x14ac:dyDescent="0.3">
      <c r="B19" s="14" t="s">
        <v>59</v>
      </c>
      <c r="C19" s="16">
        <v>35</v>
      </c>
      <c r="D19" s="17">
        <f t="shared" si="0"/>
        <v>5.5040100644755466E-3</v>
      </c>
    </row>
    <row r="20" spans="2:4" ht="16.5" thickTop="1" thickBot="1" x14ac:dyDescent="0.3">
      <c r="B20" s="14" t="s">
        <v>57</v>
      </c>
      <c r="C20" s="16">
        <v>26</v>
      </c>
      <c r="D20" s="17">
        <f t="shared" si="0"/>
        <v>4.088693190753263E-3</v>
      </c>
    </row>
    <row r="21" spans="2:4" ht="16.5" thickTop="1" thickBot="1" x14ac:dyDescent="0.3">
      <c r="B21" s="14" t="s">
        <v>58</v>
      </c>
      <c r="C21" s="16">
        <v>8</v>
      </c>
      <c r="D21" s="17">
        <f t="shared" si="0"/>
        <v>1.2580594433086963E-3</v>
      </c>
    </row>
    <row r="22" spans="2:4" ht="16.5" thickTop="1" thickBot="1" x14ac:dyDescent="0.3">
      <c r="B22" s="14" t="s">
        <v>60</v>
      </c>
      <c r="C22" s="16">
        <v>2</v>
      </c>
      <c r="D22" s="17">
        <f t="shared" si="0"/>
        <v>3.1451486082717409E-4</v>
      </c>
    </row>
    <row r="23" spans="2:4" ht="16.5" thickTop="1" thickBot="1" x14ac:dyDescent="0.3">
      <c r="B23" s="14" t="s">
        <v>61</v>
      </c>
      <c r="C23" s="14">
        <v>0</v>
      </c>
      <c r="D23" s="18" t="s">
        <v>64</v>
      </c>
    </row>
    <row r="24" spans="2:4" ht="16.5" thickTop="1" thickBot="1" x14ac:dyDescent="0.3">
      <c r="B24" s="14" t="s">
        <v>62</v>
      </c>
      <c r="C24" s="14">
        <v>0</v>
      </c>
      <c r="D24" s="18" t="s">
        <v>64</v>
      </c>
    </row>
    <row r="25" spans="2:4" ht="16.5" thickTop="1" thickBot="1" x14ac:dyDescent="0.3">
      <c r="B25" s="14" t="s">
        <v>65</v>
      </c>
      <c r="C25" s="14">
        <v>0</v>
      </c>
      <c r="D25" s="18" t="s">
        <v>64</v>
      </c>
    </row>
    <row r="26" spans="2:4" ht="16.5" thickTop="1" thickBot="1" x14ac:dyDescent="0.3">
      <c r="B26" s="14" t="s">
        <v>37</v>
      </c>
      <c r="C26" s="16">
        <f>SUM(C3:C25)</f>
        <v>6359</v>
      </c>
      <c r="D26" s="14"/>
    </row>
    <row r="27" spans="2:4" ht="15.75" thickTop="1" x14ac:dyDescent="0.25"/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13B22-F830-4E32-8532-AED853C57DC6}">
  <dimension ref="B1:D9"/>
  <sheetViews>
    <sheetView tabSelected="1" workbookViewId="0">
      <selection activeCell="J22" sqref="J22"/>
    </sheetView>
  </sheetViews>
  <sheetFormatPr baseColWidth="10" defaultRowHeight="15" x14ac:dyDescent="0.25"/>
  <cols>
    <col min="2" max="2" width="17.28515625" customWidth="1"/>
    <col min="3" max="3" width="15.28515625" customWidth="1"/>
    <col min="4" max="4" width="15.42578125" customWidth="1"/>
  </cols>
  <sheetData>
    <row r="1" spans="2:4" ht="15.75" thickBot="1" x14ac:dyDescent="0.3"/>
    <row r="2" spans="2:4" ht="16.5" thickTop="1" thickBot="1" x14ac:dyDescent="0.3">
      <c r="B2" s="8" t="s">
        <v>38</v>
      </c>
      <c r="C2" s="8" t="s">
        <v>6</v>
      </c>
      <c r="D2" s="8" t="s">
        <v>7</v>
      </c>
    </row>
    <row r="3" spans="2:4" ht="16.5" thickTop="1" thickBot="1" x14ac:dyDescent="0.3">
      <c r="B3" s="8" t="s">
        <v>39</v>
      </c>
      <c r="C3" s="8">
        <v>2351</v>
      </c>
      <c r="D3" s="9">
        <f>C3/C8</f>
        <v>0.36971221890234313</v>
      </c>
    </row>
    <row r="4" spans="2:4" ht="16.5" thickTop="1" thickBot="1" x14ac:dyDescent="0.3">
      <c r="B4" s="8" t="s">
        <v>40</v>
      </c>
      <c r="C4" s="8">
        <v>1731</v>
      </c>
      <c r="D4" s="9">
        <f>C4/C8</f>
        <v>0.27221261204591918</v>
      </c>
    </row>
    <row r="5" spans="2:4" ht="16.5" thickTop="1" thickBot="1" x14ac:dyDescent="0.3">
      <c r="B5" s="8" t="s">
        <v>41</v>
      </c>
      <c r="C5" s="8">
        <v>896</v>
      </c>
      <c r="D5" s="9">
        <f>C5/C8</f>
        <v>0.140902657650574</v>
      </c>
    </row>
    <row r="6" spans="2:4" ht="16.5" thickTop="1" thickBot="1" x14ac:dyDescent="0.3">
      <c r="B6" s="8" t="s">
        <v>42</v>
      </c>
      <c r="C6" s="8">
        <v>756</v>
      </c>
      <c r="D6" s="9">
        <f>C6/C8</f>
        <v>0.1188866173926718</v>
      </c>
    </row>
    <row r="7" spans="2:4" ht="16.5" thickTop="1" thickBot="1" x14ac:dyDescent="0.3">
      <c r="B7" s="8" t="s">
        <v>43</v>
      </c>
      <c r="C7" s="8">
        <v>625</v>
      </c>
      <c r="D7" s="9">
        <f>C7/C8</f>
        <v>9.82858940084919E-2</v>
      </c>
    </row>
    <row r="8" spans="2:4" ht="16.5" thickTop="1" thickBot="1" x14ac:dyDescent="0.3">
      <c r="B8" s="8" t="s">
        <v>13</v>
      </c>
      <c r="C8" s="1">
        <f>SUM(C3:C7)</f>
        <v>6359</v>
      </c>
    </row>
    <row r="9" spans="2:4" ht="15.75" thickTop="1" x14ac:dyDescent="0.25"/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0CB66-24FA-4DAE-A2A7-4A48DD5DA82C}">
  <dimension ref="B1:D6"/>
  <sheetViews>
    <sheetView workbookViewId="0">
      <selection activeCell="D26" sqref="D26"/>
    </sheetView>
  </sheetViews>
  <sheetFormatPr baseColWidth="10" defaultRowHeight="15" x14ac:dyDescent="0.25"/>
  <cols>
    <col min="2" max="2" width="17.5703125" customWidth="1"/>
    <col min="3" max="3" width="20.28515625" customWidth="1"/>
    <col min="4" max="4" width="15.7109375" customWidth="1"/>
  </cols>
  <sheetData>
    <row r="1" spans="2:4" ht="15.75" thickBot="1" x14ac:dyDescent="0.3"/>
    <row r="2" spans="2:4" ht="16.5" thickTop="1" thickBot="1" x14ac:dyDescent="0.3">
      <c r="B2" s="1" t="s">
        <v>44</v>
      </c>
      <c r="C2" s="1" t="s">
        <v>6</v>
      </c>
      <c r="D2" s="1" t="s">
        <v>7</v>
      </c>
    </row>
    <row r="3" spans="2:4" ht="16.5" thickTop="1" thickBot="1" x14ac:dyDescent="0.3">
      <c r="B3" s="1" t="s">
        <v>45</v>
      </c>
      <c r="C3" s="1">
        <v>3049</v>
      </c>
      <c r="D3" s="2">
        <f>C3/C5</f>
        <v>0.47947790533102691</v>
      </c>
    </row>
    <row r="4" spans="2:4" ht="16.5" thickTop="1" thickBot="1" x14ac:dyDescent="0.3">
      <c r="B4" s="1" t="s">
        <v>46</v>
      </c>
      <c r="C4" s="1">
        <v>3310</v>
      </c>
      <c r="D4" s="2">
        <f>C4/C5</f>
        <v>0.52052209466897315</v>
      </c>
    </row>
    <row r="5" spans="2:4" ht="16.5" thickTop="1" thickBot="1" x14ac:dyDescent="0.3">
      <c r="B5" s="1" t="s">
        <v>13</v>
      </c>
      <c r="C5" s="1">
        <f>SUM(C3:C4)</f>
        <v>6359</v>
      </c>
    </row>
    <row r="6" spans="2:4" ht="15.75" thickTop="1" x14ac:dyDescent="0.25"/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8F0C3-56E6-4621-AA91-C0AD6BAE515A}">
  <dimension ref="B1:C13"/>
  <sheetViews>
    <sheetView workbookViewId="0">
      <selection activeCell="C18" sqref="C18"/>
    </sheetView>
  </sheetViews>
  <sheetFormatPr baseColWidth="10" defaultRowHeight="15" x14ac:dyDescent="0.25"/>
  <cols>
    <col min="2" max="2" width="28.7109375" customWidth="1"/>
    <col min="3" max="3" width="15.7109375" customWidth="1"/>
  </cols>
  <sheetData>
    <row r="1" spans="2:3" ht="15.75" thickBot="1" x14ac:dyDescent="0.3"/>
    <row r="2" spans="2:3" ht="20.25" thickTop="1" thickBot="1" x14ac:dyDescent="0.35">
      <c r="B2" s="6" t="s">
        <v>14</v>
      </c>
      <c r="C2" s="6" t="s">
        <v>15</v>
      </c>
    </row>
    <row r="3" spans="2:3" ht="16.5" thickTop="1" thickBot="1" x14ac:dyDescent="0.3">
      <c r="B3" s="1" t="s">
        <v>16</v>
      </c>
      <c r="C3" s="1">
        <v>0</v>
      </c>
    </row>
    <row r="4" spans="2:3" ht="16.5" thickTop="1" thickBot="1" x14ac:dyDescent="0.3">
      <c r="B4" s="1" t="s">
        <v>17</v>
      </c>
      <c r="C4" s="1">
        <v>0</v>
      </c>
    </row>
    <row r="5" spans="2:3" ht="16.5" thickTop="1" thickBot="1" x14ac:dyDescent="0.3">
      <c r="B5" s="1" t="s">
        <v>18</v>
      </c>
      <c r="C5" s="1">
        <v>0</v>
      </c>
    </row>
    <row r="6" spans="2:3" ht="16.5" thickTop="1" thickBot="1" x14ac:dyDescent="0.3">
      <c r="B6" s="1" t="s">
        <v>19</v>
      </c>
      <c r="C6" s="1">
        <v>1</v>
      </c>
    </row>
    <row r="7" spans="2:3" ht="16.5" thickTop="1" thickBot="1" x14ac:dyDescent="0.3">
      <c r="B7" s="1" t="s">
        <v>20</v>
      </c>
      <c r="C7" s="1">
        <v>4</v>
      </c>
    </row>
    <row r="8" spans="2:3" ht="16.5" thickTop="1" thickBot="1" x14ac:dyDescent="0.3">
      <c r="B8" s="1" t="s">
        <v>21</v>
      </c>
      <c r="C8" s="1">
        <v>14</v>
      </c>
    </row>
    <row r="9" spans="2:3" ht="16.5" thickTop="1" thickBot="1" x14ac:dyDescent="0.3">
      <c r="B9" s="1" t="s">
        <v>22</v>
      </c>
      <c r="C9" s="1">
        <v>27</v>
      </c>
    </row>
    <row r="10" spans="2:3" ht="16.5" thickTop="1" thickBot="1" x14ac:dyDescent="0.3">
      <c r="B10" s="1" t="s">
        <v>23</v>
      </c>
      <c r="C10" s="10">
        <v>4.4682997489999998</v>
      </c>
    </row>
    <row r="11" spans="2:3" ht="16.5" thickTop="1" thickBot="1" x14ac:dyDescent="0.3">
      <c r="B11" s="1" t="s">
        <v>24</v>
      </c>
      <c r="C11" s="10">
        <v>19.96570264</v>
      </c>
    </row>
    <row r="12" spans="2:3" ht="16.5" thickTop="1" thickBot="1" x14ac:dyDescent="0.3">
      <c r="B12" s="1" t="s">
        <v>25</v>
      </c>
      <c r="C12" s="10">
        <v>2.7501179429999998</v>
      </c>
    </row>
    <row r="13" spans="2:3" ht="15.75" thickTop="1" x14ac:dyDescent="0.25"/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8D651-4EA8-44A0-BF73-CBA98AE1126D}">
  <dimension ref="B1:C13"/>
  <sheetViews>
    <sheetView workbookViewId="0">
      <selection activeCell="C14" sqref="C14"/>
    </sheetView>
  </sheetViews>
  <sheetFormatPr baseColWidth="10" defaultRowHeight="15" x14ac:dyDescent="0.25"/>
  <cols>
    <col min="2" max="2" width="28.7109375" customWidth="1"/>
    <col min="3" max="3" width="15.7109375" customWidth="1"/>
  </cols>
  <sheetData>
    <row r="1" spans="2:3" ht="15.75" thickBot="1" x14ac:dyDescent="0.3"/>
    <row r="2" spans="2:3" ht="20.25" thickTop="1" thickBot="1" x14ac:dyDescent="0.35">
      <c r="B2" s="6" t="s">
        <v>14</v>
      </c>
      <c r="C2" s="6" t="s">
        <v>15</v>
      </c>
    </row>
    <row r="3" spans="2:3" ht="16.5" thickTop="1" thickBot="1" x14ac:dyDescent="0.3">
      <c r="B3" s="1" t="s">
        <v>16</v>
      </c>
      <c r="C3" s="1">
        <v>8</v>
      </c>
    </row>
    <row r="4" spans="2:3" ht="16.5" thickTop="1" thickBot="1" x14ac:dyDescent="0.3">
      <c r="B4" s="1" t="s">
        <v>17</v>
      </c>
      <c r="C4" s="1">
        <v>8</v>
      </c>
    </row>
    <row r="5" spans="2:3" ht="16.5" thickTop="1" thickBot="1" x14ac:dyDescent="0.3">
      <c r="B5" s="1" t="s">
        <v>18</v>
      </c>
      <c r="C5" s="1">
        <v>11</v>
      </c>
    </row>
    <row r="6" spans="2:3" ht="16.5" thickTop="1" thickBot="1" x14ac:dyDescent="0.3">
      <c r="B6" s="1" t="s">
        <v>19</v>
      </c>
      <c r="C6" s="1">
        <v>14</v>
      </c>
    </row>
    <row r="7" spans="2:3" ht="16.5" thickTop="1" thickBot="1" x14ac:dyDescent="0.3">
      <c r="B7" s="1" t="s">
        <v>20</v>
      </c>
      <c r="C7" s="1">
        <v>17</v>
      </c>
    </row>
    <row r="8" spans="2:3" ht="16.5" thickTop="1" thickBot="1" x14ac:dyDescent="0.3">
      <c r="B8" s="1" t="s">
        <v>21</v>
      </c>
      <c r="C8" s="1">
        <v>20</v>
      </c>
    </row>
    <row r="9" spans="2:3" ht="16.5" thickTop="1" thickBot="1" x14ac:dyDescent="0.3">
      <c r="B9" s="1" t="s">
        <v>22</v>
      </c>
      <c r="C9" s="1">
        <v>21</v>
      </c>
    </row>
    <row r="10" spans="2:3" ht="16.5" thickTop="1" thickBot="1" x14ac:dyDescent="0.3">
      <c r="B10" s="1" t="s">
        <v>23</v>
      </c>
      <c r="C10" s="10">
        <v>3.7971041919999999</v>
      </c>
    </row>
    <row r="11" spans="2:3" ht="16.5" thickTop="1" thickBot="1" x14ac:dyDescent="0.3">
      <c r="B11" s="1" t="s">
        <v>24</v>
      </c>
      <c r="C11" s="10">
        <v>14.41800024</v>
      </c>
    </row>
    <row r="12" spans="2:3" ht="16.5" thickTop="1" thickBot="1" x14ac:dyDescent="0.3">
      <c r="B12" s="1" t="s">
        <v>25</v>
      </c>
      <c r="C12" s="10">
        <v>14.11920113</v>
      </c>
    </row>
    <row r="13" spans="2:3" ht="15.75" thickTop="1" x14ac:dyDescent="0.25"/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43F88-76B4-4A8E-A5EF-9DFC8EBFE796}">
  <dimension ref="B1:C13"/>
  <sheetViews>
    <sheetView workbookViewId="0">
      <selection activeCell="C15" sqref="C15"/>
    </sheetView>
  </sheetViews>
  <sheetFormatPr baseColWidth="10" defaultRowHeight="15" x14ac:dyDescent="0.25"/>
  <cols>
    <col min="2" max="2" width="28.7109375" customWidth="1"/>
    <col min="3" max="3" width="15.7109375" customWidth="1"/>
  </cols>
  <sheetData>
    <row r="1" spans="2:3" ht="15.75" thickBot="1" x14ac:dyDescent="0.3"/>
    <row r="2" spans="2:3" ht="20.25" thickTop="1" thickBot="1" x14ac:dyDescent="0.35">
      <c r="B2" s="6" t="s">
        <v>14</v>
      </c>
      <c r="C2" s="6" t="s">
        <v>15</v>
      </c>
    </row>
    <row r="3" spans="2:3" ht="16.5" thickTop="1" thickBot="1" x14ac:dyDescent="0.3">
      <c r="B3" s="1" t="s">
        <v>16</v>
      </c>
      <c r="C3" s="1">
        <v>1</v>
      </c>
    </row>
    <row r="4" spans="2:3" ht="16.5" thickTop="1" thickBot="1" x14ac:dyDescent="0.3">
      <c r="B4" s="1" t="s">
        <v>17</v>
      </c>
      <c r="C4" s="1">
        <v>1</v>
      </c>
    </row>
    <row r="5" spans="2:3" ht="16.5" thickTop="1" thickBot="1" x14ac:dyDescent="0.3">
      <c r="B5" s="1" t="s">
        <v>18</v>
      </c>
      <c r="C5" s="1">
        <v>7</v>
      </c>
    </row>
    <row r="6" spans="2:3" ht="16.5" thickTop="1" thickBot="1" x14ac:dyDescent="0.3">
      <c r="B6" s="1" t="s">
        <v>19</v>
      </c>
      <c r="C6" s="1">
        <v>12</v>
      </c>
    </row>
    <row r="7" spans="2:3" ht="16.5" thickTop="1" thickBot="1" x14ac:dyDescent="0.3">
      <c r="B7" s="1" t="s">
        <v>20</v>
      </c>
      <c r="C7" s="1">
        <v>18</v>
      </c>
    </row>
    <row r="8" spans="2:3" ht="16.5" thickTop="1" thickBot="1" x14ac:dyDescent="0.3">
      <c r="B8" s="1" t="s">
        <v>21</v>
      </c>
      <c r="C8" s="1">
        <v>23</v>
      </c>
    </row>
    <row r="9" spans="2:3" ht="16.5" thickTop="1" thickBot="1" x14ac:dyDescent="0.3">
      <c r="B9" s="1" t="s">
        <v>22</v>
      </c>
      <c r="C9" s="1">
        <v>26</v>
      </c>
    </row>
    <row r="10" spans="2:3" ht="16.5" thickTop="1" thickBot="1" x14ac:dyDescent="0.3">
      <c r="B10" s="1" t="s">
        <v>23</v>
      </c>
      <c r="C10" s="10">
        <v>6.6662594579999999</v>
      </c>
    </row>
    <row r="11" spans="2:3" ht="16.5" thickTop="1" thickBot="1" x14ac:dyDescent="0.3">
      <c r="B11" s="1" t="s">
        <v>24</v>
      </c>
      <c r="C11" s="10">
        <v>44.439015159999997</v>
      </c>
    </row>
    <row r="12" spans="2:3" ht="16.5" thickTop="1" thickBot="1" x14ac:dyDescent="0.3">
      <c r="B12" s="1" t="s">
        <v>25</v>
      </c>
      <c r="C12" s="10">
        <v>12.244692560000001</v>
      </c>
    </row>
    <row r="13" spans="2:3" ht="15.75" thickTop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SEXO</vt:lpstr>
      <vt:lpstr>EDAD</vt:lpstr>
      <vt:lpstr>SEGMENTO</vt:lpstr>
      <vt:lpstr>SUB_SEGMENTO</vt:lpstr>
      <vt:lpstr>SEGTO_AGRUP</vt:lpstr>
      <vt:lpstr>CARTERIZADO</vt:lpstr>
      <vt:lpstr>DURACION</vt:lpstr>
      <vt:lpstr>HORA_ENVIO</vt:lpstr>
      <vt:lpstr>DIA_ENVIO</vt:lpstr>
      <vt:lpstr>RESPONDIDA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bastian gomez</dc:creator>
  <cp:lastModifiedBy>Sebastián Alejandro Garrido Valenzuela</cp:lastModifiedBy>
  <dcterms:created xsi:type="dcterms:W3CDTF">2021-11-14T20:15:31Z</dcterms:created>
  <dcterms:modified xsi:type="dcterms:W3CDTF">2021-12-07T02:35:46Z</dcterms:modified>
</cp:coreProperties>
</file>