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esktop\Estudio de Ing. Civil en computación\12° Semestre (fin)\Trabajo de titulo 2\Entregable TT Final\Hojas de cálculo confeccionado\Estadistica descriptiva dataset resultante\6) JUNIO\"/>
    </mc:Choice>
  </mc:AlternateContent>
  <xr:revisionPtr revIDLastSave="0" documentId="13_ncr:1_{6F784FAF-298F-4683-AA20-8CE7B8C9F24B}" xr6:coauthVersionLast="47" xr6:coauthVersionMax="47" xr10:uidLastSave="{00000000-0000-0000-0000-000000000000}"/>
  <bookViews>
    <workbookView xWindow="-120" yWindow="-120" windowWidth="20730" windowHeight="11160" firstSheet="5" activeTab="2" xr2:uid="{9C64C9CF-5F02-4C89-B4FB-21FE4BC67033}"/>
  </bookViews>
  <sheets>
    <sheet name="SEXO" sheetId="1" r:id="rId1"/>
    <sheet name="EDAD" sheetId="2" r:id="rId2"/>
    <sheet name="SEGMENTO" sheetId="3" r:id="rId3"/>
    <sheet name="SUB_SEGMENTO" sheetId="14" r:id="rId4"/>
    <sheet name="SEGTO_AGRUP" sheetId="5" r:id="rId5"/>
    <sheet name="CARTERIZADO" sheetId="6" r:id="rId6"/>
    <sheet name="DURACION" sheetId="7" r:id="rId7"/>
    <sheet name="HORA_ENVIO" sheetId="10" r:id="rId8"/>
    <sheet name="DIA_ENVIO" sheetId="11" r:id="rId9"/>
    <sheet name="RESPONDIDA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4" l="1"/>
  <c r="D21" i="14" s="1"/>
  <c r="C5" i="13"/>
  <c r="D4" i="13" s="1"/>
  <c r="C5" i="6"/>
  <c r="D3" i="6" s="1"/>
  <c r="C8" i="5"/>
  <c r="D5" i="5" s="1"/>
  <c r="C5" i="1"/>
  <c r="D4" i="1" s="1"/>
  <c r="C8" i="3"/>
  <c r="D5" i="3" s="1"/>
  <c r="D3" i="13" l="1"/>
  <c r="D4" i="6"/>
  <c r="D6" i="5"/>
  <c r="D3" i="5"/>
  <c r="D4" i="5"/>
  <c r="D7" i="5"/>
  <c r="D15" i="14"/>
  <c r="D5" i="14"/>
  <c r="D16" i="14"/>
  <c r="D3" i="14"/>
  <c r="D4" i="14"/>
  <c r="D11" i="14"/>
  <c r="D17" i="14"/>
  <c r="D6" i="14"/>
  <c r="D18" i="14"/>
  <c r="D19" i="14"/>
  <c r="D8" i="14"/>
  <c r="D20" i="14"/>
  <c r="D9" i="14"/>
  <c r="D22" i="14"/>
  <c r="D10" i="14"/>
  <c r="D12" i="14"/>
  <c r="D13" i="14"/>
  <c r="D7" i="14"/>
  <c r="D14" i="14"/>
  <c r="D6" i="3"/>
  <c r="D7" i="3"/>
  <c r="D3" i="3"/>
  <c r="D4" i="3"/>
  <c r="D3" i="1"/>
</calcChain>
</file>

<file path=xl/sharedStrings.xml><?xml version="1.0" encoding="utf-8"?>
<sst xmlns="http://schemas.openxmlformats.org/spreadsheetml/2006/main" count="115" uniqueCount="66">
  <si>
    <t>Sexo</t>
  </si>
  <si>
    <t>Cantidad</t>
  </si>
  <si>
    <t>Frecuencia</t>
  </si>
  <si>
    <t>Hombre</t>
  </si>
  <si>
    <t>Mujer</t>
  </si>
  <si>
    <t>SEGMENTO</t>
  </si>
  <si>
    <t>CANTIDAD</t>
  </si>
  <si>
    <t>FRECUENCIA(%)</t>
  </si>
  <si>
    <t>E</t>
  </si>
  <si>
    <t>D</t>
  </si>
  <si>
    <t>A</t>
  </si>
  <si>
    <t>C</t>
  </si>
  <si>
    <t>B</t>
  </si>
  <si>
    <t>Total</t>
  </si>
  <si>
    <t>Estadísticas de cuantiles</t>
  </si>
  <si>
    <t>Valor</t>
  </si>
  <si>
    <t>Minimo</t>
  </si>
  <si>
    <t>5to PERCENTIL</t>
  </si>
  <si>
    <t>1ER CUARTIL</t>
  </si>
  <si>
    <t>MEDIANA</t>
  </si>
  <si>
    <t>3ER CUARTIL</t>
  </si>
  <si>
    <t>95to PERCENTIL</t>
  </si>
  <si>
    <t>MAXIMO</t>
  </si>
  <si>
    <t>DESVIACION ESTANDAR</t>
  </si>
  <si>
    <t>VARIANZA</t>
  </si>
  <si>
    <t>PROMEDIO</t>
  </si>
  <si>
    <t>SUBSEGMENTO</t>
  </si>
  <si>
    <t>D2A</t>
  </si>
  <si>
    <t>E1B</t>
  </si>
  <si>
    <t>D1A</t>
  </si>
  <si>
    <t>E2A</t>
  </si>
  <si>
    <t>A1A</t>
  </si>
  <si>
    <t>E4</t>
  </si>
  <si>
    <t>E2B</t>
  </si>
  <si>
    <t>A5</t>
  </si>
  <si>
    <t>D2B</t>
  </si>
  <si>
    <t>A2A</t>
  </si>
  <si>
    <t>TOTAL</t>
  </si>
  <si>
    <t>SEGTO AGRUPADO</t>
  </si>
  <si>
    <t>C1S</t>
  </si>
  <si>
    <t>E1S</t>
  </si>
  <si>
    <t>E2S</t>
  </si>
  <si>
    <t>D1S</t>
  </si>
  <si>
    <t>A1S</t>
  </si>
  <si>
    <t>CARTERIZADO</t>
  </si>
  <si>
    <t>VALOR</t>
  </si>
  <si>
    <t>SI RESPONDIÓ</t>
  </si>
  <si>
    <t>NO RESPONDIÓ</t>
  </si>
  <si>
    <t xml:space="preserve">   </t>
  </si>
  <si>
    <t>A2B</t>
  </si>
  <si>
    <t>E3</t>
  </si>
  <si>
    <t>D2C</t>
  </si>
  <si>
    <t>C1</t>
  </si>
  <si>
    <t>A4</t>
  </si>
  <si>
    <t>C2</t>
  </si>
  <si>
    <t>D1B</t>
  </si>
  <si>
    <t>A3</t>
  </si>
  <si>
    <t>E5</t>
  </si>
  <si>
    <t>A1</t>
  </si>
  <si>
    <t>D3</t>
  </si>
  <si>
    <t>B4A</t>
  </si>
  <si>
    <t>FRECUENCIA (%)</t>
  </si>
  <si>
    <t>&lt;0,1%</t>
  </si>
  <si>
    <t>C3</t>
  </si>
  <si>
    <t>CAETERIZADO</t>
  </si>
  <si>
    <t>NO CARTERIZADO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</si>
</sst>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/>
    <xf numFmtId="9" fontId="0" fillId="0" borderId="1" xfId="0" applyNumberFormat="1" applyBorder="1"/>
    <xf numFmtId="0" fontId="2" fillId="0" borderId="1" xfId="0" applyFont="1" applyBorder="1"/>
    <xf numFmtId="10" fontId="2" fillId="0" borderId="1" xfId="0" applyNumberFormat="1" applyFont="1" applyBorder="1"/>
    <xf numFmtId="3" fontId="0" fillId="0" borderId="1" xfId="0" applyNumberFormat="1" applyBorder="1"/>
    <xf numFmtId="164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4" fillId="0" borderId="1" xfId="0" applyFont="1" applyBorder="1"/>
    <xf numFmtId="0" fontId="5" fillId="0" borderId="1" xfId="0" applyFont="1" applyBorder="1"/>
    <xf numFmtId="3" fontId="4" fillId="0" borderId="1" xfId="0" applyNumberFormat="1" applyFont="1" applyBorder="1"/>
    <xf numFmtId="164" fontId="4" fillId="0" borderId="1" xfId="1" applyNumberFormat="1" applyFont="1" applyBorder="1"/>
    <xf numFmtId="164" fontId="4" fillId="0" borderId="1" xfId="1" applyNumberFormat="1" applyFont="1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SEXO DE ENCUESTADOS JUNIO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SEXO!$C$2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63-4F90-8CDA-C03282164A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563-4F90-8CDA-C03282164A74}"/>
              </c:ext>
            </c:extLst>
          </c:dPt>
          <c:dLbls>
            <c:dLbl>
              <c:idx val="0"/>
              <c:numFmt formatCode="0.0%" sourceLinked="0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563-4F90-8CDA-C03282164A74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SEXO!$B$3:$B$4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SEXO!$C$3:$C$4</c:f>
              <c:numCache>
                <c:formatCode>General</c:formatCode>
                <c:ptCount val="2"/>
                <c:pt idx="0">
                  <c:v>219197</c:v>
                </c:pt>
                <c:pt idx="1">
                  <c:v>161573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E-4328-B47D-30AFBA7299C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06496062992125"/>
          <c:y val="0.41024241761446484"/>
          <c:w val="0.12715726159230095"/>
          <c:h val="0.1562510936132983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</a:t>
            </a:r>
            <a:r>
              <a:rPr lang="en-US" baseline="0"/>
              <a:t> SEGMENTOS EN ENVIOS JUNIO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337-4B79-AAA4-EE8F39AA23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337-4B79-AAA4-EE8F39AA23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337-4B79-AAA4-EE8F39AA23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337-4B79-AAA4-EE8F39AA23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337-4B79-AAA4-EE8F39AA2372}"/>
              </c:ext>
            </c:extLst>
          </c:dPt>
          <c:dLbls>
            <c:dLbl>
              <c:idx val="2"/>
              <c:layout>
                <c:manualLayout>
                  <c:x val="6.384081547098279E-2"/>
                  <c:y val="0.1054734182163399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37-4B79-AAA4-EE8F39AA2372}"/>
                </c:ext>
              </c:extLst>
            </c:dLbl>
            <c:dLbl>
              <c:idx val="3"/>
              <c:layout>
                <c:manualLayout>
                  <c:x val="1.5520423228346404E-2"/>
                  <c:y val="0.2313365583291449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37-4B79-AAA4-EE8F39AA237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337-4B79-AAA4-EE8F39AA2372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SEGMENTO!$B$3:$B$7</c:f>
              <c:strCache>
                <c:ptCount val="5"/>
                <c:pt idx="0">
                  <c:v>E</c:v>
                </c:pt>
                <c:pt idx="1">
                  <c:v>D</c:v>
                </c:pt>
                <c:pt idx="2">
                  <c:v>A</c:v>
                </c:pt>
                <c:pt idx="3">
                  <c:v>C</c:v>
                </c:pt>
                <c:pt idx="4">
                  <c:v>B</c:v>
                </c:pt>
              </c:strCache>
            </c:strRef>
          </c:cat>
          <c:val>
            <c:numRef>
              <c:f>SEGMENTO!$C$3:$C$7</c:f>
              <c:numCache>
                <c:formatCode>General</c:formatCode>
                <c:ptCount val="5"/>
                <c:pt idx="0">
                  <c:v>169840</c:v>
                </c:pt>
                <c:pt idx="1">
                  <c:v>168400</c:v>
                </c:pt>
                <c:pt idx="2">
                  <c:v>34535</c:v>
                </c:pt>
                <c:pt idx="3">
                  <c:v>7994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F-4EA2-88CD-AF27320665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72460994459034"/>
          <c:y val="0.43035091025855809"/>
          <c:w val="6.1983723388743077E-2"/>
          <c:h val="0.3740052772658736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PORCENTAJE</a:t>
            </a:r>
            <a:r>
              <a:rPr lang="es-CL" baseline="0"/>
              <a:t> DE SUBSEGMENTOS EN ENVIOS JUNIO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SUB_SEGMENTO!$C$2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C53-4CBE-9F2F-4CFCAADD85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C53-4CBE-9F2F-4CFCAADD85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C53-4CBE-9F2F-4CFCAADD85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C53-4CBE-9F2F-4CFCAADD855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C53-4CBE-9F2F-4CFCAADD855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C53-4CBE-9F2F-4CFCAADD855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C53-4CBE-9F2F-4CFCAADD855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C53-4CBE-9F2F-4CFCAADD855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C53-4CBE-9F2F-4CFCAADD855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C53-4CBE-9F2F-4CFCAADD855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C53-4CBE-9F2F-4CFCAADD855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6C53-4CBE-9F2F-4CFCAADD855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6C53-4CBE-9F2F-4CFCAADD855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6C53-4CBE-9F2F-4CFCAADD855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6C53-4CBE-9F2F-4CFCAADD855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6C53-4CBE-9F2F-4CFCAADD855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6C53-4CBE-9F2F-4CFCAADD855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6C53-4CBE-9F2F-4CFCAADD855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6C53-4CBE-9F2F-4CFCAADD855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6C53-4CBE-9F2F-4CFCAADD855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6C53-4CBE-9F2F-4CFCAADD855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6C53-4CBE-9F2F-4CFCAADD855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6C53-4CBE-9F2F-4CFCAADD8555}"/>
              </c:ext>
            </c:extLst>
          </c:dPt>
          <c:dLbls>
            <c:dLbl>
              <c:idx val="9"/>
              <c:layout>
                <c:manualLayout>
                  <c:x val="5.1799036931407146E-2"/>
                  <c:y val="8.838782525280783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C53-4CBE-9F2F-4CFCAADD8555}"/>
                </c:ext>
              </c:extLst>
            </c:dLbl>
            <c:dLbl>
              <c:idx val="10"/>
              <c:layout>
                <c:manualLayout>
                  <c:x val="6.3882654431975536E-2"/>
                  <c:y val="0.1531026419920860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C53-4CBE-9F2F-4CFCAADD8555}"/>
                </c:ext>
              </c:extLst>
            </c:dLbl>
            <c:dLbl>
              <c:idx val="11"/>
              <c:layout>
                <c:manualLayout>
                  <c:x val="4.7231901130468879E-2"/>
                  <c:y val="0.1084405851552819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C53-4CBE-9F2F-4CFCAADD8555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C53-4CBE-9F2F-4CFCAADD8555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C53-4CBE-9F2F-4CFCAADD8555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C53-4CBE-9F2F-4CFCAADD8555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C53-4CBE-9F2F-4CFCAADD8555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C53-4CBE-9F2F-4CFCAADD8555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6C53-4CBE-9F2F-4CFCAADD8555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6C53-4CBE-9F2F-4CFCAADD8555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6C53-4CBE-9F2F-4CFCAADD8555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6C53-4CBE-9F2F-4CFCAADD8555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6C53-4CBE-9F2F-4CFCAADD8555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6C53-4CBE-9F2F-4CFCAADD8555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SUB_SEGMENTO!$B$3:$B$25</c:f>
              <c:strCache>
                <c:ptCount val="23"/>
                <c:pt idx="0">
                  <c:v>D2A</c:v>
                </c:pt>
                <c:pt idx="1">
                  <c:v>E1B</c:v>
                </c:pt>
                <c:pt idx="2">
                  <c:v>D1A</c:v>
                </c:pt>
                <c:pt idx="3">
                  <c:v>E2A</c:v>
                </c:pt>
                <c:pt idx="4">
                  <c:v>A1A</c:v>
                </c:pt>
                <c:pt idx="5">
                  <c:v>E4</c:v>
                </c:pt>
                <c:pt idx="6">
                  <c:v>E2B</c:v>
                </c:pt>
                <c:pt idx="7">
                  <c:v>A5</c:v>
                </c:pt>
                <c:pt idx="8">
                  <c:v>D2B</c:v>
                </c:pt>
                <c:pt idx="9">
                  <c:v>A2A</c:v>
                </c:pt>
                <c:pt idx="10">
                  <c:v>A2B</c:v>
                </c:pt>
                <c:pt idx="11">
                  <c:v>E3</c:v>
                </c:pt>
                <c:pt idx="12">
                  <c:v>C1</c:v>
                </c:pt>
                <c:pt idx="13">
                  <c:v>D2C</c:v>
                </c:pt>
                <c:pt idx="14">
                  <c:v>C2</c:v>
                </c:pt>
                <c:pt idx="15">
                  <c:v>A4</c:v>
                </c:pt>
                <c:pt idx="16">
                  <c:v>E5</c:v>
                </c:pt>
                <c:pt idx="17">
                  <c:v>D1B</c:v>
                </c:pt>
                <c:pt idx="18">
                  <c:v>A3</c:v>
                </c:pt>
                <c:pt idx="19">
                  <c:v>A1</c:v>
                </c:pt>
                <c:pt idx="20">
                  <c:v>D3</c:v>
                </c:pt>
                <c:pt idx="21">
                  <c:v>B4A</c:v>
                </c:pt>
                <c:pt idx="22">
                  <c:v>C3</c:v>
                </c:pt>
              </c:strCache>
            </c:strRef>
          </c:cat>
          <c:val>
            <c:numRef>
              <c:f>SUB_SEGMENTO!$C$3:$C$25</c:f>
              <c:numCache>
                <c:formatCode>#,##0</c:formatCode>
                <c:ptCount val="23"/>
                <c:pt idx="0">
                  <c:v>112026</c:v>
                </c:pt>
                <c:pt idx="1">
                  <c:v>50684</c:v>
                </c:pt>
                <c:pt idx="2">
                  <c:v>37557</c:v>
                </c:pt>
                <c:pt idx="3">
                  <c:v>32422</c:v>
                </c:pt>
                <c:pt idx="4">
                  <c:v>31157</c:v>
                </c:pt>
                <c:pt idx="5">
                  <c:v>25874</c:v>
                </c:pt>
                <c:pt idx="6">
                  <c:v>20773</c:v>
                </c:pt>
                <c:pt idx="7">
                  <c:v>15941</c:v>
                </c:pt>
                <c:pt idx="8">
                  <c:v>12466</c:v>
                </c:pt>
                <c:pt idx="9">
                  <c:v>8532</c:v>
                </c:pt>
                <c:pt idx="10">
                  <c:v>6736</c:v>
                </c:pt>
                <c:pt idx="11">
                  <c:v>7418</c:v>
                </c:pt>
                <c:pt idx="12">
                  <c:v>5665</c:v>
                </c:pt>
                <c:pt idx="13">
                  <c:v>5291</c:v>
                </c:pt>
                <c:pt idx="14">
                  <c:v>2329</c:v>
                </c:pt>
                <c:pt idx="15">
                  <c:v>1473</c:v>
                </c:pt>
                <c:pt idx="16">
                  <c:v>1512</c:v>
                </c:pt>
                <c:pt idx="17">
                  <c:v>1052</c:v>
                </c:pt>
                <c:pt idx="18">
                  <c:v>1049</c:v>
                </c:pt>
                <c:pt idx="19">
                  <c:v>804</c:v>
                </c:pt>
                <c:pt idx="20" formatCode="General">
                  <c:v>8</c:v>
                </c:pt>
                <c:pt idx="21" formatCode="General">
                  <c:v>1</c:v>
                </c:pt>
                <c:pt idx="2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B-405F-ABB7-C4179066833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89612912559172"/>
          <c:y val="0.1729032601889231"/>
          <c:w val="0.17635583937834542"/>
          <c:h val="0.7852212318637835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SEGMENTOS AGRUPADOS EN ENVIOS JUNIO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SEGTO_AGRUP!$C$2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4E-484B-AD45-A7829B2139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4E-484B-AD45-A7829B2139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A4E-484B-AD45-A7829B2139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A4E-484B-AD45-A7829B2139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A4E-484B-AD45-A7829B2139C5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SEGTO_AGRUP!$B$3:$B$7</c:f>
              <c:strCache>
                <c:ptCount val="5"/>
                <c:pt idx="0">
                  <c:v>C1S</c:v>
                </c:pt>
                <c:pt idx="1">
                  <c:v>E1S</c:v>
                </c:pt>
                <c:pt idx="2">
                  <c:v>E2S</c:v>
                </c:pt>
                <c:pt idx="3">
                  <c:v>D1S</c:v>
                </c:pt>
                <c:pt idx="4">
                  <c:v>A1S</c:v>
                </c:pt>
              </c:strCache>
            </c:strRef>
          </c:cat>
          <c:val>
            <c:numRef>
              <c:f>SEGTO_AGRUP!$C$3:$C$7</c:f>
              <c:numCache>
                <c:formatCode>General</c:formatCode>
                <c:ptCount val="5"/>
                <c:pt idx="0">
                  <c:v>137777</c:v>
                </c:pt>
                <c:pt idx="1">
                  <c:v>116646</c:v>
                </c:pt>
                <c:pt idx="2">
                  <c:v>53195</c:v>
                </c:pt>
                <c:pt idx="3">
                  <c:v>38617</c:v>
                </c:pt>
                <c:pt idx="4">
                  <c:v>34535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4-42AB-BE07-11431ED033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ENCUESTADOS  CARTERIZADO JUNIO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CARTERIZADO!$C$2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0C-4603-BA8A-6C900F667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0C-4603-BA8A-6C900F667D3E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CARTERIZADO!$B$3:$B$4</c:f>
              <c:strCache>
                <c:ptCount val="2"/>
                <c:pt idx="0">
                  <c:v>CAETERIZADO</c:v>
                </c:pt>
                <c:pt idx="1">
                  <c:v>NO CARTERIZADO</c:v>
                </c:pt>
              </c:strCache>
            </c:strRef>
          </c:cat>
          <c:val>
            <c:numRef>
              <c:f>CARTERIZADO!$C$3:$C$4</c:f>
              <c:numCache>
                <c:formatCode>General</c:formatCode>
                <c:ptCount val="2"/>
                <c:pt idx="0">
                  <c:v>152048</c:v>
                </c:pt>
                <c:pt idx="1">
                  <c:v>228722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5-47F7-8177-199DA050A6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ENVIOS CON Y SIN RESPUESTA JUNIO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RESPONDIDA!$C$2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8E6-415B-B8AB-E1F7ABE43D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8E6-415B-B8AB-E1F7ABE43D49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RESPONDIDA!$B$3:$B$4</c:f>
              <c:strCache>
                <c:ptCount val="2"/>
                <c:pt idx="0">
                  <c:v>SI RESPONDIÓ</c:v>
                </c:pt>
                <c:pt idx="1">
                  <c:v>NO RESPONDIÓ</c:v>
                </c:pt>
              </c:strCache>
            </c:strRef>
          </c:cat>
          <c:val>
            <c:numRef>
              <c:f>RESPONDIDA!$C$3:$C$4</c:f>
              <c:numCache>
                <c:formatCode>General</c:formatCode>
                <c:ptCount val="2"/>
                <c:pt idx="0">
                  <c:v>5980</c:v>
                </c:pt>
                <c:pt idx="1">
                  <c:v>374790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4-4052-BBB3-1FE3854AA8A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6</xdr:row>
      <xdr:rowOff>11430</xdr:rowOff>
    </xdr:from>
    <xdr:to>
      <xdr:col>5</xdr:col>
      <xdr:colOff>243840</xdr:colOff>
      <xdr:row>21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B07598-AB82-43A1-BB86-61D7B3838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6</xdr:row>
      <xdr:rowOff>57150</xdr:rowOff>
    </xdr:from>
    <xdr:to>
      <xdr:col>10</xdr:col>
      <xdr:colOff>251460</xdr:colOff>
      <xdr:row>21</xdr:row>
      <xdr:rowOff>26670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16B02E-A65B-4DC0-86F6-837216681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5</xdr:row>
      <xdr:rowOff>144780</xdr:rowOff>
    </xdr:from>
    <xdr:to>
      <xdr:col>10</xdr:col>
      <xdr:colOff>678180</xdr:colOff>
      <xdr:row>20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1C969E-805C-445D-9963-5D592A499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1028700</xdr:colOff>
      <xdr:row>8</xdr:row>
      <xdr:rowOff>64770</xdr:rowOff>
    </xdr:from>
    <xdr:to>
      <xdr:col>6</xdr:col>
      <xdr:colOff>723900</xdr:colOff>
      <xdr:row>23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D2FD18-A4C1-4CCE-9474-59FC55ED1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967740</xdr:colOff>
      <xdr:row>6</xdr:row>
      <xdr:rowOff>57150</xdr:rowOff>
    </xdr:from>
    <xdr:to>
      <xdr:col>6</xdr:col>
      <xdr:colOff>281940</xdr:colOff>
      <xdr:row>21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683A65-EA80-4013-9D60-99B21D64D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967740</xdr:colOff>
      <xdr:row>6</xdr:row>
      <xdr:rowOff>57150</xdr:rowOff>
    </xdr:from>
    <xdr:to>
      <xdr:col>6</xdr:col>
      <xdr:colOff>754380</xdr:colOff>
      <xdr:row>21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29BF92-47CA-4881-9EFF-E2672C8A7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4464-990E-4229-BEDF-485940F2A847}">
  <dimension ref="B1:L22"/>
  <sheetViews>
    <sheetView workbookViewId="0">
      <selection activeCell="C29" sqref="C29"/>
    </sheetView>
  </sheetViews>
  <sheetFormatPr baseColWidth="10" defaultRowHeight="15" x14ac:dyDescent="0.25"/>
  <cols>
    <col min="2" max="2" width="16.5703125" customWidth="1"/>
    <col min="3" max="3" width="19.5703125" customWidth="1"/>
    <col min="4" max="4" width="15.5703125" customWidth="1"/>
  </cols>
  <sheetData>
    <row r="1" spans="2:4" ht="15.75" thickBot="1" x14ac:dyDescent="0.3"/>
    <row r="2" spans="2:4" ht="16.5" thickTop="1" thickBot="1" x14ac:dyDescent="0.3">
      <c r="B2" s="1" t="s">
        <v>0</v>
      </c>
      <c r="C2" s="1" t="s">
        <v>1</v>
      </c>
      <c r="D2" s="1" t="s">
        <v>2</v>
      </c>
    </row>
    <row r="3" spans="2:4" ht="16.5" thickTop="1" thickBot="1" x14ac:dyDescent="0.3">
      <c r="B3" s="1" t="s">
        <v>3</v>
      </c>
      <c r="C3" s="1">
        <v>219197</v>
      </c>
      <c r="D3" s="2">
        <f>C3/C5</f>
        <v>0.57566772592378601</v>
      </c>
    </row>
    <row r="4" spans="2:4" ht="16.5" thickTop="1" thickBot="1" x14ac:dyDescent="0.3">
      <c r="B4" s="1" t="s">
        <v>4</v>
      </c>
      <c r="C4" s="1">
        <v>161573</v>
      </c>
      <c r="D4" s="2">
        <f>C4/C5</f>
        <v>0.42433227407621399</v>
      </c>
    </row>
    <row r="5" spans="2:4" ht="16.5" thickTop="1" thickBot="1" x14ac:dyDescent="0.3">
      <c r="B5" s="1" t="s">
        <v>13</v>
      </c>
      <c r="C5" s="1">
        <f>SUM(C3:C4)</f>
        <v>380770</v>
      </c>
    </row>
    <row r="6" spans="2:4" ht="15.75" thickTop="1" x14ac:dyDescent="0.25"/>
    <row r="22" spans="12:12" x14ac:dyDescent="0.25">
      <c r="L22" t="s">
        <v>48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145-8719-4CA4-B9B0-5B75FF6CB620}">
  <dimension ref="B1:D6"/>
  <sheetViews>
    <sheetView workbookViewId="0">
      <selection activeCell="I20" sqref="I20"/>
    </sheetView>
  </sheetViews>
  <sheetFormatPr baseColWidth="10" defaultRowHeight="15" x14ac:dyDescent="0.25"/>
  <cols>
    <col min="2" max="2" width="17.28515625" customWidth="1"/>
    <col min="3" max="4" width="14.7109375" customWidth="1"/>
  </cols>
  <sheetData>
    <row r="1" spans="2:4" ht="15.75" thickBot="1" x14ac:dyDescent="0.3"/>
    <row r="2" spans="2:4" ht="16.5" thickTop="1" thickBot="1" x14ac:dyDescent="0.3">
      <c r="B2" s="1" t="s">
        <v>45</v>
      </c>
      <c r="C2" s="1" t="s">
        <v>6</v>
      </c>
      <c r="D2" s="1" t="s">
        <v>7</v>
      </c>
    </row>
    <row r="3" spans="2:4" ht="16.5" thickTop="1" thickBot="1" x14ac:dyDescent="0.3">
      <c r="B3" s="1" t="s">
        <v>46</v>
      </c>
      <c r="C3" s="1">
        <v>5980</v>
      </c>
      <c r="D3" s="11">
        <f>C3/C5</f>
        <v>1.5705018777739842E-2</v>
      </c>
    </row>
    <row r="4" spans="2:4" ht="16.5" thickTop="1" thickBot="1" x14ac:dyDescent="0.3">
      <c r="B4" s="3" t="s">
        <v>47</v>
      </c>
      <c r="C4" s="3">
        <v>374790</v>
      </c>
      <c r="D4" s="11">
        <f>C4/C5</f>
        <v>0.98429498122226011</v>
      </c>
    </row>
    <row r="5" spans="2:4" ht="16.5" thickTop="1" thickBot="1" x14ac:dyDescent="0.3">
      <c r="B5" s="12" t="s">
        <v>13</v>
      </c>
      <c r="C5" s="13">
        <f>SUM(C3:C4)</f>
        <v>380770</v>
      </c>
    </row>
    <row r="6" spans="2:4" ht="15.75" thickTop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1E06-CAE5-4BA6-A4D1-8487B9AFB303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6.5703125" customWidth="1"/>
    <col min="3" max="3" width="21.2851562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18</v>
      </c>
    </row>
    <row r="4" spans="2:3" ht="16.5" thickTop="1" thickBot="1" x14ac:dyDescent="0.3">
      <c r="B4" s="1" t="s">
        <v>17</v>
      </c>
      <c r="C4" s="1">
        <v>23</v>
      </c>
    </row>
    <row r="5" spans="2:3" ht="16.5" thickTop="1" thickBot="1" x14ac:dyDescent="0.3">
      <c r="B5" s="1" t="s">
        <v>18</v>
      </c>
      <c r="C5" s="1">
        <v>31</v>
      </c>
    </row>
    <row r="6" spans="2:3" ht="16.5" thickTop="1" thickBot="1" x14ac:dyDescent="0.3">
      <c r="B6" s="1" t="s">
        <v>19</v>
      </c>
      <c r="C6" s="1">
        <v>39</v>
      </c>
    </row>
    <row r="7" spans="2:3" ht="16.5" thickTop="1" thickBot="1" x14ac:dyDescent="0.3">
      <c r="B7" s="1" t="s">
        <v>20</v>
      </c>
      <c r="C7" s="1">
        <v>51</v>
      </c>
    </row>
    <row r="8" spans="2:3" ht="16.5" thickTop="1" thickBot="1" x14ac:dyDescent="0.3">
      <c r="B8" s="1" t="s">
        <v>21</v>
      </c>
      <c r="C8" s="1">
        <v>68</v>
      </c>
    </row>
    <row r="9" spans="2:3" ht="16.5" thickTop="1" thickBot="1" x14ac:dyDescent="0.3">
      <c r="B9" s="1" t="s">
        <v>22</v>
      </c>
      <c r="C9" s="1">
        <v>120</v>
      </c>
    </row>
    <row r="10" spans="2:3" ht="16.5" thickTop="1" thickBot="1" x14ac:dyDescent="0.3">
      <c r="B10" s="1" t="s">
        <v>23</v>
      </c>
      <c r="C10" s="1">
        <v>13.782491800000001</v>
      </c>
    </row>
    <row r="11" spans="2:3" ht="16.5" thickTop="1" thickBot="1" x14ac:dyDescent="0.3">
      <c r="B11" s="1" t="s">
        <v>24</v>
      </c>
      <c r="C11" s="1">
        <v>189.9570803</v>
      </c>
    </row>
    <row r="12" spans="2:3" ht="16.5" thickTop="1" thickBot="1" x14ac:dyDescent="0.3">
      <c r="B12" s="1" t="s">
        <v>25</v>
      </c>
      <c r="C12" s="1">
        <v>41.96961683</v>
      </c>
    </row>
    <row r="13" spans="2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32CE7-8A9A-4100-9EE7-5C88FEE0E84F}">
  <dimension ref="B1:D8"/>
  <sheetViews>
    <sheetView tabSelected="1" workbookViewId="0">
      <selection activeCell="M14" sqref="M14"/>
    </sheetView>
  </sheetViews>
  <sheetFormatPr baseColWidth="10" defaultRowHeight="15" x14ac:dyDescent="0.25"/>
  <cols>
    <col min="2" max="2" width="17.140625" customWidth="1"/>
    <col min="3" max="3" width="17.85546875" customWidth="1"/>
    <col min="4" max="4" width="17.140625" customWidth="1"/>
  </cols>
  <sheetData>
    <row r="1" spans="2:4" ht="15.75" thickBot="1" x14ac:dyDescent="0.3"/>
    <row r="2" spans="2:4" ht="16.5" thickTop="1" thickBot="1" x14ac:dyDescent="0.3">
      <c r="B2" s="1" t="s">
        <v>5</v>
      </c>
      <c r="C2" s="1" t="s">
        <v>6</v>
      </c>
      <c r="D2" s="1" t="s">
        <v>7</v>
      </c>
    </row>
    <row r="3" spans="2:4" ht="16.5" thickTop="1" thickBot="1" x14ac:dyDescent="0.3">
      <c r="B3" s="1" t="s">
        <v>8</v>
      </c>
      <c r="C3" s="1">
        <v>169840</v>
      </c>
      <c r="D3" s="2">
        <f>C3/C8</f>
        <v>0.44604354334637708</v>
      </c>
    </row>
    <row r="4" spans="2:4" ht="16.5" thickTop="1" thickBot="1" x14ac:dyDescent="0.3">
      <c r="B4" s="1" t="s">
        <v>9</v>
      </c>
      <c r="C4" s="1">
        <v>168400</v>
      </c>
      <c r="D4" s="2">
        <f>C4/C8</f>
        <v>0.4422617328045802</v>
      </c>
    </row>
    <row r="5" spans="2:4" ht="16.5" thickTop="1" thickBot="1" x14ac:dyDescent="0.3">
      <c r="B5" s="1" t="s">
        <v>10</v>
      </c>
      <c r="C5" s="1">
        <v>34535</v>
      </c>
      <c r="D5" s="2">
        <f>C5/C8</f>
        <v>9.0697796570107944E-2</v>
      </c>
    </row>
    <row r="6" spans="2:4" ht="16.5" thickTop="1" thickBot="1" x14ac:dyDescent="0.3">
      <c r="B6" s="1" t="s">
        <v>11</v>
      </c>
      <c r="C6" s="1">
        <v>7994</v>
      </c>
      <c r="D6" s="2">
        <f>C6/C8</f>
        <v>2.0994301021614099E-2</v>
      </c>
    </row>
    <row r="7" spans="2:4" ht="16.5" thickTop="1" thickBot="1" x14ac:dyDescent="0.3">
      <c r="B7" s="3" t="s">
        <v>12</v>
      </c>
      <c r="C7" s="3">
        <v>1</v>
      </c>
      <c r="D7" s="7">
        <f>C7/C8</f>
        <v>2.6262573206922812E-6</v>
      </c>
    </row>
    <row r="8" spans="2:4" ht="16.5" thickTop="1" thickBot="1" x14ac:dyDescent="0.3">
      <c r="B8" s="4" t="s">
        <v>13</v>
      </c>
      <c r="C8" s="5">
        <f>SUM(C3:C7)</f>
        <v>380770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865CE-7E1B-4A4F-9974-456E2FC345C1}">
  <dimension ref="B1:D27"/>
  <sheetViews>
    <sheetView topLeftCell="A2" workbookViewId="0">
      <selection activeCell="J3" sqref="J3"/>
    </sheetView>
  </sheetViews>
  <sheetFormatPr baseColWidth="10" defaultRowHeight="15" x14ac:dyDescent="0.25"/>
  <cols>
    <col min="2" max="2" width="18.7109375" customWidth="1"/>
    <col min="3" max="3" width="20.7109375" customWidth="1"/>
    <col min="4" max="4" width="18.7109375" customWidth="1"/>
  </cols>
  <sheetData>
    <row r="1" spans="2:4" ht="15.75" thickBot="1" x14ac:dyDescent="0.3"/>
    <row r="2" spans="2:4" ht="16.5" thickTop="1" thickBot="1" x14ac:dyDescent="0.3">
      <c r="B2" s="14" t="s">
        <v>26</v>
      </c>
      <c r="C2" s="14" t="s">
        <v>6</v>
      </c>
      <c r="D2" s="14" t="s">
        <v>61</v>
      </c>
    </row>
    <row r="3" spans="2:4" ht="16.5" thickTop="1" thickBot="1" x14ac:dyDescent="0.3">
      <c r="B3" s="15" t="s">
        <v>27</v>
      </c>
      <c r="C3" s="16">
        <v>112026</v>
      </c>
      <c r="D3" s="17">
        <f t="shared" ref="D3:D22" si="0">C3/$C$26</f>
        <v>0.29420910260787353</v>
      </c>
    </row>
    <row r="4" spans="2:4" ht="16.5" thickTop="1" thickBot="1" x14ac:dyDescent="0.3">
      <c r="B4" s="14" t="s">
        <v>28</v>
      </c>
      <c r="C4" s="16">
        <v>50684</v>
      </c>
      <c r="D4" s="17">
        <f t="shared" si="0"/>
        <v>0.13310922604196759</v>
      </c>
    </row>
    <row r="5" spans="2:4" ht="16.5" thickTop="1" thickBot="1" x14ac:dyDescent="0.3">
      <c r="B5" s="14" t="s">
        <v>29</v>
      </c>
      <c r="C5" s="16">
        <v>37557</v>
      </c>
      <c r="D5" s="17">
        <f t="shared" si="0"/>
        <v>9.8634346193240019E-2</v>
      </c>
    </row>
    <row r="6" spans="2:4" ht="16.5" thickTop="1" thickBot="1" x14ac:dyDescent="0.3">
      <c r="B6" s="14" t="s">
        <v>30</v>
      </c>
      <c r="C6" s="16">
        <v>32422</v>
      </c>
      <c r="D6" s="17">
        <f t="shared" si="0"/>
        <v>8.5148514851485155E-2</v>
      </c>
    </row>
    <row r="7" spans="2:4" ht="16.5" thickTop="1" thickBot="1" x14ac:dyDescent="0.3">
      <c r="B7" s="14" t="s">
        <v>31</v>
      </c>
      <c r="C7" s="16">
        <v>31157</v>
      </c>
      <c r="D7" s="17">
        <f t="shared" si="0"/>
        <v>8.1826299340809414E-2</v>
      </c>
    </row>
    <row r="8" spans="2:4" ht="16.5" thickTop="1" thickBot="1" x14ac:dyDescent="0.3">
      <c r="B8" s="14" t="s">
        <v>32</v>
      </c>
      <c r="C8" s="16">
        <v>25874</v>
      </c>
      <c r="D8" s="17">
        <f t="shared" si="0"/>
        <v>6.7951781915592091E-2</v>
      </c>
    </row>
    <row r="9" spans="2:4" ht="16.5" thickTop="1" thickBot="1" x14ac:dyDescent="0.3">
      <c r="B9" s="14" t="s">
        <v>33</v>
      </c>
      <c r="C9" s="16">
        <v>20773</v>
      </c>
      <c r="D9" s="17">
        <f t="shared" si="0"/>
        <v>5.4555243322740761E-2</v>
      </c>
    </row>
    <row r="10" spans="2:4" ht="16.5" thickTop="1" thickBot="1" x14ac:dyDescent="0.3">
      <c r="B10" s="14" t="s">
        <v>34</v>
      </c>
      <c r="C10" s="16">
        <v>15941</v>
      </c>
      <c r="D10" s="17">
        <f t="shared" si="0"/>
        <v>4.1865167949155659E-2</v>
      </c>
    </row>
    <row r="11" spans="2:4" ht="16.5" thickTop="1" thickBot="1" x14ac:dyDescent="0.3">
      <c r="B11" s="14" t="s">
        <v>35</v>
      </c>
      <c r="C11" s="16">
        <v>12466</v>
      </c>
      <c r="D11" s="17">
        <f t="shared" si="0"/>
        <v>3.2738923759749981E-2</v>
      </c>
    </row>
    <row r="12" spans="2:4" ht="16.5" thickTop="1" thickBot="1" x14ac:dyDescent="0.3">
      <c r="B12" s="14" t="s">
        <v>36</v>
      </c>
      <c r="C12" s="16">
        <v>8532</v>
      </c>
      <c r="D12" s="17">
        <f t="shared" si="0"/>
        <v>2.2407227460146544E-2</v>
      </c>
    </row>
    <row r="13" spans="2:4" ht="16.5" thickTop="1" thickBot="1" x14ac:dyDescent="0.3">
      <c r="B13" s="14" t="s">
        <v>49</v>
      </c>
      <c r="C13" s="16">
        <v>6736</v>
      </c>
      <c r="D13" s="17">
        <f t="shared" si="0"/>
        <v>1.7690469312183207E-2</v>
      </c>
    </row>
    <row r="14" spans="2:4" ht="16.5" thickTop="1" thickBot="1" x14ac:dyDescent="0.3">
      <c r="B14" s="14" t="s">
        <v>50</v>
      </c>
      <c r="C14" s="16">
        <v>7418</v>
      </c>
      <c r="D14" s="17">
        <f t="shared" si="0"/>
        <v>1.9481576804895345E-2</v>
      </c>
    </row>
    <row r="15" spans="2:4" ht="16.5" thickTop="1" thickBot="1" x14ac:dyDescent="0.3">
      <c r="B15" s="14" t="s">
        <v>52</v>
      </c>
      <c r="C15" s="16">
        <v>5665</v>
      </c>
      <c r="D15" s="17">
        <f t="shared" si="0"/>
        <v>1.4877747721721775E-2</v>
      </c>
    </row>
    <row r="16" spans="2:4" ht="16.5" thickTop="1" thickBot="1" x14ac:dyDescent="0.3">
      <c r="B16" s="14" t="s">
        <v>51</v>
      </c>
      <c r="C16" s="16">
        <v>5291</v>
      </c>
      <c r="D16" s="17">
        <f t="shared" si="0"/>
        <v>1.3895527483782861E-2</v>
      </c>
    </row>
    <row r="17" spans="2:4" ht="16.5" thickTop="1" thickBot="1" x14ac:dyDescent="0.3">
      <c r="B17" s="14" t="s">
        <v>54</v>
      </c>
      <c r="C17" s="16">
        <v>2329</v>
      </c>
      <c r="D17" s="17">
        <f t="shared" si="0"/>
        <v>6.116553299892323E-3</v>
      </c>
    </row>
    <row r="18" spans="2:4" ht="16.5" thickTop="1" thickBot="1" x14ac:dyDescent="0.3">
      <c r="B18" s="14" t="s">
        <v>53</v>
      </c>
      <c r="C18" s="16">
        <v>1473</v>
      </c>
      <c r="D18" s="17">
        <f t="shared" si="0"/>
        <v>3.8684770333797303E-3</v>
      </c>
    </row>
    <row r="19" spans="2:4" ht="16.5" thickTop="1" thickBot="1" x14ac:dyDescent="0.3">
      <c r="B19" s="14" t="s">
        <v>57</v>
      </c>
      <c r="C19" s="16">
        <v>1512</v>
      </c>
      <c r="D19" s="17">
        <f t="shared" si="0"/>
        <v>3.9709010688867294E-3</v>
      </c>
    </row>
    <row r="20" spans="2:4" ht="16.5" thickTop="1" thickBot="1" x14ac:dyDescent="0.3">
      <c r="B20" s="14" t="s">
        <v>55</v>
      </c>
      <c r="C20" s="16">
        <v>1052</v>
      </c>
      <c r="D20" s="17">
        <f t="shared" si="0"/>
        <v>2.7628227013682801E-3</v>
      </c>
    </row>
    <row r="21" spans="2:4" ht="16.5" thickTop="1" thickBot="1" x14ac:dyDescent="0.3">
      <c r="B21" s="14" t="s">
        <v>56</v>
      </c>
      <c r="C21" s="16">
        <v>1049</v>
      </c>
      <c r="D21" s="17">
        <f t="shared" si="0"/>
        <v>2.7549439294062032E-3</v>
      </c>
    </row>
    <row r="22" spans="2:4" ht="16.5" thickTop="1" thickBot="1" x14ac:dyDescent="0.3">
      <c r="B22" s="14" t="s">
        <v>58</v>
      </c>
      <c r="C22" s="16">
        <v>804</v>
      </c>
      <c r="D22" s="17">
        <f t="shared" si="0"/>
        <v>2.1115108858365942E-3</v>
      </c>
    </row>
    <row r="23" spans="2:4" ht="16.5" thickTop="1" thickBot="1" x14ac:dyDescent="0.3">
      <c r="B23" s="14" t="s">
        <v>59</v>
      </c>
      <c r="C23" s="14">
        <v>8</v>
      </c>
      <c r="D23" s="18" t="s">
        <v>62</v>
      </c>
    </row>
    <row r="24" spans="2:4" ht="16.5" thickTop="1" thickBot="1" x14ac:dyDescent="0.3">
      <c r="B24" s="14" t="s">
        <v>60</v>
      </c>
      <c r="C24" s="14">
        <v>1</v>
      </c>
      <c r="D24" s="18" t="s">
        <v>62</v>
      </c>
    </row>
    <row r="25" spans="2:4" ht="16.5" thickTop="1" thickBot="1" x14ac:dyDescent="0.3">
      <c r="B25" s="14" t="s">
        <v>63</v>
      </c>
      <c r="C25" s="14">
        <v>0</v>
      </c>
      <c r="D25" s="18" t="s">
        <v>62</v>
      </c>
    </row>
    <row r="26" spans="2:4" ht="16.5" thickTop="1" thickBot="1" x14ac:dyDescent="0.3">
      <c r="B26" s="14" t="s">
        <v>37</v>
      </c>
      <c r="C26" s="16">
        <f>SUM(C3:C25)</f>
        <v>380770</v>
      </c>
      <c r="D26" s="14"/>
    </row>
    <row r="27" spans="2:4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3B22-F830-4E32-8532-AED853C57DC6}">
  <dimension ref="B1:D9"/>
  <sheetViews>
    <sheetView workbookViewId="0">
      <selection activeCell="C8" sqref="C8"/>
    </sheetView>
  </sheetViews>
  <sheetFormatPr baseColWidth="10" defaultRowHeight="15" x14ac:dyDescent="0.25"/>
  <cols>
    <col min="2" max="2" width="17.28515625" customWidth="1"/>
    <col min="3" max="3" width="15.28515625" customWidth="1"/>
    <col min="4" max="4" width="15.42578125" customWidth="1"/>
  </cols>
  <sheetData>
    <row r="1" spans="2:4" ht="15.75" thickBot="1" x14ac:dyDescent="0.3"/>
    <row r="2" spans="2:4" ht="16.5" thickTop="1" thickBot="1" x14ac:dyDescent="0.3">
      <c r="B2" s="8" t="s">
        <v>38</v>
      </c>
      <c r="C2" s="8" t="s">
        <v>6</v>
      </c>
      <c r="D2" s="8" t="s">
        <v>7</v>
      </c>
    </row>
    <row r="3" spans="2:4" ht="16.5" thickTop="1" thickBot="1" x14ac:dyDescent="0.3">
      <c r="B3" s="8" t="s">
        <v>39</v>
      </c>
      <c r="C3" s="8">
        <v>137777</v>
      </c>
      <c r="D3" s="9">
        <f>C3/C8</f>
        <v>0.36183785487302045</v>
      </c>
    </row>
    <row r="4" spans="2:4" ht="16.5" thickTop="1" thickBot="1" x14ac:dyDescent="0.3">
      <c r="B4" s="8" t="s">
        <v>40</v>
      </c>
      <c r="C4" s="8">
        <v>116646</v>
      </c>
      <c r="D4" s="9">
        <f>C4/C8</f>
        <v>0.30634241142947188</v>
      </c>
    </row>
    <row r="5" spans="2:4" ht="16.5" thickTop="1" thickBot="1" x14ac:dyDescent="0.3">
      <c r="B5" s="8" t="s">
        <v>41</v>
      </c>
      <c r="C5" s="8">
        <v>53195</v>
      </c>
      <c r="D5" s="9">
        <f>C5/C8</f>
        <v>0.13970375817422592</v>
      </c>
    </row>
    <row r="6" spans="2:4" ht="16.5" thickTop="1" thickBot="1" x14ac:dyDescent="0.3">
      <c r="B6" s="8" t="s">
        <v>42</v>
      </c>
      <c r="C6" s="8">
        <v>38617</v>
      </c>
      <c r="D6" s="9">
        <f>C6/C8</f>
        <v>0.10141817895317383</v>
      </c>
    </row>
    <row r="7" spans="2:4" ht="16.5" thickTop="1" thickBot="1" x14ac:dyDescent="0.3">
      <c r="B7" s="8" t="s">
        <v>43</v>
      </c>
      <c r="C7" s="8">
        <v>34535</v>
      </c>
      <c r="D7" s="9">
        <f>C7/C8</f>
        <v>9.0697796570107944E-2</v>
      </c>
    </row>
    <row r="8" spans="2:4" ht="16.5" thickTop="1" thickBot="1" x14ac:dyDescent="0.3">
      <c r="B8" s="8" t="s">
        <v>13</v>
      </c>
      <c r="C8" s="1">
        <f>SUM(C3:C7)</f>
        <v>380770</v>
      </c>
    </row>
    <row r="9" spans="2:4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CB66-24FA-4DAE-A2A7-4A48DD5DA82C}">
  <dimension ref="B1:D6"/>
  <sheetViews>
    <sheetView workbookViewId="0">
      <selection activeCell="C25" sqref="C25"/>
    </sheetView>
  </sheetViews>
  <sheetFormatPr baseColWidth="10" defaultRowHeight="15" x14ac:dyDescent="0.25"/>
  <cols>
    <col min="2" max="2" width="17.5703125" customWidth="1"/>
    <col min="3" max="3" width="20.28515625" customWidth="1"/>
    <col min="4" max="4" width="15.7109375" customWidth="1"/>
  </cols>
  <sheetData>
    <row r="1" spans="2:4" ht="15.75" thickBot="1" x14ac:dyDescent="0.3"/>
    <row r="2" spans="2:4" ht="16.5" thickTop="1" thickBot="1" x14ac:dyDescent="0.3">
      <c r="B2" s="1" t="s">
        <v>44</v>
      </c>
      <c r="C2" s="1" t="s">
        <v>6</v>
      </c>
      <c r="D2" s="1" t="s">
        <v>7</v>
      </c>
    </row>
    <row r="3" spans="2:4" ht="16.5" thickTop="1" thickBot="1" x14ac:dyDescent="0.3">
      <c r="B3" s="1" t="s">
        <v>64</v>
      </c>
      <c r="C3" s="1">
        <v>152048</v>
      </c>
      <c r="D3" s="2">
        <f>C3/C5</f>
        <v>0.39931717309662002</v>
      </c>
    </row>
    <row r="4" spans="2:4" ht="16.5" thickTop="1" thickBot="1" x14ac:dyDescent="0.3">
      <c r="B4" s="1" t="s">
        <v>65</v>
      </c>
      <c r="C4" s="1">
        <v>228722</v>
      </c>
      <c r="D4" s="2">
        <f>C4/C5</f>
        <v>0.60068282690338004</v>
      </c>
    </row>
    <row r="5" spans="2:4" ht="16.5" thickTop="1" thickBot="1" x14ac:dyDescent="0.3">
      <c r="B5" s="1" t="s">
        <v>13</v>
      </c>
      <c r="C5" s="1">
        <f>SUM(C3:C4)</f>
        <v>380770</v>
      </c>
    </row>
    <row r="6" spans="2:4" ht="15.75" thickTop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F0C3-56E6-4621-AA91-C0AD6BAE515A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0</v>
      </c>
    </row>
    <row r="4" spans="2:3" ht="16.5" thickTop="1" thickBot="1" x14ac:dyDescent="0.3">
      <c r="B4" s="1" t="s">
        <v>17</v>
      </c>
      <c r="C4" s="1">
        <v>8</v>
      </c>
    </row>
    <row r="5" spans="2:3" ht="16.5" thickTop="1" thickBot="1" x14ac:dyDescent="0.3">
      <c r="B5" s="1" t="s">
        <v>18</v>
      </c>
      <c r="C5" s="1">
        <v>15</v>
      </c>
    </row>
    <row r="6" spans="2:3" ht="16.5" thickTop="1" thickBot="1" x14ac:dyDescent="0.3">
      <c r="B6" s="1" t="s">
        <v>19</v>
      </c>
      <c r="C6" s="1">
        <v>29</v>
      </c>
    </row>
    <row r="7" spans="2:3" ht="16.5" thickTop="1" thickBot="1" x14ac:dyDescent="0.3">
      <c r="B7" s="1" t="s">
        <v>20</v>
      </c>
      <c r="C7" s="1">
        <v>59</v>
      </c>
    </row>
    <row r="8" spans="2:3" ht="16.5" thickTop="1" thickBot="1" x14ac:dyDescent="0.3">
      <c r="B8" s="1" t="s">
        <v>21</v>
      </c>
      <c r="C8" s="1">
        <v>205</v>
      </c>
    </row>
    <row r="9" spans="2:3" ht="16.5" thickTop="1" thickBot="1" x14ac:dyDescent="0.3">
      <c r="B9" s="1" t="s">
        <v>22</v>
      </c>
      <c r="C9" s="1">
        <v>214</v>
      </c>
    </row>
    <row r="10" spans="2:3" ht="16.5" thickTop="1" thickBot="1" x14ac:dyDescent="0.3">
      <c r="B10" s="1" t="s">
        <v>23</v>
      </c>
      <c r="C10" s="1">
        <v>59.039966640000003</v>
      </c>
    </row>
    <row r="11" spans="2:3" ht="16.5" thickTop="1" thickBot="1" x14ac:dyDescent="0.3">
      <c r="B11" s="1" t="s">
        <v>24</v>
      </c>
      <c r="C11" s="1">
        <v>3485.7176610000001</v>
      </c>
    </row>
    <row r="12" spans="2:3" ht="16.5" thickTop="1" thickBot="1" x14ac:dyDescent="0.3">
      <c r="B12" s="1" t="s">
        <v>25</v>
      </c>
      <c r="C12" s="1">
        <v>52.950153640000003</v>
      </c>
    </row>
    <row r="13" spans="2:3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D651-4EA8-44A0-BF73-CBA98AE1126D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8</v>
      </c>
    </row>
    <row r="4" spans="2:3" ht="16.5" thickTop="1" thickBot="1" x14ac:dyDescent="0.3">
      <c r="B4" s="1" t="s">
        <v>17</v>
      </c>
      <c r="C4" s="1">
        <v>8</v>
      </c>
    </row>
    <row r="5" spans="2:3" ht="16.5" thickTop="1" thickBot="1" x14ac:dyDescent="0.3">
      <c r="B5" s="1" t="s">
        <v>18</v>
      </c>
      <c r="C5" s="1">
        <v>11</v>
      </c>
    </row>
    <row r="6" spans="2:3" ht="16.5" thickTop="1" thickBot="1" x14ac:dyDescent="0.3">
      <c r="B6" s="1" t="s">
        <v>19</v>
      </c>
      <c r="C6" s="1">
        <v>15</v>
      </c>
    </row>
    <row r="7" spans="2:3" ht="16.5" thickTop="1" thickBot="1" x14ac:dyDescent="0.3">
      <c r="B7" s="1" t="s">
        <v>20</v>
      </c>
      <c r="C7" s="1">
        <v>18</v>
      </c>
    </row>
    <row r="8" spans="2:3" ht="16.5" thickTop="1" thickBot="1" x14ac:dyDescent="0.3">
      <c r="B8" s="1" t="s">
        <v>21</v>
      </c>
      <c r="C8" s="1">
        <v>20</v>
      </c>
    </row>
    <row r="9" spans="2:3" ht="16.5" thickTop="1" thickBot="1" x14ac:dyDescent="0.3">
      <c r="B9" s="1" t="s">
        <v>22</v>
      </c>
      <c r="C9" s="1">
        <v>21</v>
      </c>
    </row>
    <row r="10" spans="2:3" ht="16.5" thickTop="1" thickBot="1" x14ac:dyDescent="0.3">
      <c r="B10" s="1" t="s">
        <v>23</v>
      </c>
      <c r="C10" s="10">
        <v>3.8465746639999998</v>
      </c>
    </row>
    <row r="11" spans="2:3" ht="16.5" thickTop="1" thickBot="1" x14ac:dyDescent="0.3">
      <c r="B11" s="1" t="s">
        <v>24</v>
      </c>
      <c r="C11" s="10">
        <v>14.796136649999999</v>
      </c>
    </row>
    <row r="12" spans="2:3" ht="16.5" thickTop="1" thickBot="1" x14ac:dyDescent="0.3">
      <c r="B12" s="1" t="s">
        <v>25</v>
      </c>
      <c r="C12" s="10">
        <v>14.37328046</v>
      </c>
    </row>
    <row r="13" spans="2:3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F88-76B4-4A8E-A5EF-9DFC8EBFE796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1</v>
      </c>
    </row>
    <row r="4" spans="2:3" ht="16.5" thickTop="1" thickBot="1" x14ac:dyDescent="0.3">
      <c r="B4" s="1" t="s">
        <v>17</v>
      </c>
      <c r="C4" s="1">
        <v>1</v>
      </c>
    </row>
    <row r="5" spans="2:3" ht="16.5" thickTop="1" thickBot="1" x14ac:dyDescent="0.3">
      <c r="B5" s="1" t="s">
        <v>18</v>
      </c>
      <c r="C5" s="1">
        <v>3</v>
      </c>
    </row>
    <row r="6" spans="2:3" ht="16.5" thickTop="1" thickBot="1" x14ac:dyDescent="0.3">
      <c r="B6" s="1" t="s">
        <v>19</v>
      </c>
      <c r="C6" s="1">
        <v>13</v>
      </c>
    </row>
    <row r="7" spans="2:3" ht="16.5" thickTop="1" thickBot="1" x14ac:dyDescent="0.3">
      <c r="B7" s="1" t="s">
        <v>20</v>
      </c>
      <c r="C7" s="1">
        <v>19</v>
      </c>
    </row>
    <row r="8" spans="2:3" ht="16.5" thickTop="1" thickBot="1" x14ac:dyDescent="0.3">
      <c r="B8" s="1" t="s">
        <v>21</v>
      </c>
      <c r="C8" s="1">
        <v>28</v>
      </c>
    </row>
    <row r="9" spans="2:3" ht="16.5" thickTop="1" thickBot="1" x14ac:dyDescent="0.3">
      <c r="B9" s="1" t="s">
        <v>22</v>
      </c>
      <c r="C9" s="1">
        <v>30</v>
      </c>
    </row>
    <row r="10" spans="2:3" ht="16.5" thickTop="1" thickBot="1" x14ac:dyDescent="0.3">
      <c r="B10" s="1" t="s">
        <v>23</v>
      </c>
      <c r="C10" s="10">
        <v>8.3677650809999999</v>
      </c>
    </row>
    <row r="11" spans="2:3" ht="16.5" thickTop="1" thickBot="1" x14ac:dyDescent="0.3">
      <c r="B11" s="1" t="s">
        <v>24</v>
      </c>
      <c r="C11" s="10">
        <v>70.019492439999993</v>
      </c>
    </row>
    <row r="12" spans="2:3" ht="16.5" thickTop="1" thickBot="1" x14ac:dyDescent="0.3">
      <c r="B12" s="1" t="s">
        <v>25</v>
      </c>
      <c r="C12" s="10">
        <v>13.606124429999999</v>
      </c>
    </row>
    <row r="13" spans="2: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SEXO</vt:lpstr>
      <vt:lpstr>EDAD</vt:lpstr>
      <vt:lpstr>SEGMENTO</vt:lpstr>
      <vt:lpstr>SUB_SEGMENTO</vt:lpstr>
      <vt:lpstr>SEGTO_AGRUP</vt:lpstr>
      <vt:lpstr>CARTERIZADO</vt:lpstr>
      <vt:lpstr>DURACION</vt:lpstr>
      <vt:lpstr>HORA_ENVIO</vt:lpstr>
      <vt:lpstr>DIA_ENVIO</vt:lpstr>
      <vt:lpstr>RESPONDIDA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gomez</dc:creator>
  <cp:lastModifiedBy>Sebastián Alejandro Garrido Valenzuela</cp:lastModifiedBy>
  <dcterms:created xsi:type="dcterms:W3CDTF">2021-11-14T20:15:31Z</dcterms:created>
  <dcterms:modified xsi:type="dcterms:W3CDTF">2021-12-06T18:29:05Z</dcterms:modified>
</cp:coreProperties>
</file>