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\Desktop\Estudio de Ing. Civil en computación\12° Semestre (fin)\Trabajo de titulo 2\Entregable TT Final\Hojas de cálculo confeccionado\Estadistica descriptiva dataset resultante\9) SEPTIEMBRE\"/>
    </mc:Choice>
  </mc:AlternateContent>
  <xr:revisionPtr revIDLastSave="0" documentId="13_ncr:1_{8247132D-35C7-45E3-B27E-42A8B87FA834}" xr6:coauthVersionLast="47" xr6:coauthVersionMax="47" xr10:uidLastSave="{00000000-0000-0000-0000-000000000000}"/>
  <bookViews>
    <workbookView xWindow="-120" yWindow="-120" windowWidth="20730" windowHeight="11160" firstSheet="2" activeTab="4" xr2:uid="{9C64C9CF-5F02-4C89-B4FB-21FE4BC67033}"/>
  </bookViews>
  <sheets>
    <sheet name="SEXO" sheetId="1" r:id="rId1"/>
    <sheet name="EDAD" sheetId="2" r:id="rId2"/>
    <sheet name="SEGMENTO" sheetId="3" r:id="rId3"/>
    <sheet name="SUB_SEGMENTO" sheetId="14" r:id="rId4"/>
    <sheet name="SEGTO_AGRUP" sheetId="5" r:id="rId5"/>
    <sheet name="CARTERIZADO" sheetId="6" r:id="rId6"/>
    <sheet name="DURACION" sheetId="7" r:id="rId7"/>
    <sheet name="HORA_ENVIO" sheetId="10" r:id="rId8"/>
    <sheet name="DIA_ENVIO" sheetId="11" r:id="rId9"/>
    <sheet name="RESPONDIDA" sheetId="13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14" l="1"/>
  <c r="D22" i="14" s="1"/>
  <c r="C5" i="13"/>
  <c r="D4" i="13" s="1"/>
  <c r="C5" i="6"/>
  <c r="D4" i="6" s="1"/>
  <c r="C8" i="5"/>
  <c r="D5" i="5" s="1"/>
  <c r="C5" i="1"/>
  <c r="D4" i="1" s="1"/>
  <c r="C8" i="3"/>
  <c r="D5" i="3" s="1"/>
  <c r="D3" i="13" l="1"/>
  <c r="D3" i="6"/>
  <c r="D3" i="5"/>
  <c r="D7" i="5"/>
  <c r="D6" i="5"/>
  <c r="D4" i="5"/>
  <c r="D13" i="14"/>
  <c r="D3" i="14"/>
  <c r="D16" i="14"/>
  <c r="D6" i="14"/>
  <c r="D18" i="14"/>
  <c r="D8" i="14"/>
  <c r="D9" i="14"/>
  <c r="D11" i="14"/>
  <c r="D12" i="14"/>
  <c r="D14" i="14"/>
  <c r="D15" i="14"/>
  <c r="D4" i="14"/>
  <c r="D5" i="14"/>
  <c r="D17" i="14"/>
  <c r="D7" i="14"/>
  <c r="D19" i="14"/>
  <c r="D20" i="14"/>
  <c r="D21" i="14"/>
  <c r="D10" i="14"/>
  <c r="D6" i="3"/>
  <c r="D7" i="3"/>
  <c r="D3" i="3"/>
  <c r="D4" i="3"/>
  <c r="D3" i="1"/>
</calcChain>
</file>

<file path=xl/sharedStrings.xml><?xml version="1.0" encoding="utf-8"?>
<sst xmlns="http://schemas.openxmlformats.org/spreadsheetml/2006/main" count="115" uniqueCount="65">
  <si>
    <t>Sexo</t>
  </si>
  <si>
    <t>Cantidad</t>
  </si>
  <si>
    <t>Frecuencia</t>
  </si>
  <si>
    <t>Hombre</t>
  </si>
  <si>
    <t>Mujer</t>
  </si>
  <si>
    <t>SEGMENTO</t>
  </si>
  <si>
    <t>CANTIDAD</t>
  </si>
  <si>
    <t>FRECUENCIA(%)</t>
  </si>
  <si>
    <t>E</t>
  </si>
  <si>
    <t>D</t>
  </si>
  <si>
    <t>A</t>
  </si>
  <si>
    <t>C</t>
  </si>
  <si>
    <t>B</t>
  </si>
  <si>
    <t>Total</t>
  </si>
  <si>
    <t>Estadísticas de cuantiles</t>
  </si>
  <si>
    <t>Valor</t>
  </si>
  <si>
    <t>Minimo</t>
  </si>
  <si>
    <t>5to PERCENTIL</t>
  </si>
  <si>
    <t>1ER CUARTIL</t>
  </si>
  <si>
    <t>MEDIANA</t>
  </si>
  <si>
    <t>3ER CUARTIL</t>
  </si>
  <si>
    <t>95to PERCENTIL</t>
  </si>
  <si>
    <t>MAXIMO</t>
  </si>
  <si>
    <t>DESVIACION ESTANDAR</t>
  </si>
  <si>
    <t>VARIANZA</t>
  </si>
  <si>
    <t>PROMEDIO</t>
  </si>
  <si>
    <t>SUBSEGMENTO</t>
  </si>
  <si>
    <t>D2A</t>
  </si>
  <si>
    <t>E1B</t>
  </si>
  <si>
    <t>D1A</t>
  </si>
  <si>
    <t>E2A</t>
  </si>
  <si>
    <t>A1A</t>
  </si>
  <si>
    <t>E4</t>
  </si>
  <si>
    <t>E2B</t>
  </si>
  <si>
    <t>A5</t>
  </si>
  <si>
    <t>D2B</t>
  </si>
  <si>
    <t>A2A</t>
  </si>
  <si>
    <t>TOTAL</t>
  </si>
  <si>
    <t>SEGTO AGRUPADO</t>
  </si>
  <si>
    <t>C1S</t>
  </si>
  <si>
    <t>E1S</t>
  </si>
  <si>
    <t>E2S</t>
  </si>
  <si>
    <t>D1S</t>
  </si>
  <si>
    <t>A1S</t>
  </si>
  <si>
    <t>CARTERIZADO</t>
  </si>
  <si>
    <t>VALOR</t>
  </si>
  <si>
    <t>SI RESPONDIÓ</t>
  </si>
  <si>
    <t>NO RESPONDIÓ</t>
  </si>
  <si>
    <t xml:space="preserve">   </t>
  </si>
  <si>
    <t>A2B</t>
  </si>
  <si>
    <t>E3</t>
  </si>
  <si>
    <t>D2C</t>
  </si>
  <si>
    <t>C1</t>
  </si>
  <si>
    <t>A4</t>
  </si>
  <si>
    <t>C2</t>
  </si>
  <si>
    <t>D1B</t>
  </si>
  <si>
    <t>A3</t>
  </si>
  <si>
    <t>E5</t>
  </si>
  <si>
    <t>A1</t>
  </si>
  <si>
    <t>D3</t>
  </si>
  <si>
    <t>B4A</t>
  </si>
  <si>
    <t>FRECUENCIA (%)</t>
  </si>
  <si>
    <t>&lt;0,1%</t>
  </si>
  <si>
    <t>C3</t>
  </si>
  <si>
    <t>NO CARTERIZADO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</si>
</sst>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1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1" xfId="0" applyFont="1" applyBorder="1"/>
    <xf numFmtId="9" fontId="0" fillId="0" borderId="1" xfId="0" applyNumberFormat="1" applyBorder="1"/>
    <xf numFmtId="0" fontId="2" fillId="0" borderId="1" xfId="0" applyFont="1" applyBorder="1"/>
    <xf numFmtId="10" fontId="2" fillId="0" borderId="1" xfId="0" applyNumberFormat="1" applyFont="1" applyBorder="1"/>
    <xf numFmtId="3" fontId="0" fillId="0" borderId="1" xfId="0" applyNumberFormat="1" applyBorder="1"/>
    <xf numFmtId="164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4" fillId="0" borderId="1" xfId="0" applyFont="1" applyBorder="1"/>
    <xf numFmtId="0" fontId="5" fillId="0" borderId="1" xfId="0" applyFont="1" applyBorder="1"/>
    <xf numFmtId="3" fontId="4" fillId="0" borderId="1" xfId="0" applyNumberFormat="1" applyFont="1" applyBorder="1"/>
    <xf numFmtId="164" fontId="4" fillId="0" borderId="1" xfId="1" applyNumberFormat="1" applyFont="1" applyBorder="1"/>
    <xf numFmtId="164" fontId="4" fillId="0" borderId="1" xfId="1" applyNumberFormat="1" applyFont="1" applyBorder="1" applyAlignment="1">
      <alignment horizontal="right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SEXO DE ENCUESTADOS</a:t>
            </a:r>
            <a:r>
              <a:rPr lang="en-US" baseline="0"/>
              <a:t> SEPTIEMBRE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SEXO!$C$2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563-4F90-8CDA-C03282164A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563-4F90-8CDA-C03282164A74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SEXO!$B$3:$B$4</c:f>
              <c:strCache>
                <c:ptCount val="2"/>
                <c:pt idx="0">
                  <c:v>Hombre</c:v>
                </c:pt>
                <c:pt idx="1">
                  <c:v>Mujer</c:v>
                </c:pt>
              </c:strCache>
            </c:strRef>
          </c:cat>
          <c:val>
            <c:numRef>
              <c:f>SEXO!$C$3:$C$4</c:f>
              <c:numCache>
                <c:formatCode>General</c:formatCode>
                <c:ptCount val="2"/>
                <c:pt idx="0">
                  <c:v>171661</c:v>
                </c:pt>
                <c:pt idx="1">
                  <c:v>126940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E-4328-B47D-30AFBA7299C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06496062992125"/>
          <c:y val="0.41024241761446484"/>
          <c:w val="0.12715726159230095"/>
          <c:h val="0.1562510936132983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EN ENVIOS SEPTIEMBRE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05-4573-B52D-FA421775AD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05-4573-B52D-FA421775AD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05-4573-B52D-FA421775AD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05-4573-B52D-FA421775AD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05-4573-B52D-FA421775AD57}"/>
              </c:ext>
            </c:extLst>
          </c:dPt>
          <c:dLbls>
            <c:dLbl>
              <c:idx val="2"/>
              <c:layout>
                <c:manualLayout>
                  <c:x val="5.3448071595217209E-2"/>
                  <c:y val="0.122407089406377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905-4573-B52D-FA421775AD57}"/>
                </c:ext>
              </c:extLst>
            </c:dLbl>
            <c:dLbl>
              <c:idx val="3"/>
              <c:layout>
                <c:manualLayout>
                  <c:x val="1.4905493584135317E-2"/>
                  <c:y val="0.2313672725749706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905-4573-B52D-FA421775AD57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905-4573-B52D-FA421775AD57}"/>
                </c:ext>
              </c:extLst>
            </c:dLbl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SEGMENTO!$B$3:$B$7</c:f>
              <c:strCache>
                <c:ptCount val="5"/>
                <c:pt idx="0">
                  <c:v>E</c:v>
                </c:pt>
                <c:pt idx="1">
                  <c:v>D</c:v>
                </c:pt>
                <c:pt idx="2">
                  <c:v>A</c:v>
                </c:pt>
                <c:pt idx="3">
                  <c:v>C</c:v>
                </c:pt>
                <c:pt idx="4">
                  <c:v>B</c:v>
                </c:pt>
              </c:strCache>
            </c:strRef>
          </c:cat>
          <c:val>
            <c:numRef>
              <c:f>SEGMENTO!$C$3:$C$7</c:f>
              <c:numCache>
                <c:formatCode>General</c:formatCode>
                <c:ptCount val="5"/>
                <c:pt idx="0">
                  <c:v>131280</c:v>
                </c:pt>
                <c:pt idx="1">
                  <c:v>132696</c:v>
                </c:pt>
                <c:pt idx="2">
                  <c:v>28603</c:v>
                </c:pt>
                <c:pt idx="3">
                  <c:v>6022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4F-4EA2-88CD-AF2732066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51164698162732"/>
          <c:y val="0.42148566203160776"/>
          <c:w val="6.1983723388743077E-2"/>
          <c:h val="0.37400527726587368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SUBSEGMENTOS EN ENVIOS SEPTIEMBRE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SUB_SEGMENTO!$C$2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4E-4D74-935B-466E0EB51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4E-4D74-935B-466E0EB51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4E-4D74-935B-466E0EB513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4E-4D74-935B-466E0EB5135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4E-4D74-935B-466E0EB5135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4E-4D74-935B-466E0EB5135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4E-4D74-935B-466E0EB5135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4E-4D74-935B-466E0EB5135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4E-4D74-935B-466E0EB5135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4E-4D74-935B-466E0EB5135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4E-4D74-935B-466E0EB5135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4E-4D74-935B-466E0EB5135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4E-4D74-935B-466E0EB5135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4E-4D74-935B-466E0EB5135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4E-4D74-935B-466E0EB5135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44E-4D74-935B-466E0EB5135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44E-4D74-935B-466E0EB5135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44E-4D74-935B-466E0EB5135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844E-4D74-935B-466E0EB5135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44E-4D74-935B-466E0EB5135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844E-4D74-935B-466E0EB5135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844E-4D74-935B-466E0EB5135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844E-4D74-935B-466E0EB51352}"/>
              </c:ext>
            </c:extLst>
          </c:dPt>
          <c:dLbls>
            <c:dLbl>
              <c:idx val="8"/>
              <c:layout>
                <c:manualLayout>
                  <c:x val="7.974278215223092E-2"/>
                  <c:y val="0.1323603820355787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44E-4D74-935B-466E0EB51352}"/>
                </c:ext>
              </c:extLst>
            </c:dLbl>
            <c:dLbl>
              <c:idx val="9"/>
              <c:layout>
                <c:manualLayout>
                  <c:x val="5.1119203849518756E-2"/>
                  <c:y val="9.0815835520559884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844E-4D74-935B-466E0EB5135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844E-4D74-935B-466E0EB5135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44E-4D74-935B-466E0EB5135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44E-4D74-935B-466E0EB5135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44E-4D74-935B-466E0EB5135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44E-4D74-935B-466E0EB5135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44E-4D74-935B-466E0EB5135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44E-4D74-935B-466E0EB5135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3-844E-4D74-935B-466E0EB51352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5-844E-4D74-935B-466E0EB51352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7-844E-4D74-935B-466E0EB51352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9-844E-4D74-935B-466E0EB51352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B-844E-4D74-935B-466E0EB51352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D-844E-4D74-935B-466E0EB51352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SUB_SEGMENTO!$B$3:$B$25</c:f>
              <c:strCache>
                <c:ptCount val="23"/>
                <c:pt idx="0">
                  <c:v>D2A</c:v>
                </c:pt>
                <c:pt idx="1">
                  <c:v>E1B</c:v>
                </c:pt>
                <c:pt idx="2">
                  <c:v>D1A</c:v>
                </c:pt>
                <c:pt idx="3">
                  <c:v>E2A</c:v>
                </c:pt>
                <c:pt idx="4">
                  <c:v>A1A</c:v>
                </c:pt>
                <c:pt idx="5">
                  <c:v>E4</c:v>
                </c:pt>
                <c:pt idx="6">
                  <c:v>E2B</c:v>
                </c:pt>
                <c:pt idx="7">
                  <c:v>A5</c:v>
                </c:pt>
                <c:pt idx="8">
                  <c:v>D2B</c:v>
                </c:pt>
                <c:pt idx="9">
                  <c:v>A2A</c:v>
                </c:pt>
                <c:pt idx="10">
                  <c:v>A2B</c:v>
                </c:pt>
                <c:pt idx="11">
                  <c:v>E3</c:v>
                </c:pt>
                <c:pt idx="12">
                  <c:v>C1</c:v>
                </c:pt>
                <c:pt idx="13">
                  <c:v>D2C</c:v>
                </c:pt>
                <c:pt idx="14">
                  <c:v>C2</c:v>
                </c:pt>
                <c:pt idx="15">
                  <c:v>A4</c:v>
                </c:pt>
                <c:pt idx="16">
                  <c:v>E5</c:v>
                </c:pt>
                <c:pt idx="17">
                  <c:v>D1B</c:v>
                </c:pt>
                <c:pt idx="18">
                  <c:v>A3</c:v>
                </c:pt>
                <c:pt idx="19">
                  <c:v>A1</c:v>
                </c:pt>
                <c:pt idx="20">
                  <c:v>D3</c:v>
                </c:pt>
                <c:pt idx="21">
                  <c:v>B4A</c:v>
                </c:pt>
                <c:pt idx="22">
                  <c:v>C3</c:v>
                </c:pt>
              </c:strCache>
            </c:strRef>
          </c:cat>
          <c:val>
            <c:numRef>
              <c:f>SUB_SEGMENTO!$C$3:$C$25</c:f>
              <c:numCache>
                <c:formatCode>#,##0</c:formatCode>
                <c:ptCount val="23"/>
                <c:pt idx="0">
                  <c:v>88065</c:v>
                </c:pt>
                <c:pt idx="1">
                  <c:v>41553</c:v>
                </c:pt>
                <c:pt idx="2">
                  <c:v>30178</c:v>
                </c:pt>
                <c:pt idx="3">
                  <c:v>25600</c:v>
                </c:pt>
                <c:pt idx="4">
                  <c:v>24085</c:v>
                </c:pt>
                <c:pt idx="5">
                  <c:v>18377</c:v>
                </c:pt>
                <c:pt idx="6">
                  <c:v>16725</c:v>
                </c:pt>
                <c:pt idx="7">
                  <c:v>13872</c:v>
                </c:pt>
                <c:pt idx="8">
                  <c:v>9454</c:v>
                </c:pt>
                <c:pt idx="9">
                  <c:v>6981</c:v>
                </c:pt>
                <c:pt idx="10">
                  <c:v>5495</c:v>
                </c:pt>
                <c:pt idx="11">
                  <c:v>4359</c:v>
                </c:pt>
                <c:pt idx="12">
                  <c:v>4282</c:v>
                </c:pt>
                <c:pt idx="13">
                  <c:v>4073</c:v>
                </c:pt>
                <c:pt idx="14">
                  <c:v>1740</c:v>
                </c:pt>
                <c:pt idx="15">
                  <c:v>966</c:v>
                </c:pt>
                <c:pt idx="16">
                  <c:v>581</c:v>
                </c:pt>
                <c:pt idx="17">
                  <c:v>821</c:v>
                </c:pt>
                <c:pt idx="18">
                  <c:v>697</c:v>
                </c:pt>
                <c:pt idx="19">
                  <c:v>592</c:v>
                </c:pt>
                <c:pt idx="20" formatCode="General">
                  <c:v>105</c:v>
                </c:pt>
                <c:pt idx="21" formatCode="General">
                  <c:v>0</c:v>
                </c:pt>
                <c:pt idx="2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4-4E1A-B067-754D3C5A79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895851560221634"/>
          <c:y val="0.30569264471862279"/>
          <c:w val="0.21650444736074656"/>
          <c:h val="0.62500437445319335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 DE SEGMENTOS AGRUPADOS EN ENVIOS SEPTIEMBRE</a:t>
            </a:r>
          </a:p>
        </c:rich>
      </c:tx>
      <c:layout>
        <c:manualLayout>
          <c:xMode val="edge"/>
          <c:yMode val="edge"/>
          <c:x val="0.1923055555555555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SEGTO_AGRUP!$C$2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A4E-484B-AD45-A7829B2139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A4E-484B-AD45-A7829B2139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A4E-484B-AD45-A7829B2139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A4E-484B-AD45-A7829B2139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A4E-484B-AD45-A7829B2139C5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SEGTO_AGRUP!$B$3:$B$7</c:f>
              <c:strCache>
                <c:ptCount val="5"/>
                <c:pt idx="0">
                  <c:v>C1S</c:v>
                </c:pt>
                <c:pt idx="1">
                  <c:v>E1S</c:v>
                </c:pt>
                <c:pt idx="2">
                  <c:v>E2S</c:v>
                </c:pt>
                <c:pt idx="3">
                  <c:v>D1S</c:v>
                </c:pt>
                <c:pt idx="4">
                  <c:v>A1S</c:v>
                </c:pt>
              </c:strCache>
            </c:strRef>
          </c:cat>
          <c:val>
            <c:numRef>
              <c:f>SEGTO_AGRUP!$C$3:$C$7</c:f>
              <c:numCache>
                <c:formatCode>General</c:formatCode>
                <c:ptCount val="5"/>
                <c:pt idx="0">
                  <c:v>107614</c:v>
                </c:pt>
                <c:pt idx="1">
                  <c:v>88955</c:v>
                </c:pt>
                <c:pt idx="2">
                  <c:v>42325</c:v>
                </c:pt>
                <c:pt idx="3">
                  <c:v>31104</c:v>
                </c:pt>
                <c:pt idx="4">
                  <c:v>28603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4-42AB-BE07-11431ED033C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61707929783616"/>
          <c:y val="0.41596085167790342"/>
          <c:w val="8.6541994750656173E-2"/>
          <c:h val="0.3747527894789300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PORCENTAJE DE ENCUESTADOS CARTERIZADOS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CARTERIZADO!$C$2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C-4603-BA8A-6C900F667D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C-4603-BA8A-6C900F667D3E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CARTERIZADO!$B$3:$B$4</c:f>
              <c:strCache>
                <c:ptCount val="2"/>
                <c:pt idx="0">
                  <c:v>CARTERIZADO</c:v>
                </c:pt>
                <c:pt idx="1">
                  <c:v>NO CARTERIZADO</c:v>
                </c:pt>
              </c:strCache>
            </c:strRef>
          </c:cat>
          <c:val>
            <c:numRef>
              <c:f>CARTERIZADO!$C$3:$C$4</c:f>
              <c:numCache>
                <c:formatCode>General</c:formatCode>
                <c:ptCount val="2"/>
                <c:pt idx="0">
                  <c:v>119573</c:v>
                </c:pt>
                <c:pt idx="1">
                  <c:v>179028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F5-47F7-8177-199DA050A6C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PORCENTAJE</a:t>
            </a:r>
            <a:r>
              <a:rPr lang="en-US" baseline="0"/>
              <a:t> DE ENVIOS CON Y SIN RESPUESTA SEPTIEMBRE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RESPONDIDA!$C$2</c:f>
              <c:strCache>
                <c:ptCount val="1"/>
                <c:pt idx="0">
                  <c:v>CANTIDAD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8E6-415B-B8AB-E1F7ABE43D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8E6-415B-B8AB-E1F7ABE43D49}"/>
              </c:ext>
            </c:extLst>
          </c:dPt>
          <c:dLbls>
            <c:numFmt formatCode="0.0%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RESPONDIDA!$B$3:$B$4</c:f>
              <c:strCache>
                <c:ptCount val="2"/>
                <c:pt idx="0">
                  <c:v>SI RESPONDIÓ</c:v>
                </c:pt>
                <c:pt idx="1">
                  <c:v>NO RESPONDIÓ</c:v>
                </c:pt>
              </c:strCache>
            </c:strRef>
          </c:cat>
          <c:val>
            <c:numRef>
              <c:f>RESPONDIDA!$C$3:$C$4</c:f>
              <c:numCache>
                <c:formatCode>General</c:formatCode>
                <c:ptCount val="2"/>
                <c:pt idx="0">
                  <c:v>6440</c:v>
                </c:pt>
                <c:pt idx="1">
                  <c:v>292161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052-BBB3-1FE3854AA8A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6</xdr:row>
      <xdr:rowOff>11430</xdr:rowOff>
    </xdr:from>
    <xdr:to>
      <xdr:col>5</xdr:col>
      <xdr:colOff>243840</xdr:colOff>
      <xdr:row>21</xdr:row>
      <xdr:rowOff>11430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AB07598-AB82-43A1-BB86-61D7B3838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748665</xdr:colOff>
      <xdr:row>1</xdr:row>
      <xdr:rowOff>133350</xdr:rowOff>
    </xdr:from>
    <xdr:to>
      <xdr:col>10</xdr:col>
      <xdr:colOff>565785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F16B02E-A65B-4DC0-86F6-837216681E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4</xdr:row>
      <xdr:rowOff>114300</xdr:rowOff>
    </xdr:from>
    <xdr:to>
      <xdr:col>11</xdr:col>
      <xdr:colOff>83820</xdr:colOff>
      <xdr:row>18</xdr:row>
      <xdr:rowOff>83820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8428A1-8B28-40B2-9EE0-66C37E273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380999</xdr:colOff>
      <xdr:row>0</xdr:row>
      <xdr:rowOff>140970</xdr:rowOff>
    </xdr:from>
    <xdr:to>
      <xdr:col>10</xdr:col>
      <xdr:colOff>695324</xdr:colOff>
      <xdr:row>15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5D2FD18-A4C1-4CCE-9474-59FC55ED1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281940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8683A65-EA80-4013-9D60-99B21D64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967740</xdr:colOff>
      <xdr:row>6</xdr:row>
      <xdr:rowOff>57150</xdr:rowOff>
    </xdr:from>
    <xdr:to>
      <xdr:col>6</xdr:col>
      <xdr:colOff>754380</xdr:colOff>
      <xdr:row>21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29BF92-47CA-4881-9EFF-E2672C8A7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C4464-990E-4229-BEDF-485940F2A847}">
  <dimension ref="B1:L22"/>
  <sheetViews>
    <sheetView workbookViewId="0">
      <selection activeCell="B28" sqref="B28"/>
    </sheetView>
  </sheetViews>
  <sheetFormatPr baseColWidth="10" defaultRowHeight="15" x14ac:dyDescent="0.25"/>
  <cols>
    <col min="2" max="2" width="16.5703125" customWidth="1"/>
    <col min="3" max="3" width="19.5703125" customWidth="1"/>
    <col min="4" max="4" width="15.5703125" customWidth="1"/>
  </cols>
  <sheetData>
    <row r="1" spans="2:4" ht="15.75" thickBot="1" x14ac:dyDescent="0.3"/>
    <row r="2" spans="2:4" ht="16.5" thickTop="1" thickBot="1" x14ac:dyDescent="0.3">
      <c r="B2" s="1" t="s">
        <v>0</v>
      </c>
      <c r="C2" s="1" t="s">
        <v>1</v>
      </c>
      <c r="D2" s="1" t="s">
        <v>2</v>
      </c>
    </row>
    <row r="3" spans="2:4" ht="16.5" thickTop="1" thickBot="1" x14ac:dyDescent="0.3">
      <c r="B3" s="1" t="s">
        <v>3</v>
      </c>
      <c r="C3" s="1">
        <v>171661</v>
      </c>
      <c r="D3" s="2">
        <f>C3/C5</f>
        <v>0.57488421003278622</v>
      </c>
    </row>
    <row r="4" spans="2:4" ht="16.5" thickTop="1" thickBot="1" x14ac:dyDescent="0.3">
      <c r="B4" s="1" t="s">
        <v>4</v>
      </c>
      <c r="C4" s="1">
        <v>126940</v>
      </c>
      <c r="D4" s="2">
        <f>C4/C5</f>
        <v>0.42511578996721378</v>
      </c>
    </row>
    <row r="5" spans="2:4" ht="16.5" thickTop="1" thickBot="1" x14ac:dyDescent="0.3">
      <c r="B5" s="1" t="s">
        <v>13</v>
      </c>
      <c r="C5" s="1">
        <f>SUM(C3:C4)</f>
        <v>298601</v>
      </c>
    </row>
    <row r="6" spans="2:4" ht="15.75" thickTop="1" x14ac:dyDescent="0.25"/>
    <row r="22" spans="12:12" x14ac:dyDescent="0.25">
      <c r="L22" t="s">
        <v>48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37145-8719-4CA4-B9B0-5B75FF6CB620}">
  <dimension ref="B1:D6"/>
  <sheetViews>
    <sheetView workbookViewId="0">
      <selection activeCell="I10" sqref="I10"/>
    </sheetView>
  </sheetViews>
  <sheetFormatPr baseColWidth="10" defaultRowHeight="15" x14ac:dyDescent="0.25"/>
  <cols>
    <col min="2" max="2" width="17.28515625" customWidth="1"/>
    <col min="3" max="4" width="14.7109375" customWidth="1"/>
  </cols>
  <sheetData>
    <row r="1" spans="2:4" ht="15.75" thickBot="1" x14ac:dyDescent="0.3"/>
    <row r="2" spans="2:4" ht="16.5" thickTop="1" thickBot="1" x14ac:dyDescent="0.3">
      <c r="B2" s="1" t="s">
        <v>45</v>
      </c>
      <c r="C2" s="1" t="s">
        <v>6</v>
      </c>
      <c r="D2" s="1" t="s">
        <v>7</v>
      </c>
    </row>
    <row r="3" spans="2:4" ht="16.5" thickTop="1" thickBot="1" x14ac:dyDescent="0.3">
      <c r="B3" s="1" t="s">
        <v>46</v>
      </c>
      <c r="C3" s="1">
        <v>6440</v>
      </c>
      <c r="D3" s="11">
        <f>C3/C5</f>
        <v>2.1567241904749148E-2</v>
      </c>
    </row>
    <row r="4" spans="2:4" ht="16.5" thickTop="1" thickBot="1" x14ac:dyDescent="0.3">
      <c r="B4" s="3" t="s">
        <v>47</v>
      </c>
      <c r="C4" s="3">
        <v>292161</v>
      </c>
      <c r="D4" s="11">
        <f>C4/C5</f>
        <v>0.97843275809525088</v>
      </c>
    </row>
    <row r="5" spans="2:4" ht="16.5" thickTop="1" thickBot="1" x14ac:dyDescent="0.3">
      <c r="B5" s="12" t="s">
        <v>13</v>
      </c>
      <c r="C5" s="13">
        <f>SUM(C3:C4)</f>
        <v>298601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1E06-CAE5-4BA6-A4D1-8487B9AFB303}">
  <dimension ref="B1:C13"/>
  <sheetViews>
    <sheetView workbookViewId="0">
      <selection activeCell="C21" sqref="C21"/>
    </sheetView>
  </sheetViews>
  <sheetFormatPr baseColWidth="10" defaultRowHeight="15" x14ac:dyDescent="0.25"/>
  <cols>
    <col min="2" max="2" width="26.5703125" customWidth="1"/>
    <col min="3" max="3" width="21.2851562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18</v>
      </c>
    </row>
    <row r="4" spans="2:3" ht="16.5" thickTop="1" thickBot="1" x14ac:dyDescent="0.3">
      <c r="B4" s="1" t="s">
        <v>17</v>
      </c>
      <c r="C4" s="1">
        <v>23</v>
      </c>
    </row>
    <row r="5" spans="2:3" ht="16.5" thickTop="1" thickBot="1" x14ac:dyDescent="0.3">
      <c r="B5" s="1" t="s">
        <v>18</v>
      </c>
      <c r="C5" s="1">
        <v>31</v>
      </c>
    </row>
    <row r="6" spans="2:3" ht="16.5" thickTop="1" thickBot="1" x14ac:dyDescent="0.3">
      <c r="B6" s="1" t="s">
        <v>19</v>
      </c>
      <c r="C6" s="1">
        <v>39</v>
      </c>
    </row>
    <row r="7" spans="2:3" ht="16.5" thickTop="1" thickBot="1" x14ac:dyDescent="0.3">
      <c r="B7" s="1" t="s">
        <v>20</v>
      </c>
      <c r="C7" s="1">
        <v>51</v>
      </c>
    </row>
    <row r="8" spans="2:3" ht="16.5" thickTop="1" thickBot="1" x14ac:dyDescent="0.3">
      <c r="B8" s="1" t="s">
        <v>21</v>
      </c>
      <c r="C8" s="1">
        <v>68</v>
      </c>
    </row>
    <row r="9" spans="2:3" ht="16.5" thickTop="1" thickBot="1" x14ac:dyDescent="0.3">
      <c r="B9" s="1" t="s">
        <v>22</v>
      </c>
      <c r="C9" s="1">
        <v>120</v>
      </c>
    </row>
    <row r="10" spans="2:3" ht="16.5" thickTop="1" thickBot="1" x14ac:dyDescent="0.3">
      <c r="B10" s="1" t="s">
        <v>23</v>
      </c>
      <c r="C10" s="10">
        <v>13.89177815</v>
      </c>
    </row>
    <row r="11" spans="2:3" ht="16.5" thickTop="1" thickBot="1" x14ac:dyDescent="0.3">
      <c r="B11" s="1" t="s">
        <v>24</v>
      </c>
      <c r="C11" s="10">
        <v>192.98150010000001</v>
      </c>
    </row>
    <row r="12" spans="2:3" ht="16.5" thickTop="1" thickBot="1" x14ac:dyDescent="0.3">
      <c r="B12" s="1" t="s">
        <v>25</v>
      </c>
      <c r="C12" s="10">
        <v>41.908443040000002</v>
      </c>
    </row>
    <row r="13" spans="2:3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32CE7-8A9A-4100-9EE7-5C88FEE0E84F}">
  <dimension ref="B1:D8"/>
  <sheetViews>
    <sheetView workbookViewId="0">
      <selection activeCell="C8" sqref="C8"/>
    </sheetView>
  </sheetViews>
  <sheetFormatPr baseColWidth="10" defaultRowHeight="15" x14ac:dyDescent="0.25"/>
  <cols>
    <col min="2" max="2" width="17.140625" customWidth="1"/>
    <col min="3" max="3" width="17.85546875" customWidth="1"/>
    <col min="4" max="4" width="17.140625" customWidth="1"/>
  </cols>
  <sheetData>
    <row r="1" spans="2:4" ht="15.75" thickBot="1" x14ac:dyDescent="0.3"/>
    <row r="2" spans="2:4" ht="16.5" thickTop="1" thickBot="1" x14ac:dyDescent="0.3">
      <c r="B2" s="1" t="s">
        <v>5</v>
      </c>
      <c r="C2" s="1" t="s">
        <v>6</v>
      </c>
      <c r="D2" s="1" t="s">
        <v>7</v>
      </c>
    </row>
    <row r="3" spans="2:4" ht="16.5" thickTop="1" thickBot="1" x14ac:dyDescent="0.3">
      <c r="B3" s="1" t="s">
        <v>8</v>
      </c>
      <c r="C3" s="1">
        <v>131280</v>
      </c>
      <c r="D3" s="2">
        <f>C3/C8</f>
        <v>0.43965023559867517</v>
      </c>
    </row>
    <row r="4" spans="2:4" ht="16.5" thickTop="1" thickBot="1" x14ac:dyDescent="0.3">
      <c r="B4" s="1" t="s">
        <v>9</v>
      </c>
      <c r="C4" s="1">
        <v>132696</v>
      </c>
      <c r="D4" s="2">
        <f>C4/C8</f>
        <v>0.4443923496572349</v>
      </c>
    </row>
    <row r="5" spans="2:4" ht="16.5" thickTop="1" thickBot="1" x14ac:dyDescent="0.3">
      <c r="B5" s="1" t="s">
        <v>10</v>
      </c>
      <c r="C5" s="1">
        <v>28603</v>
      </c>
      <c r="D5" s="2">
        <f>C5/C8</f>
        <v>9.5790034192785686E-2</v>
      </c>
    </row>
    <row r="6" spans="2:4" ht="16.5" thickTop="1" thickBot="1" x14ac:dyDescent="0.3">
      <c r="B6" s="1" t="s">
        <v>11</v>
      </c>
      <c r="C6" s="1">
        <v>6022</v>
      </c>
      <c r="D6" s="2">
        <f>C6/C8</f>
        <v>2.0167380551304247E-2</v>
      </c>
    </row>
    <row r="7" spans="2:4" ht="16.5" thickTop="1" thickBot="1" x14ac:dyDescent="0.3">
      <c r="B7" s="3" t="s">
        <v>12</v>
      </c>
      <c r="C7" s="3">
        <v>0</v>
      </c>
      <c r="D7" s="7">
        <f>C7/C8</f>
        <v>0</v>
      </c>
    </row>
    <row r="8" spans="2:4" ht="16.5" thickTop="1" thickBot="1" x14ac:dyDescent="0.3">
      <c r="B8" s="4" t="s">
        <v>13</v>
      </c>
      <c r="C8" s="5">
        <f>SUM(C3:C7)</f>
        <v>298601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70BBA-D090-4391-80B8-B10809A389D1}">
  <dimension ref="B1:D27"/>
  <sheetViews>
    <sheetView workbookViewId="0">
      <selection activeCell="M12" sqref="M12"/>
    </sheetView>
  </sheetViews>
  <sheetFormatPr baseColWidth="10" defaultRowHeight="15" x14ac:dyDescent="0.25"/>
  <cols>
    <col min="2" max="2" width="18.7109375" customWidth="1"/>
    <col min="3" max="3" width="20.7109375" customWidth="1"/>
    <col min="4" max="4" width="18.7109375" customWidth="1"/>
  </cols>
  <sheetData>
    <row r="1" spans="2:4" ht="15.75" thickBot="1" x14ac:dyDescent="0.3"/>
    <row r="2" spans="2:4" ht="16.5" thickTop="1" thickBot="1" x14ac:dyDescent="0.3">
      <c r="B2" s="14" t="s">
        <v>26</v>
      </c>
      <c r="C2" s="14" t="s">
        <v>6</v>
      </c>
      <c r="D2" s="14" t="s">
        <v>61</v>
      </c>
    </row>
    <row r="3" spans="2:4" ht="16.5" thickTop="1" thickBot="1" x14ac:dyDescent="0.3">
      <c r="B3" s="15" t="s">
        <v>27</v>
      </c>
      <c r="C3" s="16">
        <v>88065</v>
      </c>
      <c r="D3" s="17">
        <f t="shared" ref="D3:D22" si="0">C3/$C$26</f>
        <v>0.29492533514623193</v>
      </c>
    </row>
    <row r="4" spans="2:4" ht="16.5" thickTop="1" thickBot="1" x14ac:dyDescent="0.3">
      <c r="B4" s="14" t="s">
        <v>28</v>
      </c>
      <c r="C4" s="16">
        <v>41553</v>
      </c>
      <c r="D4" s="17">
        <f t="shared" si="0"/>
        <v>0.13915894454472691</v>
      </c>
    </row>
    <row r="5" spans="2:4" ht="16.5" thickTop="1" thickBot="1" x14ac:dyDescent="0.3">
      <c r="B5" s="14" t="s">
        <v>29</v>
      </c>
      <c r="C5" s="16">
        <v>30178</v>
      </c>
      <c r="D5" s="17">
        <f t="shared" si="0"/>
        <v>0.10106463139775151</v>
      </c>
    </row>
    <row r="6" spans="2:4" ht="16.5" thickTop="1" thickBot="1" x14ac:dyDescent="0.3">
      <c r="B6" s="14" t="s">
        <v>30</v>
      </c>
      <c r="C6" s="16">
        <v>25600</v>
      </c>
      <c r="D6" s="17">
        <f t="shared" si="0"/>
        <v>8.573313552198418E-2</v>
      </c>
    </row>
    <row r="7" spans="2:4" ht="16.5" thickTop="1" thickBot="1" x14ac:dyDescent="0.3">
      <c r="B7" s="14" t="s">
        <v>31</v>
      </c>
      <c r="C7" s="16">
        <v>24085</v>
      </c>
      <c r="D7" s="17">
        <f t="shared" si="0"/>
        <v>8.0659475353398014E-2</v>
      </c>
    </row>
    <row r="8" spans="2:4" ht="16.5" thickTop="1" thickBot="1" x14ac:dyDescent="0.3">
      <c r="B8" s="14" t="s">
        <v>32</v>
      </c>
      <c r="C8" s="16">
        <v>18377</v>
      </c>
      <c r="D8" s="17">
        <f t="shared" si="0"/>
        <v>6.15436652924806E-2</v>
      </c>
    </row>
    <row r="9" spans="2:4" ht="16.5" thickTop="1" thickBot="1" x14ac:dyDescent="0.3">
      <c r="B9" s="14" t="s">
        <v>33</v>
      </c>
      <c r="C9" s="16">
        <v>16725</v>
      </c>
      <c r="D9" s="17">
        <f t="shared" si="0"/>
        <v>5.6011198890827563E-2</v>
      </c>
    </row>
    <row r="10" spans="2:4" ht="16.5" thickTop="1" thickBot="1" x14ac:dyDescent="0.3">
      <c r="B10" s="14" t="s">
        <v>34</v>
      </c>
      <c r="C10" s="16">
        <v>13872</v>
      </c>
      <c r="D10" s="17">
        <f t="shared" si="0"/>
        <v>4.6456642810975182E-2</v>
      </c>
    </row>
    <row r="11" spans="2:4" ht="16.5" thickTop="1" thickBot="1" x14ac:dyDescent="0.3">
      <c r="B11" s="14" t="s">
        <v>35</v>
      </c>
      <c r="C11" s="16">
        <v>9454</v>
      </c>
      <c r="D11" s="17">
        <f t="shared" si="0"/>
        <v>3.1660979032220253E-2</v>
      </c>
    </row>
    <row r="12" spans="2:4" ht="16.5" thickTop="1" thickBot="1" x14ac:dyDescent="0.3">
      <c r="B12" s="14" t="s">
        <v>36</v>
      </c>
      <c r="C12" s="16">
        <v>6981</v>
      </c>
      <c r="D12" s="17">
        <f t="shared" si="0"/>
        <v>2.3379024182772327E-2</v>
      </c>
    </row>
    <row r="13" spans="2:4" ht="16.5" thickTop="1" thickBot="1" x14ac:dyDescent="0.3">
      <c r="B13" s="14" t="s">
        <v>49</v>
      </c>
      <c r="C13" s="16">
        <v>5495</v>
      </c>
      <c r="D13" s="17">
        <f t="shared" si="0"/>
        <v>1.8402483581769654E-2</v>
      </c>
    </row>
    <row r="14" spans="2:4" ht="16.5" thickTop="1" thickBot="1" x14ac:dyDescent="0.3">
      <c r="B14" s="14" t="s">
        <v>50</v>
      </c>
      <c r="C14" s="16">
        <v>4359</v>
      </c>
      <c r="D14" s="17">
        <f t="shared" si="0"/>
        <v>1.4598075692981605E-2</v>
      </c>
    </row>
    <row r="15" spans="2:4" ht="16.5" thickTop="1" thickBot="1" x14ac:dyDescent="0.3">
      <c r="B15" s="14" t="s">
        <v>52</v>
      </c>
      <c r="C15" s="16">
        <v>4282</v>
      </c>
      <c r="D15" s="17">
        <f t="shared" si="0"/>
        <v>1.4340206496294387E-2</v>
      </c>
    </row>
    <row r="16" spans="2:4" ht="16.5" thickTop="1" thickBot="1" x14ac:dyDescent="0.3">
      <c r="B16" s="14" t="s">
        <v>51</v>
      </c>
      <c r="C16" s="16">
        <v>4073</v>
      </c>
      <c r="D16" s="17">
        <f t="shared" si="0"/>
        <v>1.3640275819571937E-2</v>
      </c>
    </row>
    <row r="17" spans="2:4" ht="16.5" thickTop="1" thickBot="1" x14ac:dyDescent="0.3">
      <c r="B17" s="14" t="s">
        <v>54</v>
      </c>
      <c r="C17" s="16">
        <v>1740</v>
      </c>
      <c r="D17" s="17">
        <f t="shared" si="0"/>
        <v>5.8271740550098631E-3</v>
      </c>
    </row>
    <row r="18" spans="2:4" ht="16.5" thickTop="1" thickBot="1" x14ac:dyDescent="0.3">
      <c r="B18" s="14" t="s">
        <v>53</v>
      </c>
      <c r="C18" s="16">
        <v>966</v>
      </c>
      <c r="D18" s="17">
        <f t="shared" si="0"/>
        <v>3.235086285712372E-3</v>
      </c>
    </row>
    <row r="19" spans="2:4" ht="16.5" thickTop="1" thickBot="1" x14ac:dyDescent="0.3">
      <c r="B19" s="14" t="s">
        <v>57</v>
      </c>
      <c r="C19" s="16">
        <v>581</v>
      </c>
      <c r="D19" s="17">
        <f t="shared" si="0"/>
        <v>1.9457403022762818E-3</v>
      </c>
    </row>
    <row r="20" spans="2:4" ht="16.5" thickTop="1" thickBot="1" x14ac:dyDescent="0.3">
      <c r="B20" s="14" t="s">
        <v>55</v>
      </c>
      <c r="C20" s="16">
        <v>821</v>
      </c>
      <c r="D20" s="17">
        <f t="shared" si="0"/>
        <v>2.7494884477948837E-3</v>
      </c>
    </row>
    <row r="21" spans="2:4" ht="16.5" thickTop="1" thickBot="1" x14ac:dyDescent="0.3">
      <c r="B21" s="14" t="s">
        <v>56</v>
      </c>
      <c r="C21" s="16">
        <v>697</v>
      </c>
      <c r="D21" s="17">
        <f t="shared" si="0"/>
        <v>2.3342185726102724E-3</v>
      </c>
    </row>
    <row r="22" spans="2:4" ht="16.5" thickTop="1" thickBot="1" x14ac:dyDescent="0.3">
      <c r="B22" s="14" t="s">
        <v>58</v>
      </c>
      <c r="C22" s="16">
        <v>592</v>
      </c>
      <c r="D22" s="17">
        <f t="shared" si="0"/>
        <v>1.9825787589458845E-3</v>
      </c>
    </row>
    <row r="23" spans="2:4" ht="16.5" thickTop="1" thickBot="1" x14ac:dyDescent="0.3">
      <c r="B23" s="14" t="s">
        <v>59</v>
      </c>
      <c r="C23" s="14">
        <v>105</v>
      </c>
      <c r="D23" s="18" t="s">
        <v>62</v>
      </c>
    </row>
    <row r="24" spans="2:4" ht="16.5" thickTop="1" thickBot="1" x14ac:dyDescent="0.3">
      <c r="B24" s="14" t="s">
        <v>60</v>
      </c>
      <c r="C24" s="14">
        <v>0</v>
      </c>
      <c r="D24" s="18" t="s">
        <v>62</v>
      </c>
    </row>
    <row r="25" spans="2:4" ht="16.5" thickTop="1" thickBot="1" x14ac:dyDescent="0.3">
      <c r="B25" s="14" t="s">
        <v>63</v>
      </c>
      <c r="C25" s="14">
        <v>0</v>
      </c>
      <c r="D25" s="18" t="s">
        <v>62</v>
      </c>
    </row>
    <row r="26" spans="2:4" ht="16.5" thickTop="1" thickBot="1" x14ac:dyDescent="0.3">
      <c r="B26" s="14" t="s">
        <v>37</v>
      </c>
      <c r="C26" s="16">
        <f>SUM(C3:C25)</f>
        <v>298601</v>
      </c>
      <c r="D26" s="14"/>
    </row>
    <row r="27" spans="2:4" ht="15.75" thickTop="1" x14ac:dyDescent="0.25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13B22-F830-4E32-8532-AED853C57DC6}">
  <dimension ref="B1:D9"/>
  <sheetViews>
    <sheetView tabSelected="1" workbookViewId="0">
      <selection activeCell="I18" sqref="I18"/>
    </sheetView>
  </sheetViews>
  <sheetFormatPr baseColWidth="10" defaultRowHeight="15" x14ac:dyDescent="0.25"/>
  <cols>
    <col min="2" max="2" width="17.28515625" customWidth="1"/>
    <col min="3" max="3" width="15.28515625" customWidth="1"/>
    <col min="4" max="4" width="15.42578125" customWidth="1"/>
  </cols>
  <sheetData>
    <row r="1" spans="2:4" ht="15.75" thickBot="1" x14ac:dyDescent="0.3"/>
    <row r="2" spans="2:4" ht="16.5" thickTop="1" thickBot="1" x14ac:dyDescent="0.3">
      <c r="B2" s="8" t="s">
        <v>38</v>
      </c>
      <c r="C2" s="8" t="s">
        <v>6</v>
      </c>
      <c r="D2" s="8" t="s">
        <v>7</v>
      </c>
    </row>
    <row r="3" spans="2:4" ht="16.5" thickTop="1" thickBot="1" x14ac:dyDescent="0.3">
      <c r="B3" s="8" t="s">
        <v>39</v>
      </c>
      <c r="C3" s="8">
        <v>107614</v>
      </c>
      <c r="D3" s="9">
        <f>C3/C8</f>
        <v>0.36039397054932837</v>
      </c>
    </row>
    <row r="4" spans="2:4" ht="16.5" thickTop="1" thickBot="1" x14ac:dyDescent="0.3">
      <c r="B4" s="8" t="s">
        <v>40</v>
      </c>
      <c r="C4" s="8">
        <v>88955</v>
      </c>
      <c r="D4" s="9">
        <f>C4/C8</f>
        <v>0.29790590118586341</v>
      </c>
    </row>
    <row r="5" spans="2:4" ht="16.5" thickTop="1" thickBot="1" x14ac:dyDescent="0.3">
      <c r="B5" s="8" t="s">
        <v>41</v>
      </c>
      <c r="C5" s="8">
        <v>42325</v>
      </c>
      <c r="D5" s="9">
        <f>C5/C8</f>
        <v>0.14174433441281176</v>
      </c>
    </row>
    <row r="6" spans="2:4" ht="16.5" thickTop="1" thickBot="1" x14ac:dyDescent="0.3">
      <c r="B6" s="8" t="s">
        <v>42</v>
      </c>
      <c r="C6" s="8">
        <v>31104</v>
      </c>
      <c r="D6" s="9">
        <f>C6/C8</f>
        <v>0.10416575965921078</v>
      </c>
    </row>
    <row r="7" spans="2:4" ht="16.5" thickTop="1" thickBot="1" x14ac:dyDescent="0.3">
      <c r="B7" s="8" t="s">
        <v>43</v>
      </c>
      <c r="C7" s="8">
        <v>28603</v>
      </c>
      <c r="D7" s="9">
        <f>C7/C8</f>
        <v>9.5790034192785686E-2</v>
      </c>
    </row>
    <row r="8" spans="2:4" ht="16.5" thickTop="1" thickBot="1" x14ac:dyDescent="0.3">
      <c r="B8" s="8" t="s">
        <v>13</v>
      </c>
      <c r="C8" s="1">
        <f>SUM(C3:C7)</f>
        <v>298601</v>
      </c>
    </row>
    <row r="9" spans="2:4" ht="15.75" thickTop="1" x14ac:dyDescent="0.25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CB66-24FA-4DAE-A2A7-4A48DD5DA82C}">
  <dimension ref="B1:D6"/>
  <sheetViews>
    <sheetView workbookViewId="0">
      <selection activeCell="B12" sqref="B12"/>
    </sheetView>
  </sheetViews>
  <sheetFormatPr baseColWidth="10" defaultRowHeight="15" x14ac:dyDescent="0.25"/>
  <cols>
    <col min="2" max="2" width="17.5703125" customWidth="1"/>
    <col min="3" max="3" width="20.28515625" customWidth="1"/>
    <col min="4" max="4" width="15.7109375" customWidth="1"/>
  </cols>
  <sheetData>
    <row r="1" spans="2:4" ht="15.75" thickBot="1" x14ac:dyDescent="0.3"/>
    <row r="2" spans="2:4" ht="16.5" thickTop="1" thickBot="1" x14ac:dyDescent="0.3">
      <c r="B2" s="1" t="s">
        <v>44</v>
      </c>
      <c r="C2" s="1" t="s">
        <v>6</v>
      </c>
      <c r="D2" s="1" t="s">
        <v>7</v>
      </c>
    </row>
    <row r="3" spans="2:4" ht="16.5" thickTop="1" thickBot="1" x14ac:dyDescent="0.3">
      <c r="B3" s="1" t="s">
        <v>44</v>
      </c>
      <c r="C3" s="1">
        <v>119573</v>
      </c>
      <c r="D3" s="2">
        <f>C3/C5</f>
        <v>0.40044407085039901</v>
      </c>
    </row>
    <row r="4" spans="2:4" ht="16.5" thickTop="1" thickBot="1" x14ac:dyDescent="0.3">
      <c r="B4" s="1" t="s">
        <v>64</v>
      </c>
      <c r="C4" s="1">
        <v>179028</v>
      </c>
      <c r="D4" s="2">
        <f>C4/C5</f>
        <v>0.59955592914960099</v>
      </c>
    </row>
    <row r="5" spans="2:4" ht="16.5" thickTop="1" thickBot="1" x14ac:dyDescent="0.3">
      <c r="B5" s="1" t="s">
        <v>13</v>
      </c>
      <c r="C5" s="1">
        <f>SUM(C3:C4)</f>
        <v>298601</v>
      </c>
    </row>
    <row r="6" spans="2:4" ht="15.75" thickTop="1" x14ac:dyDescent="0.25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8F0C3-56E6-4621-AA91-C0AD6BAE515A}">
  <dimension ref="B1:C13"/>
  <sheetViews>
    <sheetView workbookViewId="0">
      <selection activeCell="C28" sqref="C28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0</v>
      </c>
    </row>
    <row r="4" spans="2:3" ht="16.5" thickTop="1" thickBot="1" x14ac:dyDescent="0.3">
      <c r="B4" s="1" t="s">
        <v>17</v>
      </c>
      <c r="C4" s="1">
        <v>7</v>
      </c>
    </row>
    <row r="5" spans="2:3" ht="16.5" thickTop="1" thickBot="1" x14ac:dyDescent="0.3">
      <c r="B5" s="1" t="s">
        <v>18</v>
      </c>
      <c r="C5" s="1">
        <v>18</v>
      </c>
    </row>
    <row r="6" spans="2:3" ht="16.5" thickTop="1" thickBot="1" x14ac:dyDescent="0.3">
      <c r="B6" s="1" t="s">
        <v>19</v>
      </c>
      <c r="C6" s="1">
        <v>40</v>
      </c>
    </row>
    <row r="7" spans="2:3" ht="16.5" thickTop="1" thickBot="1" x14ac:dyDescent="0.3">
      <c r="B7" s="1" t="s">
        <v>20</v>
      </c>
      <c r="C7" s="1">
        <v>78</v>
      </c>
    </row>
    <row r="8" spans="2:3" ht="16.5" thickTop="1" thickBot="1" x14ac:dyDescent="0.3">
      <c r="B8" s="1" t="s">
        <v>21</v>
      </c>
      <c r="C8" s="1">
        <v>112</v>
      </c>
    </row>
    <row r="9" spans="2:3" ht="16.5" thickTop="1" thickBot="1" x14ac:dyDescent="0.3">
      <c r="B9" s="1" t="s">
        <v>22</v>
      </c>
      <c r="C9" s="1">
        <v>121</v>
      </c>
    </row>
    <row r="10" spans="2:3" ht="16.5" thickTop="1" thickBot="1" x14ac:dyDescent="0.3">
      <c r="B10" s="1" t="s">
        <v>23</v>
      </c>
      <c r="C10" s="10">
        <v>34.549670849999998</v>
      </c>
    </row>
    <row r="11" spans="2:3" ht="16.5" thickTop="1" thickBot="1" x14ac:dyDescent="0.3">
      <c r="B11" s="1" t="s">
        <v>24</v>
      </c>
      <c r="C11" s="10">
        <v>1193.679756</v>
      </c>
    </row>
    <row r="12" spans="2:3" ht="16.5" thickTop="1" thickBot="1" x14ac:dyDescent="0.3">
      <c r="B12" s="1" t="s">
        <v>25</v>
      </c>
      <c r="C12" s="10">
        <v>48.511441689999998</v>
      </c>
    </row>
    <row r="13" spans="2: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D651-4EA8-44A0-BF73-CBA98AE1126D}">
  <dimension ref="B1:C13"/>
  <sheetViews>
    <sheetView workbookViewId="0">
      <selection activeCell="C14" sqref="C14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8</v>
      </c>
    </row>
    <row r="4" spans="2:3" ht="16.5" thickTop="1" thickBot="1" x14ac:dyDescent="0.3">
      <c r="B4" s="1" t="s">
        <v>17</v>
      </c>
      <c r="C4" s="1">
        <v>9</v>
      </c>
    </row>
    <row r="5" spans="2:3" ht="16.5" thickTop="1" thickBot="1" x14ac:dyDescent="0.3">
      <c r="B5" s="1" t="s">
        <v>18</v>
      </c>
      <c r="C5" s="1">
        <v>12</v>
      </c>
    </row>
    <row r="6" spans="2:3" ht="16.5" thickTop="1" thickBot="1" x14ac:dyDescent="0.3">
      <c r="B6" s="1" t="s">
        <v>19</v>
      </c>
      <c r="C6" s="1">
        <v>14</v>
      </c>
    </row>
    <row r="7" spans="2:3" ht="16.5" thickTop="1" thickBot="1" x14ac:dyDescent="0.3">
      <c r="B7" s="1" t="s">
        <v>20</v>
      </c>
      <c r="C7" s="1">
        <v>17</v>
      </c>
    </row>
    <row r="8" spans="2:3" ht="16.5" thickTop="1" thickBot="1" x14ac:dyDescent="0.3">
      <c r="B8" s="1" t="s">
        <v>21</v>
      </c>
      <c r="C8" s="1">
        <v>20</v>
      </c>
    </row>
    <row r="9" spans="2:3" ht="16.5" thickTop="1" thickBot="1" x14ac:dyDescent="0.3">
      <c r="B9" s="1" t="s">
        <v>22</v>
      </c>
      <c r="C9" s="1">
        <v>21</v>
      </c>
    </row>
    <row r="10" spans="2:3" ht="16.5" thickTop="1" thickBot="1" x14ac:dyDescent="0.3">
      <c r="B10" s="1" t="s">
        <v>23</v>
      </c>
      <c r="C10" s="10">
        <v>3.4511828950000001</v>
      </c>
    </row>
    <row r="11" spans="2:3" ht="16.5" thickTop="1" thickBot="1" x14ac:dyDescent="0.3">
      <c r="B11" s="1" t="s">
        <v>24</v>
      </c>
      <c r="C11" s="10">
        <v>11.91066337</v>
      </c>
    </row>
    <row r="12" spans="2:3" ht="16.5" thickTop="1" thickBot="1" x14ac:dyDescent="0.3">
      <c r="B12" s="1" t="s">
        <v>25</v>
      </c>
      <c r="C12" s="10">
        <v>14.496264249999999</v>
      </c>
    </row>
    <row r="13" spans="2:3" ht="15.75" thickTop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F88-76B4-4A8E-A5EF-9DFC8EBFE796}">
  <dimension ref="B1:C13"/>
  <sheetViews>
    <sheetView workbookViewId="0">
      <selection activeCell="F22" sqref="F22"/>
    </sheetView>
  </sheetViews>
  <sheetFormatPr baseColWidth="10" defaultRowHeight="15" x14ac:dyDescent="0.25"/>
  <cols>
    <col min="2" max="2" width="28.7109375" customWidth="1"/>
    <col min="3" max="3" width="15.7109375" customWidth="1"/>
  </cols>
  <sheetData>
    <row r="1" spans="2:3" ht="15.75" thickBot="1" x14ac:dyDescent="0.3"/>
    <row r="2" spans="2:3" ht="20.25" thickTop="1" thickBot="1" x14ac:dyDescent="0.35">
      <c r="B2" s="6" t="s">
        <v>14</v>
      </c>
      <c r="C2" s="6" t="s">
        <v>15</v>
      </c>
    </row>
    <row r="3" spans="2:3" ht="16.5" thickTop="1" thickBot="1" x14ac:dyDescent="0.3">
      <c r="B3" s="1" t="s">
        <v>16</v>
      </c>
      <c r="C3" s="1">
        <v>2</v>
      </c>
    </row>
    <row r="4" spans="2:3" ht="16.5" thickTop="1" thickBot="1" x14ac:dyDescent="0.3">
      <c r="B4" s="1" t="s">
        <v>17</v>
      </c>
      <c r="C4" s="1">
        <v>2</v>
      </c>
    </row>
    <row r="5" spans="2:3" ht="16.5" thickTop="1" thickBot="1" x14ac:dyDescent="0.3">
      <c r="B5" s="1" t="s">
        <v>18</v>
      </c>
      <c r="C5" s="1">
        <v>10</v>
      </c>
    </row>
    <row r="6" spans="2:3" ht="16.5" thickTop="1" thickBot="1" x14ac:dyDescent="0.3">
      <c r="B6" s="1" t="s">
        <v>19</v>
      </c>
      <c r="C6" s="1">
        <v>21</v>
      </c>
    </row>
    <row r="7" spans="2:3" ht="16.5" thickTop="1" thickBot="1" x14ac:dyDescent="0.3">
      <c r="B7" s="1" t="s">
        <v>20</v>
      </c>
      <c r="C7" s="1">
        <v>22</v>
      </c>
    </row>
    <row r="8" spans="2:3" ht="16.5" thickTop="1" thickBot="1" x14ac:dyDescent="0.3">
      <c r="B8" s="1" t="s">
        <v>21</v>
      </c>
      <c r="C8" s="1">
        <v>29</v>
      </c>
    </row>
    <row r="9" spans="2:3" ht="16.5" thickTop="1" thickBot="1" x14ac:dyDescent="0.3">
      <c r="B9" s="1" t="s">
        <v>22</v>
      </c>
      <c r="C9" s="1">
        <v>30</v>
      </c>
    </row>
    <row r="10" spans="2:3" ht="16.5" thickTop="1" thickBot="1" x14ac:dyDescent="0.3">
      <c r="B10" s="1" t="s">
        <v>23</v>
      </c>
      <c r="C10" s="10">
        <v>8.4381746839999998</v>
      </c>
    </row>
    <row r="11" spans="2:3" ht="16.5" thickTop="1" thickBot="1" x14ac:dyDescent="0.3">
      <c r="B11" s="1" t="s">
        <v>24</v>
      </c>
      <c r="C11" s="10">
        <v>71.202792009999996</v>
      </c>
    </row>
    <row r="12" spans="2:3" ht="16.5" thickTop="1" thickBot="1" x14ac:dyDescent="0.3">
      <c r="B12" s="1" t="s">
        <v>25</v>
      </c>
      <c r="C12" s="10">
        <v>16.374506449999998</v>
      </c>
    </row>
    <row r="13" spans="2:3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SEXO</vt:lpstr>
      <vt:lpstr>EDAD</vt:lpstr>
      <vt:lpstr>SEGMENTO</vt:lpstr>
      <vt:lpstr>SUB_SEGMENTO</vt:lpstr>
      <vt:lpstr>SEGTO_AGRUP</vt:lpstr>
      <vt:lpstr>CARTERIZADO</vt:lpstr>
      <vt:lpstr>DURACION</vt:lpstr>
      <vt:lpstr>HORA_ENVIO</vt:lpstr>
      <vt:lpstr>DIA_ENVIO</vt:lpstr>
      <vt:lpstr>RESPONDIDA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bastian gomez</dc:creator>
  <cp:lastModifiedBy>Sebastián Alejandro Garrido Valenzuela</cp:lastModifiedBy>
  <dcterms:created xsi:type="dcterms:W3CDTF">2021-11-14T20:15:31Z</dcterms:created>
  <dcterms:modified xsi:type="dcterms:W3CDTF">2021-12-06T22:27:15Z</dcterms:modified>
</cp:coreProperties>
</file>