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"/>
    </mc:Choice>
  </mc:AlternateContent>
  <xr:revisionPtr revIDLastSave="0" documentId="13_ncr:1_{7B4D0103-9CC0-40FD-9BCC-4C57092C30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tegorizacion de edades" sheetId="2" r:id="rId1"/>
    <sheet name="RESPONDI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5" i="2"/>
  <c r="H4" i="2"/>
  <c r="F8" i="2"/>
  <c r="G7" i="2" s="1"/>
  <c r="D8" i="2"/>
  <c r="E6" i="2" s="1"/>
  <c r="H8" i="2" l="1"/>
  <c r="I7" i="2" s="1"/>
  <c r="I6" i="2"/>
  <c r="I4" i="2"/>
  <c r="G5" i="2"/>
  <c r="G4" i="2"/>
  <c r="G6" i="2"/>
  <c r="E4" i="2"/>
  <c r="E7" i="2"/>
  <c r="E5" i="2"/>
  <c r="I11" i="1"/>
  <c r="I4" i="1"/>
  <c r="C13" i="1"/>
  <c r="D12" i="1" s="1"/>
  <c r="D5" i="1"/>
  <c r="D4" i="1"/>
  <c r="C6" i="1"/>
  <c r="I5" i="2" l="1"/>
  <c r="D11" i="1"/>
</calcChain>
</file>

<file path=xl/sharedStrings.xml><?xml version="1.0" encoding="utf-8"?>
<sst xmlns="http://schemas.openxmlformats.org/spreadsheetml/2006/main" count="30" uniqueCount="17">
  <si>
    <t>CANTIDAD</t>
  </si>
  <si>
    <t>Eliminacion</t>
  </si>
  <si>
    <t>SITUACIÓN DEL ENVÍO</t>
  </si>
  <si>
    <t>TOTAL</t>
  </si>
  <si>
    <t>DATASET DE PRUEBA 1</t>
  </si>
  <si>
    <t>DATASET DE PRUEBA 2</t>
  </si>
  <si>
    <t>FRECUENCIA (%)</t>
  </si>
  <si>
    <t>Entre 18 y 24 años</t>
  </si>
  <si>
    <t>Entre 25 y 45 años</t>
  </si>
  <si>
    <t>Entre 46 y 70 años</t>
  </si>
  <si>
    <t>CATEGORÍA DE EDADES</t>
  </si>
  <si>
    <t>70 o más años</t>
  </si>
  <si>
    <t>GLOBAL</t>
  </si>
  <si>
    <t>ENVÍOS CON RESPUESTA</t>
  </si>
  <si>
    <t>ENVÍOS SIN RESPUESTA</t>
  </si>
  <si>
    <t>Sin respuesta</t>
  </si>
  <si>
    <t>Con 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</si>
</sst>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3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0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RESPECTO AL RANGO DE EDADES</a:t>
            </a:r>
            <a:r>
              <a:rPr lang="en-US" baseline="0"/>
              <a:t> DE ENCUESTADOS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'Categorizacion de edades'!$D$3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066-4F01-9C2B-90E5B1A65A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94-4A0C-AFA3-DBADA3E1A9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066-4F01-9C2B-90E5B1A65A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66-4F01-9C2B-90E5B1A65ABE}"/>
              </c:ext>
            </c:extLst>
          </c:dPt>
          <c:dLbls>
            <c:dLbl>
              <c:idx val="0"/>
              <c:layout>
                <c:manualLayout>
                  <c:x val="-2.2871875789593051E-2"/>
                  <c:y val="0.100812302308365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66-4F01-9C2B-90E5B1A65ABE}"/>
                </c:ext>
              </c:extLst>
            </c:dLbl>
            <c:dLbl>
              <c:idx val="2"/>
              <c:layout>
                <c:manualLayout>
                  <c:x val="0.13794698059599131"/>
                  <c:y val="6.058079278551719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66-4F01-9C2B-90E5B1A65ABE}"/>
                </c:ext>
              </c:extLst>
            </c:dLbl>
            <c:dLbl>
              <c:idx val="3"/>
              <c:layout>
                <c:manualLayout>
                  <c:x val="1.2826137400801324E-2"/>
                  <c:y val="0.11189178275792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66-4F01-9C2B-90E5B1A65ABE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'Categorizacion de edades'!$C$4:$C$7</c:f>
              <c:strCache>
                <c:ptCount val="4"/>
                <c:pt idx="0">
                  <c:v>Entre 18 y 24 años</c:v>
                </c:pt>
                <c:pt idx="1">
                  <c:v>Entre 25 y 45 años</c:v>
                </c:pt>
                <c:pt idx="2">
                  <c:v>Entre 46 y 70 años</c:v>
                </c:pt>
                <c:pt idx="3">
                  <c:v>70 o más años</c:v>
                </c:pt>
              </c:strCache>
            </c:strRef>
          </c:cat>
          <c:val>
            <c:numRef>
              <c:f>'Categorizacion de edades'!$D$4:$D$7</c:f>
              <c:numCache>
                <c:formatCode>#,##0</c:formatCode>
                <c:ptCount val="4"/>
                <c:pt idx="0">
                  <c:v>309102</c:v>
                </c:pt>
                <c:pt idx="1">
                  <c:v>2620671</c:v>
                </c:pt>
                <c:pt idx="2">
                  <c:v>1473473</c:v>
                </c:pt>
                <c:pt idx="3">
                  <c:v>190360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6-4F01-9C2B-90E5B1A65AB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68015613961815"/>
          <c:y val="0.4048065145702941"/>
          <c:w val="0.28660252310707796"/>
          <c:h val="0.3195167911703344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PORCENTAJE RESPECTO AL RANGO DE EDADES DE ENCUESTADOS 2020 C/R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'Categorizacion de edades'!$F$3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9D9-4D88-A1E4-B63A8C8B38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C0-464A-92D3-D56D268D97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C0-464A-92D3-D56D268D97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9D9-4D88-A1E4-B63A8C8B3877}"/>
              </c:ext>
            </c:extLst>
          </c:dPt>
          <c:dLbls>
            <c:dLbl>
              <c:idx val="0"/>
              <c:layout>
                <c:manualLayout>
                  <c:x val="-1.3599853645498554E-2"/>
                  <c:y val="0.115549029040180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D9-4D88-A1E4-B63A8C8B3877}"/>
                </c:ext>
              </c:extLst>
            </c:dLbl>
            <c:dLbl>
              <c:idx val="3"/>
              <c:layout>
                <c:manualLayout>
                  <c:x val="4.0751987073749003E-2"/>
                  <c:y val="0.19927285616629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D9-4D88-A1E4-B63A8C8B3877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'Categorizacion de edades'!$C$4:$C$7</c:f>
              <c:strCache>
                <c:ptCount val="4"/>
                <c:pt idx="0">
                  <c:v>Entre 18 y 24 años</c:v>
                </c:pt>
                <c:pt idx="1">
                  <c:v>Entre 25 y 45 años</c:v>
                </c:pt>
                <c:pt idx="2">
                  <c:v>Entre 46 y 70 años</c:v>
                </c:pt>
                <c:pt idx="3">
                  <c:v>70 o más años</c:v>
                </c:pt>
              </c:strCache>
            </c:strRef>
          </c:cat>
          <c:val>
            <c:numRef>
              <c:f>'Categorizacion de edades'!$F$4:$F$7</c:f>
              <c:numCache>
                <c:formatCode>#,##0</c:formatCode>
                <c:ptCount val="4"/>
                <c:pt idx="0">
                  <c:v>4155</c:v>
                </c:pt>
                <c:pt idx="1">
                  <c:v>55235</c:v>
                </c:pt>
                <c:pt idx="2">
                  <c:v>40887</c:v>
                </c:pt>
                <c:pt idx="3">
                  <c:v>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9-4D88-A1E4-B63A8C8B38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751792453401403"/>
          <c:y val="0.37841321281785112"/>
          <c:w val="0.26446526545782922"/>
          <c:h val="0.3205441763509465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PORCENTAJE RESPECTO AL RANGO DE EDADES DE ENCUESTADOS 2020 S/R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'Categorizacion de edades'!$H$3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89-44E5-9CB5-37587D56A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89-44E5-9CB5-37587D56A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489-44E5-9CB5-37587D56A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489-44E5-9CB5-37587D56A152}"/>
              </c:ext>
            </c:extLst>
          </c:dPt>
          <c:dLbls>
            <c:dLbl>
              <c:idx val="0"/>
              <c:layout>
                <c:manualLayout>
                  <c:x val="-4.2484754489205016E-2"/>
                  <c:y val="0.208103320418281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89-44E5-9CB5-37587D56A152}"/>
                </c:ext>
              </c:extLst>
            </c:dLbl>
            <c:dLbl>
              <c:idx val="1"/>
              <c:layout>
                <c:manualLayout>
                  <c:x val="-0.12748720870054409"/>
                  <c:y val="-0.11539257592800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89-44E5-9CB5-37587D56A152}"/>
                </c:ext>
              </c:extLst>
            </c:dLbl>
            <c:dLbl>
              <c:idx val="2"/>
              <c:layout>
                <c:manualLayout>
                  <c:x val="0.14338578575840133"/>
                  <c:y val="6.668433112527601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89-44E5-9CB5-37587D56A152}"/>
                </c:ext>
              </c:extLst>
            </c:dLbl>
            <c:dLbl>
              <c:idx val="3"/>
              <c:layout>
                <c:manualLayout>
                  <c:x val="2.3392157950289396E-2"/>
                  <c:y val="0.1134161563137941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89-44E5-9CB5-37587D56A152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'Categorizacion de edades'!$C$4:$C$7</c:f>
              <c:strCache>
                <c:ptCount val="4"/>
                <c:pt idx="0">
                  <c:v>Entre 18 y 24 años</c:v>
                </c:pt>
                <c:pt idx="1">
                  <c:v>Entre 25 y 45 años</c:v>
                </c:pt>
                <c:pt idx="2">
                  <c:v>Entre 46 y 70 años</c:v>
                </c:pt>
                <c:pt idx="3">
                  <c:v>70 o más años</c:v>
                </c:pt>
              </c:strCache>
            </c:strRef>
          </c:cat>
          <c:val>
            <c:numRef>
              <c:f>'Categorizacion de edades'!$H$4:$H$7</c:f>
              <c:numCache>
                <c:formatCode>#,##0</c:formatCode>
                <c:ptCount val="4"/>
                <c:pt idx="0">
                  <c:v>304947</c:v>
                </c:pt>
                <c:pt idx="1">
                  <c:v>2565436</c:v>
                </c:pt>
                <c:pt idx="2">
                  <c:v>1432586</c:v>
                </c:pt>
                <c:pt idx="3">
                  <c:v>183494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9-44E5-9CB5-37587D56A15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36951581767355"/>
          <c:y val="0.39301487314085737"/>
          <c:w val="0.25501069886013666"/>
          <c:h val="0.3164737741115694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DATASET</a:t>
            </a:r>
            <a:r>
              <a:rPr lang="es-CL" baseline="0"/>
              <a:t> N°1, PORCENTAJE DE ENVÍOS CON Y SIN RESPUESTA</a:t>
            </a:r>
            <a:r>
              <a:rPr lang="es-C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RESPONDIDA!$C$3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D9-45C7-A19B-0EC2EB549D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D9-45C7-A19B-0EC2EB549DAB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RESPONDIDA!$B$4:$B$5</c:f>
              <c:strCache>
                <c:ptCount val="2"/>
                <c:pt idx="0">
                  <c:v>Sin respuesta</c:v>
                </c:pt>
                <c:pt idx="1">
                  <c:v>Con respuesta</c:v>
                </c:pt>
              </c:strCache>
            </c:strRef>
          </c:cat>
          <c:val>
            <c:numRef>
              <c:f>RESPONDIDA!$C$4:$C$5</c:f>
              <c:numCache>
                <c:formatCode>#,##0</c:formatCode>
                <c:ptCount val="2"/>
                <c:pt idx="0">
                  <c:v>3884544</c:v>
                </c:pt>
                <c:pt idx="1">
                  <c:v>107143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9-4CCA-B7FB-64ABF9E593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8763333278841"/>
          <c:y val="0.39959416010498694"/>
          <c:w val="0.19831491601647783"/>
          <c:h val="0.1448971494842214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1" i="0" baseline="0">
                <a:effectLst/>
              </a:rPr>
              <a:t>DATASET N°2, PORCENTAJE DE ENVÍOS CON Y SIN RESPUESTA </a:t>
            </a:r>
            <a:endParaRPr lang="es-CL">
              <a:effectLst/>
            </a:endParaRPr>
          </a:p>
        </c:rich>
      </c:tx>
      <c:layout>
        <c:manualLayout>
          <c:xMode val="edge"/>
          <c:yMode val="edge"/>
          <c:x val="0.14551265025024793"/>
          <c:y val="3.2804232804232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RESPONDIDA!$C$10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E6-4BE3-B781-1999CF79D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DF6-4932-8926-D16BD000626B}"/>
              </c:ext>
            </c:extLst>
          </c:dPt>
          <c:dLbls>
            <c:dLbl>
              <c:idx val="1"/>
              <c:layout>
                <c:manualLayout>
                  <c:x val="2.3392169728783902E-2"/>
                  <c:y val="0.172317731116943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F6-4932-8926-D16BD000626B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RESPONDIDA!$B$11:$B$12</c:f>
              <c:strCache>
                <c:ptCount val="2"/>
                <c:pt idx="0">
                  <c:v>Sin respuesta</c:v>
                </c:pt>
                <c:pt idx="1">
                  <c:v>Con respuesta</c:v>
                </c:pt>
              </c:strCache>
            </c:strRef>
          </c:cat>
          <c:val>
            <c:numRef>
              <c:f>RESPONDIDA!$C$11:$C$12</c:f>
              <c:numCache>
                <c:formatCode>#,##0</c:formatCode>
                <c:ptCount val="2"/>
                <c:pt idx="0">
                  <c:v>2391926</c:v>
                </c:pt>
                <c:pt idx="1">
                  <c:v>107143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6-4932-8926-D16BD000626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38708696314252"/>
          <c:y val="0.46579810856976211"/>
          <c:w val="0.2053211764218614"/>
          <c:h val="0.158236887055784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390526</xdr:colOff>
      <xdr:row>8</xdr:row>
      <xdr:rowOff>123825</xdr:rowOff>
    </xdr:from>
    <xdr:to>
      <xdr:col>5</xdr:col>
      <xdr:colOff>714375</xdr:colOff>
      <xdr:row>24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B28B38-3E0D-4C92-A4AC-0F91F371B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8</xdr:row>
      <xdr:rowOff>123824</xdr:rowOff>
    </xdr:from>
    <xdr:to>
      <xdr:col>11</xdr:col>
      <xdr:colOff>733425</xdr:colOff>
      <xdr:row>24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2EC17B-C9D1-4E76-BAA1-51AB23AC3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109537</xdr:colOff>
      <xdr:row>8</xdr:row>
      <xdr:rowOff>142875</xdr:rowOff>
    </xdr:from>
    <xdr:to>
      <xdr:col>18</xdr:col>
      <xdr:colOff>333375</xdr:colOff>
      <xdr:row>24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23B513D-EFB5-47EF-B115-33B02717D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376237</xdr:colOff>
      <xdr:row>0</xdr:row>
      <xdr:rowOff>133350</xdr:rowOff>
    </xdr:from>
    <xdr:to>
      <xdr:col>17</xdr:col>
      <xdr:colOff>523875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B9F0D8-7E37-42D8-88DF-D00D05BB4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19</xdr:row>
      <xdr:rowOff>66674</xdr:rowOff>
    </xdr:from>
    <xdr:to>
      <xdr:col>11</xdr:col>
      <xdr:colOff>576262</xdr:colOff>
      <xdr:row>35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DC340C-F88E-404B-9E96-EA1EA9B83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5E29D-C6C3-45ED-A127-3E2D56324F73}">
  <dimension ref="C2:I12"/>
  <sheetViews>
    <sheetView tabSelected="1" topLeftCell="A8" workbookViewId="0">
      <selection activeCell="A14" sqref="A14"/>
    </sheetView>
  </sheetViews>
  <sheetFormatPr baseColWidth="10" defaultRowHeight="15" x14ac:dyDescent="0.25"/>
  <cols>
    <col min="2" max="2" width="5.28515625" customWidth="1"/>
    <col min="3" max="3" width="17.5703125" customWidth="1"/>
    <col min="5" max="5" width="13.42578125" customWidth="1"/>
    <col min="7" max="7" width="12.42578125" customWidth="1"/>
    <col min="9" max="9" width="12.5703125" customWidth="1"/>
  </cols>
  <sheetData>
    <row r="2" spans="3:9" x14ac:dyDescent="0.25">
      <c r="D2" s="17" t="s">
        <v>12</v>
      </c>
      <c r="E2" s="17"/>
      <c r="F2" s="17" t="s">
        <v>13</v>
      </c>
      <c r="G2" s="17"/>
      <c r="H2" s="17" t="s">
        <v>14</v>
      </c>
      <c r="I2" s="17"/>
    </row>
    <row r="3" spans="3:9" ht="30" x14ac:dyDescent="0.25">
      <c r="C3" s="11" t="s">
        <v>10</v>
      </c>
      <c r="D3" s="10" t="s">
        <v>0</v>
      </c>
      <c r="E3" s="10" t="s">
        <v>6</v>
      </c>
      <c r="F3" s="10" t="s">
        <v>0</v>
      </c>
      <c r="G3" s="10" t="s">
        <v>6</v>
      </c>
      <c r="H3" s="10" t="s">
        <v>0</v>
      </c>
      <c r="I3" s="10" t="s">
        <v>6</v>
      </c>
    </row>
    <row r="4" spans="3:9" x14ac:dyDescent="0.25">
      <c r="C4" s="12" t="s">
        <v>7</v>
      </c>
      <c r="D4" s="13">
        <v>309102</v>
      </c>
      <c r="E4" s="14">
        <f>D4/D8</f>
        <v>6.7289619527665198E-2</v>
      </c>
      <c r="F4" s="13">
        <v>4155</v>
      </c>
      <c r="G4" s="14">
        <f>F4/F8</f>
        <v>3.8779948293402276E-2</v>
      </c>
      <c r="H4" s="13">
        <f>D4-F4</f>
        <v>304947</v>
      </c>
      <c r="I4" s="14">
        <f>H4/H8</f>
        <v>6.7970470279148626E-2</v>
      </c>
    </row>
    <row r="5" spans="3:9" x14ac:dyDescent="0.25">
      <c r="C5" s="12" t="s">
        <v>8</v>
      </c>
      <c r="D5" s="13">
        <v>2620671</v>
      </c>
      <c r="E5" s="14">
        <f>D5/D8</f>
        <v>0.57050408763833904</v>
      </c>
      <c r="F5" s="13">
        <v>55235</v>
      </c>
      <c r="G5" s="14">
        <f>F5/F8</f>
        <v>0.51552597929869426</v>
      </c>
      <c r="H5" s="13">
        <f>D5-F5</f>
        <v>2565436</v>
      </c>
      <c r="I5" s="14">
        <f>H5/H8</f>
        <v>0.57181704162053715</v>
      </c>
    </row>
    <row r="6" spans="3:9" x14ac:dyDescent="0.25">
      <c r="C6" s="12" t="s">
        <v>9</v>
      </c>
      <c r="D6" s="13">
        <v>1473473</v>
      </c>
      <c r="E6" s="14">
        <f>D6/D8</f>
        <v>0.32076608224562575</v>
      </c>
      <c r="F6" s="13">
        <v>40887</v>
      </c>
      <c r="G6" s="14">
        <f>F6/F8</f>
        <v>0.38161149118467841</v>
      </c>
      <c r="H6" s="13">
        <f t="shared" ref="H6:H7" si="0">D6-F6</f>
        <v>1432586</v>
      </c>
      <c r="I6" s="14">
        <f>H6/H8</f>
        <v>0.31931300893376363</v>
      </c>
    </row>
    <row r="7" spans="3:9" x14ac:dyDescent="0.25">
      <c r="C7" s="12" t="s">
        <v>11</v>
      </c>
      <c r="D7" s="13">
        <v>190360</v>
      </c>
      <c r="E7" s="14">
        <f>D7/D8</f>
        <v>4.1440210588370011E-2</v>
      </c>
      <c r="F7" s="13">
        <v>6866</v>
      </c>
      <c r="G7" s="14">
        <f>F7/F8</f>
        <v>6.4082581223225035E-2</v>
      </c>
      <c r="H7" s="13">
        <f t="shared" si="0"/>
        <v>183494</v>
      </c>
      <c r="I7" s="14">
        <f>H7/H8</f>
        <v>4.0899479166550574E-2</v>
      </c>
    </row>
    <row r="8" spans="3:9" x14ac:dyDescent="0.25">
      <c r="C8" s="15" t="s">
        <v>3</v>
      </c>
      <c r="D8" s="13">
        <f>SUM(D4:D7)</f>
        <v>4593606</v>
      </c>
      <c r="E8" s="16"/>
      <c r="F8" s="13">
        <f>SUM(F4:F7)</f>
        <v>107143</v>
      </c>
      <c r="G8" s="16"/>
      <c r="H8" s="13">
        <f>SUM(H4:H7)</f>
        <v>4486463</v>
      </c>
      <c r="I8" s="16"/>
    </row>
    <row r="10" spans="3:9" x14ac:dyDescent="0.25">
      <c r="H10" s="13"/>
    </row>
    <row r="11" spans="3:9" x14ac:dyDescent="0.25">
      <c r="H11" s="13"/>
    </row>
    <row r="12" spans="3:9" x14ac:dyDescent="0.25">
      <c r="D12" s="13">
        <v>4593606</v>
      </c>
    </row>
  </sheetData>
  <mergeCells count="3">
    <mergeCell ref="D2:E2"/>
    <mergeCell ref="F2:G2"/>
    <mergeCell ref="H2:I2"/>
  </mergeCells>
  <pageMargins left="0.7" right="0.7" top="0.75" bottom="0.75" header="0.3" footer="0.3"/>
  <ignoredErrors>
    <ignoredError sqref="H4:H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3"/>
  <sheetViews>
    <sheetView topLeftCell="A7" workbookViewId="0">
      <selection activeCell="H16" sqref="H16"/>
    </sheetView>
  </sheetViews>
  <sheetFormatPr baseColWidth="10" defaultColWidth="9.140625" defaultRowHeight="15" x14ac:dyDescent="0.25"/>
  <cols>
    <col min="2" max="2" width="14.28515625" customWidth="1"/>
    <col min="3" max="3" width="12.5703125" customWidth="1"/>
    <col min="4" max="4" width="12.140625" customWidth="1"/>
  </cols>
  <sheetData>
    <row r="2" spans="2:12" x14ac:dyDescent="0.25">
      <c r="B2" s="17" t="s">
        <v>4</v>
      </c>
      <c r="C2" s="17"/>
      <c r="D2" s="17"/>
    </row>
    <row r="3" spans="2:12" ht="30" x14ac:dyDescent="0.25">
      <c r="B3" s="6" t="s">
        <v>2</v>
      </c>
      <c r="C3" s="7" t="s">
        <v>0</v>
      </c>
      <c r="D3" s="8" t="s">
        <v>6</v>
      </c>
    </row>
    <row r="4" spans="2:12" x14ac:dyDescent="0.25">
      <c r="B4" s="4" t="s">
        <v>15</v>
      </c>
      <c r="C4" s="1">
        <v>3884544</v>
      </c>
      <c r="D4" s="2">
        <f>C4/C6</f>
        <v>0.97315846658317651</v>
      </c>
      <c r="H4" s="1">
        <v>4486463</v>
      </c>
      <c r="I4" s="5">
        <f>1-(C4/$H$4)</f>
        <v>0.13416337101186393</v>
      </c>
    </row>
    <row r="5" spans="2:12" x14ac:dyDescent="0.25">
      <c r="B5" s="4" t="s">
        <v>16</v>
      </c>
      <c r="C5" s="1">
        <v>107143</v>
      </c>
      <c r="D5" s="2">
        <f>C5/C6</f>
        <v>2.6841533416823514E-2</v>
      </c>
    </row>
    <row r="6" spans="2:12" x14ac:dyDescent="0.25">
      <c r="B6" s="9" t="s">
        <v>3</v>
      </c>
      <c r="C6" s="1">
        <f>SUM(C4:C5)</f>
        <v>3991687</v>
      </c>
      <c r="D6" s="3"/>
      <c r="L6" s="1">
        <v>3991687</v>
      </c>
    </row>
    <row r="7" spans="2:12" x14ac:dyDescent="0.25">
      <c r="L7" s="1">
        <v>2499069</v>
      </c>
    </row>
    <row r="9" spans="2:12" x14ac:dyDescent="0.25">
      <c r="B9" s="17" t="s">
        <v>5</v>
      </c>
      <c r="C9" s="17"/>
      <c r="D9" s="17"/>
    </row>
    <row r="10" spans="2:12" ht="30" x14ac:dyDescent="0.25">
      <c r="B10" s="6" t="s">
        <v>2</v>
      </c>
      <c r="C10" s="7" t="s">
        <v>0</v>
      </c>
      <c r="D10" s="8" t="s">
        <v>6</v>
      </c>
    </row>
    <row r="11" spans="2:12" x14ac:dyDescent="0.25">
      <c r="B11" s="4" t="s">
        <v>15</v>
      </c>
      <c r="C11" s="1">
        <v>2391926</v>
      </c>
      <c r="D11" s="2">
        <f>C11/C13</f>
        <v>0.95712683403299392</v>
      </c>
      <c r="H11" t="s">
        <v>1</v>
      </c>
      <c r="I11" s="5">
        <f>1-(C11/$H$4)</f>
        <v>0.46685707649879205</v>
      </c>
    </row>
    <row r="12" spans="2:12" x14ac:dyDescent="0.25">
      <c r="B12" s="4" t="s">
        <v>16</v>
      </c>
      <c r="C12" s="1">
        <v>107143</v>
      </c>
      <c r="D12" s="2">
        <f>C12/C13</f>
        <v>4.2873165967006112E-2</v>
      </c>
    </row>
    <row r="13" spans="2:12" x14ac:dyDescent="0.25">
      <c r="B13" s="9" t="s">
        <v>3</v>
      </c>
      <c r="C13" s="1">
        <f>SUM(C11:C12)</f>
        <v>2499069</v>
      </c>
      <c r="D13" s="3"/>
    </row>
  </sheetData>
  <mergeCells count="2">
    <mergeCell ref="B2:D2"/>
    <mergeCell ref="B9:D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Categorizacion de edades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Alejandro Garrido Valenzuela</dc:creator>
  <cp:lastModifiedBy>Sebastián Alejandro Garrido Valenzuela</cp:lastModifiedBy>
  <dcterms:created xsi:type="dcterms:W3CDTF">2015-06-05T18:19:34Z</dcterms:created>
  <dcterms:modified xsi:type="dcterms:W3CDTF">2021-12-04T23:51:29Z</dcterms:modified>
</cp:coreProperties>
</file>