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33B44BB1-F913-4262-A3F3-AD87390FB6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triz de Adquisiciones" sheetId="1" r:id="rId1"/>
    <sheet name="Ejempl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h7TLoi1y9ElLQwgtlXCoBbqj2nQ=="/>
    </ext>
  </extLst>
</workbook>
</file>

<file path=xl/calcChain.xml><?xml version="1.0" encoding="utf-8"?>
<calcChain xmlns="http://schemas.openxmlformats.org/spreadsheetml/2006/main">
  <c r="I31" i="1" l="1"/>
  <c r="J28" i="2" l="1"/>
  <c r="J25" i="2"/>
  <c r="J21" i="2"/>
  <c r="J15" i="2"/>
  <c r="J32" i="2" s="1"/>
</calcChain>
</file>

<file path=xl/sharedStrings.xml><?xml version="1.0" encoding="utf-8"?>
<sst xmlns="http://schemas.openxmlformats.org/spreadsheetml/2006/main" count="160" uniqueCount="98">
  <si>
    <t>Matriz de Adquisiciones</t>
  </si>
  <si>
    <t>Proyecto:</t>
  </si>
  <si>
    <t>ID:</t>
  </si>
  <si>
    <t>Código EDT</t>
  </si>
  <si>
    <t>Estructura de la EDT</t>
  </si>
  <si>
    <t>Tipo de Adquisición</t>
  </si>
  <si>
    <t>Modalidad de Adquisición</t>
  </si>
  <si>
    <t>Fechas Estimadas</t>
  </si>
  <si>
    <t>Presupuesto Estimado</t>
  </si>
  <si>
    <t>Inicio</t>
  </si>
  <si>
    <t>Fin</t>
  </si>
  <si>
    <t>App movil</t>
  </si>
  <si>
    <t>actividades</t>
  </si>
  <si>
    <t>Total</t>
  </si>
  <si>
    <t>Nota:</t>
  </si>
  <si>
    <t>Se puede contratar a nivel de producto, entregable o paquete de trabajo. No siempre es necesario desagregar tanto las adquisiciones.</t>
  </si>
  <si>
    <t>Apoyo Educativo</t>
  </si>
  <si>
    <t>HT2011-12</t>
  </si>
  <si>
    <t>Infraestructura de calidad</t>
  </si>
  <si>
    <t>30 escuelas construidas</t>
  </si>
  <si>
    <t>1.1.1</t>
  </si>
  <si>
    <t>Empresas constructoras contratadas</t>
  </si>
  <si>
    <t>Servicios firmas</t>
  </si>
  <si>
    <t>LPN</t>
  </si>
  <si>
    <t>30 escuelas equipadas</t>
  </si>
  <si>
    <t>1.2.1</t>
  </si>
  <si>
    <t>Equipos y muebles comprados</t>
  </si>
  <si>
    <t>Bienes</t>
  </si>
  <si>
    <t>LPI</t>
  </si>
  <si>
    <t>30 escuelas con mantenimiento</t>
  </si>
  <si>
    <t>Mejora de la calidad de la educación</t>
  </si>
  <si>
    <t>Capacitación</t>
  </si>
  <si>
    <t>2.1.1</t>
  </si>
  <si>
    <t>Capacitación contratada</t>
  </si>
  <si>
    <t>Servicios Consultoría Individual</t>
  </si>
  <si>
    <t>2.1.1.1</t>
  </si>
  <si>
    <t>Materiales para capacitación desarrollados</t>
  </si>
  <si>
    <t>Apoyo y aceptación del proyecto</t>
  </si>
  <si>
    <t>Campaña de comunicación diseñada</t>
  </si>
  <si>
    <t>Campaña de comunicación difundida</t>
  </si>
  <si>
    <t>Gestión exitosa del proyecto</t>
  </si>
  <si>
    <t>Proyecto completado</t>
  </si>
  <si>
    <t>Evaluaciones completadas</t>
  </si>
  <si>
    <t>Auditorías internas y externas completadas</t>
  </si>
  <si>
    <t>LPI = Licitación Pública Internacional</t>
  </si>
  <si>
    <t>LPN = Licitación Pública Nacional</t>
  </si>
  <si>
    <t>Sport Maps</t>
  </si>
  <si>
    <t>Planificacion y control</t>
  </si>
  <si>
    <t>Gestion de riesgo</t>
  </si>
  <si>
    <t>Documentacion y reportes</t>
  </si>
  <si>
    <t>Definicion de objetivos y cronograma - Asignacion de roles y tareas - Seguimiento y ajuste de proyecto</t>
  </si>
  <si>
    <t>Identificacion de riesgo - plan de mitigacion de riesgos . Revision y actualizacion de riesgos</t>
  </si>
  <si>
    <t>Documentacion de requisitos - informe de avances - informe final</t>
  </si>
  <si>
    <t xml:space="preserve">Desarrollo web preparacion inicial
</t>
  </si>
  <si>
    <t>Creacion de product backlog - Priorizacion de tareas - estimacion de esfuerzos</t>
  </si>
  <si>
    <t>Mapa y localizacion</t>
  </si>
  <si>
    <t>Visualizacion de canchas y disponibilidad</t>
  </si>
  <si>
    <t>Implementacion de pasarela de pago</t>
  </si>
  <si>
    <t>Registro de usuasrios y gestion de perfiles</t>
  </si>
  <si>
    <t>pruebas y ajustes</t>
  </si>
  <si>
    <t>Diseño BD</t>
  </si>
  <si>
    <t>Modelado de la BD - Creacion de tablas para centros deportivos</t>
  </si>
  <si>
    <t xml:space="preserve">Implementacion de BD </t>
  </si>
  <si>
    <t>Conexcion de la BD con el sitio web - Pruebas de insercion y obtencion de datos</t>
  </si>
  <si>
    <t>Diseño de interfaz</t>
  </si>
  <si>
    <t>Diseño de wireframes - prototipos de interactivos</t>
  </si>
  <si>
    <t>Implementacion de interfaz de usuario</t>
  </si>
  <si>
    <t>Desarrollo de interfaz con php - Pruebas de interfaz y experiencia de usuario - implementacion y ejecucion del sitio web mas sus funcionlaidades</t>
  </si>
  <si>
    <t>Creacion de pruebas - Ajustes necesarios e implementacion de cambios</t>
  </si>
  <si>
    <t>Creacion y conexión a la bd para registro de usuarios</t>
  </si>
  <si>
    <t>Creacion de pasarela de pago - pruebas y ajustes de metodo de pagos</t>
  </si>
  <si>
    <t>Creacion de Interfaz de visualizacion de maps - programacion y codificacion de disponibilidad</t>
  </si>
  <si>
    <t>Implementacion de maps en el sitio web</t>
  </si>
  <si>
    <t>Contratacion directa</t>
  </si>
  <si>
    <t>Semana 1</t>
  </si>
  <si>
    <t>Semana 5</t>
  </si>
  <si>
    <t>s1</t>
  </si>
  <si>
    <t>s5</t>
  </si>
  <si>
    <t>s2</t>
  </si>
  <si>
    <t>s3</t>
  </si>
  <si>
    <t>s4</t>
  </si>
  <si>
    <t>semana 5</t>
  </si>
  <si>
    <t>semana 15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</si>
  <si>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</si>
  <si>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</si>
  <si>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</si>
  <si>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</si>
  <si>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</si>
  <si>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</si>
  <si>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</si>
  <si>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</si>
  <si>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</si>
  <si>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</si>
  <si>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Servicio</t>
  </si>
  <si>
    <t>semana 16</t>
  </si>
  <si>
    <t>s16</t>
  </si>
  <si>
    <t>semana 17</t>
  </si>
  <si>
    <t>s17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</si>
</sst>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]#,##0"/>
    <numFmt numFmtId="165" formatCode="d/m/yyyy"/>
    <numFmt numFmtId="166" formatCode="_-&quot;$&quot;* #,##0_-;\-&quot;$&quot;* #,##0_-;_-&quot;$&quot;* &quot;-&quot;??_-;_-@"/>
    <numFmt numFmtId="167" formatCode="_-&quot;$&quot;* #,##0.00_-;\-&quot;$&quot;* #,##0.00_-;_-&quot;$&quot;* &quot;-&quot;??_-;_-@"/>
  </numFmts>
  <fonts count="1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6"/>
      <color theme="0"/>
      <name val="Calibri"/>
    </font>
    <font>
      <sz val="11"/>
      <name val="Calibri"/>
    </font>
    <font>
      <b/>
      <sz val="11"/>
      <color theme="0"/>
      <name val="Calibri"/>
    </font>
    <font>
      <sz val="10"/>
      <color theme="1"/>
      <name val="Calibri"/>
    </font>
    <font>
      <b/>
      <sz val="11"/>
      <color rgb="FFFFFFFF"/>
      <name val="Calibri"/>
    </font>
    <font>
      <b/>
      <sz val="10"/>
      <color theme="0"/>
      <name val="Corbel"/>
    </font>
    <font>
      <b/>
      <sz val="10"/>
      <color rgb="FFFFFFFF"/>
      <name val="Corbel"/>
    </font>
    <font>
      <b/>
      <sz val="10"/>
      <color theme="1"/>
      <name val="Corbel"/>
    </font>
    <font>
      <sz val="10"/>
      <color theme="1"/>
      <name val="Corbel"/>
    </font>
    <font>
      <b/>
      <u/>
      <sz val="11"/>
      <color theme="1"/>
      <name val="Calibri"/>
    </font>
    <font>
      <b/>
      <sz val="10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5073"/>
        <bgColor rgb="FF005073"/>
      </patternFill>
    </fill>
    <fill>
      <patternFill patternType="solid">
        <fgColor rgb="FF548DD4"/>
        <bgColor rgb="FF548DD4"/>
      </patternFill>
    </fill>
    <fill>
      <patternFill patternType="solid">
        <fgColor rgb="FFCFE2F3"/>
        <bgColor rgb="FFCFE2F3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theme="4"/>
        <bgColor rgb="FFCFE2F3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FE2F3"/>
      </patternFill>
    </fill>
    <fill>
      <patternFill patternType="solid">
        <fgColor rgb="FF0070C0"/>
        <bgColor rgb="FFCFE2F3"/>
      </patternFill>
    </fill>
  </fills>
  <borders count="38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8" xfId="0" applyFont="1" applyBorder="1"/>
    <xf numFmtId="0" fontId="4" fillId="3" borderId="9" xfId="0" applyFont="1" applyFill="1" applyBorder="1" applyAlignment="1">
      <alignment horizontal="right"/>
    </xf>
    <xf numFmtId="0" fontId="4" fillId="3" borderId="13" xfId="0" applyFont="1" applyFill="1" applyBorder="1" applyAlignment="1">
      <alignment horizontal="right"/>
    </xf>
    <xf numFmtId="0" fontId="4" fillId="3" borderId="21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vertical="top"/>
    </xf>
    <xf numFmtId="0" fontId="8" fillId="3" borderId="22" xfId="0" applyFont="1" applyFill="1" applyBorder="1" applyAlignment="1">
      <alignment vertical="top"/>
    </xf>
    <xf numFmtId="164" fontId="8" fillId="3" borderId="21" xfId="0" applyNumberFormat="1" applyFont="1" applyFill="1" applyBorder="1" applyAlignment="1">
      <alignment vertical="top"/>
    </xf>
    <xf numFmtId="0" fontId="9" fillId="4" borderId="21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vertical="top"/>
    </xf>
    <xf numFmtId="9" fontId="9" fillId="4" borderId="21" xfId="0" applyNumberFormat="1" applyFont="1" applyFill="1" applyBorder="1" applyAlignment="1">
      <alignment vertical="top"/>
    </xf>
    <xf numFmtId="0" fontId="9" fillId="4" borderId="21" xfId="0" applyFont="1" applyFill="1" applyBorder="1" applyAlignment="1">
      <alignment horizontal="right" vertical="top"/>
    </xf>
    <xf numFmtId="0" fontId="10" fillId="5" borderId="21" xfId="0" applyFont="1" applyFill="1" applyBorder="1" applyAlignment="1">
      <alignment horizontal="left" vertical="center"/>
    </xf>
    <xf numFmtId="0" fontId="10" fillId="5" borderId="21" xfId="0" applyFont="1" applyFill="1" applyBorder="1" applyAlignment="1">
      <alignment vertical="center"/>
    </xf>
    <xf numFmtId="165" fontId="10" fillId="5" borderId="21" xfId="0" applyNumberFormat="1" applyFont="1" applyFill="1" applyBorder="1" applyAlignment="1">
      <alignment horizontal="center" vertical="center"/>
    </xf>
    <xf numFmtId="165" fontId="10" fillId="5" borderId="21" xfId="0" applyNumberFormat="1" applyFont="1" applyFill="1" applyBorder="1" applyAlignment="1">
      <alignment vertical="center"/>
    </xf>
    <xf numFmtId="164" fontId="10" fillId="5" borderId="21" xfId="0" applyNumberFormat="1" applyFont="1" applyFill="1" applyBorder="1" applyAlignment="1">
      <alignment vertical="center" wrapText="1"/>
    </xf>
    <xf numFmtId="166" fontId="5" fillId="0" borderId="25" xfId="0" applyNumberFormat="1" applyFont="1" applyBorder="1" applyAlignment="1">
      <alignment horizontal="left" vertical="top" wrapText="1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5" fillId="0" borderId="0" xfId="0" applyFont="1"/>
    <xf numFmtId="0" fontId="11" fillId="0" borderId="0" xfId="0" applyFont="1"/>
    <xf numFmtId="0" fontId="1" fillId="0" borderId="0" xfId="0" applyFont="1" applyAlignment="1">
      <alignment wrapText="1"/>
    </xf>
    <xf numFmtId="0" fontId="7" fillId="3" borderId="35" xfId="0" applyFont="1" applyFill="1" applyBorder="1" applyAlignment="1">
      <alignment horizontal="left" vertical="center"/>
    </xf>
    <xf numFmtId="0" fontId="7" fillId="3" borderId="36" xfId="0" applyFont="1" applyFill="1" applyBorder="1" applyAlignment="1">
      <alignment vertical="top"/>
    </xf>
    <xf numFmtId="9" fontId="7" fillId="3" borderId="36" xfId="0" applyNumberFormat="1" applyFont="1" applyFill="1" applyBorder="1" applyAlignment="1">
      <alignment vertical="top"/>
    </xf>
    <xf numFmtId="0" fontId="7" fillId="3" borderId="36" xfId="0" applyFont="1" applyFill="1" applyBorder="1" applyAlignment="1">
      <alignment horizontal="right" vertical="top"/>
    </xf>
    <xf numFmtId="165" fontId="7" fillId="3" borderId="36" xfId="0" applyNumberFormat="1" applyFont="1" applyFill="1" applyBorder="1" applyAlignment="1">
      <alignment vertical="top"/>
    </xf>
    <xf numFmtId="166" fontId="7" fillId="3" borderId="37" xfId="0" applyNumberFormat="1" applyFont="1" applyFill="1" applyBorder="1" applyAlignment="1">
      <alignment vertical="top"/>
    </xf>
    <xf numFmtId="0" fontId="9" fillId="4" borderId="35" xfId="0" applyFont="1" applyFill="1" applyBorder="1" applyAlignment="1">
      <alignment horizontal="left" vertical="center"/>
    </xf>
    <xf numFmtId="0" fontId="9" fillId="4" borderId="36" xfId="0" applyFont="1" applyFill="1" applyBorder="1" applyAlignment="1">
      <alignment vertical="top"/>
    </xf>
    <xf numFmtId="9" fontId="9" fillId="4" borderId="36" xfId="0" applyNumberFormat="1" applyFont="1" applyFill="1" applyBorder="1" applyAlignment="1">
      <alignment vertical="top"/>
    </xf>
    <xf numFmtId="0" fontId="9" fillId="4" borderId="36" xfId="0" applyFont="1" applyFill="1" applyBorder="1" applyAlignment="1">
      <alignment horizontal="right" vertical="top"/>
    </xf>
    <xf numFmtId="165" fontId="9" fillId="4" borderId="36" xfId="0" applyNumberFormat="1" applyFont="1" applyFill="1" applyBorder="1" applyAlignment="1">
      <alignment vertical="top"/>
    </xf>
    <xf numFmtId="165" fontId="9" fillId="4" borderId="37" xfId="0" applyNumberFormat="1" applyFont="1" applyFill="1" applyBorder="1" applyAlignment="1">
      <alignment vertical="top"/>
    </xf>
    <xf numFmtId="0" fontId="10" fillId="6" borderId="35" xfId="0" applyFont="1" applyFill="1" applyBorder="1" applyAlignment="1">
      <alignment horizontal="left" vertical="center"/>
    </xf>
    <xf numFmtId="0" fontId="10" fillId="6" borderId="36" xfId="0" applyFont="1" applyFill="1" applyBorder="1" applyAlignment="1">
      <alignment vertical="center"/>
    </xf>
    <xf numFmtId="9" fontId="10" fillId="6" borderId="36" xfId="0" applyNumberFormat="1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165" fontId="10" fillId="6" borderId="36" xfId="0" applyNumberFormat="1" applyFont="1" applyFill="1" applyBorder="1" applyAlignment="1">
      <alignment vertical="top"/>
    </xf>
    <xf numFmtId="166" fontId="10" fillId="6" borderId="37" xfId="0" applyNumberFormat="1" applyFont="1" applyFill="1" applyBorder="1" applyAlignment="1">
      <alignment vertical="center" wrapText="1"/>
    </xf>
    <xf numFmtId="9" fontId="9" fillId="4" borderId="36" xfId="0" applyNumberFormat="1" applyFont="1" applyFill="1" applyBorder="1" applyAlignment="1">
      <alignment horizontal="center" vertical="top"/>
    </xf>
    <xf numFmtId="167" fontId="9" fillId="4" borderId="37" xfId="0" applyNumberFormat="1" applyFont="1" applyFill="1" applyBorder="1" applyAlignment="1">
      <alignment vertical="top"/>
    </xf>
    <xf numFmtId="0" fontId="10" fillId="6" borderId="36" xfId="0" applyFont="1" applyFill="1" applyBorder="1" applyAlignment="1">
      <alignment vertical="top"/>
    </xf>
    <xf numFmtId="9" fontId="10" fillId="6" borderId="36" xfId="0" applyNumberFormat="1" applyFont="1" applyFill="1" applyBorder="1" applyAlignment="1">
      <alignment horizontal="center" vertical="top"/>
    </xf>
    <xf numFmtId="9" fontId="10" fillId="4" borderId="36" xfId="0" applyNumberFormat="1" applyFont="1" applyFill="1" applyBorder="1" applyAlignment="1">
      <alignment horizontal="center" vertical="top"/>
    </xf>
    <xf numFmtId="0" fontId="10" fillId="4" borderId="36" xfId="0" applyFont="1" applyFill="1" applyBorder="1" applyAlignment="1">
      <alignment horizontal="center" vertical="top"/>
    </xf>
    <xf numFmtId="9" fontId="7" fillId="3" borderId="36" xfId="0" applyNumberFormat="1" applyFont="1" applyFill="1" applyBorder="1" applyAlignment="1">
      <alignment horizontal="center" vertical="top"/>
    </xf>
    <xf numFmtId="0" fontId="10" fillId="6" borderId="36" xfId="0" applyFont="1" applyFill="1" applyBorder="1" applyAlignment="1">
      <alignment horizontal="center" vertical="top" wrapText="1"/>
    </xf>
    <xf numFmtId="0" fontId="10" fillId="7" borderId="35" xfId="0" applyFont="1" applyFill="1" applyBorder="1" applyAlignment="1">
      <alignment horizontal="left" vertical="center"/>
    </xf>
    <xf numFmtId="0" fontId="10" fillId="7" borderId="36" xfId="0" applyFont="1" applyFill="1" applyBorder="1" applyAlignment="1">
      <alignment vertical="top"/>
    </xf>
    <xf numFmtId="0" fontId="10" fillId="7" borderId="36" xfId="0" applyFont="1" applyFill="1" applyBorder="1" applyAlignment="1">
      <alignment horizontal="center" vertical="top"/>
    </xf>
    <xf numFmtId="165" fontId="10" fillId="7" borderId="36" xfId="0" applyNumberFormat="1" applyFont="1" applyFill="1" applyBorder="1" applyAlignment="1">
      <alignment vertical="top"/>
    </xf>
    <xf numFmtId="166" fontId="10" fillId="7" borderId="37" xfId="0" applyNumberFormat="1" applyFont="1" applyFill="1" applyBorder="1" applyAlignment="1">
      <alignment vertical="top"/>
    </xf>
    <xf numFmtId="166" fontId="9" fillId="4" borderId="37" xfId="0" applyNumberFormat="1" applyFont="1" applyFill="1" applyBorder="1" applyAlignment="1">
      <alignment vertical="top"/>
    </xf>
    <xf numFmtId="166" fontId="12" fillId="0" borderId="25" xfId="0" applyNumberFormat="1" applyFont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center" wrapText="1"/>
    </xf>
    <xf numFmtId="0" fontId="1" fillId="0" borderId="7" xfId="0" applyFont="1" applyBorder="1"/>
    <xf numFmtId="0" fontId="10" fillId="5" borderId="21" xfId="0" applyFont="1" applyFill="1" applyBorder="1" applyAlignment="1">
      <alignment vertical="center" wrapText="1"/>
    </xf>
    <xf numFmtId="0" fontId="10" fillId="8" borderId="21" xfId="0" applyFont="1" applyFill="1" applyBorder="1" applyAlignment="1">
      <alignment horizontal="left" vertical="center"/>
    </xf>
    <xf numFmtId="0" fontId="10" fillId="8" borderId="21" xfId="0" applyFont="1" applyFill="1" applyBorder="1" applyAlignment="1">
      <alignment vertical="center"/>
    </xf>
    <xf numFmtId="0" fontId="3" fillId="9" borderId="20" xfId="0" applyFont="1" applyFill="1" applyBorder="1"/>
    <xf numFmtId="0" fontId="3" fillId="10" borderId="20" xfId="0" applyFont="1" applyFill="1" applyBorder="1"/>
    <xf numFmtId="0" fontId="10" fillId="5" borderId="17" xfId="0" applyFont="1" applyFill="1" applyBorder="1" applyAlignment="1">
      <alignment vertical="center" wrapText="1"/>
    </xf>
    <xf numFmtId="0" fontId="10" fillId="11" borderId="17" xfId="0" applyFont="1" applyFill="1" applyBorder="1" applyAlignment="1">
      <alignment vertical="center" wrapText="1"/>
    </xf>
    <xf numFmtId="0" fontId="10" fillId="12" borderId="21" xfId="0" applyFont="1" applyFill="1" applyBorder="1" applyAlignment="1">
      <alignment horizontal="left" vertical="center"/>
    </xf>
    <xf numFmtId="0" fontId="10" fillId="12" borderId="21" xfId="0" applyFont="1" applyFill="1" applyBorder="1" applyAlignment="1">
      <alignment vertical="center"/>
    </xf>
    <xf numFmtId="0" fontId="10" fillId="12" borderId="17" xfId="0" applyFont="1" applyFill="1" applyBorder="1" applyAlignment="1">
      <alignment vertical="center" wrapText="1"/>
    </xf>
    <xf numFmtId="0" fontId="4" fillId="3" borderId="23" xfId="0" applyFont="1" applyFill="1" applyBorder="1" applyAlignment="1">
      <alignment horizontal="right" vertical="top" wrapText="1"/>
    </xf>
    <xf numFmtId="0" fontId="3" fillId="0" borderId="15" xfId="0" applyFont="1" applyBorder="1"/>
    <xf numFmtId="0" fontId="3" fillId="0" borderId="24" xfId="0" applyFont="1" applyBorder="1"/>
    <xf numFmtId="0" fontId="4" fillId="3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6" fillId="3" borderId="17" xfId="0" applyFont="1" applyFill="1" applyBorder="1" applyAlignment="1">
      <alignment horizontal="center" vertical="center" wrapText="1"/>
    </xf>
    <xf numFmtId="0" fontId="3" fillId="0" borderId="20" xfId="0" applyFont="1" applyBorder="1"/>
    <xf numFmtId="0" fontId="2" fillId="2" borderId="5" xfId="0" applyFont="1" applyFill="1" applyBorder="1" applyAlignment="1">
      <alignment horizontal="center" vertical="top"/>
    </xf>
    <xf numFmtId="0" fontId="3" fillId="0" borderId="6" xfId="0" applyFont="1" applyBorder="1"/>
    <xf numFmtId="0" fontId="3" fillId="0" borderId="7" xfId="0" applyFont="1" applyBorder="1"/>
    <xf numFmtId="0" fontId="5" fillId="0" borderId="10" xfId="0" applyFont="1" applyBorder="1" applyAlignment="1">
      <alignment horizontal="left" vertical="top"/>
    </xf>
    <xf numFmtId="0" fontId="3" fillId="0" borderId="11" xfId="0" applyFont="1" applyBorder="1"/>
    <xf numFmtId="0" fontId="3" fillId="0" borderId="12" xfId="0" applyFont="1" applyBorder="1"/>
    <xf numFmtId="0" fontId="5" fillId="0" borderId="14" xfId="0" applyFont="1" applyBorder="1" applyAlignment="1">
      <alignment horizontal="left" vertical="top"/>
    </xf>
    <xf numFmtId="0" fontId="3" fillId="0" borderId="16" xfId="0" applyFont="1" applyBorder="1"/>
    <xf numFmtId="0" fontId="4" fillId="3" borderId="17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4" fillId="3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4" fillId="3" borderId="29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4" fillId="3" borderId="3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0</xdr:row>
      <xdr:rowOff>66675</xdr:rowOff>
    </xdr:from>
    <xdr:ext cx="666750" cy="6381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1</xdr:row>
      <xdr:rowOff>76200</xdr:rowOff>
    </xdr:from>
    <xdr:ext cx="742950" cy="7620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zoomScale="80" zoomScaleNormal="80" workbookViewId="0">
      <selection activeCell="C31" sqref="C31:H31"/>
    </sheetView>
  </sheetViews>
  <sheetFormatPr baseColWidth="10" defaultColWidth="14.42578125" defaultRowHeight="15" customHeight="1" x14ac:dyDescent="0.25"/>
  <cols>
    <col min="1" max="1" width="4.140625" customWidth="1"/>
    <col min="2" max="2" width="3.42578125" customWidth="1"/>
    <col min="3" max="3" width="46.7109375" customWidth="1"/>
    <col min="4" max="4" width="83.140625" customWidth="1"/>
    <col min="5" max="5" width="26.7109375" customWidth="1"/>
    <col min="6" max="6" width="22.140625" customWidth="1"/>
    <col min="7" max="8" width="11.42578125" customWidth="1"/>
    <col min="9" max="9" width="18.28515625" customWidth="1"/>
    <col min="10" max="10" width="3.42578125" customWidth="1"/>
    <col min="11" max="26" width="11.425781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2"/>
      <c r="C5" s="3"/>
      <c r="D5" s="3"/>
      <c r="E5" s="3"/>
      <c r="F5" s="3"/>
      <c r="G5" s="3"/>
      <c r="H5" s="3"/>
      <c r="I5" s="3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x14ac:dyDescent="0.25">
      <c r="A6" s="1"/>
      <c r="B6" s="5"/>
      <c r="C6" s="82" t="s">
        <v>0</v>
      </c>
      <c r="D6" s="83"/>
      <c r="E6" s="83"/>
      <c r="F6" s="83"/>
      <c r="G6" s="83"/>
      <c r="H6" s="83"/>
      <c r="I6" s="84"/>
      <c r="J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5"/>
      <c r="C7" s="1"/>
      <c r="D7" s="1"/>
      <c r="E7" s="1"/>
      <c r="F7" s="1"/>
      <c r="G7" s="1"/>
      <c r="H7" s="1"/>
      <c r="I7" s="1"/>
      <c r="J7" s="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5"/>
      <c r="C8" s="7" t="s">
        <v>1</v>
      </c>
      <c r="D8" s="85" t="s">
        <v>46</v>
      </c>
      <c r="E8" s="86"/>
      <c r="F8" s="86"/>
      <c r="G8" s="86"/>
      <c r="H8" s="86"/>
      <c r="I8" s="87"/>
      <c r="J8" s="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5"/>
      <c r="C9" s="8" t="s">
        <v>2</v>
      </c>
      <c r="D9" s="88">
        <v>1</v>
      </c>
      <c r="E9" s="76"/>
      <c r="F9" s="76"/>
      <c r="G9" s="76"/>
      <c r="H9" s="76"/>
      <c r="I9" s="89"/>
      <c r="J9" s="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5"/>
      <c r="C10" s="1"/>
      <c r="D10" s="1"/>
      <c r="E10" s="1"/>
      <c r="F10" s="1"/>
      <c r="G10" s="1"/>
      <c r="H10" s="1"/>
      <c r="I10" s="1"/>
      <c r="J10" s="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25">
      <c r="A11" s="1"/>
      <c r="B11" s="5"/>
      <c r="C11" s="80" t="s">
        <v>3</v>
      </c>
      <c r="D11" s="90" t="s">
        <v>4</v>
      </c>
      <c r="E11" s="90" t="s">
        <v>5</v>
      </c>
      <c r="F11" s="90" t="s">
        <v>6</v>
      </c>
      <c r="G11" s="78" t="s">
        <v>7</v>
      </c>
      <c r="H11" s="79"/>
      <c r="I11" s="80" t="s">
        <v>8</v>
      </c>
      <c r="J11" s="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5"/>
      <c r="C12" s="81"/>
      <c r="D12" s="81"/>
      <c r="E12" s="81"/>
      <c r="F12" s="81"/>
      <c r="G12" s="9" t="s">
        <v>9</v>
      </c>
      <c r="H12" s="9" t="s">
        <v>10</v>
      </c>
      <c r="I12" s="81"/>
      <c r="J12" s="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5"/>
      <c r="C13" s="10">
        <v>1</v>
      </c>
      <c r="D13" s="11" t="s">
        <v>11</v>
      </c>
      <c r="E13" s="12"/>
      <c r="F13" s="12"/>
      <c r="G13" s="12"/>
      <c r="H13" s="12"/>
      <c r="I13" s="13"/>
      <c r="J13" s="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5"/>
      <c r="C14" s="14">
        <v>1.1000000000000001</v>
      </c>
      <c r="D14" s="15" t="s">
        <v>12</v>
      </c>
      <c r="E14" s="16"/>
      <c r="F14" s="17"/>
      <c r="G14" s="20" t="s">
        <v>74</v>
      </c>
      <c r="H14" s="21" t="s">
        <v>75</v>
      </c>
      <c r="I14" s="22"/>
      <c r="J14" s="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73.5" customHeight="1" x14ac:dyDescent="0.25">
      <c r="A15" s="1"/>
      <c r="B15" s="5"/>
      <c r="C15" s="18" t="s">
        <v>47</v>
      </c>
      <c r="D15" s="65" t="s">
        <v>50</v>
      </c>
      <c r="E15" s="70" t="s">
        <v>27</v>
      </c>
      <c r="F15" s="71" t="s">
        <v>73</v>
      </c>
      <c r="G15" s="20" t="s">
        <v>76</v>
      </c>
      <c r="H15" s="21" t="s">
        <v>78</v>
      </c>
      <c r="I15" s="22">
        <v>200000</v>
      </c>
      <c r="J15" s="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2.25" customHeight="1" x14ac:dyDescent="0.25">
      <c r="A16" s="1"/>
      <c r="B16" s="5"/>
      <c r="C16" s="18" t="s">
        <v>48</v>
      </c>
      <c r="D16" s="19" t="s">
        <v>51</v>
      </c>
      <c r="E16" s="70" t="s">
        <v>27</v>
      </c>
      <c r="F16" s="71" t="s">
        <v>73</v>
      </c>
      <c r="G16" s="20" t="s">
        <v>78</v>
      </c>
      <c r="H16" s="21" t="s">
        <v>79</v>
      </c>
      <c r="I16" s="22">
        <v>330000</v>
      </c>
      <c r="J16" s="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9.25" customHeight="1" x14ac:dyDescent="0.25">
      <c r="A17" s="1"/>
      <c r="B17" s="5"/>
      <c r="C17" s="18" t="s">
        <v>49</v>
      </c>
      <c r="D17" s="19" t="s">
        <v>52</v>
      </c>
      <c r="E17" s="70" t="s">
        <v>27</v>
      </c>
      <c r="F17" s="71" t="s">
        <v>73</v>
      </c>
      <c r="G17" s="20" t="s">
        <v>80</v>
      </c>
      <c r="H17" s="21" t="s">
        <v>77</v>
      </c>
      <c r="I17" s="22">
        <v>650000</v>
      </c>
      <c r="J17" s="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5"/>
      <c r="C18" s="72">
        <v>2</v>
      </c>
      <c r="D18" s="73"/>
      <c r="E18" s="74"/>
      <c r="F18" s="74"/>
      <c r="G18" s="20" t="s">
        <v>81</v>
      </c>
      <c r="H18" s="21" t="s">
        <v>82</v>
      </c>
      <c r="I18" s="22"/>
      <c r="J18" s="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2.25" customHeight="1" x14ac:dyDescent="0.25">
      <c r="A19" s="1"/>
      <c r="B19" s="5"/>
      <c r="C19" s="63" t="s">
        <v>53</v>
      </c>
      <c r="D19" s="19" t="s">
        <v>54</v>
      </c>
      <c r="E19" s="70" t="s">
        <v>93</v>
      </c>
      <c r="F19" s="71" t="s">
        <v>73</v>
      </c>
      <c r="G19" s="20" t="s">
        <v>77</v>
      </c>
      <c r="H19" s="21" t="s">
        <v>77</v>
      </c>
      <c r="I19" s="22">
        <v>500000</v>
      </c>
      <c r="J19" s="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8.5" customHeight="1" x14ac:dyDescent="0.25">
      <c r="A20" s="1"/>
      <c r="B20" s="5"/>
      <c r="C20" s="18" t="s">
        <v>55</v>
      </c>
      <c r="D20" s="19" t="s">
        <v>72</v>
      </c>
      <c r="E20" s="70" t="s">
        <v>93</v>
      </c>
      <c r="F20" s="71" t="s">
        <v>73</v>
      </c>
      <c r="G20" s="20" t="s">
        <v>83</v>
      </c>
      <c r="H20" s="21" t="s">
        <v>84</v>
      </c>
      <c r="I20" s="22">
        <v>750000</v>
      </c>
      <c r="J20" s="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76.5" customHeight="1" x14ac:dyDescent="0.25">
      <c r="A21" s="1"/>
      <c r="B21" s="5"/>
      <c r="C21" s="18" t="s">
        <v>56</v>
      </c>
      <c r="D21" s="19" t="s">
        <v>71</v>
      </c>
      <c r="E21" s="70" t="s">
        <v>93</v>
      </c>
      <c r="F21" s="71" t="s">
        <v>73</v>
      </c>
      <c r="G21" s="20" t="s">
        <v>85</v>
      </c>
      <c r="H21" s="21" t="s">
        <v>86</v>
      </c>
      <c r="I21" s="22">
        <v>3000000</v>
      </c>
      <c r="J21" s="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8.25" customHeight="1" x14ac:dyDescent="0.25">
      <c r="A22" s="1"/>
      <c r="B22" s="5"/>
      <c r="C22" s="18" t="s">
        <v>57</v>
      </c>
      <c r="D22" s="19" t="s">
        <v>70</v>
      </c>
      <c r="E22" s="70" t="s">
        <v>93</v>
      </c>
      <c r="F22" s="71" t="s">
        <v>73</v>
      </c>
      <c r="G22" s="20" t="s">
        <v>87</v>
      </c>
      <c r="H22" s="21" t="s">
        <v>88</v>
      </c>
      <c r="I22" s="22">
        <v>1100000</v>
      </c>
      <c r="J22" s="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8.25" customHeight="1" x14ac:dyDescent="0.25">
      <c r="A23" s="1"/>
      <c r="B23" s="64"/>
      <c r="C23" s="18" t="s">
        <v>58</v>
      </c>
      <c r="D23" s="19" t="s">
        <v>69</v>
      </c>
      <c r="E23" s="70" t="s">
        <v>93</v>
      </c>
      <c r="F23" s="71" t="s">
        <v>73</v>
      </c>
      <c r="G23" s="20" t="s">
        <v>89</v>
      </c>
      <c r="H23" s="21" t="s">
        <v>90</v>
      </c>
      <c r="I23" s="22">
        <v>1545000</v>
      </c>
      <c r="J23" s="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8.25" customHeight="1" x14ac:dyDescent="0.25">
      <c r="A24" s="1"/>
      <c r="B24" s="64"/>
      <c r="C24" s="18" t="s">
        <v>59</v>
      </c>
      <c r="D24" s="19" t="s">
        <v>68</v>
      </c>
      <c r="E24" s="70" t="s">
        <v>93</v>
      </c>
      <c r="F24" s="71" t="s">
        <v>73</v>
      </c>
      <c r="G24" s="20" t="s">
        <v>91</v>
      </c>
      <c r="H24" s="21" t="s">
        <v>92</v>
      </c>
      <c r="I24" s="22">
        <v>1545000</v>
      </c>
      <c r="J24" s="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"/>
      <c r="B25" s="64"/>
      <c r="C25" s="66">
        <v>3</v>
      </c>
      <c r="D25" s="67"/>
      <c r="E25" s="68"/>
      <c r="F25" s="68"/>
      <c r="G25" s="20" t="s">
        <v>82</v>
      </c>
      <c r="H25" s="21" t="s">
        <v>94</v>
      </c>
      <c r="I25" s="22"/>
      <c r="J25" s="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8.25" customHeight="1" x14ac:dyDescent="0.25">
      <c r="A26" s="1"/>
      <c r="B26" s="64"/>
      <c r="C26" s="18" t="s">
        <v>60</v>
      </c>
      <c r="D26" s="19" t="s">
        <v>61</v>
      </c>
      <c r="E26" s="69" t="s">
        <v>93</v>
      </c>
      <c r="F26" s="69" t="s">
        <v>73</v>
      </c>
      <c r="G26" s="20" t="s">
        <v>92</v>
      </c>
      <c r="H26" s="21" t="s">
        <v>92</v>
      </c>
      <c r="I26" s="22">
        <v>945000</v>
      </c>
      <c r="J26" s="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8.25" customHeight="1" x14ac:dyDescent="0.25">
      <c r="A27" s="1"/>
      <c r="B27" s="64"/>
      <c r="C27" s="18" t="s">
        <v>62</v>
      </c>
      <c r="D27" s="19" t="s">
        <v>63</v>
      </c>
      <c r="E27" s="69" t="s">
        <v>93</v>
      </c>
      <c r="F27" s="69" t="s">
        <v>73</v>
      </c>
      <c r="G27" s="20" t="s">
        <v>95</v>
      </c>
      <c r="H27" s="21" t="s">
        <v>95</v>
      </c>
      <c r="I27" s="22">
        <v>945000</v>
      </c>
      <c r="J27" s="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64"/>
      <c r="C28" s="66">
        <v>4</v>
      </c>
      <c r="D28" s="67"/>
      <c r="E28" s="68"/>
      <c r="F28" s="68"/>
      <c r="G28" s="20" t="s">
        <v>94</v>
      </c>
      <c r="H28" s="21" t="s">
        <v>96</v>
      </c>
      <c r="I28" s="22"/>
      <c r="J28" s="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8.25" customHeight="1" x14ac:dyDescent="0.25">
      <c r="A29" s="1"/>
      <c r="B29" s="64"/>
      <c r="C29" s="18" t="s">
        <v>64</v>
      </c>
      <c r="D29" s="19" t="s">
        <v>65</v>
      </c>
      <c r="E29" s="69" t="s">
        <v>93</v>
      </c>
      <c r="F29" s="69" t="s">
        <v>73</v>
      </c>
      <c r="G29" s="20" t="s">
        <v>95</v>
      </c>
      <c r="H29" s="21" t="s">
        <v>97</v>
      </c>
      <c r="I29" s="22">
        <v>945000</v>
      </c>
      <c r="J29" s="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8.25" customHeight="1" x14ac:dyDescent="0.25">
      <c r="A30" s="1"/>
      <c r="B30" s="64"/>
      <c r="C30" s="18" t="s">
        <v>66</v>
      </c>
      <c r="D30" s="65" t="s">
        <v>67</v>
      </c>
      <c r="E30" s="69" t="s">
        <v>93</v>
      </c>
      <c r="F30" s="69" t="s">
        <v>73</v>
      </c>
      <c r="G30" s="20" t="s">
        <v>97</v>
      </c>
      <c r="H30" s="21" t="s">
        <v>97</v>
      </c>
      <c r="I30" s="22">
        <v>1545000</v>
      </c>
      <c r="J30" s="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6"/>
      <c r="B31" s="5"/>
      <c r="C31" s="75" t="s">
        <v>13</v>
      </c>
      <c r="D31" s="76"/>
      <c r="E31" s="76"/>
      <c r="F31" s="76"/>
      <c r="G31" s="76"/>
      <c r="H31" s="77"/>
      <c r="I31" s="23">
        <f>SUM(I15:I30)</f>
        <v>14000000</v>
      </c>
      <c r="J31" s="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6"/>
      <c r="B32" s="24"/>
      <c r="C32" s="25"/>
      <c r="D32" s="25"/>
      <c r="E32" s="25"/>
      <c r="F32" s="25"/>
      <c r="G32" s="25"/>
      <c r="H32" s="25"/>
      <c r="I32" s="25"/>
      <c r="J32" s="2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27"/>
      <c r="D34" s="28" t="s">
        <v>14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27"/>
      <c r="D35" s="29" t="s">
        <v>15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C31:H31"/>
    <mergeCell ref="G11:H11"/>
    <mergeCell ref="I11:I12"/>
    <mergeCell ref="C6:I6"/>
    <mergeCell ref="D8:I8"/>
    <mergeCell ref="D9:I9"/>
    <mergeCell ref="C11:C12"/>
    <mergeCell ref="D11:D12"/>
    <mergeCell ref="E11:E12"/>
    <mergeCell ref="F11:F12"/>
  </mergeCells>
  <pageMargins left="0.7" right="0.7" top="0.75" bottom="0.75" header="0" footer="0"/>
  <pageSetup scale="5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Z1000"/>
  <sheetViews>
    <sheetView showGridLines="0" workbookViewId="0">
      <selection activeCell="F17" sqref="F17"/>
    </sheetView>
  </sheetViews>
  <sheetFormatPr baseColWidth="10" defaultColWidth="14.42578125" defaultRowHeight="15" customHeight="1" x14ac:dyDescent="0.25"/>
  <cols>
    <col min="1" max="1" width="4.140625" customWidth="1"/>
    <col min="2" max="3" width="3.42578125" customWidth="1"/>
    <col min="4" max="4" width="12.7109375" customWidth="1"/>
    <col min="5" max="5" width="48.7109375" customWidth="1"/>
    <col min="6" max="6" width="26.7109375" customWidth="1"/>
    <col min="7" max="7" width="22.140625" customWidth="1"/>
    <col min="8" max="8" width="11.42578125" customWidth="1"/>
    <col min="9" max="9" width="13.7109375" customWidth="1"/>
    <col min="10" max="10" width="18.28515625" customWidth="1"/>
    <col min="11" max="11" width="3.42578125" customWidth="1"/>
    <col min="12" max="26" width="11.42578125" customWidth="1"/>
  </cols>
  <sheetData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2"/>
      <c r="D7" s="3"/>
      <c r="E7" s="3"/>
      <c r="F7" s="3"/>
      <c r="G7" s="3"/>
      <c r="H7" s="3"/>
      <c r="I7" s="3"/>
      <c r="J7" s="3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x14ac:dyDescent="0.25">
      <c r="A8" s="1"/>
      <c r="B8" s="1"/>
      <c r="C8" s="5"/>
      <c r="D8" s="82" t="s">
        <v>0</v>
      </c>
      <c r="E8" s="83"/>
      <c r="F8" s="83"/>
      <c r="G8" s="83"/>
      <c r="H8" s="83"/>
      <c r="I8" s="83"/>
      <c r="J8" s="84"/>
      <c r="K8" s="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5"/>
      <c r="D9" s="1"/>
      <c r="E9" s="1"/>
      <c r="F9" s="1"/>
      <c r="G9" s="1"/>
      <c r="H9" s="1"/>
      <c r="I9" s="1"/>
      <c r="J9" s="1"/>
      <c r="K9" s="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5"/>
      <c r="D10" s="7" t="s">
        <v>1</v>
      </c>
      <c r="E10" s="85" t="s">
        <v>16</v>
      </c>
      <c r="F10" s="86"/>
      <c r="G10" s="86"/>
      <c r="H10" s="86"/>
      <c r="I10" s="86"/>
      <c r="J10" s="87"/>
      <c r="K10" s="6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5"/>
      <c r="D11" s="8" t="s">
        <v>2</v>
      </c>
      <c r="E11" s="88" t="s">
        <v>17</v>
      </c>
      <c r="F11" s="76"/>
      <c r="G11" s="76"/>
      <c r="H11" s="76"/>
      <c r="I11" s="76"/>
      <c r="J11" s="89"/>
      <c r="K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5"/>
      <c r="D12" s="1"/>
      <c r="E12" s="1"/>
      <c r="F12" s="1"/>
      <c r="G12" s="1"/>
      <c r="H12" s="1"/>
      <c r="I12" s="1"/>
      <c r="J12" s="1"/>
      <c r="K12" s="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1"/>
      <c r="C13" s="5"/>
      <c r="D13" s="95" t="s">
        <v>3</v>
      </c>
      <c r="E13" s="97" t="s">
        <v>4</v>
      </c>
      <c r="F13" s="97" t="s">
        <v>5</v>
      </c>
      <c r="G13" s="97" t="s">
        <v>6</v>
      </c>
      <c r="H13" s="91" t="s">
        <v>7</v>
      </c>
      <c r="I13" s="92"/>
      <c r="J13" s="93" t="s">
        <v>8</v>
      </c>
      <c r="K13" s="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5"/>
      <c r="D14" s="96"/>
      <c r="E14" s="81"/>
      <c r="F14" s="81"/>
      <c r="G14" s="81"/>
      <c r="H14" s="9" t="s">
        <v>9</v>
      </c>
      <c r="I14" s="9" t="s">
        <v>10</v>
      </c>
      <c r="J14" s="94"/>
      <c r="K14" s="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5"/>
      <c r="D15" s="30">
        <v>1</v>
      </c>
      <c r="E15" s="31" t="s">
        <v>18</v>
      </c>
      <c r="F15" s="32"/>
      <c r="G15" s="33"/>
      <c r="H15" s="34"/>
      <c r="I15" s="34"/>
      <c r="J15" s="35">
        <f>J17+J19+J20</f>
        <v>23750000</v>
      </c>
      <c r="K15" s="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5"/>
      <c r="D16" s="36">
        <v>1.1000000000000001</v>
      </c>
      <c r="E16" s="37" t="s">
        <v>19</v>
      </c>
      <c r="F16" s="38"/>
      <c r="G16" s="39"/>
      <c r="H16" s="40"/>
      <c r="I16" s="40"/>
      <c r="J16" s="41"/>
      <c r="K16" s="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5"/>
      <c r="D17" s="42" t="s">
        <v>20</v>
      </c>
      <c r="E17" s="43" t="s">
        <v>21</v>
      </c>
      <c r="F17" s="44" t="s">
        <v>22</v>
      </c>
      <c r="G17" s="45" t="s">
        <v>23</v>
      </c>
      <c r="H17" s="46">
        <v>40695</v>
      </c>
      <c r="I17" s="46">
        <v>41274</v>
      </c>
      <c r="J17" s="47">
        <v>18450000</v>
      </c>
      <c r="K17" s="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5"/>
      <c r="D18" s="36">
        <v>1.2</v>
      </c>
      <c r="E18" s="37" t="s">
        <v>24</v>
      </c>
      <c r="F18" s="48"/>
      <c r="G18" s="39"/>
      <c r="H18" s="40"/>
      <c r="I18" s="40"/>
      <c r="J18" s="49"/>
      <c r="K18" s="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5"/>
      <c r="D19" s="42" t="s">
        <v>25</v>
      </c>
      <c r="E19" s="50" t="s">
        <v>26</v>
      </c>
      <c r="F19" s="51" t="s">
        <v>27</v>
      </c>
      <c r="G19" s="45" t="s">
        <v>28</v>
      </c>
      <c r="H19" s="46">
        <v>40695</v>
      </c>
      <c r="I19" s="46">
        <v>40915</v>
      </c>
      <c r="J19" s="47">
        <v>4850000</v>
      </c>
      <c r="K19" s="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5"/>
      <c r="D20" s="36">
        <v>1.3</v>
      </c>
      <c r="E20" s="37" t="s">
        <v>29</v>
      </c>
      <c r="F20" s="52" t="s">
        <v>22</v>
      </c>
      <c r="G20" s="53" t="s">
        <v>23</v>
      </c>
      <c r="H20" s="40">
        <v>40826</v>
      </c>
      <c r="I20" s="40">
        <v>40893</v>
      </c>
      <c r="J20" s="49">
        <v>450000</v>
      </c>
      <c r="K20" s="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5"/>
      <c r="D21" s="30">
        <v>2</v>
      </c>
      <c r="E21" s="31" t="s">
        <v>30</v>
      </c>
      <c r="F21" s="54"/>
      <c r="G21" s="33"/>
      <c r="H21" s="34"/>
      <c r="I21" s="34"/>
      <c r="J21" s="35">
        <f>SUM(J23:J24)</f>
        <v>2750000</v>
      </c>
      <c r="K21" s="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5"/>
      <c r="D22" s="36">
        <v>2.1</v>
      </c>
      <c r="E22" s="37" t="s">
        <v>31</v>
      </c>
      <c r="F22" s="48"/>
      <c r="G22" s="39"/>
      <c r="H22" s="40"/>
      <c r="I22" s="40"/>
      <c r="J22" s="41"/>
      <c r="K22" s="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5"/>
      <c r="D23" s="42" t="s">
        <v>32</v>
      </c>
      <c r="E23" s="50" t="s">
        <v>33</v>
      </c>
      <c r="F23" s="51" t="s">
        <v>34</v>
      </c>
      <c r="G23" s="55" t="s">
        <v>23</v>
      </c>
      <c r="H23" s="46">
        <v>40695</v>
      </c>
      <c r="I23" s="46">
        <v>40797</v>
      </c>
      <c r="J23" s="47">
        <v>1000000</v>
      </c>
      <c r="K23" s="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5"/>
      <c r="D24" s="56" t="s">
        <v>35</v>
      </c>
      <c r="E24" s="57" t="s">
        <v>36</v>
      </c>
      <c r="F24" s="58" t="s">
        <v>34</v>
      </c>
      <c r="G24" s="58" t="s">
        <v>23</v>
      </c>
      <c r="H24" s="59">
        <v>40966</v>
      </c>
      <c r="I24" s="59">
        <v>41033</v>
      </c>
      <c r="J24" s="60">
        <v>1750000</v>
      </c>
      <c r="K24" s="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5"/>
      <c r="D25" s="30">
        <v>3</v>
      </c>
      <c r="E25" s="31" t="s">
        <v>37</v>
      </c>
      <c r="F25" s="54"/>
      <c r="G25" s="33"/>
      <c r="H25" s="34"/>
      <c r="I25" s="34"/>
      <c r="J25" s="35">
        <f>SUM(J26:J27)</f>
        <v>1500000</v>
      </c>
      <c r="K25" s="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5"/>
      <c r="D26" s="36">
        <v>3.1</v>
      </c>
      <c r="E26" s="37" t="s">
        <v>38</v>
      </c>
      <c r="F26" s="52" t="s">
        <v>22</v>
      </c>
      <c r="G26" s="53" t="s">
        <v>23</v>
      </c>
      <c r="H26" s="40">
        <v>40697</v>
      </c>
      <c r="I26" s="40">
        <v>40797</v>
      </c>
      <c r="J26" s="61">
        <v>450000</v>
      </c>
      <c r="K26" s="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5"/>
      <c r="D27" s="36">
        <v>3.2</v>
      </c>
      <c r="E27" s="37" t="s">
        <v>39</v>
      </c>
      <c r="F27" s="52" t="s">
        <v>22</v>
      </c>
      <c r="G27" s="53" t="s">
        <v>23</v>
      </c>
      <c r="H27" s="40">
        <v>40717</v>
      </c>
      <c r="I27" s="40">
        <v>40784</v>
      </c>
      <c r="J27" s="61">
        <v>1050000</v>
      </c>
      <c r="K27" s="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5"/>
      <c r="D28" s="30">
        <v>4</v>
      </c>
      <c r="E28" s="31" t="s">
        <v>40</v>
      </c>
      <c r="F28" s="54"/>
      <c r="G28" s="33"/>
      <c r="H28" s="34"/>
      <c r="I28" s="34"/>
      <c r="J28" s="35">
        <f>SUM(J29:J31)</f>
        <v>2000000</v>
      </c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5"/>
      <c r="D29" s="36">
        <v>4.0999999999999996</v>
      </c>
      <c r="E29" s="37" t="s">
        <v>41</v>
      </c>
      <c r="F29" s="52" t="s">
        <v>34</v>
      </c>
      <c r="G29" s="53" t="s">
        <v>23</v>
      </c>
      <c r="H29" s="40">
        <v>40695</v>
      </c>
      <c r="I29" s="40">
        <v>41455</v>
      </c>
      <c r="J29" s="61">
        <v>1380000</v>
      </c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5"/>
      <c r="D30" s="36">
        <v>4.2</v>
      </c>
      <c r="E30" s="37" t="s">
        <v>42</v>
      </c>
      <c r="F30" s="52" t="s">
        <v>34</v>
      </c>
      <c r="G30" s="53" t="s">
        <v>28</v>
      </c>
      <c r="H30" s="40">
        <v>41456</v>
      </c>
      <c r="I30" s="40">
        <v>41486</v>
      </c>
      <c r="J30" s="61">
        <v>310000</v>
      </c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5"/>
      <c r="D31" s="36">
        <v>4.3</v>
      </c>
      <c r="E31" s="37" t="s">
        <v>43</v>
      </c>
      <c r="F31" s="52" t="s">
        <v>34</v>
      </c>
      <c r="G31" s="53" t="s">
        <v>23</v>
      </c>
      <c r="H31" s="40">
        <v>41456</v>
      </c>
      <c r="I31" s="40">
        <v>41486</v>
      </c>
      <c r="J31" s="61">
        <v>310000</v>
      </c>
      <c r="K31" s="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5"/>
      <c r="D32" s="75" t="s">
        <v>13</v>
      </c>
      <c r="E32" s="76"/>
      <c r="F32" s="76"/>
      <c r="G32" s="76"/>
      <c r="H32" s="76"/>
      <c r="I32" s="77"/>
      <c r="J32" s="62">
        <f>J15+J21+J25+J28</f>
        <v>30000000</v>
      </c>
      <c r="K32" s="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24"/>
      <c r="D33" s="25"/>
      <c r="E33" s="25"/>
      <c r="F33" s="25"/>
      <c r="G33" s="25"/>
      <c r="H33" s="25"/>
      <c r="I33" s="25"/>
      <c r="J33" s="25"/>
      <c r="K33" s="2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27"/>
      <c r="E35" s="2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C36" s="27" t="s">
        <v>44</v>
      </c>
    </row>
    <row r="37" spans="1:26" ht="15.75" customHeight="1" x14ac:dyDescent="0.25">
      <c r="C37" s="27" t="s">
        <v>45</v>
      </c>
    </row>
    <row r="38" spans="1:26" ht="15.75" customHeight="1" x14ac:dyDescent="0.25"/>
    <row r="39" spans="1:26" ht="15.75" customHeight="1" x14ac:dyDescent="0.25"/>
    <row r="40" spans="1:26" ht="15.75" customHeight="1" x14ac:dyDescent="0.25"/>
    <row r="41" spans="1:26" ht="15.75" customHeight="1" x14ac:dyDescent="0.25"/>
    <row r="42" spans="1:26" ht="15.75" customHeight="1" x14ac:dyDescent="0.25"/>
    <row r="43" spans="1:26" ht="15.75" customHeight="1" x14ac:dyDescent="0.25"/>
    <row r="44" spans="1:26" ht="15.75" customHeight="1" x14ac:dyDescent="0.25"/>
    <row r="45" spans="1:26" ht="15.75" customHeight="1" x14ac:dyDescent="0.25"/>
    <row r="46" spans="1:26" ht="15.75" customHeight="1" x14ac:dyDescent="0.25"/>
    <row r="47" spans="1:26" ht="15.75" customHeight="1" x14ac:dyDescent="0.25"/>
    <row r="48" spans="1:2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D32:I32"/>
    <mergeCell ref="H13:I13"/>
    <mergeCell ref="J13:J14"/>
    <mergeCell ref="D8:J8"/>
    <mergeCell ref="E10:J10"/>
    <mergeCell ref="E11:J11"/>
    <mergeCell ref="D13:D14"/>
    <mergeCell ref="E13:E14"/>
    <mergeCell ref="F13:F14"/>
    <mergeCell ref="G13:G14"/>
  </mergeCells>
  <pageMargins left="0.7" right="0.7" top="0.75" bottom="0.75" header="0" footer="0"/>
  <pageSetup scale="5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Adquisiciones</vt:lpstr>
      <vt:lpstr>Ejemplo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hrizo</dc:creator>
  <cp:lastModifiedBy>Usuario</cp:lastModifiedBy>
  <dcterms:created xsi:type="dcterms:W3CDTF">2012-05-16T15:42:04Z</dcterms:created>
  <dcterms:modified xsi:type="dcterms:W3CDTF">2024-11-24T22:43:15Z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0x0101000DE189D277BD07488664EE36F8B6CA3B</vt:lpwstr>
  </property>
</Properties>
</file>