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8_{B8E9F275-A1AD-4334-B324-45617A75BCD3}" xr6:coauthVersionLast="47" xr6:coauthVersionMax="47" xr10:uidLastSave="{00000000-0000-0000-0000-000000000000}"/>
  <bookViews>
    <workbookView xWindow="-110" yWindow="-110" windowWidth="19420" windowHeight="11020" tabRatio="500" xr2:uid="{00000000-000D-0000-FFFF-FFFF00000000}"/>
  </bookViews>
  <sheets>
    <sheet name="Costos" sheetId="10" r:id="rId1"/>
    <sheet name="Ejemplo del food truck" sheetId="8" r:id="rId2"/>
    <sheet name="Ejemplo app movil" sheetId="4" r:id="rId3"/>
  </sheets>
  <calcPr calcId="191028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0" i="4" l="1"/>
  <c r="F11" i="4"/>
  <c r="F14" i="4"/>
  <c r="I20" i="10"/>
  <c r="I18" i="4"/>
  <c r="I18" i="8"/>
  <c r="I11" i="10"/>
  <c r="I12" i="10"/>
  <c r="I13" i="10"/>
  <c r="I14" i="10"/>
  <c r="I15" i="10"/>
  <c r="I16" i="10"/>
  <c r="I17" i="10"/>
  <c r="I18" i="10"/>
  <c r="I19" i="10"/>
  <c r="I22" i="10"/>
  <c r="I25" i="10"/>
  <c r="I26" i="10"/>
  <c r="I27" i="10"/>
  <c r="I28" i="10"/>
  <c r="I29" i="10"/>
  <c r="I30" i="10"/>
  <c r="I31" i="10"/>
  <c r="I32" i="10"/>
  <c r="I33" i="10"/>
  <c r="I34" i="10"/>
  <c r="I36" i="10"/>
  <c r="I39" i="10"/>
  <c r="I9" i="8"/>
  <c r="I10" i="8"/>
  <c r="I11" i="8"/>
  <c r="I12" i="8"/>
  <c r="I13" i="8"/>
  <c r="I14" i="8"/>
  <c r="I15" i="8"/>
  <c r="I16" i="8"/>
  <c r="I17" i="8"/>
  <c r="I20" i="8"/>
  <c r="I23" i="8"/>
  <c r="I24" i="8"/>
  <c r="I25" i="8"/>
  <c r="I26" i="8"/>
  <c r="I27" i="8"/>
  <c r="I28" i="8"/>
  <c r="I29" i="8"/>
  <c r="I30" i="8"/>
  <c r="I31" i="8"/>
  <c r="I32" i="8"/>
  <c r="I34" i="8"/>
  <c r="I37" i="8"/>
  <c r="I11" i="4"/>
  <c r="I12" i="4"/>
  <c r="I13" i="4"/>
  <c r="I14" i="4"/>
  <c r="I15" i="4"/>
  <c r="I16" i="4"/>
  <c r="I17" i="4"/>
  <c r="I9" i="4"/>
  <c r="I10" i="4"/>
  <c r="I20" i="4"/>
  <c r="I23" i="4"/>
  <c r="I24" i="4"/>
  <c r="I25" i="4"/>
  <c r="I26" i="4"/>
  <c r="I27" i="4"/>
  <c r="I28" i="4"/>
  <c r="I29" i="4"/>
  <c r="I30" i="4"/>
  <c r="I31" i="4"/>
  <c r="I32" i="4"/>
  <c r="I34" i="4"/>
  <c r="I37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CORTES MARTIN ARISTARCO ADALBERTO</author>
  </authors>
  <commentList>
    <comment ref="A4" authorId="0" shapeId="0" xr:uid="{4C809C6F-38C3-41EB-9178-5E11DDC52E21}">
      <text>
        <r>
          <rPr>
            <b/>
            <sz val="9"/>
            <color indexed="81"/>
            <rFont val="Tahoma"/>
            <charset val="1"/>
          </rPr>
          <t>ACM: Por ejemplo:
Todos los esmaltes cuestan lo mismo
El costo por horneada de zancocho es el mismo
El costo hora de mi tiempo es X
El costo hora por empleado es y</t>
        </r>
      </text>
    </comment>
  </commentList>
</comments>
</file>

<file path=xl/sharedStrings.xml><?xml version="1.0" encoding="utf-8"?>
<sst xmlns="http://schemas.openxmlformats.org/spreadsheetml/2006/main" count="165" uniqueCount="74">
  <si>
    <t>COSTOS</t>
  </si>
  <si>
    <t>NOMBRE DE TU NEGOCIO</t>
  </si>
  <si>
    <t>Principales Supuestos:</t>
  </si>
  <si>
    <t>Supuestos de negocio</t>
  </si>
  <si>
    <t xml:space="preserve">Notas acerca de ésta tabla de excel: </t>
  </si>
  <si>
    <t>Recomendamos que duplique esta hoja de trabajo antes de comenzar a rellenar, editar o actualizar. Aunque no es preciosa, queremos que tengas una versión original, si quieres volver a ella</t>
  </si>
  <si>
    <t>Hemos hecho un formateo condicional  en las filas de abajo, para ayudarle a destacar los elementos diferenciadores (D) que está en la lista. Si copias y pegas cosas en cualquier parte de las filas que figuran a continuación (en lugar de escribirlas), esto puede desechar el formato. Si tiene que pegar cosas, le recomendamos que elija 'pegar especial' y seleccione valores o fórmulas, para que pueda preservar el formato.</t>
  </si>
  <si>
    <t>La columna I está predefinida con fórmulas. No deberías hacer ajustes aquí.</t>
  </si>
  <si>
    <t>Crea tu oferta
(Los recursos y gente que necesitas para construir o crear tu oferta)</t>
  </si>
  <si>
    <t xml:space="preserve">Piensa en:
- Equipo, componentes, y/o ingredientes
- Espacio para construir/crear/almacenar tu oferta 
- Personal para construir o producir tu oferta 
- Tecnología o infraestructura existente o nueva 
- Licenciamiento o patentes necesarias para operaciones o manufactura </t>
  </si>
  <si>
    <t xml:space="preserve">D = Diferenciados
F = Flexibles
S = Establecidos </t>
  </si>
  <si>
    <t>Costo Estimado</t>
  </si>
  <si>
    <t>/Qué?</t>
  </si>
  <si>
    <t>Cuántas unidades puedes distribuir y vender de esto ?</t>
  </si>
  <si>
    <t>Costo unitario</t>
  </si>
  <si>
    <t>Subtotal</t>
  </si>
  <si>
    <t>Haz llegar tu oferta a tus clientes  (DISTRIBUIR)
(Recursos y personal necesarios para distribuir y vender tu oferta)</t>
  </si>
  <si>
    <t>Piensa en: 
- Desplazar tu oferta a donde será comprada  
- Renta, compra, licenciamiento o costos de sociedad para distribuir tu oferta  
- Mostrar o alojar  tu oferta</t>
  </si>
  <si>
    <t>D = Diferenciado
F = Flexible
S = Establecidos</t>
  </si>
  <si>
    <t>Total</t>
  </si>
  <si>
    <t>CAMIÓN DE COMIDA ORGÁNICA</t>
  </si>
  <si>
    <t>Todas las proteínas orgánicas cuestan mas o menos lo mismo</t>
  </si>
  <si>
    <t>Los empleados no crean o destruyen el negocio</t>
  </si>
  <si>
    <t>Proteína orgánica</t>
  </si>
  <si>
    <t>D</t>
  </si>
  <si>
    <t>/kg</t>
  </si>
  <si>
    <t>Lácteos orgánicos</t>
  </si>
  <si>
    <t>Vegetales orgánicos, etc, etc</t>
  </si>
  <si>
    <t>Platos, cubiertos, servilletas y otras cosas</t>
  </si>
  <si>
    <t>F</t>
  </si>
  <si>
    <t>Agua y latas de refresco</t>
  </si>
  <si>
    <t>Refrigeración y almacenamiento</t>
  </si>
  <si>
    <t>S</t>
  </si>
  <si>
    <t>(3) empleados, cocinar, transacciones, etc (5 días/sem/mes, $40/hr)</t>
  </si>
  <si>
    <t>Camión y cuotas municipales</t>
  </si>
  <si>
    <t>Caja registradora y licencias de funcionamiento</t>
  </si>
  <si>
    <t>Food Runner (el que hace la entrega de la comida a domicilio)</t>
  </si>
  <si>
    <t>/hr</t>
  </si>
  <si>
    <t>Gasolina</t>
  </si>
  <si>
    <t>Recogida de basura</t>
  </si>
  <si>
    <t>Licencias para el camión</t>
  </si>
  <si>
    <t>Compra del camión y aparcamiento</t>
  </si>
  <si>
    <t>APP MOVIL DE STORYTELLING</t>
  </si>
  <si>
    <t>Podemos programar 4 apps por año</t>
  </si>
  <si>
    <t>Licenciamiento de historias</t>
  </si>
  <si>
    <t>/app</t>
  </si>
  <si>
    <t>Equipo de desarrollo de la App (x2)</t>
  </si>
  <si>
    <t>/year</t>
  </si>
  <si>
    <t>Equipo de diseño de interfaz y gráfico  (x1)</t>
  </si>
  <si>
    <t>Producción multimedia o compra de stock de imagen (video and photos)</t>
  </si>
  <si>
    <t xml:space="preserve">Co Fundador, estrategia de negocios, levantar capital </t>
  </si>
  <si>
    <t>Espacio de oficina</t>
  </si>
  <si>
    <t>Licencias</t>
  </si>
  <si>
    <t>Licencias de software</t>
  </si>
  <si>
    <t>Computadoras</t>
  </si>
  <si>
    <t xml:space="preserve">Desarrollador de la app store (por año) </t>
  </si>
  <si>
    <t>Cuotas de la App Store (1M users x $3 price x 30%)</t>
  </si>
  <si>
    <t>Desarrollo del sitio web</t>
  </si>
  <si>
    <t>Servidores</t>
  </si>
  <si>
    <t>Sensores</t>
  </si>
  <si>
    <t xml:space="preserve">Microcontralor </t>
  </si>
  <si>
    <t>Filamento para la carcasa</t>
  </si>
  <si>
    <t>Personas que esten supervisando el sistema</t>
  </si>
  <si>
    <t>Personas para la produccion de la carcasa</t>
  </si>
  <si>
    <t xml:space="preserve">Placas </t>
  </si>
  <si>
    <t xml:space="preserve">Servidor </t>
  </si>
  <si>
    <t>Personal de instalación</t>
  </si>
  <si>
    <t>Alianzas con organizaciones como hoteles</t>
  </si>
  <si>
    <t>Carcasa</t>
  </si>
  <si>
    <t>Anuncios en redes sociales</t>
  </si>
  <si>
    <t>Personal de promoción</t>
  </si>
  <si>
    <t xml:space="preserve">Tienda en linea oficial </t>
  </si>
  <si>
    <t>/KG</t>
  </si>
  <si>
    <t>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</si>
</sst>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_);[Red]\(&quot;$&quot;#,##0\)"/>
  </numFmts>
  <fonts count="9" x14ac:knownFonts="1">
    <font>
      <sz val="12"/>
      <color theme="1"/>
      <name val="Calibri"/>
      <family val="2"/>
      <scheme val="minor"/>
    </font>
    <font>
      <b/>
      <sz val="18"/>
      <color theme="1"/>
      <name val="Arial"/>
    </font>
    <font>
      <sz val="10"/>
      <color theme="1"/>
      <name val="Arial"/>
    </font>
    <font>
      <b/>
      <sz val="12"/>
      <color theme="1"/>
      <name val="Arial"/>
    </font>
    <font>
      <sz val="12"/>
      <color theme="1"/>
      <name val="Arial"/>
    </font>
    <font>
      <b/>
      <sz val="9"/>
      <color rgb="FF000000"/>
      <name val="Arial"/>
    </font>
    <font>
      <b/>
      <u/>
      <sz val="12"/>
      <color theme="1"/>
      <name val="Arial"/>
    </font>
    <font>
      <b/>
      <sz val="9"/>
      <color indexed="81"/>
      <name val="Tahoma"/>
      <charset val="1"/>
    </font>
    <font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164" fontId="4" fillId="0" borderId="0" xfId="0" applyNumberFormat="1" applyFont="1"/>
    <xf numFmtId="164" fontId="6" fillId="0" borderId="0" xfId="0" applyNumberFormat="1" applyFont="1"/>
    <xf numFmtId="164" fontId="3" fillId="0" borderId="0" xfId="0" applyNumberFormat="1" applyFont="1"/>
    <xf numFmtId="0" fontId="3" fillId="2" borderId="0" xfId="0" applyFont="1" applyFill="1"/>
    <xf numFmtId="0" fontId="5" fillId="2" borderId="0" xfId="0" applyFont="1" applyFill="1" applyAlignment="1">
      <alignment wrapText="1"/>
    </xf>
    <xf numFmtId="0" fontId="3" fillId="2" borderId="0" xfId="0" applyFont="1" applyFill="1" applyAlignment="1">
      <alignment wrapText="1"/>
    </xf>
    <xf numFmtId="0" fontId="4" fillId="0" borderId="0" xfId="0" applyFont="1" applyAlignment="1">
      <alignment wrapText="1"/>
    </xf>
    <xf numFmtId="0" fontId="3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164" fontId="3" fillId="0" borderId="0" xfId="0" applyNumberFormat="1" applyFont="1" applyAlignment="1">
      <alignment horizontal="center"/>
    </xf>
    <xf numFmtId="164" fontId="6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3" fillId="2" borderId="0" xfId="0" applyFont="1" applyFill="1" applyAlignment="1">
      <alignment horizontal="center" wrapText="1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4" fontId="4" fillId="0" borderId="0" xfId="0" applyNumberFormat="1" applyFont="1" applyAlignment="1">
      <alignment horizontal="center"/>
    </xf>
    <xf numFmtId="0" fontId="8" fillId="0" borderId="0" xfId="0" applyFont="1"/>
    <xf numFmtId="0" fontId="3" fillId="2" borderId="0" xfId="0" applyFont="1" applyFill="1" applyAlignment="1">
      <alignment wrapText="1"/>
    </xf>
    <xf numFmtId="0" fontId="0" fillId="0" borderId="0" xfId="0" applyAlignment="1">
      <alignment wrapText="1"/>
    </xf>
    <xf numFmtId="0" fontId="4" fillId="0" borderId="0" xfId="0" applyFont="1" applyAlignment="1">
      <alignment wrapText="1"/>
    </xf>
  </cellXfs>
  <cellStyles count="1">
    <cellStyle name="Normal" xfId="0" builtinId="0"/>
  </cellStyles>
  <dxfs count="66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9"/>
  <sheetViews>
    <sheetView tabSelected="1" zoomScale="114" workbookViewId="0">
      <selection activeCell="I7" sqref="I7"/>
    </sheetView>
  </sheetViews>
  <sheetFormatPr baseColWidth="10" defaultColWidth="11" defaultRowHeight="15.5" x14ac:dyDescent="0.35"/>
  <cols>
    <col min="1" max="1" width="13.75" customWidth="1"/>
    <col min="2" max="2" width="68.75" customWidth="1"/>
    <col min="3" max="3" width="44.25" customWidth="1"/>
    <col min="4" max="4" width="3" customWidth="1"/>
    <col min="5" max="5" width="21.75" customWidth="1"/>
    <col min="6" max="6" width="16" style="16" bestFit="1" customWidth="1"/>
    <col min="7" max="7" width="15.75" customWidth="1"/>
    <col min="8" max="8" width="17.5" style="16" customWidth="1"/>
    <col min="9" max="9" width="16.75" style="16" customWidth="1"/>
  </cols>
  <sheetData>
    <row r="1" spans="1:9" ht="23" x14ac:dyDescent="0.5">
      <c r="A1" s="1" t="s">
        <v>0</v>
      </c>
      <c r="B1" s="1" t="s">
        <v>1</v>
      </c>
      <c r="C1" s="2"/>
      <c r="D1" s="2"/>
      <c r="E1" s="2"/>
      <c r="F1" s="13"/>
      <c r="G1" s="2"/>
      <c r="H1" s="13"/>
      <c r="I1" s="13"/>
    </row>
    <row r="2" spans="1:9" x14ac:dyDescent="0.35">
      <c r="A2" s="2"/>
      <c r="B2" s="2"/>
      <c r="C2" s="2"/>
      <c r="D2" s="2"/>
      <c r="E2" s="2"/>
      <c r="F2" s="13"/>
      <c r="G2" s="2"/>
      <c r="H2" s="13"/>
      <c r="I2" s="13"/>
    </row>
    <row r="3" spans="1:9" x14ac:dyDescent="0.35">
      <c r="A3" s="3" t="s">
        <v>2</v>
      </c>
      <c r="B3" s="2"/>
      <c r="C3" s="2"/>
      <c r="D3" s="2"/>
      <c r="E3" s="2"/>
      <c r="F3" s="13"/>
      <c r="G3" s="2"/>
      <c r="H3" s="13"/>
      <c r="I3" s="13"/>
    </row>
    <row r="4" spans="1:9" x14ac:dyDescent="0.35">
      <c r="A4" s="4" t="s">
        <v>3</v>
      </c>
      <c r="B4" s="4"/>
      <c r="C4" s="2"/>
      <c r="D4" s="2"/>
      <c r="E4" s="2"/>
      <c r="F4" s="13"/>
      <c r="G4" s="2"/>
      <c r="H4" s="13"/>
      <c r="I4" s="13"/>
    </row>
    <row r="5" spans="1:9" x14ac:dyDescent="0.35">
      <c r="A5" s="4" t="s">
        <v>4</v>
      </c>
      <c r="B5" s="4"/>
      <c r="C5" s="2"/>
      <c r="D5" s="2"/>
      <c r="E5" s="2"/>
      <c r="F5" s="13"/>
      <c r="G5" s="2"/>
      <c r="H5" s="13"/>
      <c r="I5" s="13"/>
    </row>
    <row r="6" spans="1:9" ht="34.15" customHeight="1" x14ac:dyDescent="0.35">
      <c r="A6" s="4"/>
      <c r="B6" s="24" t="s">
        <v>5</v>
      </c>
      <c r="C6" s="23"/>
      <c r="D6" s="2"/>
      <c r="E6" s="2"/>
      <c r="F6" s="13"/>
      <c r="G6" s="2"/>
      <c r="H6" s="13"/>
      <c r="I6" s="13"/>
    </row>
    <row r="7" spans="1:9" ht="67.900000000000006" customHeight="1" x14ac:dyDescent="0.35">
      <c r="A7" s="4"/>
      <c r="B7" s="24" t="s">
        <v>6</v>
      </c>
      <c r="C7" s="23"/>
      <c r="D7" s="2"/>
      <c r="E7" s="2"/>
      <c r="F7" s="13"/>
      <c r="G7" s="2"/>
      <c r="H7" s="13"/>
      <c r="I7" s="13"/>
    </row>
    <row r="8" spans="1:9" ht="31" x14ac:dyDescent="0.35">
      <c r="A8" s="4"/>
      <c r="B8" s="11" t="s">
        <v>7</v>
      </c>
      <c r="C8" s="2"/>
      <c r="D8" s="2"/>
      <c r="E8" s="2"/>
      <c r="F8" s="13"/>
      <c r="G8" s="2"/>
      <c r="H8" s="13"/>
      <c r="I8" s="13"/>
    </row>
    <row r="9" spans="1:9" x14ac:dyDescent="0.35">
      <c r="A9" s="2"/>
      <c r="B9" s="2"/>
      <c r="C9" s="2"/>
      <c r="D9" s="2"/>
      <c r="E9" s="2"/>
      <c r="F9" s="13"/>
      <c r="G9" s="2"/>
      <c r="H9" s="13"/>
      <c r="I9" s="13"/>
    </row>
    <row r="10" spans="1:9" ht="107.5" customHeight="1" x14ac:dyDescent="0.35">
      <c r="A10" s="22" t="s">
        <v>8</v>
      </c>
      <c r="B10" s="23"/>
      <c r="C10" s="9" t="s">
        <v>9</v>
      </c>
      <c r="D10" s="8"/>
      <c r="E10" s="10" t="s">
        <v>10</v>
      </c>
      <c r="F10" s="12" t="s">
        <v>11</v>
      </c>
      <c r="G10" s="8" t="s">
        <v>12</v>
      </c>
      <c r="H10" s="17" t="s">
        <v>13</v>
      </c>
      <c r="I10" s="12" t="s">
        <v>14</v>
      </c>
    </row>
    <row r="11" spans="1:9" x14ac:dyDescent="0.35">
      <c r="A11" s="4">
        <v>1</v>
      </c>
      <c r="B11" s="4" t="s">
        <v>59</v>
      </c>
      <c r="C11" s="2"/>
      <c r="D11" s="2"/>
      <c r="E11" s="4" t="s">
        <v>32</v>
      </c>
      <c r="F11" s="20">
        <v>400</v>
      </c>
      <c r="G11" s="4"/>
      <c r="H11" s="18">
        <v>2</v>
      </c>
      <c r="I11" s="14">
        <f t="shared" ref="I11:I18" si="0">IF(H11="",,F11/H11)</f>
        <v>200</v>
      </c>
    </row>
    <row r="12" spans="1:9" x14ac:dyDescent="0.35">
      <c r="A12" s="4">
        <v>2</v>
      </c>
      <c r="B12" s="4" t="s">
        <v>60</v>
      </c>
      <c r="C12" s="2"/>
      <c r="D12" s="2"/>
      <c r="E12" s="4" t="s">
        <v>32</v>
      </c>
      <c r="F12" s="20">
        <v>200</v>
      </c>
      <c r="G12" s="4"/>
      <c r="H12" s="18">
        <v>1</v>
      </c>
      <c r="I12" s="14">
        <f t="shared" si="0"/>
        <v>200</v>
      </c>
    </row>
    <row r="13" spans="1:9" x14ac:dyDescent="0.35">
      <c r="A13" s="4">
        <v>3</v>
      </c>
      <c r="B13" s="4" t="s">
        <v>61</v>
      </c>
      <c r="C13" s="2"/>
      <c r="D13" s="2"/>
      <c r="E13" s="4" t="s">
        <v>29</v>
      </c>
      <c r="F13" s="20">
        <v>300</v>
      </c>
      <c r="G13" s="4" t="s">
        <v>72</v>
      </c>
      <c r="H13" s="18">
        <v>10</v>
      </c>
      <c r="I13" s="14">
        <f t="shared" si="0"/>
        <v>30</v>
      </c>
    </row>
    <row r="14" spans="1:9" x14ac:dyDescent="0.35">
      <c r="A14" s="4">
        <v>4</v>
      </c>
      <c r="B14" s="4" t="s">
        <v>62</v>
      </c>
      <c r="C14" s="2"/>
      <c r="D14" s="2"/>
      <c r="E14" s="4" t="s">
        <v>29</v>
      </c>
      <c r="F14" s="20">
        <v>3000</v>
      </c>
      <c r="G14" s="4"/>
      <c r="H14" s="18">
        <v>1</v>
      </c>
      <c r="I14" s="14">
        <f t="shared" si="0"/>
        <v>3000</v>
      </c>
    </row>
    <row r="15" spans="1:9" x14ac:dyDescent="0.35">
      <c r="A15" s="4">
        <v>5</v>
      </c>
      <c r="B15" s="4" t="s">
        <v>63</v>
      </c>
      <c r="C15" s="2"/>
      <c r="D15" s="2"/>
      <c r="E15" s="4" t="s">
        <v>29</v>
      </c>
      <c r="F15" s="20">
        <v>3700</v>
      </c>
      <c r="G15" s="4"/>
      <c r="H15" s="18">
        <v>1</v>
      </c>
      <c r="I15" s="14">
        <f t="shared" si="0"/>
        <v>3700</v>
      </c>
    </row>
    <row r="16" spans="1:9" x14ac:dyDescent="0.35">
      <c r="A16" s="4">
        <v>6</v>
      </c>
      <c r="B16" s="21" t="s">
        <v>65</v>
      </c>
      <c r="C16" s="2"/>
      <c r="D16" s="2"/>
      <c r="E16" s="4" t="s">
        <v>32</v>
      </c>
      <c r="F16" s="20">
        <v>300</v>
      </c>
      <c r="G16" s="4"/>
      <c r="H16" s="18">
        <v>30</v>
      </c>
      <c r="I16" s="14">
        <f t="shared" si="0"/>
        <v>10</v>
      </c>
    </row>
    <row r="17" spans="1:9" x14ac:dyDescent="0.35">
      <c r="A17" s="4">
        <v>7</v>
      </c>
      <c r="B17" s="4" t="s">
        <v>64</v>
      </c>
      <c r="C17" s="2"/>
      <c r="D17" s="2"/>
      <c r="E17" s="4" t="s">
        <v>29</v>
      </c>
      <c r="F17" s="20">
        <v>300</v>
      </c>
      <c r="G17" s="4"/>
      <c r="H17" s="18">
        <v>5</v>
      </c>
      <c r="I17" s="14">
        <f t="shared" si="0"/>
        <v>60</v>
      </c>
    </row>
    <row r="18" spans="1:9" x14ac:dyDescent="0.35">
      <c r="A18" s="4">
        <v>8</v>
      </c>
      <c r="B18" s="4" t="s">
        <v>68</v>
      </c>
      <c r="C18" s="2"/>
      <c r="D18" s="2"/>
      <c r="E18" s="4" t="s">
        <v>24</v>
      </c>
      <c r="F18" s="20">
        <v>300</v>
      </c>
      <c r="G18" s="4"/>
      <c r="H18" s="18">
        <v>1</v>
      </c>
      <c r="I18" s="14">
        <f t="shared" si="0"/>
        <v>300</v>
      </c>
    </row>
    <row r="19" spans="1:9" x14ac:dyDescent="0.35">
      <c r="A19" s="4">
        <v>9</v>
      </c>
      <c r="B19" s="4"/>
      <c r="C19" s="2"/>
      <c r="D19" s="2"/>
      <c r="E19" s="4"/>
      <c r="F19" s="20"/>
      <c r="G19" s="4"/>
      <c r="H19" s="18"/>
      <c r="I19" s="14">
        <f>IF(H19="",,F19/H19)</f>
        <v>0</v>
      </c>
    </row>
    <row r="20" spans="1:9" x14ac:dyDescent="0.35">
      <c r="A20" s="4">
        <v>10</v>
      </c>
      <c r="B20" s="4"/>
      <c r="C20" s="2"/>
      <c r="D20" s="2"/>
      <c r="E20" s="4"/>
      <c r="F20" s="20"/>
      <c r="G20" s="4"/>
      <c r="H20" s="18"/>
      <c r="I20" s="14">
        <f>IF(H20="",,F20/H20)</f>
        <v>0</v>
      </c>
    </row>
    <row r="21" spans="1:9" x14ac:dyDescent="0.35">
      <c r="A21" s="2"/>
      <c r="B21" s="2"/>
      <c r="C21" s="2"/>
      <c r="D21" s="2"/>
      <c r="E21" s="2"/>
      <c r="F21" s="13"/>
      <c r="G21" s="2"/>
      <c r="H21" s="13"/>
      <c r="I21" s="13"/>
    </row>
    <row r="22" spans="1:9" x14ac:dyDescent="0.35">
      <c r="A22" s="2"/>
      <c r="B22" s="2"/>
      <c r="C22" s="2"/>
      <c r="D22" s="2"/>
      <c r="E22" s="2"/>
      <c r="F22" s="13"/>
      <c r="G22" s="2"/>
      <c r="H22" s="19" t="s">
        <v>15</v>
      </c>
      <c r="I22" s="15">
        <f>SUM(I11:I20)</f>
        <v>7500</v>
      </c>
    </row>
    <row r="23" spans="1:9" x14ac:dyDescent="0.35">
      <c r="A23" s="2"/>
      <c r="B23" s="2"/>
      <c r="C23" s="2"/>
      <c r="D23" s="2"/>
      <c r="E23" s="2"/>
      <c r="F23" s="13"/>
      <c r="G23" s="2"/>
      <c r="H23" s="13"/>
      <c r="I23" s="13"/>
    </row>
    <row r="24" spans="1:9" ht="67.900000000000006" customHeight="1" x14ac:dyDescent="0.35">
      <c r="A24" s="22" t="s">
        <v>16</v>
      </c>
      <c r="B24" s="23"/>
      <c r="C24" s="9" t="s">
        <v>17</v>
      </c>
      <c r="D24" s="8"/>
      <c r="E24" s="10" t="s">
        <v>18</v>
      </c>
      <c r="F24" s="12" t="s">
        <v>11</v>
      </c>
      <c r="G24" s="8" t="s">
        <v>12</v>
      </c>
      <c r="H24" s="17" t="s">
        <v>13</v>
      </c>
      <c r="I24" s="12" t="s">
        <v>14</v>
      </c>
    </row>
    <row r="25" spans="1:9" x14ac:dyDescent="0.35">
      <c r="A25" s="4">
        <v>1</v>
      </c>
      <c r="B25" s="4" t="s">
        <v>69</v>
      </c>
      <c r="C25" s="2"/>
      <c r="D25" s="2"/>
      <c r="E25" s="4" t="s">
        <v>29</v>
      </c>
      <c r="F25" s="20">
        <v>2000</v>
      </c>
      <c r="G25" s="4" t="s">
        <v>73</v>
      </c>
      <c r="H25" s="18">
        <v>30</v>
      </c>
      <c r="I25" s="14">
        <f>IF(H25="",,F25/H25)</f>
        <v>66.666666666666671</v>
      </c>
    </row>
    <row r="26" spans="1:9" x14ac:dyDescent="0.35">
      <c r="A26" s="4">
        <v>2</v>
      </c>
      <c r="B26" s="4" t="s">
        <v>66</v>
      </c>
      <c r="C26" s="2"/>
      <c r="D26" s="2"/>
      <c r="E26" t="s">
        <v>29</v>
      </c>
      <c r="F26" s="20">
        <v>3700</v>
      </c>
      <c r="G26" s="4"/>
      <c r="H26" s="18">
        <v>1</v>
      </c>
      <c r="I26" s="14">
        <f t="shared" ref="I26:I34" si="1">IF(H26="",,F26/H26)</f>
        <v>3700</v>
      </c>
    </row>
    <row r="27" spans="1:9" x14ac:dyDescent="0.35">
      <c r="A27" s="4">
        <v>3</v>
      </c>
      <c r="B27" s="4" t="s">
        <v>67</v>
      </c>
      <c r="C27" s="2"/>
      <c r="D27" s="2"/>
      <c r="E27" s="4" t="s">
        <v>29</v>
      </c>
      <c r="F27" s="20"/>
      <c r="G27" s="4"/>
      <c r="H27" s="18"/>
      <c r="I27" s="14">
        <f t="shared" si="1"/>
        <v>0</v>
      </c>
    </row>
    <row r="28" spans="1:9" x14ac:dyDescent="0.35">
      <c r="A28" s="4">
        <v>4</v>
      </c>
      <c r="B28" s="4" t="s">
        <v>70</v>
      </c>
      <c r="C28" s="2"/>
      <c r="D28" s="2"/>
      <c r="E28" s="4" t="s">
        <v>29</v>
      </c>
      <c r="F28" s="20">
        <v>3000</v>
      </c>
      <c r="G28" s="4" t="s">
        <v>73</v>
      </c>
      <c r="H28" s="18">
        <v>30</v>
      </c>
      <c r="I28" s="14">
        <f t="shared" si="1"/>
        <v>100</v>
      </c>
    </row>
    <row r="29" spans="1:9" x14ac:dyDescent="0.35">
      <c r="A29" s="4">
        <v>5</v>
      </c>
      <c r="B29" s="4" t="s">
        <v>71</v>
      </c>
      <c r="C29" s="2"/>
      <c r="D29" s="2"/>
      <c r="E29" s="4" t="s">
        <v>29</v>
      </c>
      <c r="F29" s="20">
        <v>1000</v>
      </c>
      <c r="G29" s="4" t="s">
        <v>73</v>
      </c>
      <c r="H29" s="18">
        <v>30</v>
      </c>
      <c r="I29" s="14">
        <f t="shared" si="1"/>
        <v>33.333333333333336</v>
      </c>
    </row>
    <row r="30" spans="1:9" x14ac:dyDescent="0.35">
      <c r="A30" s="4">
        <v>6</v>
      </c>
      <c r="B30" s="4"/>
      <c r="C30" s="2"/>
      <c r="D30" s="2"/>
      <c r="E30" s="4"/>
      <c r="F30" s="20"/>
      <c r="G30" s="4"/>
      <c r="H30" s="18"/>
      <c r="I30" s="14">
        <f t="shared" si="1"/>
        <v>0</v>
      </c>
    </row>
    <row r="31" spans="1:9" x14ac:dyDescent="0.35">
      <c r="A31" s="4">
        <v>7</v>
      </c>
      <c r="B31" s="4"/>
      <c r="C31" s="2"/>
      <c r="D31" s="2"/>
      <c r="E31" s="4"/>
      <c r="F31" s="20"/>
      <c r="G31" s="4"/>
      <c r="H31" s="18"/>
      <c r="I31" s="14">
        <f t="shared" si="1"/>
        <v>0</v>
      </c>
    </row>
    <row r="32" spans="1:9" x14ac:dyDescent="0.35">
      <c r="A32" s="4">
        <v>8</v>
      </c>
      <c r="B32" s="4"/>
      <c r="C32" s="2"/>
      <c r="D32" s="2"/>
      <c r="E32" s="4"/>
      <c r="F32" s="20"/>
      <c r="G32" s="4"/>
      <c r="H32" s="18"/>
      <c r="I32" s="14">
        <f t="shared" si="1"/>
        <v>0</v>
      </c>
    </row>
    <row r="33" spans="1:9" x14ac:dyDescent="0.35">
      <c r="A33" s="4">
        <v>9</v>
      </c>
      <c r="B33" s="4"/>
      <c r="C33" s="2"/>
      <c r="D33" s="2"/>
      <c r="E33" s="4"/>
      <c r="F33" s="20"/>
      <c r="G33" s="4"/>
      <c r="H33" s="18"/>
      <c r="I33" s="14">
        <f t="shared" si="1"/>
        <v>0</v>
      </c>
    </row>
    <row r="34" spans="1:9" x14ac:dyDescent="0.35">
      <c r="A34" s="4">
        <v>10</v>
      </c>
      <c r="B34" s="4"/>
      <c r="C34" s="2"/>
      <c r="D34" s="2"/>
      <c r="E34" s="4"/>
      <c r="F34" s="20"/>
      <c r="G34" s="4"/>
      <c r="H34" s="18"/>
      <c r="I34" s="14">
        <f t="shared" si="1"/>
        <v>0</v>
      </c>
    </row>
    <row r="35" spans="1:9" x14ac:dyDescent="0.35">
      <c r="A35" s="4"/>
      <c r="B35" s="2"/>
      <c r="C35" s="2"/>
      <c r="D35" s="2"/>
      <c r="E35" s="2"/>
      <c r="F35" s="13"/>
      <c r="G35" s="2"/>
      <c r="H35" s="13"/>
      <c r="I35" s="13"/>
    </row>
    <row r="36" spans="1:9" x14ac:dyDescent="0.35">
      <c r="A36" s="4"/>
      <c r="B36" s="2"/>
      <c r="C36" s="2"/>
      <c r="D36" s="2"/>
      <c r="E36" s="2"/>
      <c r="F36" s="13"/>
      <c r="G36" s="2"/>
      <c r="H36" s="19" t="s">
        <v>15</v>
      </c>
      <c r="I36" s="15">
        <f>SUM(I25:I34)</f>
        <v>3900</v>
      </c>
    </row>
    <row r="37" spans="1:9" x14ac:dyDescent="0.35">
      <c r="A37" s="2"/>
      <c r="B37" s="2"/>
      <c r="C37" s="2"/>
      <c r="D37" s="2"/>
      <c r="E37" s="2"/>
      <c r="F37" s="13"/>
      <c r="G37" s="2"/>
      <c r="H37" s="13"/>
      <c r="I37" s="13"/>
    </row>
    <row r="38" spans="1:9" x14ac:dyDescent="0.35">
      <c r="A38" s="2"/>
      <c r="B38" s="2"/>
      <c r="C38" s="2"/>
      <c r="D38" s="2"/>
      <c r="E38" s="2"/>
      <c r="F38" s="13"/>
      <c r="G38" s="2"/>
      <c r="H38" s="13"/>
      <c r="I38" s="13"/>
    </row>
    <row r="39" spans="1:9" x14ac:dyDescent="0.35">
      <c r="A39" s="2"/>
      <c r="B39" s="2"/>
      <c r="C39" s="2"/>
      <c r="D39" s="2"/>
      <c r="E39" s="2"/>
      <c r="F39" s="13"/>
      <c r="G39" s="2"/>
      <c r="H39" s="19" t="s">
        <v>19</v>
      </c>
      <c r="I39" s="14">
        <f>I22+I36</f>
        <v>11400</v>
      </c>
    </row>
  </sheetData>
  <mergeCells count="4">
    <mergeCell ref="A10:B10"/>
    <mergeCell ref="A24:B24"/>
    <mergeCell ref="B7:C7"/>
    <mergeCell ref="B6:C6"/>
  </mergeCells>
  <conditionalFormatting sqref="A16 C16:I16 B17">
    <cfRule type="expression" dxfId="65" priority="20">
      <formula>$E$16="d"</formula>
    </cfRule>
  </conditionalFormatting>
  <conditionalFormatting sqref="A26:E26 G26:I26">
    <cfRule type="expression" dxfId="64" priority="14">
      <formula>$E$26="d"</formula>
    </cfRule>
  </conditionalFormatting>
  <conditionalFormatting sqref="A11:I11">
    <cfRule type="expression" dxfId="63" priority="5">
      <formula>$E$11="d"</formula>
    </cfRule>
  </conditionalFormatting>
  <conditionalFormatting sqref="A12:I12">
    <cfRule type="expression" dxfId="62" priority="24">
      <formula>$E$12="d"</formula>
    </cfRule>
  </conditionalFormatting>
  <conditionalFormatting sqref="A13:I13">
    <cfRule type="expression" dxfId="61" priority="23">
      <formula>$E$13="d"</formula>
    </cfRule>
  </conditionalFormatting>
  <conditionalFormatting sqref="A14:I14">
    <cfRule type="expression" dxfId="60" priority="22">
      <formula>$E$14="D"</formula>
    </cfRule>
  </conditionalFormatting>
  <conditionalFormatting sqref="A15:I15">
    <cfRule type="expression" dxfId="59" priority="21">
      <formula>$E$15="d"</formula>
    </cfRule>
  </conditionalFormatting>
  <conditionalFormatting sqref="A17:I17">
    <cfRule type="expression" dxfId="58" priority="19">
      <formula>$E$17="d"</formula>
    </cfRule>
  </conditionalFormatting>
  <conditionalFormatting sqref="A18:I18">
    <cfRule type="expression" dxfId="57" priority="18">
      <formula>$E$18="d"</formula>
    </cfRule>
  </conditionalFormatting>
  <conditionalFormatting sqref="A19:I19">
    <cfRule type="expression" dxfId="56" priority="17">
      <formula>$E$19="d"</formula>
    </cfRule>
  </conditionalFormatting>
  <conditionalFormatting sqref="A20:I20">
    <cfRule type="expression" dxfId="55" priority="16">
      <formula>$E$20="d"</formula>
    </cfRule>
  </conditionalFormatting>
  <conditionalFormatting sqref="A25:I25">
    <cfRule type="expression" dxfId="54" priority="15">
      <formula>$E$25="d"</formula>
    </cfRule>
  </conditionalFormatting>
  <conditionalFormatting sqref="A27:I27">
    <cfRule type="expression" dxfId="53" priority="13">
      <formula>$E$27="d"</formula>
    </cfRule>
  </conditionalFormatting>
  <conditionalFormatting sqref="A28:I28">
    <cfRule type="expression" dxfId="52" priority="12">
      <formula>$E$28="d"</formula>
    </cfRule>
  </conditionalFormatting>
  <conditionalFormatting sqref="A29:I29">
    <cfRule type="expression" dxfId="51" priority="11">
      <formula>$E$29="d"</formula>
    </cfRule>
  </conditionalFormatting>
  <conditionalFormatting sqref="A30:I30">
    <cfRule type="expression" dxfId="50" priority="10">
      <formula>$E$30="d"</formula>
    </cfRule>
  </conditionalFormatting>
  <conditionalFormatting sqref="A31:I31">
    <cfRule type="expression" dxfId="49" priority="9">
      <formula>$E$31="d"</formula>
    </cfRule>
  </conditionalFormatting>
  <conditionalFormatting sqref="A32:I32">
    <cfRule type="expression" dxfId="48" priority="8">
      <formula>$E$32="d"</formula>
    </cfRule>
  </conditionalFormatting>
  <conditionalFormatting sqref="A33:I33">
    <cfRule type="expression" dxfId="47" priority="7">
      <formula>$E$33="d"</formula>
    </cfRule>
  </conditionalFormatting>
  <conditionalFormatting sqref="A34:I34">
    <cfRule type="expression" dxfId="46" priority="6">
      <formula>$E$34="d"</formula>
    </cfRule>
  </conditionalFormatting>
  <conditionalFormatting sqref="F14">
    <cfRule type="expression" dxfId="45" priority="4">
      <formula>$E$13="d"</formula>
    </cfRule>
  </conditionalFormatting>
  <conditionalFormatting sqref="F15">
    <cfRule type="expression" dxfId="44" priority="3">
      <formula>$E$14="D"</formula>
    </cfRule>
  </conditionalFormatting>
  <conditionalFormatting sqref="F26">
    <cfRule type="expression" dxfId="43" priority="1">
      <formula>$E$14="D"</formula>
    </cfRule>
    <cfRule type="expression" dxfId="42" priority="2">
      <formula>$E$15="d"</formula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7"/>
  <sheetViews>
    <sheetView zoomScale="114" workbookViewId="0">
      <selection activeCell="A4" sqref="A4:B5"/>
    </sheetView>
  </sheetViews>
  <sheetFormatPr baseColWidth="10" defaultColWidth="11" defaultRowHeight="15.5" x14ac:dyDescent="0.35"/>
  <cols>
    <col min="1" max="1" width="13.75" customWidth="1"/>
    <col min="2" max="2" width="62.75" bestFit="1" customWidth="1"/>
    <col min="3" max="3" width="36" customWidth="1"/>
    <col min="4" max="4" width="3" customWidth="1"/>
    <col min="5" max="5" width="21.75" customWidth="1"/>
    <col min="6" max="6" width="16" bestFit="1" customWidth="1"/>
    <col min="7" max="7" width="15.75" customWidth="1"/>
    <col min="8" max="8" width="16.5" bestFit="1" customWidth="1"/>
    <col min="9" max="9" width="16.75" customWidth="1"/>
  </cols>
  <sheetData>
    <row r="1" spans="1:9" ht="23" x14ac:dyDescent="0.5">
      <c r="A1" s="1" t="s">
        <v>0</v>
      </c>
      <c r="B1" s="1" t="s">
        <v>20</v>
      </c>
      <c r="C1" s="2"/>
      <c r="D1" s="2"/>
      <c r="E1" s="2"/>
      <c r="F1" s="2"/>
      <c r="G1" s="2"/>
      <c r="H1" s="2"/>
      <c r="I1" s="2"/>
    </row>
    <row r="2" spans="1:9" x14ac:dyDescent="0.35">
      <c r="A2" s="2"/>
      <c r="B2" s="2"/>
      <c r="C2" s="2"/>
      <c r="D2" s="2"/>
      <c r="E2" s="2"/>
      <c r="F2" s="2"/>
      <c r="G2" s="2"/>
      <c r="H2" s="2"/>
      <c r="I2" s="2"/>
    </row>
    <row r="3" spans="1:9" x14ac:dyDescent="0.35">
      <c r="A3" s="3" t="s">
        <v>2</v>
      </c>
      <c r="B3" s="2"/>
      <c r="C3" s="2"/>
      <c r="D3" s="2"/>
      <c r="E3" s="2"/>
      <c r="F3" s="2"/>
      <c r="G3" s="2"/>
      <c r="H3" s="2"/>
      <c r="I3" s="2"/>
    </row>
    <row r="4" spans="1:9" x14ac:dyDescent="0.35">
      <c r="A4" s="4" t="s">
        <v>21</v>
      </c>
      <c r="B4" s="2"/>
      <c r="C4" s="2"/>
      <c r="D4" s="2"/>
      <c r="E4" s="2"/>
      <c r="F4" s="2"/>
      <c r="G4" s="2"/>
      <c r="H4" s="2"/>
      <c r="I4" s="2"/>
    </row>
    <row r="5" spans="1:9" x14ac:dyDescent="0.35">
      <c r="A5" s="4" t="s">
        <v>22</v>
      </c>
      <c r="B5" s="4"/>
      <c r="C5" s="4"/>
      <c r="D5" s="2"/>
      <c r="E5" s="2"/>
      <c r="F5" s="2"/>
      <c r="G5" s="2"/>
      <c r="H5" s="2"/>
      <c r="I5" s="2"/>
    </row>
    <row r="6" spans="1:9" x14ac:dyDescent="0.35">
      <c r="A6" s="4"/>
      <c r="B6" s="4"/>
      <c r="C6" s="4"/>
      <c r="D6" s="2"/>
      <c r="E6" s="2"/>
      <c r="F6" s="2"/>
      <c r="G6" s="2"/>
      <c r="H6" s="2"/>
      <c r="I6" s="2"/>
    </row>
    <row r="7" spans="1:9" x14ac:dyDescent="0.35">
      <c r="A7" s="2"/>
      <c r="B7" s="2"/>
      <c r="C7" s="2"/>
      <c r="D7" s="2"/>
      <c r="E7" s="2"/>
      <c r="F7" s="2"/>
      <c r="G7" s="2"/>
      <c r="H7" s="2"/>
      <c r="I7" s="2"/>
    </row>
    <row r="8" spans="1:9" ht="79.900000000000006" customHeight="1" x14ac:dyDescent="0.35">
      <c r="A8" s="22" t="s">
        <v>8</v>
      </c>
      <c r="B8" s="23"/>
      <c r="C8" s="9" t="s">
        <v>9</v>
      </c>
      <c r="D8" s="8"/>
      <c r="E8" s="10" t="s">
        <v>10</v>
      </c>
      <c r="F8" s="12" t="s">
        <v>11</v>
      </c>
      <c r="G8" s="8" t="s">
        <v>12</v>
      </c>
      <c r="H8" s="17" t="s">
        <v>13</v>
      </c>
      <c r="I8" s="12" t="s">
        <v>14</v>
      </c>
    </row>
    <row r="9" spans="1:9" x14ac:dyDescent="0.35">
      <c r="A9" s="4">
        <v>1</v>
      </c>
      <c r="B9" s="4" t="s">
        <v>23</v>
      </c>
      <c r="C9" s="2"/>
      <c r="D9" s="2"/>
      <c r="E9" s="4" t="s">
        <v>24</v>
      </c>
      <c r="F9" s="5">
        <v>240</v>
      </c>
      <c r="G9" s="4" t="s">
        <v>25</v>
      </c>
      <c r="H9" s="4">
        <v>3</v>
      </c>
      <c r="I9" s="7">
        <f t="shared" ref="I9:I16" si="0">IF(H9="",,F9/H9)</f>
        <v>80</v>
      </c>
    </row>
    <row r="10" spans="1:9" x14ac:dyDescent="0.35">
      <c r="A10" s="4">
        <v>2</v>
      </c>
      <c r="B10" s="4" t="s">
        <v>26</v>
      </c>
      <c r="C10" s="2"/>
      <c r="D10" s="2"/>
      <c r="E10" s="4" t="s">
        <v>24</v>
      </c>
      <c r="F10" s="5">
        <v>90</v>
      </c>
      <c r="G10" s="4" t="s">
        <v>25</v>
      </c>
      <c r="H10" s="4">
        <v>5</v>
      </c>
      <c r="I10" s="7">
        <f t="shared" si="0"/>
        <v>18</v>
      </c>
    </row>
    <row r="11" spans="1:9" x14ac:dyDescent="0.35">
      <c r="A11" s="4">
        <v>3</v>
      </c>
      <c r="B11" s="4" t="s">
        <v>27</v>
      </c>
      <c r="C11" s="2"/>
      <c r="D11" s="2"/>
      <c r="E11" s="4" t="s">
        <v>24</v>
      </c>
      <c r="F11" s="5">
        <v>30</v>
      </c>
      <c r="G11" s="4" t="s">
        <v>25</v>
      </c>
      <c r="H11" s="4">
        <v>10</v>
      </c>
      <c r="I11" s="7">
        <f t="shared" si="0"/>
        <v>3</v>
      </c>
    </row>
    <row r="12" spans="1:9" x14ac:dyDescent="0.35">
      <c r="A12" s="4">
        <v>4</v>
      </c>
      <c r="B12" s="4" t="s">
        <v>28</v>
      </c>
      <c r="C12" s="2"/>
      <c r="D12" s="2"/>
      <c r="E12" s="4" t="s">
        <v>29</v>
      </c>
      <c r="F12" s="5"/>
      <c r="G12" s="4"/>
      <c r="H12" s="4"/>
      <c r="I12" s="7">
        <f t="shared" si="0"/>
        <v>0</v>
      </c>
    </row>
    <row r="13" spans="1:9" x14ac:dyDescent="0.35">
      <c r="A13" s="4">
        <v>5</v>
      </c>
      <c r="B13" s="4" t="s">
        <v>30</v>
      </c>
      <c r="C13" s="2"/>
      <c r="D13" s="2"/>
      <c r="E13" s="4" t="s">
        <v>29</v>
      </c>
      <c r="F13" s="5"/>
      <c r="G13" s="4"/>
      <c r="H13" s="4"/>
      <c r="I13" s="7">
        <f t="shared" si="0"/>
        <v>0</v>
      </c>
    </row>
    <row r="14" spans="1:9" x14ac:dyDescent="0.35">
      <c r="A14" s="4">
        <v>6</v>
      </c>
      <c r="B14" s="4" t="s">
        <v>31</v>
      </c>
      <c r="C14" s="2"/>
      <c r="D14" s="2"/>
      <c r="E14" s="4" t="s">
        <v>32</v>
      </c>
      <c r="F14" s="5"/>
      <c r="G14" s="4"/>
      <c r="H14" s="4"/>
      <c r="I14" s="7">
        <f t="shared" si="0"/>
        <v>0</v>
      </c>
    </row>
    <row r="15" spans="1:9" x14ac:dyDescent="0.35">
      <c r="A15" s="4">
        <v>7</v>
      </c>
      <c r="B15" s="4" t="s">
        <v>33</v>
      </c>
      <c r="C15" s="2"/>
      <c r="D15" s="2"/>
      <c r="E15" s="4" t="s">
        <v>32</v>
      </c>
      <c r="F15" s="5"/>
      <c r="G15" s="4"/>
      <c r="H15" s="4"/>
      <c r="I15" s="7">
        <f t="shared" si="0"/>
        <v>0</v>
      </c>
    </row>
    <row r="16" spans="1:9" x14ac:dyDescent="0.35">
      <c r="A16" s="4">
        <v>8</v>
      </c>
      <c r="B16" s="4"/>
      <c r="C16" s="2"/>
      <c r="D16" s="2"/>
      <c r="E16" s="4"/>
      <c r="F16" s="5"/>
      <c r="G16" s="4"/>
      <c r="H16" s="4"/>
      <c r="I16" s="7">
        <f t="shared" si="0"/>
        <v>0</v>
      </c>
    </row>
    <row r="17" spans="1:9" x14ac:dyDescent="0.35">
      <c r="A17" s="4">
        <v>9</v>
      </c>
      <c r="B17" s="4"/>
      <c r="C17" s="2"/>
      <c r="D17" s="2"/>
      <c r="E17" s="4"/>
      <c r="F17" s="5"/>
      <c r="G17" s="4"/>
      <c r="H17" s="4"/>
      <c r="I17" s="7">
        <f>IF(H17="",,F17/H17)</f>
        <v>0</v>
      </c>
    </row>
    <row r="18" spans="1:9" x14ac:dyDescent="0.35">
      <c r="A18" s="4">
        <v>10</v>
      </c>
      <c r="B18" s="4"/>
      <c r="C18" s="2"/>
      <c r="D18" s="2"/>
      <c r="E18" s="4"/>
      <c r="F18" s="5"/>
      <c r="G18" s="4"/>
      <c r="H18" s="4"/>
      <c r="I18" s="7">
        <f>IF(H18="",,F18/H18)</f>
        <v>0</v>
      </c>
    </row>
    <row r="19" spans="1:9" x14ac:dyDescent="0.35">
      <c r="A19" s="2"/>
      <c r="B19" s="2"/>
      <c r="C19" s="2"/>
      <c r="D19" s="2"/>
      <c r="E19" s="2"/>
      <c r="F19" s="2"/>
      <c r="G19" s="2"/>
      <c r="H19" s="2"/>
      <c r="I19" s="2"/>
    </row>
    <row r="20" spans="1:9" x14ac:dyDescent="0.35">
      <c r="A20" s="2"/>
      <c r="B20" s="2"/>
      <c r="C20" s="2"/>
      <c r="D20" s="2"/>
      <c r="E20" s="2"/>
      <c r="F20" s="2"/>
      <c r="G20" s="2"/>
      <c r="H20" s="3" t="s">
        <v>15</v>
      </c>
      <c r="I20" s="6">
        <f>SUM(I9:I18)</f>
        <v>101</v>
      </c>
    </row>
    <row r="21" spans="1:9" x14ac:dyDescent="0.35">
      <c r="A21" s="2"/>
      <c r="B21" s="2"/>
      <c r="C21" s="2"/>
      <c r="D21" s="2"/>
      <c r="E21" s="2"/>
      <c r="F21" s="2"/>
      <c r="G21" s="2"/>
      <c r="H21" s="2"/>
      <c r="I21" s="2"/>
    </row>
    <row r="22" spans="1:9" ht="64.900000000000006" customHeight="1" x14ac:dyDescent="0.35">
      <c r="A22" s="22" t="s">
        <v>16</v>
      </c>
      <c r="B22" s="23"/>
      <c r="C22" s="9" t="s">
        <v>17</v>
      </c>
      <c r="D22" s="8"/>
      <c r="E22" s="10" t="s">
        <v>18</v>
      </c>
      <c r="F22" s="12" t="s">
        <v>11</v>
      </c>
      <c r="G22" s="8" t="s">
        <v>12</v>
      </c>
      <c r="H22" s="17" t="s">
        <v>13</v>
      </c>
      <c r="I22" s="12" t="s">
        <v>14</v>
      </c>
    </row>
    <row r="23" spans="1:9" x14ac:dyDescent="0.35">
      <c r="A23" s="4">
        <v>1</v>
      </c>
      <c r="B23" s="4" t="s">
        <v>34</v>
      </c>
      <c r="C23" s="2"/>
      <c r="D23" s="2"/>
      <c r="E23" s="4" t="s">
        <v>32</v>
      </c>
      <c r="F23" s="5"/>
      <c r="G23" s="4"/>
      <c r="H23" s="4"/>
      <c r="I23" s="7">
        <f>IF(H23="",,F23/H23)</f>
        <v>0</v>
      </c>
    </row>
    <row r="24" spans="1:9" x14ac:dyDescent="0.35">
      <c r="A24" s="4">
        <v>2</v>
      </c>
      <c r="B24" s="4" t="s">
        <v>35</v>
      </c>
      <c r="C24" s="2"/>
      <c r="D24" s="2"/>
      <c r="E24" s="4" t="s">
        <v>32</v>
      </c>
      <c r="F24" s="5"/>
      <c r="G24" s="4"/>
      <c r="H24" s="4"/>
      <c r="I24" s="7">
        <f t="shared" ref="I24:I32" si="1">IF(H24="",,F24/H24)</f>
        <v>0</v>
      </c>
    </row>
    <row r="25" spans="1:9" x14ac:dyDescent="0.35">
      <c r="A25" s="4">
        <v>3</v>
      </c>
      <c r="B25" s="4" t="s">
        <v>36</v>
      </c>
      <c r="C25" s="2"/>
      <c r="D25" s="2"/>
      <c r="E25" s="4" t="s">
        <v>24</v>
      </c>
      <c r="F25" s="5">
        <v>80</v>
      </c>
      <c r="G25" s="4" t="s">
        <v>37</v>
      </c>
      <c r="H25" s="4">
        <v>30</v>
      </c>
      <c r="I25" s="7">
        <f t="shared" si="1"/>
        <v>2.6666666666666665</v>
      </c>
    </row>
    <row r="26" spans="1:9" x14ac:dyDescent="0.35">
      <c r="A26" s="4">
        <v>4</v>
      </c>
      <c r="B26" s="4" t="s">
        <v>38</v>
      </c>
      <c r="C26" s="2"/>
      <c r="D26" s="2"/>
      <c r="E26" s="4" t="s">
        <v>32</v>
      </c>
      <c r="F26" s="5"/>
      <c r="G26" s="4"/>
      <c r="H26" s="4"/>
      <c r="I26" s="7">
        <f t="shared" si="1"/>
        <v>0</v>
      </c>
    </row>
    <row r="27" spans="1:9" x14ac:dyDescent="0.35">
      <c r="A27" s="4">
        <v>5</v>
      </c>
      <c r="B27" s="4" t="s">
        <v>39</v>
      </c>
      <c r="C27" s="2"/>
      <c r="D27" s="2"/>
      <c r="E27" s="4" t="s">
        <v>32</v>
      </c>
      <c r="F27" s="5"/>
      <c r="G27" s="4"/>
      <c r="H27" s="4"/>
      <c r="I27" s="7">
        <f t="shared" si="1"/>
        <v>0</v>
      </c>
    </row>
    <row r="28" spans="1:9" x14ac:dyDescent="0.35">
      <c r="A28" s="4">
        <v>6</v>
      </c>
      <c r="B28" s="4" t="s">
        <v>40</v>
      </c>
      <c r="C28" s="2"/>
      <c r="D28" s="2"/>
      <c r="E28" s="4" t="s">
        <v>32</v>
      </c>
      <c r="F28" s="5"/>
      <c r="G28" s="4"/>
      <c r="H28" s="4"/>
      <c r="I28" s="7">
        <f t="shared" si="1"/>
        <v>0</v>
      </c>
    </row>
    <row r="29" spans="1:9" x14ac:dyDescent="0.35">
      <c r="A29" s="4">
        <v>7</v>
      </c>
      <c r="B29" s="4" t="s">
        <v>41</v>
      </c>
      <c r="C29" s="2"/>
      <c r="D29" s="2"/>
      <c r="E29" s="4" t="s">
        <v>29</v>
      </c>
      <c r="F29" s="5"/>
      <c r="G29" s="4"/>
      <c r="H29" s="4"/>
      <c r="I29" s="7">
        <f t="shared" si="1"/>
        <v>0</v>
      </c>
    </row>
    <row r="30" spans="1:9" x14ac:dyDescent="0.35">
      <c r="A30" s="4">
        <v>8</v>
      </c>
      <c r="B30" s="4"/>
      <c r="C30" s="2"/>
      <c r="D30" s="2"/>
      <c r="E30" s="4"/>
      <c r="F30" s="5"/>
      <c r="G30" s="4"/>
      <c r="H30" s="4"/>
      <c r="I30" s="7">
        <f t="shared" si="1"/>
        <v>0</v>
      </c>
    </row>
    <row r="31" spans="1:9" x14ac:dyDescent="0.35">
      <c r="A31" s="4">
        <v>9</v>
      </c>
      <c r="B31" s="4"/>
      <c r="C31" s="2"/>
      <c r="D31" s="2"/>
      <c r="E31" s="4"/>
      <c r="F31" s="5"/>
      <c r="G31" s="4"/>
      <c r="H31" s="4"/>
      <c r="I31" s="7">
        <f t="shared" si="1"/>
        <v>0</v>
      </c>
    </row>
    <row r="32" spans="1:9" x14ac:dyDescent="0.35">
      <c r="A32" s="4">
        <v>10</v>
      </c>
      <c r="B32" s="4"/>
      <c r="C32" s="2"/>
      <c r="D32" s="2"/>
      <c r="E32" s="4"/>
      <c r="F32" s="5"/>
      <c r="G32" s="4"/>
      <c r="H32" s="4"/>
      <c r="I32" s="7">
        <f t="shared" si="1"/>
        <v>0</v>
      </c>
    </row>
    <row r="33" spans="1:9" x14ac:dyDescent="0.35">
      <c r="A33" s="4"/>
      <c r="B33" s="2"/>
      <c r="C33" s="2"/>
      <c r="D33" s="2"/>
      <c r="E33" s="2"/>
      <c r="F33" s="2"/>
      <c r="G33" s="2"/>
      <c r="H33" s="2"/>
      <c r="I33" s="2"/>
    </row>
    <row r="34" spans="1:9" x14ac:dyDescent="0.35">
      <c r="A34" s="4"/>
      <c r="B34" s="2"/>
      <c r="C34" s="2"/>
      <c r="D34" s="2"/>
      <c r="E34" s="2"/>
      <c r="F34" s="2"/>
      <c r="G34" s="2"/>
      <c r="H34" s="3" t="s">
        <v>15</v>
      </c>
      <c r="I34" s="6">
        <f>SUM(I23:I32)</f>
        <v>2.6666666666666665</v>
      </c>
    </row>
    <row r="35" spans="1:9" x14ac:dyDescent="0.35">
      <c r="A35" s="2"/>
      <c r="B35" s="2"/>
      <c r="C35" s="2"/>
      <c r="D35" s="2"/>
      <c r="E35" s="2"/>
      <c r="F35" s="2"/>
      <c r="G35" s="2"/>
      <c r="H35" s="2"/>
      <c r="I35" s="2"/>
    </row>
    <row r="36" spans="1:9" x14ac:dyDescent="0.35">
      <c r="A36" s="2"/>
      <c r="B36" s="2"/>
      <c r="C36" s="2"/>
      <c r="D36" s="2"/>
      <c r="E36" s="2"/>
      <c r="F36" s="2"/>
      <c r="G36" s="2"/>
      <c r="H36" s="2"/>
      <c r="I36" s="2"/>
    </row>
    <row r="37" spans="1:9" x14ac:dyDescent="0.35">
      <c r="A37" s="2"/>
      <c r="B37" s="2"/>
      <c r="C37" s="2"/>
      <c r="D37" s="2"/>
      <c r="E37" s="2"/>
      <c r="F37" s="2"/>
      <c r="G37" s="2"/>
      <c r="H37" s="3" t="s">
        <v>19</v>
      </c>
      <c r="I37" s="7">
        <f>I20+I34</f>
        <v>103.66666666666667</v>
      </c>
    </row>
  </sheetData>
  <mergeCells count="2">
    <mergeCell ref="A8:B8"/>
    <mergeCell ref="A22:B22"/>
  </mergeCells>
  <conditionalFormatting sqref="A15 C15:I15">
    <cfRule type="expression" dxfId="41" priority="16">
      <formula>$E$15="d"</formula>
    </cfRule>
  </conditionalFormatting>
  <conditionalFormatting sqref="A10:F10 H10:I10">
    <cfRule type="expression" dxfId="40" priority="21">
      <formula>$E$10="d"</formula>
    </cfRule>
  </conditionalFormatting>
  <conditionalFormatting sqref="A11:F11 H11:I11">
    <cfRule type="expression" dxfId="39" priority="20">
      <formula>$E$11="d"</formula>
    </cfRule>
  </conditionalFormatting>
  <conditionalFormatting sqref="A9:I9">
    <cfRule type="expression" dxfId="38" priority="22">
      <formula>$E$9="d"</formula>
    </cfRule>
  </conditionalFormatting>
  <conditionalFormatting sqref="A12:I12">
    <cfRule type="expression" dxfId="37" priority="19">
      <formula>$E$12="D"</formula>
    </cfRule>
  </conditionalFormatting>
  <conditionalFormatting sqref="A13:I13">
    <cfRule type="expression" dxfId="36" priority="18">
      <formula>$E$13="d"</formula>
    </cfRule>
  </conditionalFormatting>
  <conditionalFormatting sqref="A14:I14">
    <cfRule type="expression" dxfId="35" priority="17">
      <formula>$E$14="d"</formula>
    </cfRule>
  </conditionalFormatting>
  <conditionalFormatting sqref="A16:I16">
    <cfRule type="expression" dxfId="34" priority="15">
      <formula>$E$16="d"</formula>
    </cfRule>
  </conditionalFormatting>
  <conditionalFormatting sqref="A17:I17">
    <cfRule type="expression" dxfId="33" priority="14">
      <formula>$E$17="d"</formula>
    </cfRule>
  </conditionalFormatting>
  <conditionalFormatting sqref="A18:I18">
    <cfRule type="expression" dxfId="32" priority="13">
      <formula>$E$18="d"</formula>
    </cfRule>
  </conditionalFormatting>
  <conditionalFormatting sqref="A23:I23">
    <cfRule type="expression" dxfId="31" priority="12">
      <formula>$E$23="d"</formula>
    </cfRule>
  </conditionalFormatting>
  <conditionalFormatting sqref="A24:I24">
    <cfRule type="expression" dxfId="30" priority="11">
      <formula>$E$24="d"</formula>
    </cfRule>
  </conditionalFormatting>
  <conditionalFormatting sqref="A25:I25">
    <cfRule type="expression" dxfId="29" priority="10">
      <formula>$E$25="d"</formula>
    </cfRule>
  </conditionalFormatting>
  <conditionalFormatting sqref="A26:I26">
    <cfRule type="expression" dxfId="28" priority="9">
      <formula>$E$26="d"</formula>
    </cfRule>
  </conditionalFormatting>
  <conditionalFormatting sqref="A27:I27">
    <cfRule type="expression" dxfId="27" priority="8">
      <formula>$E$27="d"</formula>
    </cfRule>
  </conditionalFormatting>
  <conditionalFormatting sqref="A28:I28">
    <cfRule type="expression" dxfId="26" priority="7">
      <formula>$E$28="d"</formula>
    </cfRule>
  </conditionalFormatting>
  <conditionalFormatting sqref="A29:I29">
    <cfRule type="expression" dxfId="25" priority="6">
      <formula>$E$29="d"</formula>
    </cfRule>
  </conditionalFormatting>
  <conditionalFormatting sqref="A30:I30">
    <cfRule type="expression" dxfId="24" priority="5">
      <formula>$E$30="d"</formula>
    </cfRule>
  </conditionalFormatting>
  <conditionalFormatting sqref="A31:I31">
    <cfRule type="expression" dxfId="23" priority="4">
      <formula>$E$31="d"</formula>
    </cfRule>
  </conditionalFormatting>
  <conditionalFormatting sqref="A32:I32">
    <cfRule type="expression" dxfId="22" priority="3">
      <formula>$E$32="d"</formula>
    </cfRule>
  </conditionalFormatting>
  <conditionalFormatting sqref="B15">
    <cfRule type="expression" dxfId="21" priority="2">
      <formula>$D$15="d"</formula>
    </cfRule>
  </conditionalFormatting>
  <conditionalFormatting sqref="G10:G11">
    <cfRule type="expression" dxfId="20" priority="1">
      <formula>$E$9="d"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7"/>
  <sheetViews>
    <sheetView zoomScale="114" workbookViewId="0">
      <selection activeCell="A4" sqref="A4:B4"/>
    </sheetView>
  </sheetViews>
  <sheetFormatPr baseColWidth="10" defaultColWidth="11" defaultRowHeight="15.5" x14ac:dyDescent="0.35"/>
  <cols>
    <col min="1" max="1" width="13.75" customWidth="1"/>
    <col min="2" max="2" width="62.75" bestFit="1" customWidth="1"/>
    <col min="3" max="3" width="44.25" customWidth="1"/>
    <col min="4" max="4" width="3" customWidth="1"/>
    <col min="5" max="5" width="21.75" customWidth="1"/>
    <col min="6" max="6" width="16" bestFit="1" customWidth="1"/>
    <col min="7" max="7" width="15.75" customWidth="1"/>
    <col min="8" max="8" width="16.5" bestFit="1" customWidth="1"/>
    <col min="9" max="9" width="16.75" customWidth="1"/>
  </cols>
  <sheetData>
    <row r="1" spans="1:9" ht="23" x14ac:dyDescent="0.5">
      <c r="A1" s="1" t="s">
        <v>0</v>
      </c>
      <c r="B1" s="1" t="s">
        <v>42</v>
      </c>
      <c r="C1" s="2"/>
      <c r="D1" s="2"/>
      <c r="E1" s="2"/>
      <c r="F1" s="2"/>
      <c r="G1" s="2"/>
      <c r="H1" s="2"/>
      <c r="I1" s="2"/>
    </row>
    <row r="2" spans="1:9" x14ac:dyDescent="0.35">
      <c r="A2" s="2"/>
      <c r="B2" s="2"/>
      <c r="C2" s="2"/>
      <c r="D2" s="2"/>
      <c r="E2" s="2"/>
      <c r="F2" s="2"/>
      <c r="G2" s="2"/>
      <c r="H2" s="2"/>
      <c r="I2" s="2"/>
    </row>
    <row r="3" spans="1:9" x14ac:dyDescent="0.35">
      <c r="A3" s="3" t="s">
        <v>2</v>
      </c>
      <c r="B3" s="2"/>
      <c r="C3" s="2"/>
      <c r="D3" s="2"/>
      <c r="E3" s="2"/>
      <c r="F3" s="2"/>
      <c r="G3" s="2"/>
      <c r="H3" s="2"/>
      <c r="I3" s="2"/>
    </row>
    <row r="4" spans="1:9" x14ac:dyDescent="0.35">
      <c r="A4" s="4" t="s">
        <v>43</v>
      </c>
      <c r="B4" s="2"/>
      <c r="C4" s="2"/>
      <c r="D4" s="2"/>
      <c r="E4" s="2"/>
      <c r="F4" s="2"/>
      <c r="G4" s="2"/>
      <c r="H4" s="2"/>
      <c r="I4" s="2"/>
    </row>
    <row r="5" spans="1:9" x14ac:dyDescent="0.35">
      <c r="A5" s="4"/>
      <c r="B5" s="4"/>
      <c r="C5" s="2"/>
      <c r="D5" s="2"/>
      <c r="E5" s="2"/>
      <c r="F5" s="2"/>
      <c r="G5" s="2"/>
      <c r="H5" s="2"/>
      <c r="I5" s="2"/>
    </row>
    <row r="6" spans="1:9" x14ac:dyDescent="0.35">
      <c r="A6" s="4"/>
      <c r="B6" s="4"/>
      <c r="C6" s="2"/>
      <c r="D6" s="2"/>
      <c r="E6" s="2"/>
      <c r="F6" s="2"/>
      <c r="G6" s="2"/>
      <c r="H6" s="2"/>
      <c r="I6" s="2"/>
    </row>
    <row r="7" spans="1:9" x14ac:dyDescent="0.35">
      <c r="A7" s="2"/>
      <c r="B7" s="2"/>
      <c r="C7" s="2"/>
      <c r="D7" s="2"/>
      <c r="E7" s="2"/>
      <c r="F7" s="2"/>
      <c r="G7" s="2"/>
      <c r="H7" s="2"/>
      <c r="I7" s="2"/>
    </row>
    <row r="8" spans="1:9" ht="87" customHeight="1" x14ac:dyDescent="0.35">
      <c r="A8" s="22" t="s">
        <v>8</v>
      </c>
      <c r="B8" s="23"/>
      <c r="C8" s="9" t="s">
        <v>9</v>
      </c>
      <c r="D8" s="8"/>
      <c r="E8" s="10" t="s">
        <v>10</v>
      </c>
      <c r="F8" s="12" t="s">
        <v>11</v>
      </c>
      <c r="G8" s="8" t="s">
        <v>12</v>
      </c>
      <c r="H8" s="17" t="s">
        <v>13</v>
      </c>
      <c r="I8" s="12" t="s">
        <v>14</v>
      </c>
    </row>
    <row r="9" spans="1:9" x14ac:dyDescent="0.35">
      <c r="A9" s="4">
        <v>1</v>
      </c>
      <c r="B9" s="4" t="s">
        <v>44</v>
      </c>
      <c r="C9" s="2"/>
      <c r="D9" s="2"/>
      <c r="E9" s="4" t="s">
        <v>24</v>
      </c>
      <c r="F9" s="5">
        <v>100000</v>
      </c>
      <c r="G9" s="4" t="s">
        <v>45</v>
      </c>
      <c r="H9" s="4">
        <v>1</v>
      </c>
      <c r="I9" s="7">
        <f t="shared" ref="I9:I16" si="0">IF(H9="",,F9/H9)</f>
        <v>100000</v>
      </c>
    </row>
    <row r="10" spans="1:9" x14ac:dyDescent="0.35">
      <c r="A10" s="4">
        <v>2</v>
      </c>
      <c r="B10" s="4" t="s">
        <v>46</v>
      </c>
      <c r="C10" s="2"/>
      <c r="D10" s="2"/>
      <c r="E10" s="4" t="s">
        <v>24</v>
      </c>
      <c r="F10" s="5">
        <f>40000*2*12</f>
        <v>960000</v>
      </c>
      <c r="G10" s="4" t="s">
        <v>47</v>
      </c>
      <c r="H10" s="4">
        <v>4</v>
      </c>
      <c r="I10" s="7">
        <f t="shared" si="0"/>
        <v>240000</v>
      </c>
    </row>
    <row r="11" spans="1:9" x14ac:dyDescent="0.35">
      <c r="A11" s="4">
        <v>3</v>
      </c>
      <c r="B11" s="4" t="s">
        <v>48</v>
      </c>
      <c r="C11" s="2"/>
      <c r="D11" s="2"/>
      <c r="E11" s="4" t="s">
        <v>24</v>
      </c>
      <c r="F11" s="5">
        <f>45000*12</f>
        <v>540000</v>
      </c>
      <c r="G11" s="4" t="s">
        <v>47</v>
      </c>
      <c r="H11" s="4">
        <v>4</v>
      </c>
      <c r="I11" s="7">
        <f t="shared" si="0"/>
        <v>135000</v>
      </c>
    </row>
    <row r="12" spans="1:9" x14ac:dyDescent="0.35">
      <c r="A12" s="4">
        <v>4</v>
      </c>
      <c r="B12" s="4" t="s">
        <v>49</v>
      </c>
      <c r="C12" s="2"/>
      <c r="D12" s="2"/>
      <c r="E12" s="4" t="s">
        <v>32</v>
      </c>
      <c r="F12" s="5">
        <v>500000</v>
      </c>
      <c r="G12" s="4" t="s">
        <v>45</v>
      </c>
      <c r="H12" s="4">
        <v>1</v>
      </c>
      <c r="I12" s="7">
        <f t="shared" si="0"/>
        <v>500000</v>
      </c>
    </row>
    <row r="13" spans="1:9" x14ac:dyDescent="0.35">
      <c r="A13" s="4">
        <v>5</v>
      </c>
      <c r="B13" s="4" t="s">
        <v>50</v>
      </c>
      <c r="C13" s="2"/>
      <c r="D13" s="2"/>
      <c r="E13" s="4" t="s">
        <v>29</v>
      </c>
      <c r="F13" s="5">
        <v>250000</v>
      </c>
      <c r="G13" s="4" t="s">
        <v>47</v>
      </c>
      <c r="H13" s="4">
        <v>4</v>
      </c>
      <c r="I13" s="7">
        <f t="shared" si="0"/>
        <v>62500</v>
      </c>
    </row>
    <row r="14" spans="1:9" x14ac:dyDescent="0.35">
      <c r="A14" s="4">
        <v>6</v>
      </c>
      <c r="B14" s="4" t="s">
        <v>51</v>
      </c>
      <c r="C14" s="2"/>
      <c r="D14" s="2"/>
      <c r="E14" s="4" t="s">
        <v>29</v>
      </c>
      <c r="F14" s="5">
        <f>6000*12</f>
        <v>72000</v>
      </c>
      <c r="G14" s="4" t="s">
        <v>47</v>
      </c>
      <c r="H14" s="4">
        <v>4</v>
      </c>
      <c r="I14" s="7">
        <f t="shared" si="0"/>
        <v>18000</v>
      </c>
    </row>
    <row r="15" spans="1:9" x14ac:dyDescent="0.35">
      <c r="A15" s="4">
        <v>7</v>
      </c>
      <c r="B15" s="4" t="s">
        <v>52</v>
      </c>
      <c r="C15" s="2"/>
      <c r="D15" s="2"/>
      <c r="E15" s="4" t="s">
        <v>29</v>
      </c>
      <c r="F15" s="5">
        <v>50000</v>
      </c>
      <c r="G15" s="4" t="s">
        <v>47</v>
      </c>
      <c r="H15" s="4">
        <v>4</v>
      </c>
      <c r="I15" s="7">
        <f t="shared" si="0"/>
        <v>12500</v>
      </c>
    </row>
    <row r="16" spans="1:9" x14ac:dyDescent="0.35">
      <c r="A16" s="4">
        <v>8</v>
      </c>
      <c r="B16" s="4" t="s">
        <v>53</v>
      </c>
      <c r="C16" s="2"/>
      <c r="D16" s="2"/>
      <c r="E16" s="4" t="s">
        <v>29</v>
      </c>
      <c r="F16" s="5">
        <v>100000</v>
      </c>
      <c r="G16" s="4" t="s">
        <v>47</v>
      </c>
      <c r="H16" s="4">
        <v>4</v>
      </c>
      <c r="I16" s="7">
        <f t="shared" si="0"/>
        <v>25000</v>
      </c>
    </row>
    <row r="17" spans="1:9" x14ac:dyDescent="0.35">
      <c r="A17" s="4">
        <v>9</v>
      </c>
      <c r="B17" s="4" t="s">
        <v>54</v>
      </c>
      <c r="C17" s="2"/>
      <c r="D17" s="2"/>
      <c r="E17" s="4" t="s">
        <v>29</v>
      </c>
      <c r="F17" s="5">
        <v>60000</v>
      </c>
      <c r="G17" s="4" t="s">
        <v>47</v>
      </c>
      <c r="H17" s="4">
        <v>4</v>
      </c>
      <c r="I17" s="7">
        <f>IF(H17="",,F17/H17)</f>
        <v>15000</v>
      </c>
    </row>
    <row r="18" spans="1:9" x14ac:dyDescent="0.35">
      <c r="A18" s="4">
        <v>10</v>
      </c>
      <c r="B18" s="4"/>
      <c r="C18" s="2"/>
      <c r="D18" s="2"/>
      <c r="E18" s="4"/>
      <c r="F18" s="5"/>
      <c r="G18" s="4"/>
      <c r="H18" s="4"/>
      <c r="I18" s="7">
        <f>IF(H18="",,F18/H18)</f>
        <v>0</v>
      </c>
    </row>
    <row r="19" spans="1:9" x14ac:dyDescent="0.35">
      <c r="A19" s="2"/>
      <c r="B19" s="2"/>
      <c r="C19" s="2"/>
      <c r="D19" s="2"/>
      <c r="E19" s="2"/>
      <c r="F19" s="2"/>
      <c r="G19" s="2"/>
      <c r="H19" s="2"/>
      <c r="I19" s="2"/>
    </row>
    <row r="20" spans="1:9" x14ac:dyDescent="0.35">
      <c r="A20" s="2"/>
      <c r="B20" s="2"/>
      <c r="C20" s="2"/>
      <c r="D20" s="2"/>
      <c r="E20" s="2"/>
      <c r="F20" s="2"/>
      <c r="G20" s="2"/>
      <c r="H20" s="3" t="s">
        <v>15</v>
      </c>
      <c r="I20" s="6">
        <f>SUM(I9:I18)</f>
        <v>1108000</v>
      </c>
    </row>
    <row r="21" spans="1:9" x14ac:dyDescent="0.35">
      <c r="A21" s="2"/>
      <c r="B21" s="2"/>
      <c r="C21" s="2"/>
      <c r="D21" s="2"/>
      <c r="E21" s="2"/>
      <c r="F21" s="2"/>
      <c r="G21" s="2"/>
      <c r="H21" s="2"/>
      <c r="I21" s="2"/>
    </row>
    <row r="22" spans="1:9" ht="67.150000000000006" customHeight="1" x14ac:dyDescent="0.35">
      <c r="A22" s="22" t="s">
        <v>16</v>
      </c>
      <c r="B22" s="23"/>
      <c r="C22" s="9" t="s">
        <v>17</v>
      </c>
      <c r="D22" s="8"/>
      <c r="E22" s="10" t="s">
        <v>18</v>
      </c>
      <c r="F22" s="12" t="s">
        <v>11</v>
      </c>
      <c r="G22" s="8" t="s">
        <v>12</v>
      </c>
      <c r="H22" s="17" t="s">
        <v>13</v>
      </c>
      <c r="I22" s="12" t="s">
        <v>14</v>
      </c>
    </row>
    <row r="23" spans="1:9" x14ac:dyDescent="0.35">
      <c r="A23" s="4">
        <v>1</v>
      </c>
      <c r="B23" s="4" t="s">
        <v>55</v>
      </c>
      <c r="C23" s="2"/>
      <c r="D23" s="2"/>
      <c r="E23" s="4" t="s">
        <v>24</v>
      </c>
      <c r="F23" s="5"/>
      <c r="G23" s="4"/>
      <c r="H23" s="4"/>
      <c r="I23" s="7">
        <f>IF(H23="",,F23/H23)</f>
        <v>0</v>
      </c>
    </row>
    <row r="24" spans="1:9" x14ac:dyDescent="0.35">
      <c r="A24" s="4">
        <v>2</v>
      </c>
      <c r="B24" s="4" t="s">
        <v>56</v>
      </c>
      <c r="C24" s="2"/>
      <c r="D24" s="2"/>
      <c r="E24" s="4" t="s">
        <v>32</v>
      </c>
      <c r="F24" s="5"/>
      <c r="G24" s="4"/>
      <c r="H24" s="4"/>
      <c r="I24" s="7">
        <f t="shared" ref="I24:I32" si="1">IF(H24="",,F24/H24)</f>
        <v>0</v>
      </c>
    </row>
    <row r="25" spans="1:9" x14ac:dyDescent="0.35">
      <c r="A25" s="4">
        <v>3</v>
      </c>
      <c r="B25" s="4" t="s">
        <v>57</v>
      </c>
      <c r="C25" s="2"/>
      <c r="D25" s="2"/>
      <c r="E25" s="4" t="s">
        <v>29</v>
      </c>
      <c r="F25" s="5"/>
      <c r="G25" s="4"/>
      <c r="H25" s="4"/>
      <c r="I25" s="7">
        <f t="shared" si="1"/>
        <v>0</v>
      </c>
    </row>
    <row r="26" spans="1:9" x14ac:dyDescent="0.35">
      <c r="A26" s="4">
        <v>4</v>
      </c>
      <c r="B26" s="4" t="s">
        <v>58</v>
      </c>
      <c r="C26" s="2"/>
      <c r="D26" s="2"/>
      <c r="E26" s="4" t="s">
        <v>29</v>
      </c>
      <c r="F26" s="5"/>
      <c r="G26" s="4"/>
      <c r="H26" s="4"/>
      <c r="I26" s="7">
        <f t="shared" si="1"/>
        <v>0</v>
      </c>
    </row>
    <row r="27" spans="1:9" x14ac:dyDescent="0.35">
      <c r="A27" s="4">
        <v>5</v>
      </c>
      <c r="B27" s="4"/>
      <c r="C27" s="2"/>
      <c r="D27" s="2"/>
      <c r="E27" s="4"/>
      <c r="F27" s="5"/>
      <c r="G27" s="4"/>
      <c r="H27" s="4"/>
      <c r="I27" s="7">
        <f t="shared" si="1"/>
        <v>0</v>
      </c>
    </row>
    <row r="28" spans="1:9" x14ac:dyDescent="0.35">
      <c r="A28" s="4">
        <v>6</v>
      </c>
      <c r="B28" s="4"/>
      <c r="C28" s="2"/>
      <c r="D28" s="2"/>
      <c r="E28" s="4"/>
      <c r="F28" s="5"/>
      <c r="G28" s="4"/>
      <c r="H28" s="4"/>
      <c r="I28" s="7">
        <f t="shared" si="1"/>
        <v>0</v>
      </c>
    </row>
    <row r="29" spans="1:9" x14ac:dyDescent="0.35">
      <c r="A29" s="4">
        <v>7</v>
      </c>
      <c r="B29" s="4"/>
      <c r="C29" s="2"/>
      <c r="D29" s="2"/>
      <c r="E29" s="4"/>
      <c r="F29" s="5"/>
      <c r="G29" s="4"/>
      <c r="H29" s="4"/>
      <c r="I29" s="7">
        <f t="shared" si="1"/>
        <v>0</v>
      </c>
    </row>
    <row r="30" spans="1:9" x14ac:dyDescent="0.35">
      <c r="A30" s="4">
        <v>8</v>
      </c>
      <c r="B30" s="4"/>
      <c r="C30" s="2"/>
      <c r="D30" s="2"/>
      <c r="E30" s="4"/>
      <c r="F30" s="5"/>
      <c r="G30" s="4"/>
      <c r="H30" s="4"/>
      <c r="I30" s="7">
        <f t="shared" si="1"/>
        <v>0</v>
      </c>
    </row>
    <row r="31" spans="1:9" x14ac:dyDescent="0.35">
      <c r="A31" s="4">
        <v>9</v>
      </c>
      <c r="B31" s="4"/>
      <c r="C31" s="2"/>
      <c r="D31" s="2"/>
      <c r="E31" s="4"/>
      <c r="F31" s="5"/>
      <c r="G31" s="4"/>
      <c r="H31" s="4"/>
      <c r="I31" s="7">
        <f t="shared" si="1"/>
        <v>0</v>
      </c>
    </row>
    <row r="32" spans="1:9" x14ac:dyDescent="0.35">
      <c r="A32" s="4">
        <v>10</v>
      </c>
      <c r="B32" s="4"/>
      <c r="C32" s="2"/>
      <c r="D32" s="2"/>
      <c r="E32" s="4"/>
      <c r="F32" s="5"/>
      <c r="G32" s="4"/>
      <c r="H32" s="4"/>
      <c r="I32" s="7">
        <f t="shared" si="1"/>
        <v>0</v>
      </c>
    </row>
    <row r="33" spans="1:9" x14ac:dyDescent="0.35">
      <c r="A33" s="4"/>
      <c r="B33" s="2"/>
      <c r="C33" s="2"/>
      <c r="D33" s="2"/>
      <c r="E33" s="2"/>
      <c r="F33" s="2"/>
      <c r="G33" s="2"/>
      <c r="H33" s="2"/>
      <c r="I33" s="2"/>
    </row>
    <row r="34" spans="1:9" x14ac:dyDescent="0.35">
      <c r="A34" s="4"/>
      <c r="B34" s="2"/>
      <c r="C34" s="2"/>
      <c r="D34" s="2"/>
      <c r="E34" s="2"/>
      <c r="F34" s="2"/>
      <c r="G34" s="2"/>
      <c r="H34" s="3" t="s">
        <v>15</v>
      </c>
      <c r="I34" s="6">
        <f>SUM(I23:I32)</f>
        <v>0</v>
      </c>
    </row>
    <row r="35" spans="1:9" x14ac:dyDescent="0.35">
      <c r="A35" s="2"/>
      <c r="B35" s="2"/>
      <c r="C35" s="2"/>
      <c r="D35" s="2"/>
      <c r="E35" s="2"/>
      <c r="F35" s="2"/>
      <c r="G35" s="2"/>
      <c r="H35" s="2"/>
      <c r="I35" s="2"/>
    </row>
    <row r="36" spans="1:9" x14ac:dyDescent="0.35">
      <c r="A36" s="2"/>
      <c r="B36" s="2"/>
      <c r="C36" s="2"/>
      <c r="D36" s="2"/>
      <c r="E36" s="2"/>
      <c r="F36" s="2"/>
      <c r="G36" s="2"/>
      <c r="H36" s="2"/>
      <c r="I36" s="2"/>
    </row>
    <row r="37" spans="1:9" x14ac:dyDescent="0.35">
      <c r="A37" s="2"/>
      <c r="B37" s="2"/>
      <c r="C37" s="2"/>
      <c r="D37" s="2"/>
      <c r="E37" s="2"/>
      <c r="F37" s="2"/>
      <c r="G37" s="2"/>
      <c r="H37" s="3" t="s">
        <v>19</v>
      </c>
      <c r="I37" s="7">
        <f>I20+I34</f>
        <v>1108000</v>
      </c>
    </row>
  </sheetData>
  <mergeCells count="2">
    <mergeCell ref="A8:B8"/>
    <mergeCell ref="A22:B22"/>
  </mergeCells>
  <conditionalFormatting sqref="A9:I9">
    <cfRule type="expression" dxfId="19" priority="41">
      <formula>$E$9="d"</formula>
    </cfRule>
  </conditionalFormatting>
  <conditionalFormatting sqref="A10:I10">
    <cfRule type="expression" dxfId="18" priority="20">
      <formula>$E$10="d"</formula>
    </cfRule>
  </conditionalFormatting>
  <conditionalFormatting sqref="A11:I11">
    <cfRule type="expression" dxfId="17" priority="19">
      <formula>$E$11="d"</formula>
    </cfRule>
  </conditionalFormatting>
  <conditionalFormatting sqref="A12:I12">
    <cfRule type="expression" dxfId="16" priority="17">
      <formula>$E$12="D"</formula>
    </cfRule>
  </conditionalFormatting>
  <conditionalFormatting sqref="A13:I13">
    <cfRule type="expression" dxfId="15" priority="16">
      <formula>$E$13="d"</formula>
    </cfRule>
  </conditionalFormatting>
  <conditionalFormatting sqref="A14:I14">
    <cfRule type="expression" dxfId="14" priority="15">
      <formula>$E$14="d"</formula>
    </cfRule>
  </conditionalFormatting>
  <conditionalFormatting sqref="A15:I15">
    <cfRule type="expression" dxfId="13" priority="14">
      <formula>$E$15="d"</formula>
    </cfRule>
  </conditionalFormatting>
  <conditionalFormatting sqref="A16:I16">
    <cfRule type="expression" dxfId="12" priority="13">
      <formula>$E$16="d"</formula>
    </cfRule>
  </conditionalFormatting>
  <conditionalFormatting sqref="A17:I17">
    <cfRule type="expression" dxfId="11" priority="12">
      <formula>$E$17="d"</formula>
    </cfRule>
  </conditionalFormatting>
  <conditionalFormatting sqref="A18:I18">
    <cfRule type="expression" dxfId="10" priority="11">
      <formula>$E$18="d"</formula>
    </cfRule>
  </conditionalFormatting>
  <conditionalFormatting sqref="A23:I23">
    <cfRule type="expression" dxfId="9" priority="10">
      <formula>$E$23="d"</formula>
    </cfRule>
  </conditionalFormatting>
  <conditionalFormatting sqref="A24:I24">
    <cfRule type="expression" dxfId="8" priority="9">
      <formula>$E$24="d"</formula>
    </cfRule>
  </conditionalFormatting>
  <conditionalFormatting sqref="A25:I25">
    <cfRule type="expression" dxfId="7" priority="8">
      <formula>$E$25="d"</formula>
    </cfRule>
  </conditionalFormatting>
  <conditionalFormatting sqref="A26:I26">
    <cfRule type="expression" dxfId="6" priority="7">
      <formula>$E$26="d"</formula>
    </cfRule>
  </conditionalFormatting>
  <conditionalFormatting sqref="A27:I27">
    <cfRule type="expression" dxfId="5" priority="6">
      <formula>$E$27="d"</formula>
    </cfRule>
  </conditionalFormatting>
  <conditionalFormatting sqref="A28:I28">
    <cfRule type="expression" dxfId="4" priority="5">
      <formula>$E$28="d"</formula>
    </cfRule>
  </conditionalFormatting>
  <conditionalFormatting sqref="A29:I29">
    <cfRule type="expression" dxfId="3" priority="4">
      <formula>$E$29="d"</formula>
    </cfRule>
  </conditionalFormatting>
  <conditionalFormatting sqref="A30:I30">
    <cfRule type="expression" dxfId="2" priority="3">
      <formula>$E$30="d"</formula>
    </cfRule>
  </conditionalFormatting>
  <conditionalFormatting sqref="A31:I31">
    <cfRule type="expression" dxfId="1" priority="2">
      <formula>$E$31="d"</formula>
    </cfRule>
  </conditionalFormatting>
  <conditionalFormatting sqref="A32:I32">
    <cfRule type="expression" dxfId="0" priority="1">
      <formula>$E$32="d"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FA3960AE0FE7644B0C47CC5C91506DB" ma:contentTypeVersion="16" ma:contentTypeDescription="Crear nuevo documento." ma:contentTypeScope="" ma:versionID="3e6c5575722a1ff03ef3a0eddebcd561">
  <xsd:schema xmlns:xsd="http://www.w3.org/2001/XMLSchema" xmlns:xs="http://www.w3.org/2001/XMLSchema" xmlns:p="http://schemas.microsoft.com/office/2006/metadata/properties" xmlns:ns3="2d55bb9e-53a7-4dde-9c26-2c75a85ec5e4" xmlns:ns4="c8bc2138-f26b-497e-96ba-567c1e46dde2" targetNamespace="http://schemas.microsoft.com/office/2006/metadata/properties" ma:root="true" ma:fieldsID="340ead2f41e2ef03055b4bde88070848" ns3:_="" ns4:_="">
    <xsd:import namespace="2d55bb9e-53a7-4dde-9c26-2c75a85ec5e4"/>
    <xsd:import namespace="c8bc2138-f26b-497e-96ba-567c1e46dde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SystemTags" minOccurs="0"/>
                <xsd:element ref="ns3:MediaServiceDateTaken" minOccurs="0"/>
                <xsd:element ref="ns3:MediaLengthInSeconds" minOccurs="0"/>
                <xsd:element ref="ns3:MediaServiceSearchPropertie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d55bb9e-53a7-4dde-9c26-2c75a85ec5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15" nillable="true" ma:displayName="_activity" ma:hidden="true" ma:internalName="_activity">
      <xsd:simpleType>
        <xsd:restriction base="dms:Note"/>
      </xsd:simpleType>
    </xsd:element>
    <xsd:element name="MediaServiceSystemTags" ma:index="19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3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8bc2138-f26b-497e-96ba-567c1e46dde2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2d55bb9e-53a7-4dde-9c26-2c75a85ec5e4" xsi:nil="true"/>
  </documentManagement>
</p:properties>
</file>

<file path=customXml/itemProps1.xml><?xml version="1.0" encoding="utf-8"?>
<ds:datastoreItem xmlns:ds="http://schemas.openxmlformats.org/officeDocument/2006/customXml" ds:itemID="{2B79593B-D2B8-4C76-A6A8-B232F15090A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d55bb9e-53a7-4dde-9c26-2c75a85ec5e4"/>
    <ds:schemaRef ds:uri="c8bc2138-f26b-497e-96ba-567c1e46dde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CBC0B49-60EB-4604-AB4B-830C1679104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571C32D-C5F8-48BF-8020-85A5B810F0E2}">
  <ds:schemaRefs>
    <ds:schemaRef ds:uri="http://purl.org/dc/dcmitype/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c8bc2138-f26b-497e-96ba-567c1e46dde2"/>
    <ds:schemaRef ds:uri="http://www.w3.org/XML/1998/namespace"/>
    <ds:schemaRef ds:uri="http://schemas.openxmlformats.org/package/2006/metadata/core-properties"/>
    <ds:schemaRef ds:uri="2d55bb9e-53a7-4dde-9c26-2c75a85ec5e4"/>
    <ds:schemaRef ds:uri="http://schemas.microsoft.com/office/2006/metadata/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Costos</vt:lpstr>
      <vt:lpstr>Ejemplo del food truck</vt:lpstr>
      <vt:lpstr>Ejemplo app movil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RODAS APANGO SEBASTIAN</cp:lastModifiedBy>
  <cp:revision/>
  <dcterms:created xsi:type="dcterms:W3CDTF">2018-04-04T20:54:16Z</dcterms:created>
  <dcterms:modified xsi:type="dcterms:W3CDTF">2025-10-24T19:28:45Z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0x0101002FA3960AE0FE7644B0C47CC5C91506DB</vt:lpwstr>
  </property>
</Properties>
</file>