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1790"/>
  </bookViews>
  <sheets>
    <sheet name="Einheiten" sheetId="1" r:id="rId1"/>
    <sheet name="Techtree" sheetId="2" r:id="rId2"/>
    <sheet name="Forschungen_Gebäude" sheetId="3" r:id="rId3"/>
  </sheets>
  <calcPr calcId="125725"/>
</workbook>
</file>

<file path=xl/calcChain.xml><?xml version="1.0" encoding="utf-8"?>
<calcChain xmlns="http://schemas.openxmlformats.org/spreadsheetml/2006/main">
  <c r="M8" i="1"/>
  <c r="N8"/>
  <c r="L8"/>
  <c r="O8"/>
  <c r="E4"/>
  <c r="S4" s="1"/>
  <c r="R4"/>
  <c r="Q4"/>
  <c r="P4"/>
  <c r="O4"/>
  <c r="N4"/>
  <c r="M4"/>
  <c r="L4"/>
  <c r="Q11"/>
  <c r="E11"/>
  <c r="E10"/>
  <c r="T10" s="1"/>
  <c r="E9"/>
  <c r="T9" s="1"/>
  <c r="E8"/>
  <c r="S8" s="1"/>
  <c r="E7"/>
  <c r="T7" s="1"/>
  <c r="E6"/>
  <c r="E5"/>
  <c r="T5" s="1"/>
  <c r="E3"/>
  <c r="E2"/>
  <c r="S2" s="1"/>
  <c r="Q7"/>
  <c r="Q5"/>
  <c r="P7"/>
  <c r="P5"/>
  <c r="O7"/>
  <c r="O5"/>
  <c r="N7"/>
  <c r="N5"/>
  <c r="M7"/>
  <c r="M5"/>
  <c r="L5"/>
  <c r="L7"/>
  <c r="O6"/>
  <c r="R6"/>
  <c r="R7"/>
  <c r="R5"/>
  <c r="O3"/>
  <c r="Q3"/>
  <c r="R2"/>
  <c r="Q2"/>
  <c r="P2"/>
  <c r="O2"/>
  <c r="M2"/>
  <c r="N2"/>
  <c r="L2"/>
  <c r="M11"/>
  <c r="R10"/>
  <c r="Q10"/>
  <c r="P10"/>
  <c r="O10"/>
  <c r="N10"/>
  <c r="M10"/>
  <c r="L10"/>
  <c r="R9"/>
  <c r="Q9"/>
  <c r="P9"/>
  <c r="O9"/>
  <c r="N9"/>
  <c r="M9"/>
  <c r="L9"/>
  <c r="R8"/>
  <c r="Q8"/>
  <c r="P8"/>
  <c r="T4" l="1"/>
  <c r="S3"/>
  <c r="O11"/>
  <c r="N6"/>
  <c r="T11"/>
  <c r="T6"/>
  <c r="M3"/>
  <c r="P3"/>
  <c r="P6"/>
  <c r="T2"/>
  <c r="S7"/>
  <c r="T3"/>
  <c r="T8"/>
  <c r="L3"/>
  <c r="L6"/>
  <c r="M6"/>
  <c r="Q6"/>
  <c r="S6"/>
  <c r="S10"/>
  <c r="N3"/>
  <c r="R3"/>
  <c r="S5"/>
  <c r="S9"/>
</calcChain>
</file>

<file path=xl/sharedStrings.xml><?xml version="1.0" encoding="utf-8"?>
<sst xmlns="http://schemas.openxmlformats.org/spreadsheetml/2006/main" count="454" uniqueCount="81">
  <si>
    <t>Inra</t>
  </si>
  <si>
    <t>Laserschütze</t>
  </si>
  <si>
    <t>Mini</t>
  </si>
  <si>
    <t>Mandro</t>
  </si>
  <si>
    <t>Buho</t>
  </si>
  <si>
    <t>Donany</t>
  </si>
  <si>
    <t>Tertor</t>
  </si>
  <si>
    <t>Laserturm</t>
  </si>
  <si>
    <t>Att</t>
  </si>
  <si>
    <t>Def</t>
  </si>
  <si>
    <t>Fe</t>
  </si>
  <si>
    <t>Be</t>
  </si>
  <si>
    <t>En</t>
  </si>
  <si>
    <t>Leute</t>
  </si>
  <si>
    <t>Zeit</t>
  </si>
  <si>
    <t>Transport</t>
  </si>
  <si>
    <t>vs. Fuß Att</t>
  </si>
  <si>
    <t>vs. Fuß Def</t>
  </si>
  <si>
    <t>vs. Panzer Def</t>
  </si>
  <si>
    <t>vs. Panzer Att</t>
  </si>
  <si>
    <t>vs. Flieger Att</t>
  </si>
  <si>
    <t>vs. Turm Att</t>
  </si>
  <si>
    <t>vs. Flieger Def</t>
  </si>
  <si>
    <t>Boni</t>
  </si>
  <si>
    <t>Stationär vs Flug 0%</t>
  </si>
  <si>
    <t>Mit Laser 6</t>
  </si>
  <si>
    <t>Ohne Stadtmauer</t>
  </si>
  <si>
    <t>-</t>
  </si>
  <si>
    <t>(noch keine Auswirkung)</t>
  </si>
  <si>
    <t>Gesamt</t>
  </si>
  <si>
    <t>Res / Att</t>
  </si>
  <si>
    <t>Res / Def</t>
  </si>
  <si>
    <t>Fuss vs Flug +20%</t>
  </si>
  <si>
    <t>Fuss vs Fahr 0%</t>
  </si>
  <si>
    <t>Fahr vs Fuss +20%</t>
  </si>
  <si>
    <t>Fahr vs Flug 0%</t>
  </si>
  <si>
    <t>Flug vs Fuss 0%</t>
  </si>
  <si>
    <t>Flug vs Fahr +20%</t>
  </si>
  <si>
    <t>Stationär vs Fuss 0%</t>
  </si>
  <si>
    <t>Stationär vs Fahr 0%</t>
  </si>
  <si>
    <t>schnell</t>
  </si>
  <si>
    <t>hohe Kapazität</t>
  </si>
  <si>
    <t>getarnt</t>
  </si>
  <si>
    <t>unbeweglich, neutrale Boni</t>
  </si>
  <si>
    <t>Spiosonde</t>
  </si>
  <si>
    <t>Tarnsonde</t>
  </si>
  <si>
    <t>getarnt, kann fliegen</t>
  </si>
  <si>
    <t>Wegzeit</t>
  </si>
  <si>
    <t>Kybernetik</t>
  </si>
  <si>
    <t>Kaserne</t>
  </si>
  <si>
    <t>Mili</t>
  </si>
  <si>
    <t>Forschungslabor</t>
  </si>
  <si>
    <t>Eisen</t>
  </si>
  <si>
    <t>Energie</t>
  </si>
  <si>
    <t>Laser</t>
  </si>
  <si>
    <t>Tragetasche</t>
  </si>
  <si>
    <t>Minigani</t>
  </si>
  <si>
    <t>Panzerfabrik</t>
  </si>
  <si>
    <t>Buhogani</t>
  </si>
  <si>
    <t>Mandrogani</t>
  </si>
  <si>
    <t>Tarnung</t>
  </si>
  <si>
    <t>5% Forschungsverkürzung</t>
  </si>
  <si>
    <t>2% Bauzeitverkürzung</t>
  </si>
  <si>
    <t>Specials</t>
  </si>
  <si>
    <t>Flughafen</t>
  </si>
  <si>
    <t>Düsenantrieb</t>
  </si>
  <si>
    <t>2% Bauzeitverkürzung, wird benötigt um Einheiten zu verschicken</t>
  </si>
  <si>
    <t>Bombenteppich</t>
  </si>
  <si>
    <t>verbesserte Tarnung</t>
  </si>
  <si>
    <t>Spionagesonde</t>
  </si>
  <si>
    <t>Zeit (tage:std:min)</t>
  </si>
  <si>
    <t>exponentielle Ausbaukosten</t>
  </si>
  <si>
    <t>Wichtig:</t>
  </si>
  <si>
    <t>Tertor und Stormok können nicht fliegen!!!</t>
  </si>
  <si>
    <t>Stormok</t>
  </si>
  <si>
    <t>Lorica</t>
  </si>
  <si>
    <t>leichte Panzerung</t>
  </si>
  <si>
    <t>leichte waffentechnik</t>
  </si>
  <si>
    <t>kybernetik</t>
  </si>
  <si>
    <t>leichte panzerung</t>
  </si>
  <si>
    <t>Antigravitation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</si>
</sst>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20" fontId="4" fillId="0" borderId="0" xfId="0" applyNumberFormat="1" applyFont="1"/>
    <xf numFmtId="0" fontId="5" fillId="0" borderId="0" xfId="0" applyFont="1"/>
    <xf numFmtId="20" fontId="5" fillId="0" borderId="0" xfId="0" applyNumberFormat="1" applyFont="1"/>
    <xf numFmtId="0" fontId="1" fillId="0" borderId="0" xfId="0" applyFont="1"/>
    <xf numFmtId="20" fontId="1" fillId="0" borderId="0" xfId="0" applyNumberFormat="1" applyFont="1"/>
    <xf numFmtId="0" fontId="6" fillId="0" borderId="0" xfId="0" applyFont="1"/>
    <xf numFmtId="0" fontId="0" fillId="0" borderId="0" xfId="0" applyFont="1"/>
    <xf numFmtId="20" fontId="0" fillId="0" borderId="0" xfId="0" applyNumberFormat="1"/>
    <xf numFmtId="46" fontId="0" fillId="0" borderId="0" xfId="0" applyNumberForma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tabSelected="1" workbookViewId="0">
      <selection activeCell="B23" sqref="B23"/>
    </sheetView>
  </sheetViews>
  <sheetFormatPr baseColWidth="10" defaultRowHeight="15"/>
  <cols>
    <col min="1" max="1" width="19.7109375" bestFit="1" customWidth="1"/>
    <col min="2" max="2" width="5" bestFit="1" customWidth="1"/>
    <col min="3" max="3" width="4.85546875" customWidth="1"/>
    <col min="4" max="4" width="4" bestFit="1" customWidth="1"/>
    <col min="5" max="5" width="7.7109375" bestFit="1" customWidth="1"/>
    <col min="6" max="6" width="6" bestFit="1" customWidth="1"/>
    <col min="7" max="7" width="5.5703125" bestFit="1" customWidth="1"/>
    <col min="8" max="8" width="9.42578125" bestFit="1" customWidth="1"/>
    <col min="9" max="9" width="9.42578125" customWidth="1"/>
    <col min="10" max="11" width="6" bestFit="1" customWidth="1"/>
    <col min="12" max="12" width="10.28515625" bestFit="1" customWidth="1"/>
    <col min="13" max="13" width="10.7109375" bestFit="1" customWidth="1"/>
    <col min="14" max="14" width="13" bestFit="1" customWidth="1"/>
    <col min="15" max="15" width="13.42578125" bestFit="1" customWidth="1"/>
    <col min="16" max="16" width="13.140625" bestFit="1" customWidth="1"/>
    <col min="17" max="17" width="13.5703125" bestFit="1" customWidth="1"/>
    <col min="18" max="18" width="11.5703125" bestFit="1" customWidth="1"/>
    <col min="19" max="20" width="12" bestFit="1" customWidth="1"/>
  </cols>
  <sheetData>
    <row r="1" spans="1:21">
      <c r="B1" t="s">
        <v>10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t="s">
        <v>47</v>
      </c>
      <c r="J1" t="s">
        <v>8</v>
      </c>
      <c r="K1" t="s">
        <v>9</v>
      </c>
      <c r="L1" t="s">
        <v>16</v>
      </c>
      <c r="M1" t="s">
        <v>17</v>
      </c>
      <c r="N1" t="s">
        <v>19</v>
      </c>
      <c r="O1" t="s">
        <v>18</v>
      </c>
      <c r="P1" t="s">
        <v>20</v>
      </c>
      <c r="Q1" t="s">
        <v>22</v>
      </c>
      <c r="R1" t="s">
        <v>21</v>
      </c>
      <c r="S1" t="s">
        <v>30</v>
      </c>
      <c r="T1" t="s">
        <v>31</v>
      </c>
    </row>
    <row r="2" spans="1:21" s="2" customFormat="1">
      <c r="A2" s="2" t="s">
        <v>0</v>
      </c>
      <c r="B2" s="2">
        <v>250</v>
      </c>
      <c r="C2" s="2">
        <v>750</v>
      </c>
      <c r="D2" s="2">
        <v>500</v>
      </c>
      <c r="E2" s="2">
        <f t="shared" ref="E2:E11" si="0">B2+C2+D2</f>
        <v>1500</v>
      </c>
      <c r="F2" s="2">
        <v>10</v>
      </c>
      <c r="G2" s="3">
        <v>0.625</v>
      </c>
      <c r="H2" s="2">
        <v>100</v>
      </c>
      <c r="I2" s="3">
        <v>0.1111111111111111</v>
      </c>
      <c r="J2" s="2">
        <v>8</v>
      </c>
      <c r="K2" s="2">
        <v>22</v>
      </c>
      <c r="L2" s="2">
        <f t="shared" ref="L2:M4" si="1">J2</f>
        <v>8</v>
      </c>
      <c r="M2" s="2">
        <f t="shared" si="1"/>
        <v>22</v>
      </c>
      <c r="N2" s="2">
        <f>J2*B17</f>
        <v>8</v>
      </c>
      <c r="O2" s="2">
        <f>K2*B17</f>
        <v>22</v>
      </c>
      <c r="P2" s="2">
        <f>J2*B18</f>
        <v>10</v>
      </c>
      <c r="Q2" s="2">
        <f>K2*B18</f>
        <v>27.5</v>
      </c>
      <c r="R2" s="2">
        <f t="shared" ref="R2:R10" si="2">J2</f>
        <v>8</v>
      </c>
      <c r="S2" s="2">
        <f t="shared" ref="S2:S10" si="3">E2/J2</f>
        <v>187.5</v>
      </c>
      <c r="T2" s="2">
        <f t="shared" ref="T2:T11" si="4">E2/K2</f>
        <v>68.181818181818187</v>
      </c>
    </row>
    <row r="3" spans="1:21" s="2" customFormat="1">
      <c r="A3" s="2" t="s">
        <v>1</v>
      </c>
      <c r="B3" s="2">
        <v>400</v>
      </c>
      <c r="C3" s="2">
        <v>600</v>
      </c>
      <c r="D3" s="2">
        <v>500</v>
      </c>
      <c r="E3" s="2">
        <f t="shared" si="0"/>
        <v>1500</v>
      </c>
      <c r="F3" s="2">
        <v>10</v>
      </c>
      <c r="G3" s="3">
        <v>0.83333333333333337</v>
      </c>
      <c r="H3" s="2">
        <v>50</v>
      </c>
      <c r="I3" s="3">
        <v>0.15277777777777776</v>
      </c>
      <c r="J3" s="2">
        <v>22</v>
      </c>
      <c r="K3" s="2">
        <v>8</v>
      </c>
      <c r="L3" s="2">
        <f t="shared" si="1"/>
        <v>22</v>
      </c>
      <c r="M3" s="2">
        <f t="shared" si="1"/>
        <v>8</v>
      </c>
      <c r="N3" s="2">
        <f>J3*B17</f>
        <v>22</v>
      </c>
      <c r="O3" s="2">
        <f>K3*B17</f>
        <v>8</v>
      </c>
      <c r="P3" s="2">
        <f>J3*B18</f>
        <v>27.5</v>
      </c>
      <c r="Q3" s="2">
        <f>J3*B18</f>
        <v>27.5</v>
      </c>
      <c r="R3" s="2">
        <f t="shared" si="2"/>
        <v>22</v>
      </c>
      <c r="S3" s="2">
        <f t="shared" si="3"/>
        <v>68.181818181818187</v>
      </c>
      <c r="T3" s="2">
        <f t="shared" si="4"/>
        <v>187.5</v>
      </c>
    </row>
    <row r="4" spans="1:21" s="2" customFormat="1">
      <c r="A4" s="2" t="s">
        <v>75</v>
      </c>
      <c r="B4" s="2">
        <v>525</v>
      </c>
      <c r="C4" s="2">
        <v>525</v>
      </c>
      <c r="D4" s="2">
        <v>550</v>
      </c>
      <c r="E4" s="2">
        <f t="shared" si="0"/>
        <v>1600</v>
      </c>
      <c r="F4" s="2">
        <v>15</v>
      </c>
      <c r="G4" s="3">
        <v>0.72916666666666663</v>
      </c>
      <c r="H4" s="2">
        <v>1000</v>
      </c>
      <c r="I4" s="3">
        <v>0.1111111111111111</v>
      </c>
      <c r="J4" s="2">
        <v>15</v>
      </c>
      <c r="K4" s="2">
        <v>15</v>
      </c>
      <c r="L4" s="2">
        <f t="shared" si="1"/>
        <v>15</v>
      </c>
      <c r="M4" s="2">
        <f t="shared" si="1"/>
        <v>15</v>
      </c>
      <c r="N4" s="2">
        <f>J4*B18</f>
        <v>18.75</v>
      </c>
      <c r="O4" s="2">
        <f>K4*B18</f>
        <v>18.75</v>
      </c>
      <c r="P4" s="2">
        <f>J4*B18</f>
        <v>18.75</v>
      </c>
      <c r="Q4" s="2">
        <f>J4*B18</f>
        <v>18.75</v>
      </c>
      <c r="R4" s="2">
        <f t="shared" si="2"/>
        <v>15</v>
      </c>
      <c r="S4" s="2">
        <f t="shared" si="3"/>
        <v>106.66666666666667</v>
      </c>
      <c r="T4" s="2">
        <f t="shared" si="4"/>
        <v>106.66666666666667</v>
      </c>
      <c r="U4" s="2" t="s">
        <v>41</v>
      </c>
    </row>
    <row r="5" spans="1:21" s="4" customFormat="1">
      <c r="A5" s="4" t="s">
        <v>2</v>
      </c>
      <c r="B5" s="4">
        <v>100</v>
      </c>
      <c r="C5" s="4">
        <v>900</v>
      </c>
      <c r="D5" s="4">
        <v>500</v>
      </c>
      <c r="E5" s="4">
        <f t="shared" si="0"/>
        <v>1500</v>
      </c>
      <c r="F5" s="4">
        <v>10</v>
      </c>
      <c r="G5" s="5">
        <v>0.83333333333333337</v>
      </c>
      <c r="H5" s="4">
        <v>50</v>
      </c>
      <c r="I5" s="5">
        <v>0.1111111111111111</v>
      </c>
      <c r="J5" s="4">
        <v>22</v>
      </c>
      <c r="K5" s="4">
        <v>8</v>
      </c>
      <c r="L5" s="4">
        <f>J5*B19</f>
        <v>27.5</v>
      </c>
      <c r="M5" s="4">
        <f>K5*B19</f>
        <v>10</v>
      </c>
      <c r="N5" s="4">
        <f t="shared" ref="N5:O7" si="5">J5</f>
        <v>22</v>
      </c>
      <c r="O5" s="4">
        <f t="shared" si="5"/>
        <v>8</v>
      </c>
      <c r="P5" s="4">
        <f>J5*B20</f>
        <v>22</v>
      </c>
      <c r="Q5" s="4">
        <f>K5*B20</f>
        <v>8</v>
      </c>
      <c r="R5" s="4">
        <f t="shared" si="2"/>
        <v>22</v>
      </c>
      <c r="S5" s="10">
        <f t="shared" si="3"/>
        <v>68.181818181818187</v>
      </c>
      <c r="T5" s="10">
        <f t="shared" si="4"/>
        <v>187.5</v>
      </c>
    </row>
    <row r="6" spans="1:21" s="4" customFormat="1">
      <c r="A6" s="4" t="s">
        <v>3</v>
      </c>
      <c r="B6" s="4">
        <v>525</v>
      </c>
      <c r="C6" s="4">
        <v>525</v>
      </c>
      <c r="D6" s="4">
        <v>550</v>
      </c>
      <c r="E6" s="4">
        <f t="shared" si="0"/>
        <v>1600</v>
      </c>
      <c r="F6" s="4">
        <v>15</v>
      </c>
      <c r="G6" s="5">
        <v>0.72916666666666663</v>
      </c>
      <c r="H6" s="4">
        <v>50</v>
      </c>
      <c r="I6" s="5">
        <v>0.1111111111111111</v>
      </c>
      <c r="J6" s="4">
        <v>15</v>
      </c>
      <c r="K6" s="4">
        <v>15</v>
      </c>
      <c r="L6" s="4">
        <f>J6*B19</f>
        <v>18.75</v>
      </c>
      <c r="M6" s="4">
        <f>K6*B19</f>
        <v>18.75</v>
      </c>
      <c r="N6" s="4">
        <f t="shared" si="5"/>
        <v>15</v>
      </c>
      <c r="O6" s="4">
        <f t="shared" si="5"/>
        <v>15</v>
      </c>
      <c r="P6" s="4">
        <f>J6*B20</f>
        <v>15</v>
      </c>
      <c r="Q6" s="4">
        <f>K6*B20</f>
        <v>15</v>
      </c>
      <c r="R6" s="4">
        <f t="shared" si="2"/>
        <v>15</v>
      </c>
      <c r="S6" s="10">
        <f t="shared" si="3"/>
        <v>106.66666666666667</v>
      </c>
      <c r="T6" s="10">
        <f t="shared" si="4"/>
        <v>106.66666666666667</v>
      </c>
      <c r="U6" s="4" t="s">
        <v>42</v>
      </c>
    </row>
    <row r="7" spans="1:21" s="4" customFormat="1">
      <c r="A7" s="4" t="s">
        <v>4</v>
      </c>
      <c r="B7" s="4">
        <v>800</v>
      </c>
      <c r="C7" s="4">
        <v>200</v>
      </c>
      <c r="D7" s="4">
        <v>500</v>
      </c>
      <c r="E7" s="4">
        <f t="shared" si="0"/>
        <v>1500</v>
      </c>
      <c r="F7" s="4">
        <v>10</v>
      </c>
      <c r="G7" s="5">
        <v>0.625</v>
      </c>
      <c r="H7" s="4">
        <v>100</v>
      </c>
      <c r="I7" s="5">
        <v>0.15277777777777776</v>
      </c>
      <c r="J7" s="4">
        <v>8</v>
      </c>
      <c r="K7" s="4">
        <v>22</v>
      </c>
      <c r="L7" s="4">
        <f>J7*B19</f>
        <v>10</v>
      </c>
      <c r="M7" s="4">
        <f>K7*B19</f>
        <v>27.5</v>
      </c>
      <c r="N7" s="4">
        <f t="shared" si="5"/>
        <v>8</v>
      </c>
      <c r="O7" s="4">
        <f t="shared" si="5"/>
        <v>22</v>
      </c>
      <c r="P7" s="4">
        <f>J7*B20</f>
        <v>8</v>
      </c>
      <c r="Q7" s="4">
        <f>K7*B20</f>
        <v>22</v>
      </c>
      <c r="R7" s="4">
        <f t="shared" si="2"/>
        <v>8</v>
      </c>
      <c r="S7" s="10">
        <f t="shared" si="3"/>
        <v>187.5</v>
      </c>
      <c r="T7" s="10">
        <f t="shared" si="4"/>
        <v>68.181818181818187</v>
      </c>
    </row>
    <row r="8" spans="1:21" s="8" customFormat="1">
      <c r="A8" s="8" t="s">
        <v>5</v>
      </c>
      <c r="B8" s="8">
        <v>525</v>
      </c>
      <c r="C8" s="8">
        <v>525</v>
      </c>
      <c r="D8" s="8">
        <v>550</v>
      </c>
      <c r="E8" s="8">
        <f t="shared" si="0"/>
        <v>1600</v>
      </c>
      <c r="F8" s="8">
        <v>15</v>
      </c>
      <c r="G8" s="9">
        <v>0.72916666666666663</v>
      </c>
      <c r="H8" s="8">
        <v>50</v>
      </c>
      <c r="I8" s="9">
        <v>1.7361111111111112E-2</v>
      </c>
      <c r="J8" s="8">
        <v>15</v>
      </c>
      <c r="K8" s="8">
        <v>15</v>
      </c>
      <c r="L8" s="8">
        <f>J8*B21</f>
        <v>15</v>
      </c>
      <c r="M8" s="8">
        <f>K8*B21</f>
        <v>15</v>
      </c>
      <c r="N8" s="8">
        <f>J8*B22</f>
        <v>18.75</v>
      </c>
      <c r="O8" s="8">
        <f>K8*B22</f>
        <v>18.75</v>
      </c>
      <c r="P8" s="8">
        <f t="shared" ref="P8:Q10" si="6">J8</f>
        <v>15</v>
      </c>
      <c r="Q8" s="8">
        <f t="shared" si="6"/>
        <v>15</v>
      </c>
      <c r="R8" s="8">
        <f t="shared" si="2"/>
        <v>15</v>
      </c>
      <c r="S8" s="8">
        <f t="shared" si="3"/>
        <v>106.66666666666667</v>
      </c>
      <c r="T8" s="8">
        <f t="shared" si="4"/>
        <v>106.66666666666667</v>
      </c>
      <c r="U8" s="8" t="s">
        <v>40</v>
      </c>
    </row>
    <row r="9" spans="1:21" s="8" customFormat="1">
      <c r="A9" s="8" t="s">
        <v>6</v>
      </c>
      <c r="B9" s="8">
        <v>250</v>
      </c>
      <c r="C9" s="8">
        <v>750</v>
      </c>
      <c r="D9" s="8">
        <v>500</v>
      </c>
      <c r="E9" s="8">
        <f t="shared" si="0"/>
        <v>1500</v>
      </c>
      <c r="F9" s="8">
        <v>10</v>
      </c>
      <c r="G9" s="9">
        <v>0.83333333333333337</v>
      </c>
      <c r="H9" s="8">
        <v>100</v>
      </c>
      <c r="I9" s="9">
        <v>0.1111111111111111</v>
      </c>
      <c r="J9" s="8">
        <v>8</v>
      </c>
      <c r="K9" s="8">
        <v>22</v>
      </c>
      <c r="L9" s="8">
        <f>J9*B21</f>
        <v>8</v>
      </c>
      <c r="M9" s="8">
        <f>K9*B21</f>
        <v>22</v>
      </c>
      <c r="N9" s="8">
        <f>J9*B22</f>
        <v>10</v>
      </c>
      <c r="O9" s="8">
        <f>K9*B22</f>
        <v>27.5</v>
      </c>
      <c r="P9" s="8">
        <f t="shared" si="6"/>
        <v>8</v>
      </c>
      <c r="Q9" s="8">
        <f t="shared" si="6"/>
        <v>22</v>
      </c>
      <c r="R9" s="8">
        <f t="shared" si="2"/>
        <v>8</v>
      </c>
      <c r="S9" s="8">
        <f t="shared" si="3"/>
        <v>187.5</v>
      </c>
      <c r="T9" s="8">
        <f t="shared" si="4"/>
        <v>68.181818181818187</v>
      </c>
    </row>
    <row r="10" spans="1:21" s="8" customFormat="1">
      <c r="A10" s="8" t="s">
        <v>74</v>
      </c>
      <c r="B10" s="8">
        <v>350</v>
      </c>
      <c r="C10" s="8">
        <v>650</v>
      </c>
      <c r="D10" s="8">
        <v>500</v>
      </c>
      <c r="E10" s="8">
        <f t="shared" si="0"/>
        <v>1500</v>
      </c>
      <c r="F10" s="8">
        <v>10</v>
      </c>
      <c r="G10" s="9">
        <v>0.625</v>
      </c>
      <c r="H10" s="8">
        <v>50</v>
      </c>
      <c r="I10" s="9">
        <v>0.15277777777777776</v>
      </c>
      <c r="J10" s="8">
        <v>22</v>
      </c>
      <c r="K10" s="8">
        <v>8</v>
      </c>
      <c r="L10" s="8">
        <f>J10*B21</f>
        <v>22</v>
      </c>
      <c r="M10" s="8">
        <f>K10*B21</f>
        <v>8</v>
      </c>
      <c r="N10" s="8">
        <f>J10*B22</f>
        <v>27.5</v>
      </c>
      <c r="O10" s="8">
        <f>K10*B22</f>
        <v>10</v>
      </c>
      <c r="P10" s="8">
        <f t="shared" si="6"/>
        <v>22</v>
      </c>
      <c r="Q10" s="8">
        <f t="shared" si="6"/>
        <v>8</v>
      </c>
      <c r="R10" s="8">
        <f t="shared" si="2"/>
        <v>22</v>
      </c>
      <c r="S10" s="8">
        <f t="shared" si="3"/>
        <v>68.181818181818187</v>
      </c>
      <c r="T10" s="8">
        <f t="shared" si="4"/>
        <v>187.5</v>
      </c>
    </row>
    <row r="11" spans="1:21" s="6" customFormat="1">
      <c r="A11" s="6" t="s">
        <v>7</v>
      </c>
      <c r="B11" s="6">
        <v>500</v>
      </c>
      <c r="C11" s="6">
        <v>500</v>
      </c>
      <c r="D11" s="6">
        <v>500</v>
      </c>
      <c r="E11" s="6">
        <f t="shared" si="0"/>
        <v>1500</v>
      </c>
      <c r="F11" s="6">
        <v>10</v>
      </c>
      <c r="G11" s="7">
        <v>0.83333333333333337</v>
      </c>
      <c r="H11" s="6" t="s">
        <v>27</v>
      </c>
      <c r="I11" s="6" t="s">
        <v>27</v>
      </c>
      <c r="J11" s="6" t="s">
        <v>27</v>
      </c>
      <c r="K11" s="6">
        <v>22</v>
      </c>
      <c r="L11" s="6" t="s">
        <v>27</v>
      </c>
      <c r="M11" s="6">
        <f>K11*B23</f>
        <v>22</v>
      </c>
      <c r="N11" s="6" t="s">
        <v>27</v>
      </c>
      <c r="O11" s="6">
        <f>K11*B24</f>
        <v>22</v>
      </c>
      <c r="P11" s="6" t="s">
        <v>27</v>
      </c>
      <c r="Q11" s="6">
        <f>K11</f>
        <v>22</v>
      </c>
      <c r="R11" s="6" t="s">
        <v>27</v>
      </c>
      <c r="S11" s="6" t="s">
        <v>27</v>
      </c>
      <c r="T11" s="6">
        <f t="shared" si="4"/>
        <v>68.181818181818187</v>
      </c>
      <c r="U11" s="6" t="s">
        <v>43</v>
      </c>
    </row>
    <row r="12" spans="1:21" s="6" customFormat="1">
      <c r="G12" s="7"/>
    </row>
    <row r="13" spans="1:21" s="6" customFormat="1">
      <c r="A13" s="11" t="s">
        <v>44</v>
      </c>
      <c r="B13" s="11">
        <v>100</v>
      </c>
      <c r="C13" s="11">
        <v>100</v>
      </c>
      <c r="D13" s="11">
        <v>100</v>
      </c>
      <c r="E13" s="11"/>
      <c r="F13" s="11">
        <v>1</v>
      </c>
      <c r="G13" s="7"/>
      <c r="I13" s="7">
        <v>1.0416666666666666E-2</v>
      </c>
    </row>
    <row r="14" spans="1:21" s="6" customFormat="1">
      <c r="A14" s="11" t="s">
        <v>45</v>
      </c>
      <c r="B14" s="11">
        <v>400</v>
      </c>
      <c r="C14" s="11">
        <v>400</v>
      </c>
      <c r="D14" s="11">
        <v>400</v>
      </c>
      <c r="E14" s="11"/>
      <c r="F14" s="11">
        <v>2</v>
      </c>
      <c r="G14" s="7"/>
      <c r="I14" s="7">
        <v>1.3888888888888888E-2</v>
      </c>
      <c r="U14" s="6" t="s">
        <v>46</v>
      </c>
    </row>
    <row r="15" spans="1:21" s="6" customFormat="1">
      <c r="A15" s="11"/>
      <c r="B15" s="11"/>
      <c r="C15" s="11"/>
      <c r="D15" s="11"/>
      <c r="E15" s="11"/>
      <c r="F15" s="11"/>
      <c r="G15" s="7"/>
      <c r="I15" s="7"/>
    </row>
    <row r="16" spans="1:21" ht="31.5">
      <c r="A16" s="1" t="s">
        <v>23</v>
      </c>
    </row>
    <row r="17" spans="1:3" s="2" customFormat="1">
      <c r="A17" s="2" t="s">
        <v>33</v>
      </c>
      <c r="B17" s="2">
        <v>1</v>
      </c>
    </row>
    <row r="18" spans="1:3" s="2" customFormat="1">
      <c r="A18" s="2" t="s">
        <v>32</v>
      </c>
      <c r="B18" s="2">
        <v>1.25</v>
      </c>
    </row>
    <row r="19" spans="1:3" s="4" customFormat="1">
      <c r="A19" s="4" t="s">
        <v>34</v>
      </c>
      <c r="B19" s="4">
        <v>1.25</v>
      </c>
    </row>
    <row r="20" spans="1:3" s="4" customFormat="1">
      <c r="A20" s="4" t="s">
        <v>35</v>
      </c>
      <c r="B20" s="4">
        <v>1</v>
      </c>
    </row>
    <row r="21" spans="1:3" s="8" customFormat="1">
      <c r="A21" s="8" t="s">
        <v>36</v>
      </c>
      <c r="B21" s="8">
        <v>1</v>
      </c>
    </row>
    <row r="22" spans="1:3" s="8" customFormat="1">
      <c r="A22" s="8" t="s">
        <v>37</v>
      </c>
      <c r="B22" s="8">
        <v>1.25</v>
      </c>
    </row>
    <row r="23" spans="1:3" s="6" customFormat="1">
      <c r="A23" s="6" t="s">
        <v>38</v>
      </c>
      <c r="B23" s="6">
        <v>1</v>
      </c>
    </row>
    <row r="24" spans="1:3" s="6" customFormat="1">
      <c r="A24" s="6" t="s">
        <v>39</v>
      </c>
      <c r="B24" s="6">
        <v>1</v>
      </c>
    </row>
    <row r="25" spans="1:3" s="6" customFormat="1">
      <c r="A25" s="6" t="s">
        <v>24</v>
      </c>
      <c r="B25" s="6">
        <v>1</v>
      </c>
      <c r="C25" s="6" t="s">
        <v>28</v>
      </c>
    </row>
    <row r="27" spans="1:3">
      <c r="A27" t="s">
        <v>25</v>
      </c>
      <c r="B27">
        <v>1</v>
      </c>
    </row>
    <row r="28" spans="1:3">
      <c r="A28" t="s">
        <v>26</v>
      </c>
      <c r="B28">
        <v>1</v>
      </c>
      <c r="C28" t="s">
        <v>28</v>
      </c>
    </row>
    <row r="30" spans="1:3">
      <c r="A30" t="s">
        <v>72</v>
      </c>
    </row>
    <row r="31" spans="1:3">
      <c r="A31" t="s">
        <v>73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8"/>
  <sheetViews>
    <sheetView workbookViewId="0">
      <selection activeCell="O20" sqref="O20"/>
    </sheetView>
  </sheetViews>
  <sheetFormatPr baseColWidth="10" defaultRowHeight="15"/>
  <cols>
    <col min="1" max="1" width="20.85546875" bestFit="1" customWidth="1"/>
    <col min="2" max="2" width="11.42578125" style="11"/>
    <col min="3" max="3" width="12.140625" style="11" bestFit="1" customWidth="1"/>
    <col min="4" max="4" width="12.140625" style="11" customWidth="1"/>
    <col min="5" max="5" width="12.28515625" style="11" bestFit="1" customWidth="1"/>
    <col min="6" max="6" width="17" style="11" bestFit="1" customWidth="1"/>
    <col min="7" max="7" width="14.140625" style="11" bestFit="1" customWidth="1"/>
    <col min="8" max="8" width="14.140625" style="11" customWidth="1"/>
    <col min="9" max="10" width="20.5703125" style="11" bestFit="1" customWidth="1"/>
    <col min="11" max="11" width="15.140625" style="11" bestFit="1" customWidth="1"/>
    <col min="12" max="13" width="11.42578125" style="11"/>
    <col min="14" max="14" width="12.140625" style="11" bestFit="1" customWidth="1"/>
    <col min="15" max="15" width="15.42578125" style="11" bestFit="1" customWidth="1"/>
    <col min="16" max="16" width="24" style="15" bestFit="1" customWidth="1"/>
    <col min="17" max="21" width="11.42578125" style="11"/>
    <col min="24" max="24" width="15.42578125" bestFit="1" customWidth="1"/>
  </cols>
  <sheetData>
    <row r="1" spans="1:16">
      <c r="B1" s="11" t="s">
        <v>49</v>
      </c>
      <c r="C1" t="s">
        <v>57</v>
      </c>
      <c r="D1" t="s">
        <v>64</v>
      </c>
      <c r="E1" s="11" t="s">
        <v>50</v>
      </c>
      <c r="F1" t="s">
        <v>78</v>
      </c>
      <c r="G1" t="s">
        <v>79</v>
      </c>
      <c r="H1" t="s">
        <v>80</v>
      </c>
      <c r="I1" t="s">
        <v>54</v>
      </c>
      <c r="J1" t="s">
        <v>77</v>
      </c>
      <c r="K1" t="s">
        <v>67</v>
      </c>
      <c r="L1" t="s">
        <v>55</v>
      </c>
      <c r="M1" t="s">
        <v>60</v>
      </c>
      <c r="N1" t="s">
        <v>65</v>
      </c>
      <c r="O1" t="s">
        <v>51</v>
      </c>
      <c r="P1" s="15" t="s">
        <v>63</v>
      </c>
    </row>
    <row r="2" spans="1:16" s="2" customFormat="1">
      <c r="A2" s="2" t="s">
        <v>0</v>
      </c>
      <c r="B2" s="2">
        <v>1</v>
      </c>
      <c r="C2" s="2" t="s">
        <v>27</v>
      </c>
      <c r="D2" s="2" t="s">
        <v>27</v>
      </c>
      <c r="E2" s="2" t="s">
        <v>27</v>
      </c>
      <c r="F2" s="2">
        <v>1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16"/>
    </row>
    <row r="3" spans="1:16" s="2" customFormat="1">
      <c r="A3" s="2" t="s">
        <v>1</v>
      </c>
      <c r="B3" s="2">
        <v>10</v>
      </c>
      <c r="C3" s="2" t="s">
        <v>27</v>
      </c>
      <c r="D3" s="2" t="s">
        <v>27</v>
      </c>
      <c r="E3" s="2" t="s">
        <v>27</v>
      </c>
      <c r="F3" s="2">
        <v>2</v>
      </c>
      <c r="G3" s="2" t="s">
        <v>27</v>
      </c>
      <c r="H3" s="2" t="s">
        <v>27</v>
      </c>
      <c r="I3" s="2">
        <v>1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  <c r="P3" s="16"/>
    </row>
    <row r="4" spans="1:16" s="2" customFormat="1">
      <c r="A4" s="2" t="s">
        <v>75</v>
      </c>
      <c r="B4" s="2">
        <v>15</v>
      </c>
      <c r="C4" s="2" t="s">
        <v>27</v>
      </c>
      <c r="D4" s="2" t="s">
        <v>27</v>
      </c>
      <c r="E4" s="2" t="s">
        <v>27</v>
      </c>
      <c r="F4" s="2">
        <v>3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>
        <v>1</v>
      </c>
      <c r="M4" s="2" t="s">
        <v>27</v>
      </c>
      <c r="N4" s="2" t="s">
        <v>27</v>
      </c>
      <c r="O4" s="2" t="s">
        <v>27</v>
      </c>
      <c r="P4" s="16"/>
    </row>
    <row r="5" spans="1:16" s="10" customFormat="1">
      <c r="A5" s="10" t="s">
        <v>58</v>
      </c>
      <c r="B5" s="10" t="s">
        <v>27</v>
      </c>
      <c r="C5" s="10">
        <v>1</v>
      </c>
      <c r="D5" s="10" t="s">
        <v>27</v>
      </c>
      <c r="E5" s="10" t="s">
        <v>27</v>
      </c>
      <c r="F5" s="10" t="s">
        <v>27</v>
      </c>
      <c r="G5" s="10">
        <v>1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7"/>
    </row>
    <row r="6" spans="1:16" s="10" customFormat="1">
      <c r="A6" s="10" t="s">
        <v>56</v>
      </c>
      <c r="B6" s="10" t="s">
        <v>27</v>
      </c>
      <c r="C6" s="10">
        <v>10</v>
      </c>
      <c r="D6" s="10" t="s">
        <v>27</v>
      </c>
      <c r="E6" s="10" t="s">
        <v>27</v>
      </c>
      <c r="F6" s="10" t="s">
        <v>27</v>
      </c>
      <c r="G6" s="10">
        <v>2</v>
      </c>
      <c r="H6" s="10" t="s">
        <v>27</v>
      </c>
      <c r="I6" s="10" t="s">
        <v>27</v>
      </c>
      <c r="J6" s="10">
        <v>1</v>
      </c>
      <c r="K6" s="10" t="s">
        <v>27</v>
      </c>
      <c r="L6" s="10" t="s">
        <v>27</v>
      </c>
      <c r="M6" s="10" t="s">
        <v>27</v>
      </c>
      <c r="N6" s="10" t="s">
        <v>27</v>
      </c>
      <c r="O6" s="10" t="s">
        <v>27</v>
      </c>
      <c r="P6" s="17"/>
    </row>
    <row r="7" spans="1:16" s="10" customFormat="1">
      <c r="A7" s="10" t="s">
        <v>59</v>
      </c>
      <c r="B7" s="10" t="s">
        <v>27</v>
      </c>
      <c r="C7" s="10">
        <v>15</v>
      </c>
      <c r="D7" s="10" t="s">
        <v>27</v>
      </c>
      <c r="E7" s="10" t="s">
        <v>27</v>
      </c>
      <c r="F7" s="10" t="s">
        <v>27</v>
      </c>
      <c r="G7" s="10">
        <v>3</v>
      </c>
      <c r="H7" s="10" t="s">
        <v>27</v>
      </c>
      <c r="I7" s="10" t="s">
        <v>27</v>
      </c>
      <c r="J7" s="10" t="s">
        <v>27</v>
      </c>
      <c r="K7" s="10" t="s">
        <v>27</v>
      </c>
      <c r="L7" s="10" t="s">
        <v>27</v>
      </c>
      <c r="M7" s="10">
        <v>1</v>
      </c>
      <c r="N7" s="10" t="s">
        <v>27</v>
      </c>
      <c r="O7" s="10" t="s">
        <v>27</v>
      </c>
      <c r="P7" s="17"/>
    </row>
    <row r="8" spans="1:16" s="8" customFormat="1">
      <c r="A8" s="8" t="s">
        <v>6</v>
      </c>
      <c r="B8" s="8" t="s">
        <v>27</v>
      </c>
      <c r="C8" s="8" t="s">
        <v>27</v>
      </c>
      <c r="D8" s="8">
        <v>1</v>
      </c>
      <c r="E8" s="8" t="s">
        <v>27</v>
      </c>
      <c r="F8" s="8" t="s">
        <v>27</v>
      </c>
      <c r="G8" s="8" t="s">
        <v>27</v>
      </c>
      <c r="H8" s="8">
        <v>1</v>
      </c>
      <c r="I8" s="8" t="s">
        <v>27</v>
      </c>
      <c r="J8" s="8" t="s">
        <v>27</v>
      </c>
      <c r="K8" s="8" t="s">
        <v>27</v>
      </c>
      <c r="L8" s="8" t="s">
        <v>27</v>
      </c>
      <c r="M8" s="8" t="s">
        <v>27</v>
      </c>
      <c r="N8" s="8" t="s">
        <v>27</v>
      </c>
      <c r="O8" s="8" t="s">
        <v>27</v>
      </c>
      <c r="P8" s="19"/>
    </row>
    <row r="9" spans="1:16" s="8" customFormat="1">
      <c r="A9" s="8" t="s">
        <v>74</v>
      </c>
      <c r="B9" s="8" t="s">
        <v>27</v>
      </c>
      <c r="C9" s="8" t="s">
        <v>27</v>
      </c>
      <c r="D9" s="8">
        <v>10</v>
      </c>
      <c r="E9" s="8" t="s">
        <v>27</v>
      </c>
      <c r="F9" s="8" t="s">
        <v>27</v>
      </c>
      <c r="G9" s="8" t="s">
        <v>27</v>
      </c>
      <c r="H9" s="8">
        <v>2</v>
      </c>
      <c r="I9" s="8" t="s">
        <v>27</v>
      </c>
      <c r="J9" s="8" t="s">
        <v>27</v>
      </c>
      <c r="K9" s="8">
        <v>1</v>
      </c>
      <c r="L9" s="8" t="s">
        <v>27</v>
      </c>
      <c r="M9" s="8" t="s">
        <v>27</v>
      </c>
      <c r="N9" s="8" t="s">
        <v>27</v>
      </c>
      <c r="O9" s="8" t="s">
        <v>27</v>
      </c>
      <c r="P9" s="19"/>
    </row>
    <row r="10" spans="1:16" s="8" customFormat="1">
      <c r="A10" s="8" t="s">
        <v>5</v>
      </c>
      <c r="B10" s="8" t="s">
        <v>27</v>
      </c>
      <c r="C10" s="8" t="s">
        <v>27</v>
      </c>
      <c r="D10" s="8">
        <v>15</v>
      </c>
      <c r="E10" s="8" t="s">
        <v>27</v>
      </c>
      <c r="F10" s="8" t="s">
        <v>27</v>
      </c>
      <c r="G10" s="8" t="s">
        <v>27</v>
      </c>
      <c r="H10" s="8">
        <v>3</v>
      </c>
      <c r="I10" s="8" t="s">
        <v>27</v>
      </c>
      <c r="J10" s="8" t="s">
        <v>27</v>
      </c>
      <c r="K10" s="8" t="s">
        <v>27</v>
      </c>
      <c r="L10" s="8" t="s">
        <v>27</v>
      </c>
      <c r="M10" s="8" t="s">
        <v>27</v>
      </c>
      <c r="N10" s="8">
        <v>1</v>
      </c>
      <c r="O10" s="8" t="s">
        <v>27</v>
      </c>
      <c r="P10" s="19"/>
    </row>
    <row r="11" spans="1:16" s="6" customFormat="1">
      <c r="A11" s="6" t="s">
        <v>7</v>
      </c>
      <c r="B11" s="6" t="s">
        <v>27</v>
      </c>
      <c r="C11" s="6" t="s">
        <v>27</v>
      </c>
      <c r="D11" s="6" t="s">
        <v>27</v>
      </c>
      <c r="E11" s="6">
        <v>1</v>
      </c>
      <c r="F11" s="6">
        <v>1</v>
      </c>
      <c r="G11" s="6">
        <v>1</v>
      </c>
      <c r="H11" s="6">
        <v>1</v>
      </c>
      <c r="I11" s="6" t="s">
        <v>27</v>
      </c>
      <c r="J11" s="6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20"/>
    </row>
    <row r="12" spans="1:16" s="6" customFormat="1">
      <c r="A12" s="6" t="s">
        <v>69</v>
      </c>
      <c r="B12" s="6" t="s">
        <v>27</v>
      </c>
      <c r="C12" s="6" t="s">
        <v>27</v>
      </c>
      <c r="D12" s="6" t="s">
        <v>27</v>
      </c>
      <c r="E12" s="6">
        <v>1</v>
      </c>
      <c r="F12" s="6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20"/>
    </row>
    <row r="13" spans="1:16" s="6" customFormat="1">
      <c r="A13" s="6" t="s">
        <v>45</v>
      </c>
      <c r="E13" s="6">
        <v>10</v>
      </c>
      <c r="F13" s="6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6" t="s">
        <v>27</v>
      </c>
      <c r="L13" s="6" t="s">
        <v>27</v>
      </c>
      <c r="M13" s="6">
        <v>1</v>
      </c>
      <c r="N13" s="6" t="s">
        <v>27</v>
      </c>
      <c r="O13" s="6" t="s">
        <v>27</v>
      </c>
      <c r="P13" s="20"/>
    </row>
    <row r="14" spans="1:16" s="11" customFormat="1">
      <c r="A14" t="s">
        <v>48</v>
      </c>
      <c r="B14" s="11">
        <v>1</v>
      </c>
      <c r="C14" s="2" t="s">
        <v>27</v>
      </c>
      <c r="D14" s="2" t="s">
        <v>27</v>
      </c>
      <c r="E14" t="s">
        <v>27</v>
      </c>
      <c r="F14" t="s">
        <v>27</v>
      </c>
      <c r="G14" s="10" t="s">
        <v>27</v>
      </c>
      <c r="H14" s="10" t="s">
        <v>27</v>
      </c>
      <c r="I14" t="s">
        <v>27</v>
      </c>
      <c r="J14" s="10" t="s">
        <v>27</v>
      </c>
      <c r="K14" s="10" t="s">
        <v>27</v>
      </c>
      <c r="L14" s="2" t="s">
        <v>27</v>
      </c>
      <c r="M14" s="2" t="s">
        <v>27</v>
      </c>
      <c r="N14" s="2" t="s">
        <v>27</v>
      </c>
      <c r="O14" s="11">
        <v>1</v>
      </c>
      <c r="P14" s="15"/>
    </row>
    <row r="15" spans="1:16" s="14" customFormat="1">
      <c r="A15" s="14" t="s">
        <v>79</v>
      </c>
      <c r="B15" s="14" t="s">
        <v>27</v>
      </c>
      <c r="C15" s="14">
        <v>1</v>
      </c>
      <c r="D15" s="14" t="s">
        <v>27</v>
      </c>
      <c r="E15" s="14" t="s">
        <v>27</v>
      </c>
      <c r="F15" s="14" t="s">
        <v>27</v>
      </c>
      <c r="G15" s="14" t="s">
        <v>27</v>
      </c>
      <c r="H15" s="14" t="s">
        <v>27</v>
      </c>
      <c r="I15" s="14" t="s">
        <v>27</v>
      </c>
      <c r="J15" s="14" t="s">
        <v>27</v>
      </c>
      <c r="K15" s="14" t="s">
        <v>27</v>
      </c>
      <c r="L15" s="14" t="s">
        <v>27</v>
      </c>
      <c r="M15" s="14" t="s">
        <v>27</v>
      </c>
      <c r="N15" s="14" t="s">
        <v>27</v>
      </c>
      <c r="O15" s="14">
        <v>1</v>
      </c>
      <c r="P15" s="18"/>
    </row>
    <row r="16" spans="1:16" s="14" customFormat="1">
      <c r="A16" t="s">
        <v>80</v>
      </c>
      <c r="B16" s="14" t="s">
        <v>27</v>
      </c>
      <c r="C16" s="14" t="s">
        <v>27</v>
      </c>
      <c r="D16" s="14">
        <v>1</v>
      </c>
      <c r="E16" s="14" t="s">
        <v>27</v>
      </c>
      <c r="F16" s="14" t="s">
        <v>27</v>
      </c>
      <c r="G16" s="14" t="s">
        <v>27</v>
      </c>
      <c r="H16" s="14" t="s">
        <v>27</v>
      </c>
      <c r="I16" s="14" t="s">
        <v>27</v>
      </c>
      <c r="J16" s="14" t="s">
        <v>27</v>
      </c>
      <c r="K16" s="14" t="s">
        <v>27</v>
      </c>
      <c r="L16" s="14" t="s">
        <v>27</v>
      </c>
      <c r="M16" s="14" t="s">
        <v>27</v>
      </c>
      <c r="N16" s="14" t="s">
        <v>27</v>
      </c>
      <c r="O16" s="14">
        <v>1</v>
      </c>
      <c r="P16" s="18"/>
    </row>
    <row r="17" spans="1:16">
      <c r="A17" t="s">
        <v>54</v>
      </c>
      <c r="B17" t="s">
        <v>27</v>
      </c>
      <c r="C17" s="2" t="s">
        <v>27</v>
      </c>
      <c r="D17" s="2" t="s">
        <v>27</v>
      </c>
      <c r="E17" s="11" t="s">
        <v>27</v>
      </c>
      <c r="F17" s="11" t="s">
        <v>27</v>
      </c>
      <c r="G17" s="10" t="s">
        <v>27</v>
      </c>
      <c r="H17" s="10" t="s">
        <v>27</v>
      </c>
      <c r="I17" s="11" t="s">
        <v>27</v>
      </c>
      <c r="J17" s="10" t="s">
        <v>27</v>
      </c>
      <c r="K17" s="10" t="s">
        <v>27</v>
      </c>
      <c r="L17" s="2" t="s">
        <v>27</v>
      </c>
      <c r="M17" s="2" t="s">
        <v>27</v>
      </c>
      <c r="N17" s="2" t="s">
        <v>27</v>
      </c>
      <c r="O17" s="11">
        <v>10</v>
      </c>
    </row>
    <row r="18" spans="1:16">
      <c r="A18" t="s">
        <v>77</v>
      </c>
      <c r="B18" t="s">
        <v>27</v>
      </c>
      <c r="C18" s="2" t="s">
        <v>27</v>
      </c>
      <c r="D18" s="2" t="s">
        <v>27</v>
      </c>
      <c r="E18" s="11" t="s">
        <v>27</v>
      </c>
      <c r="F18" s="11" t="s">
        <v>27</v>
      </c>
      <c r="G18" s="10" t="s">
        <v>27</v>
      </c>
      <c r="H18" s="10" t="s">
        <v>27</v>
      </c>
      <c r="I18" s="11" t="s">
        <v>27</v>
      </c>
      <c r="J18" s="10" t="s">
        <v>27</v>
      </c>
      <c r="K18" s="10" t="s">
        <v>27</v>
      </c>
      <c r="L18" s="2" t="s">
        <v>27</v>
      </c>
      <c r="M18" s="2" t="s">
        <v>27</v>
      </c>
      <c r="N18" s="2" t="s">
        <v>27</v>
      </c>
      <c r="O18" s="11">
        <v>10</v>
      </c>
    </row>
    <row r="19" spans="1:16">
      <c r="A19" t="s">
        <v>67</v>
      </c>
      <c r="B19" t="s">
        <v>27</v>
      </c>
      <c r="C19" s="2" t="s">
        <v>27</v>
      </c>
      <c r="D19" s="2" t="s">
        <v>27</v>
      </c>
      <c r="E19" s="11" t="s">
        <v>27</v>
      </c>
      <c r="F19" s="11" t="s">
        <v>27</v>
      </c>
      <c r="G19" s="10" t="s">
        <v>27</v>
      </c>
      <c r="H19" s="10" t="s">
        <v>27</v>
      </c>
      <c r="I19" s="11" t="s">
        <v>27</v>
      </c>
      <c r="J19" s="10" t="s">
        <v>27</v>
      </c>
      <c r="K19" s="10" t="s">
        <v>27</v>
      </c>
      <c r="L19" s="2" t="s">
        <v>27</v>
      </c>
      <c r="M19" s="2" t="s">
        <v>27</v>
      </c>
      <c r="N19" s="2" t="s">
        <v>27</v>
      </c>
      <c r="O19" s="11">
        <v>10</v>
      </c>
    </row>
    <row r="20" spans="1:16">
      <c r="A20" t="s">
        <v>55</v>
      </c>
      <c r="B20" t="s">
        <v>27</v>
      </c>
      <c r="C20" s="2" t="s">
        <v>27</v>
      </c>
      <c r="D20" s="2" t="s">
        <v>27</v>
      </c>
      <c r="E20" s="11" t="s">
        <v>27</v>
      </c>
      <c r="F20" s="11" t="s">
        <v>27</v>
      </c>
      <c r="G20" s="10" t="s">
        <v>27</v>
      </c>
      <c r="H20" s="10" t="s">
        <v>27</v>
      </c>
      <c r="I20" s="11" t="s">
        <v>27</v>
      </c>
      <c r="J20" s="10" t="s">
        <v>27</v>
      </c>
      <c r="K20" s="10" t="s">
        <v>27</v>
      </c>
      <c r="L20" s="2" t="s">
        <v>27</v>
      </c>
      <c r="M20" s="2" t="s">
        <v>27</v>
      </c>
      <c r="N20" s="2" t="s">
        <v>27</v>
      </c>
      <c r="O20" s="11">
        <v>15</v>
      </c>
    </row>
    <row r="21" spans="1:16">
      <c r="A21" t="s">
        <v>60</v>
      </c>
      <c r="B21" t="s">
        <v>27</v>
      </c>
      <c r="C21" s="2" t="s">
        <v>27</v>
      </c>
      <c r="D21" s="2" t="s">
        <v>27</v>
      </c>
      <c r="E21" s="11" t="s">
        <v>27</v>
      </c>
      <c r="F21" s="11" t="s">
        <v>27</v>
      </c>
      <c r="G21" s="10" t="s">
        <v>27</v>
      </c>
      <c r="H21" s="10" t="s">
        <v>27</v>
      </c>
      <c r="I21" s="11" t="s">
        <v>27</v>
      </c>
      <c r="J21" s="10" t="s">
        <v>27</v>
      </c>
      <c r="K21" s="10" t="s">
        <v>27</v>
      </c>
      <c r="L21" s="2" t="s">
        <v>27</v>
      </c>
      <c r="M21" s="2" t="s">
        <v>27</v>
      </c>
      <c r="N21" s="2" t="s">
        <v>27</v>
      </c>
      <c r="O21" s="11">
        <v>15</v>
      </c>
    </row>
    <row r="22" spans="1:16">
      <c r="A22" t="s">
        <v>65</v>
      </c>
      <c r="B22" t="s">
        <v>27</v>
      </c>
      <c r="C22" s="2" t="s">
        <v>27</v>
      </c>
      <c r="D22" s="2" t="s">
        <v>27</v>
      </c>
      <c r="E22" s="11" t="s">
        <v>27</v>
      </c>
      <c r="F22" s="11" t="s">
        <v>27</v>
      </c>
      <c r="G22" s="10" t="s">
        <v>27</v>
      </c>
      <c r="H22" s="10" t="s">
        <v>27</v>
      </c>
      <c r="I22" s="11" t="s">
        <v>27</v>
      </c>
      <c r="J22" s="10" t="s">
        <v>27</v>
      </c>
      <c r="K22" s="10" t="s">
        <v>27</v>
      </c>
      <c r="L22" s="2" t="s">
        <v>27</v>
      </c>
      <c r="M22" s="2" t="s">
        <v>27</v>
      </c>
      <c r="N22" s="2" t="s">
        <v>27</v>
      </c>
      <c r="O22" s="11">
        <v>15</v>
      </c>
    </row>
    <row r="23" spans="1:16">
      <c r="A23" t="s">
        <v>49</v>
      </c>
      <c r="B23" s="11" t="s">
        <v>27</v>
      </c>
      <c r="C23" s="2" t="s">
        <v>27</v>
      </c>
      <c r="D23" s="2" t="s">
        <v>27</v>
      </c>
      <c r="E23" s="11">
        <v>1</v>
      </c>
      <c r="F23" t="s">
        <v>27</v>
      </c>
      <c r="G23" s="10" t="s">
        <v>27</v>
      </c>
      <c r="H23" s="10" t="s">
        <v>27</v>
      </c>
      <c r="I23" t="s">
        <v>27</v>
      </c>
      <c r="J23" s="10" t="s">
        <v>27</v>
      </c>
      <c r="K23" s="10" t="s">
        <v>27</v>
      </c>
      <c r="L23" s="2" t="s">
        <v>27</v>
      </c>
      <c r="M23" s="2" t="s">
        <v>27</v>
      </c>
      <c r="N23" s="2" t="s">
        <v>27</v>
      </c>
      <c r="O23" t="s">
        <v>27</v>
      </c>
      <c r="P23" s="15" t="s">
        <v>62</v>
      </c>
    </row>
    <row r="24" spans="1:16">
      <c r="A24" t="s">
        <v>57</v>
      </c>
      <c r="B24" t="s">
        <v>27</v>
      </c>
      <c r="C24" s="2" t="s">
        <v>27</v>
      </c>
      <c r="D24" s="2" t="s">
        <v>27</v>
      </c>
      <c r="E24" s="11">
        <v>1</v>
      </c>
      <c r="F24" s="11" t="s">
        <v>27</v>
      </c>
      <c r="G24" s="10" t="s">
        <v>27</v>
      </c>
      <c r="H24" s="10" t="s">
        <v>27</v>
      </c>
      <c r="I24" s="11" t="s">
        <v>27</v>
      </c>
      <c r="J24" s="10" t="s">
        <v>27</v>
      </c>
      <c r="K24" s="10" t="s">
        <v>27</v>
      </c>
      <c r="L24" s="2" t="s">
        <v>27</v>
      </c>
      <c r="M24" s="2" t="s">
        <v>27</v>
      </c>
      <c r="N24" s="2" t="s">
        <v>27</v>
      </c>
      <c r="O24" s="11" t="s">
        <v>27</v>
      </c>
      <c r="P24" s="15" t="s">
        <v>62</v>
      </c>
    </row>
    <row r="25" spans="1:16">
      <c r="A25" t="s">
        <v>64</v>
      </c>
      <c r="B25" t="s">
        <v>27</v>
      </c>
      <c r="C25" s="2" t="s">
        <v>27</v>
      </c>
      <c r="D25" s="2" t="s">
        <v>27</v>
      </c>
      <c r="E25" s="11">
        <v>1</v>
      </c>
      <c r="F25" s="11" t="s">
        <v>27</v>
      </c>
      <c r="G25" s="10" t="s">
        <v>27</v>
      </c>
      <c r="H25" s="10" t="s">
        <v>27</v>
      </c>
      <c r="I25" s="11" t="s">
        <v>27</v>
      </c>
      <c r="J25" s="10" t="s">
        <v>27</v>
      </c>
      <c r="K25" s="10" t="s">
        <v>27</v>
      </c>
      <c r="L25" s="2" t="s">
        <v>27</v>
      </c>
      <c r="M25" s="2" t="s">
        <v>27</v>
      </c>
      <c r="N25" s="2" t="s">
        <v>27</v>
      </c>
      <c r="O25" t="s">
        <v>27</v>
      </c>
      <c r="P25" s="15" t="s">
        <v>62</v>
      </c>
    </row>
    <row r="26" spans="1:16" s="11" customFormat="1">
      <c r="A26" t="s">
        <v>50</v>
      </c>
      <c r="B26" t="s">
        <v>27</v>
      </c>
      <c r="C26" s="2" t="s">
        <v>27</v>
      </c>
      <c r="D26" s="2" t="s">
        <v>27</v>
      </c>
      <c r="E26" t="s">
        <v>27</v>
      </c>
      <c r="F26" t="s">
        <v>27</v>
      </c>
      <c r="G26" s="10" t="s">
        <v>27</v>
      </c>
      <c r="H26" s="10" t="s">
        <v>27</v>
      </c>
      <c r="I26" t="s">
        <v>27</v>
      </c>
      <c r="J26" s="10" t="s">
        <v>27</v>
      </c>
      <c r="K26" s="10" t="s">
        <v>27</v>
      </c>
      <c r="L26" s="2" t="s">
        <v>27</v>
      </c>
      <c r="M26" s="2" t="s">
        <v>27</v>
      </c>
      <c r="N26" s="2" t="s">
        <v>27</v>
      </c>
      <c r="O26" t="s">
        <v>27</v>
      </c>
      <c r="P26" s="15" t="s">
        <v>66</v>
      </c>
    </row>
    <row r="27" spans="1:16">
      <c r="A27" t="s">
        <v>51</v>
      </c>
      <c r="B27" t="s">
        <v>27</v>
      </c>
      <c r="C27" s="2" t="s">
        <v>27</v>
      </c>
      <c r="D27" s="2" t="s">
        <v>27</v>
      </c>
      <c r="E27" s="11" t="s">
        <v>27</v>
      </c>
      <c r="F27" s="11" t="s">
        <v>27</v>
      </c>
      <c r="G27" s="10" t="s">
        <v>27</v>
      </c>
      <c r="H27" s="10" t="s">
        <v>27</v>
      </c>
      <c r="I27" t="s">
        <v>27</v>
      </c>
      <c r="J27" s="10" t="s">
        <v>27</v>
      </c>
      <c r="K27" s="10" t="s">
        <v>27</v>
      </c>
      <c r="L27" s="2" t="s">
        <v>27</v>
      </c>
      <c r="M27" s="2" t="s">
        <v>27</v>
      </c>
      <c r="N27" s="2" t="s">
        <v>27</v>
      </c>
      <c r="O27" t="s">
        <v>27</v>
      </c>
      <c r="P27" s="15" t="s">
        <v>61</v>
      </c>
    </row>
    <row r="28" spans="1:16" s="14" customFormat="1">
      <c r="A28" s="14" t="s">
        <v>68</v>
      </c>
      <c r="B28" s="14" t="s">
        <v>27</v>
      </c>
      <c r="C28" s="14" t="s">
        <v>27</v>
      </c>
      <c r="D28" s="14" t="s">
        <v>27</v>
      </c>
      <c r="E28" s="14" t="s">
        <v>27</v>
      </c>
      <c r="F28" s="14" t="s">
        <v>27</v>
      </c>
      <c r="G28" s="14" t="s">
        <v>27</v>
      </c>
      <c r="H28" s="14" t="s">
        <v>27</v>
      </c>
      <c r="I28" s="14" t="s">
        <v>27</v>
      </c>
      <c r="J28" s="14" t="s">
        <v>27</v>
      </c>
      <c r="K28" s="14" t="s">
        <v>27</v>
      </c>
      <c r="L28" s="14" t="s">
        <v>27</v>
      </c>
      <c r="M28" s="14">
        <v>1</v>
      </c>
      <c r="N28" s="14" t="s">
        <v>27</v>
      </c>
      <c r="O28" s="14">
        <v>20</v>
      </c>
      <c r="P28" s="1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sqref="A1:E1"/>
    </sheetView>
  </sheetViews>
  <sheetFormatPr baseColWidth="10" defaultRowHeight="15"/>
  <cols>
    <col min="1" max="1" width="20.85546875" bestFit="1" customWidth="1"/>
    <col min="6" max="6" width="17.5703125" bestFit="1" customWidth="1"/>
  </cols>
  <sheetData>
    <row r="1" spans="1:7">
      <c r="B1" t="s">
        <v>52</v>
      </c>
      <c r="C1" t="s">
        <v>11</v>
      </c>
      <c r="D1" t="s">
        <v>53</v>
      </c>
      <c r="E1" t="s">
        <v>13</v>
      </c>
      <c r="F1" t="s">
        <v>70</v>
      </c>
    </row>
    <row r="2" spans="1:7">
      <c r="A2" t="s">
        <v>48</v>
      </c>
      <c r="B2">
        <v>3000</v>
      </c>
      <c r="C2">
        <v>2000</v>
      </c>
      <c r="D2">
        <v>1000</v>
      </c>
      <c r="E2">
        <v>1000</v>
      </c>
      <c r="F2" s="12">
        <v>4.1666666666666664E-2</v>
      </c>
    </row>
    <row r="3" spans="1:7">
      <c r="A3" t="s">
        <v>76</v>
      </c>
      <c r="B3">
        <v>2000</v>
      </c>
      <c r="C3">
        <v>2000</v>
      </c>
      <c r="D3">
        <v>2000</v>
      </c>
      <c r="E3">
        <v>1000</v>
      </c>
      <c r="F3" s="12">
        <v>4.1666666666666664E-2</v>
      </c>
    </row>
    <row r="4" spans="1:7">
      <c r="A4" t="s">
        <v>80</v>
      </c>
      <c r="B4">
        <v>2000</v>
      </c>
      <c r="C4">
        <v>3000</v>
      </c>
      <c r="D4">
        <v>1000</v>
      </c>
      <c r="E4">
        <v>1000</v>
      </c>
      <c r="F4" s="12">
        <v>4.1666666666666664E-2</v>
      </c>
    </row>
    <row r="5" spans="1:7">
      <c r="A5" t="s">
        <v>54</v>
      </c>
      <c r="B5">
        <v>30000</v>
      </c>
      <c r="C5">
        <v>20000</v>
      </c>
      <c r="D5">
        <v>10000</v>
      </c>
      <c r="E5">
        <v>10000</v>
      </c>
      <c r="F5" s="13">
        <v>0.20833333333333334</v>
      </c>
    </row>
    <row r="6" spans="1:7">
      <c r="A6" t="s">
        <v>77</v>
      </c>
      <c r="B6">
        <v>20000</v>
      </c>
      <c r="C6">
        <v>20000</v>
      </c>
      <c r="D6">
        <v>20000</v>
      </c>
      <c r="E6">
        <v>10000</v>
      </c>
      <c r="F6" s="13">
        <v>0.20833333333333334</v>
      </c>
    </row>
    <row r="7" spans="1:7">
      <c r="A7" t="s">
        <v>67</v>
      </c>
      <c r="B7">
        <v>20000</v>
      </c>
      <c r="C7">
        <v>30000</v>
      </c>
      <c r="D7">
        <v>10000</v>
      </c>
      <c r="E7">
        <v>10000</v>
      </c>
      <c r="F7" s="13">
        <v>0.20833333333333334</v>
      </c>
    </row>
    <row r="8" spans="1:7">
      <c r="A8" t="s">
        <v>55</v>
      </c>
      <c r="B8">
        <v>35000</v>
      </c>
      <c r="C8">
        <v>25000</v>
      </c>
      <c r="D8">
        <v>15000</v>
      </c>
      <c r="E8">
        <v>15000</v>
      </c>
      <c r="F8" s="13">
        <v>0.3</v>
      </c>
    </row>
    <row r="9" spans="1:7">
      <c r="A9" t="s">
        <v>60</v>
      </c>
      <c r="B9">
        <v>25000</v>
      </c>
      <c r="C9">
        <v>25000</v>
      </c>
      <c r="D9">
        <v>25000</v>
      </c>
      <c r="E9">
        <v>15000</v>
      </c>
      <c r="F9" s="13">
        <v>0.3</v>
      </c>
    </row>
    <row r="10" spans="1:7">
      <c r="A10" t="s">
        <v>65</v>
      </c>
      <c r="B10">
        <v>25000</v>
      </c>
      <c r="C10">
        <v>35000</v>
      </c>
      <c r="D10">
        <v>15000</v>
      </c>
      <c r="E10">
        <v>15000</v>
      </c>
      <c r="F10" s="13">
        <v>0.3</v>
      </c>
    </row>
    <row r="11" spans="1:7">
      <c r="A11" t="s">
        <v>50</v>
      </c>
      <c r="B11">
        <v>1500</v>
      </c>
      <c r="C11">
        <v>1500</v>
      </c>
      <c r="D11">
        <v>1500</v>
      </c>
      <c r="E11">
        <v>20</v>
      </c>
      <c r="F11" s="12">
        <v>1.0416666666666666E-2</v>
      </c>
    </row>
    <row r="12" spans="1:7">
      <c r="A12" t="s">
        <v>49</v>
      </c>
      <c r="B12">
        <v>2000</v>
      </c>
      <c r="C12">
        <v>1500</v>
      </c>
      <c r="D12">
        <v>1000</v>
      </c>
      <c r="E12">
        <v>20</v>
      </c>
      <c r="F12" s="12">
        <v>6.9444444444444441E-3</v>
      </c>
    </row>
    <row r="13" spans="1:7">
      <c r="A13" t="s">
        <v>57</v>
      </c>
      <c r="B13">
        <v>1500</v>
      </c>
      <c r="C13">
        <v>1500</v>
      </c>
      <c r="D13">
        <v>1500</v>
      </c>
      <c r="E13">
        <v>20</v>
      </c>
      <c r="F13" s="12">
        <v>6.9444444444444441E-3</v>
      </c>
    </row>
    <row r="14" spans="1:7">
      <c r="A14" t="s">
        <v>64</v>
      </c>
      <c r="B14">
        <v>1500</v>
      </c>
      <c r="C14">
        <v>2000</v>
      </c>
      <c r="D14">
        <v>1000</v>
      </c>
      <c r="E14">
        <v>20</v>
      </c>
      <c r="F14" s="12">
        <v>6.9444444444444441E-3</v>
      </c>
    </row>
    <row r="15" spans="1:7">
      <c r="A15" t="s">
        <v>51</v>
      </c>
      <c r="B15">
        <v>600</v>
      </c>
      <c r="C15">
        <v>300</v>
      </c>
      <c r="D15">
        <v>0</v>
      </c>
      <c r="E15">
        <v>30</v>
      </c>
      <c r="F15" s="12">
        <v>1.3888888888888888E-2</v>
      </c>
      <c r="G15" t="s"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Einheiten</vt:lpstr>
      <vt:lpstr>Techtree</vt:lpstr>
      <vt:lpstr>Forschungen_Gebäude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dr.dent</dc:creator>
  <cp:lastModifiedBy>dr.dent</cp:lastModifiedBy>
  <dcterms:created xsi:type="dcterms:W3CDTF">2012-03-21T09:10:04Z</dcterms:created>
  <dcterms:modified xsi:type="dcterms:W3CDTF">2012-07-01T17:04:35Z</dcterms:modified>
</cp:coreProperties>
</file>