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20" windowHeight="11055" activeTab="1"/>
  </bookViews>
  <sheets>
    <sheet name="Forecast" sheetId="1" r:id="rId1"/>
    <sheet name="Matrix" sheetId="2" r:id="rId2"/>
  </sheets>
  <calcPr calcId="145621"/>
</workbook>
</file>

<file path=xl/calcChain.xml><?xml version="1.0" encoding="utf-8"?>
<calcChain xmlns="http://schemas.openxmlformats.org/spreadsheetml/2006/main">
  <c r="F6" i="1" l="1"/>
  <c r="F5" i="1"/>
  <c r="F4" i="1"/>
  <c r="D6" i="1"/>
  <c r="D5" i="1"/>
  <c r="D4" i="1"/>
  <c r="F3" i="1"/>
  <c r="D3" i="1"/>
  <c r="G4" i="1" l="1"/>
  <c r="D7" i="1"/>
  <c r="G5" i="1"/>
  <c r="G6" i="1"/>
  <c r="F7" i="1"/>
  <c r="G3" i="1"/>
  <c r="G7" i="1" l="1"/>
</calcChain>
</file>

<file path=xl/sharedStrings.xml><?xml version="1.0" encoding="utf-8"?>
<sst xmlns="http://schemas.openxmlformats.org/spreadsheetml/2006/main" count="64" uniqueCount="62">
  <si>
    <t>TOI</t>
  </si>
  <si>
    <t>SA20</t>
  </si>
  <si>
    <t>SHOTS</t>
  </si>
  <si>
    <t>GA20</t>
  </si>
  <si>
    <t>GOALS</t>
  </si>
  <si>
    <t>Sv%</t>
  </si>
  <si>
    <t>2013-2014</t>
  </si>
  <si>
    <t>2012-2013</t>
  </si>
  <si>
    <t>2011-2012</t>
  </si>
  <si>
    <t>2010-2011</t>
  </si>
  <si>
    <t>Holtby, Braden</t>
  </si>
  <si>
    <t>True skill estimate:</t>
  </si>
  <si>
    <t>Even strength shots faced</t>
  </si>
  <si>
    <t>Even</t>
  </si>
  <si>
    <t>strength</t>
  </si>
  <si>
    <t>sv%</t>
  </si>
  <si>
    <t>918±10</t>
  </si>
  <si>
    <t>915±10</t>
  </si>
  <si>
    <t>911±8</t>
  </si>
  <si>
    <t>907±7</t>
  </si>
  <si>
    <t>905±6</t>
  </si>
  <si>
    <t>919±10</t>
  </si>
  <si>
    <t>917±10</t>
  </si>
  <si>
    <t>913±8</t>
  </si>
  <si>
    <t>910±7</t>
  </si>
  <si>
    <t>909±6</t>
  </si>
  <si>
    <t>920±10</t>
  </si>
  <si>
    <t>918±9</t>
  </si>
  <si>
    <t>916±8</t>
  </si>
  <si>
    <t>914±7</t>
  </si>
  <si>
    <t>913±6</t>
  </si>
  <si>
    <t>921±10</t>
  </si>
  <si>
    <t>920±9</t>
  </si>
  <si>
    <t>919±8</t>
  </si>
  <si>
    <t>917±6</t>
  </si>
  <si>
    <t>922±10</t>
  </si>
  <si>
    <t>921±9</t>
  </si>
  <si>
    <t>921±8</t>
  </si>
  <si>
    <t>921±6</t>
  </si>
  <si>
    <t>921±5</t>
  </si>
  <si>
    <t>923±10</t>
  </si>
  <si>
    <t>923±9</t>
  </si>
  <si>
    <t>924±8</t>
  </si>
  <si>
    <t>924±6</t>
  </si>
  <si>
    <t>924±5</t>
  </si>
  <si>
    <t>924±9</t>
  </si>
  <si>
    <t>926±7</t>
  </si>
  <si>
    <t>927±6</t>
  </si>
  <si>
    <t>928±5</t>
  </si>
  <si>
    <t>924±10</t>
  </si>
  <si>
    <t>926±9</t>
  </si>
  <si>
    <t>929±7</t>
  </si>
  <si>
    <t>931±6</t>
  </si>
  <si>
    <t>932±5</t>
  </si>
  <si>
    <t>925±10</t>
  </si>
  <si>
    <t>927±9</t>
  </si>
  <si>
    <t>931±7</t>
  </si>
  <si>
    <t>934±6</t>
  </si>
  <si>
    <t>936±5</t>
  </si>
  <si>
    <t>92.6% +/- .007%</t>
  </si>
  <si>
    <t>91.9% to 93.3%</t>
  </si>
  <si>
    <t>(95% confidence)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</si>
</sst>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#,##0.00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0" fontId="0" fillId="2" borderId="0" xfId="2" applyNumberFormat="1" applyFont="1" applyFill="1"/>
    <xf numFmtId="10" fontId="0" fillId="2" borderId="1" xfId="2" applyNumberFormat="1" applyFont="1" applyFill="1" applyBorder="1"/>
    <xf numFmtId="0" fontId="0" fillId="0" borderId="0" xfId="0" applyAlignment="1">
      <alignment horizontal="right"/>
    </xf>
    <xf numFmtId="39" fontId="0" fillId="0" borderId="0" xfId="1" applyNumberFormat="1" applyFont="1"/>
    <xf numFmtId="39" fontId="0" fillId="0" borderId="1" xfId="1" applyNumberFormat="1" applyFont="1" applyBorder="1"/>
    <xf numFmtId="165" fontId="0" fillId="0" borderId="0" xfId="0" applyNumberFormat="1"/>
    <xf numFmtId="165" fontId="0" fillId="0" borderId="1" xfId="0" applyNumberFormat="1" applyBorder="1"/>
    <xf numFmtId="3" fontId="0" fillId="2" borderId="0" xfId="0" applyNumberFormat="1" applyFill="1"/>
    <xf numFmtId="3" fontId="0" fillId="2" borderId="1" xfId="0" applyNumberFormat="1" applyFill="1" applyBorder="1"/>
    <xf numFmtId="0" fontId="2" fillId="2" borderId="0" xfId="0" applyFont="1" applyFill="1"/>
    <xf numFmtId="0" fontId="0" fillId="0" borderId="2" xfId="0" applyBorder="1"/>
    <xf numFmtId="164" fontId="0" fillId="0" borderId="3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2" sqref="B12"/>
    </sheetView>
  </sheetViews>
  <sheetFormatPr defaultRowHeight="15.75" x14ac:dyDescent="0.25"/>
  <cols>
    <col min="1" max="1" width="15.125" customWidth="1"/>
    <col min="2" max="2" width="15.625" customWidth="1"/>
  </cols>
  <sheetData>
    <row r="1" spans="1:7" x14ac:dyDescent="0.25">
      <c r="A1" t="s">
        <v>10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4">
        <v>2076.15</v>
      </c>
      <c r="C3" s="6">
        <v>10.654</v>
      </c>
      <c r="D3" s="8">
        <f>($B3/20)*C3</f>
        <v>1105.965105</v>
      </c>
      <c r="E3" s="6">
        <v>0.74199999999999999</v>
      </c>
      <c r="F3" s="8">
        <f>($B3/20)*E3</f>
        <v>77.025165000000001</v>
      </c>
      <c r="G3" s="1">
        <f>1-F3/D3</f>
        <v>0.93035479632063078</v>
      </c>
    </row>
    <row r="4" spans="1:7" x14ac:dyDescent="0.25">
      <c r="A4" t="s">
        <v>7</v>
      </c>
      <c r="B4" s="4">
        <v>1646.25</v>
      </c>
      <c r="C4" s="6">
        <v>10.545</v>
      </c>
      <c r="D4" s="8">
        <f>($B4/20)*C4</f>
        <v>867.98531249999996</v>
      </c>
      <c r="E4" s="6">
        <v>0.72899999999999998</v>
      </c>
      <c r="F4" s="8">
        <f>($B4/20)*E4</f>
        <v>60.005812499999998</v>
      </c>
      <c r="G4" s="1">
        <f t="shared" ref="G4:G6" si="0">1-F4/D4</f>
        <v>0.93086770981507827</v>
      </c>
    </row>
    <row r="5" spans="1:7" x14ac:dyDescent="0.25">
      <c r="A5" t="s">
        <v>8</v>
      </c>
      <c r="B5" s="4">
        <v>293.33330000000001</v>
      </c>
      <c r="C5" s="6">
        <v>10.295999999999999</v>
      </c>
      <c r="D5" s="8">
        <f>($B5/20)*C5</f>
        <v>151.00798283999998</v>
      </c>
      <c r="E5" s="6">
        <v>0.75</v>
      </c>
      <c r="F5" s="8">
        <f>($B5/20)*E5</f>
        <v>10.99999875</v>
      </c>
      <c r="G5" s="1">
        <f t="shared" si="0"/>
        <v>0.92715617715617715</v>
      </c>
    </row>
    <row r="6" spans="1:7" ht="16.5" thickBot="1" x14ac:dyDescent="0.3">
      <c r="A6" t="s">
        <v>9</v>
      </c>
      <c r="B6" s="5">
        <v>565.85</v>
      </c>
      <c r="C6" s="7">
        <v>8.766</v>
      </c>
      <c r="D6" s="9">
        <f>($B6/20)*C6</f>
        <v>248.012055</v>
      </c>
      <c r="E6" s="7">
        <v>0.60099999999999998</v>
      </c>
      <c r="F6" s="9">
        <f>($B6/20)*E6</f>
        <v>17.003792499999999</v>
      </c>
      <c r="G6" s="2">
        <f t="shared" si="0"/>
        <v>0.93143965320556699</v>
      </c>
    </row>
    <row r="7" spans="1:7" ht="16.5" thickTop="1" x14ac:dyDescent="0.25">
      <c r="D7" s="8">
        <f>SUM(D3:D6)</f>
        <v>2372.9704553400002</v>
      </c>
      <c r="F7" s="8">
        <f>SUM(F3:F6)</f>
        <v>165.03476875000001</v>
      </c>
      <c r="G7" s="1">
        <f t="shared" ref="G7" si="1">1-F7/D7</f>
        <v>0.93045224462082321</v>
      </c>
    </row>
    <row r="9" spans="1:7" x14ac:dyDescent="0.25">
      <c r="A9" s="3" t="s">
        <v>11</v>
      </c>
      <c r="B9" s="10" t="s">
        <v>59</v>
      </c>
    </row>
    <row r="10" spans="1:7" x14ac:dyDescent="0.25">
      <c r="A10" s="3" t="s">
        <v>61</v>
      </c>
      <c r="B10" s="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defaultRowHeight="15.75" x14ac:dyDescent="0.25"/>
  <cols>
    <col min="2" max="2" width="9.125" customWidth="1"/>
  </cols>
  <sheetData>
    <row r="1" spans="1:7" x14ac:dyDescent="0.25">
      <c r="C1" t="s">
        <v>12</v>
      </c>
    </row>
    <row r="2" spans="1:7" x14ac:dyDescent="0.25">
      <c r="C2" s="11">
        <v>500</v>
      </c>
      <c r="D2" s="11">
        <v>1000</v>
      </c>
      <c r="E2" s="11">
        <v>2500</v>
      </c>
      <c r="F2" s="11">
        <v>5000</v>
      </c>
      <c r="G2" s="11">
        <v>7500</v>
      </c>
    </row>
    <row r="3" spans="1:7" x14ac:dyDescent="0.25">
      <c r="A3" t="s">
        <v>13</v>
      </c>
      <c r="B3" s="12">
        <v>0.9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14</v>
      </c>
      <c r="B4" s="12">
        <v>0.90500000000000003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15</v>
      </c>
      <c r="B5" s="12">
        <v>0.91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B6" s="12">
        <v>0.91500000000000004</v>
      </c>
      <c r="C6" t="s">
        <v>31</v>
      </c>
      <c r="D6" t="s">
        <v>32</v>
      </c>
      <c r="E6" t="s">
        <v>33</v>
      </c>
      <c r="F6" t="s">
        <v>34</v>
      </c>
      <c r="G6" t="s">
        <v>34</v>
      </c>
    </row>
    <row r="7" spans="1:7" x14ac:dyDescent="0.25">
      <c r="B7" s="12">
        <v>0.92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5">
      <c r="B8" s="12">
        <v>0.92500000000000004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B9" s="12">
        <v>0.93</v>
      </c>
      <c r="C9" t="s">
        <v>40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B10" s="12">
        <v>0.93500000000000005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B11" s="12">
        <v>0.94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</vt:lpstr>
      <vt:lpstr>Matrix</vt:lpstr>
    </vt:vector>
  </TitlesOfParts>
  <Company>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Michal Mankowski</dc:creator>
  <cp:lastModifiedBy>Sebastian Michal Mankowski</cp:lastModifiedBy>
  <dcterms:created xsi:type="dcterms:W3CDTF">2014-04-24T21:34:54Z</dcterms:created>
  <dcterms:modified xsi:type="dcterms:W3CDTF">2014-05-13T18:09:19Z</dcterms:modified>
</cp:coreProperties>
</file>