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4720" windowHeight="11055"/>
  </bookViews>
  <sheets>
    <sheet name="Poisson" sheetId="1" r:id="rId1"/>
    <sheet name="Players" sheetId="2" r:id="rId2"/>
  </sheets>
  <definedNames>
    <definedName name="solver_adj" localSheetId="0" hidden="1">Poisson!#REF!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Poisson!#REF!</definedName>
    <definedName name="solver_lhs2" localSheetId="0" hidden="1">Poisson!#REF!</definedName>
    <definedName name="solver_lhs3" localSheetId="0" hidden="1">Poisson!#REF!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Poisson!#REF!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2</definedName>
    <definedName name="solver_rhs1" localSheetId="0" hidden="1">1</definedName>
    <definedName name="solver_rhs2" localSheetId="0" hidden="1">0</definedName>
    <definedName name="solver_rhs3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F35" i="1" l="1"/>
  <c r="F25" i="1"/>
  <c r="F26" i="1"/>
  <c r="F27" i="1"/>
  <c r="F28" i="1"/>
  <c r="F29" i="1"/>
  <c r="F30" i="1"/>
  <c r="F31" i="1"/>
  <c r="F32" i="1"/>
  <c r="F33" i="1"/>
  <c r="F34" i="1"/>
  <c r="F45" i="1"/>
  <c r="F44" i="1"/>
  <c r="F43" i="1"/>
  <c r="F42" i="1"/>
  <c r="F41" i="1"/>
  <c r="F40" i="1"/>
  <c r="F39" i="1"/>
  <c r="F38" i="1"/>
  <c r="F37" i="1"/>
  <c r="F36" i="1"/>
  <c r="E26" i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F22" i="1"/>
  <c r="D5" i="1"/>
  <c r="O5" i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N6" i="1"/>
  <c r="AG6" i="1" s="1"/>
  <c r="U37" i="2"/>
  <c r="T37" i="2"/>
  <c r="G37" i="2"/>
  <c r="E37" i="1" l="1"/>
  <c r="Y6" i="1"/>
  <c r="V6" i="1"/>
  <c r="AD6" i="1"/>
  <c r="AL6" i="1"/>
  <c r="O6" i="1"/>
  <c r="S6" i="1"/>
  <c r="W6" i="1"/>
  <c r="AA6" i="1"/>
  <c r="AE6" i="1"/>
  <c r="AI6" i="1"/>
  <c r="AM6" i="1"/>
  <c r="Q6" i="1"/>
  <c r="AC6" i="1"/>
  <c r="AK6" i="1"/>
  <c r="R6" i="1"/>
  <c r="Z6" i="1"/>
  <c r="AH6" i="1"/>
  <c r="P6" i="1"/>
  <c r="T6" i="1"/>
  <c r="X6" i="1"/>
  <c r="AB6" i="1"/>
  <c r="AF6" i="1"/>
  <c r="AJ6" i="1"/>
  <c r="U6" i="1"/>
  <c r="N7" i="1"/>
  <c r="B6" i="1"/>
  <c r="T17" i="2"/>
  <c r="U17" i="2"/>
  <c r="E38" i="1" l="1"/>
  <c r="AJ7" i="1"/>
  <c r="AF7" i="1"/>
  <c r="X7" i="1"/>
  <c r="P7" i="1"/>
  <c r="AM7" i="1"/>
  <c r="AI7" i="1"/>
  <c r="AE7" i="1"/>
  <c r="AA7" i="1"/>
  <c r="W7" i="1"/>
  <c r="S7" i="1"/>
  <c r="O7" i="1"/>
  <c r="AG7" i="1"/>
  <c r="Y7" i="1"/>
  <c r="Q7" i="1"/>
  <c r="AB7" i="1"/>
  <c r="T7" i="1"/>
  <c r="AL7" i="1"/>
  <c r="AH7" i="1"/>
  <c r="AD7" i="1"/>
  <c r="Z7" i="1"/>
  <c r="V7" i="1"/>
  <c r="R7" i="1"/>
  <c r="AK7" i="1"/>
  <c r="AC7" i="1"/>
  <c r="U7" i="1"/>
  <c r="B7" i="1"/>
  <c r="D6" i="1"/>
  <c r="N8" i="1"/>
  <c r="G17" i="2"/>
  <c r="C5" i="1"/>
  <c r="C6" i="1"/>
  <c r="E39" i="1" l="1"/>
  <c r="AM8" i="1"/>
  <c r="AE8" i="1"/>
  <c r="W8" i="1"/>
  <c r="S8" i="1"/>
  <c r="AL8" i="1"/>
  <c r="AH8" i="1"/>
  <c r="AD8" i="1"/>
  <c r="Z8" i="1"/>
  <c r="V8" i="1"/>
  <c r="R8" i="1"/>
  <c r="AF8" i="1"/>
  <c r="X8" i="1"/>
  <c r="P8" i="1"/>
  <c r="AI8" i="1"/>
  <c r="AA8" i="1"/>
  <c r="O8" i="1"/>
  <c r="AK8" i="1"/>
  <c r="AG8" i="1"/>
  <c r="AC8" i="1"/>
  <c r="Y8" i="1"/>
  <c r="U8" i="1"/>
  <c r="Q8" i="1"/>
  <c r="AJ8" i="1"/>
  <c r="AB8" i="1"/>
  <c r="T8" i="1"/>
  <c r="N9" i="1"/>
  <c r="B8" i="1"/>
  <c r="D7" i="1"/>
  <c r="C7" i="1"/>
  <c r="E40" i="1" l="1"/>
  <c r="AJ9" i="1"/>
  <c r="AF9" i="1"/>
  <c r="AB9" i="1"/>
  <c r="AM9" i="1"/>
  <c r="AI9" i="1"/>
  <c r="AE9" i="1"/>
  <c r="Z9" i="1"/>
  <c r="V9" i="1"/>
  <c r="AL9" i="1"/>
  <c r="AD9" i="1"/>
  <c r="Y9" i="1"/>
  <c r="U9" i="1"/>
  <c r="Q9" i="1"/>
  <c r="AH9" i="1"/>
  <c r="AA9" i="1"/>
  <c r="W9" i="1"/>
  <c r="O9" i="1"/>
  <c r="AG9" i="1"/>
  <c r="R9" i="1"/>
  <c r="AK9" i="1"/>
  <c r="AC9" i="1"/>
  <c r="X9" i="1"/>
  <c r="T9" i="1"/>
  <c r="P9" i="1"/>
  <c r="S9" i="1"/>
  <c r="B9" i="1"/>
  <c r="D8" i="1"/>
  <c r="C8" i="1"/>
  <c r="N10" i="1"/>
  <c r="E41" i="1" l="1"/>
  <c r="AM10" i="1"/>
  <c r="AI10" i="1"/>
  <c r="AE10" i="1"/>
  <c r="AA10" i="1"/>
  <c r="W10" i="1"/>
  <c r="S10" i="1"/>
  <c r="O10" i="1"/>
  <c r="AL10" i="1"/>
  <c r="AH10" i="1"/>
  <c r="AD10" i="1"/>
  <c r="Z10" i="1"/>
  <c r="V10" i="1"/>
  <c r="R10" i="1"/>
  <c r="P10" i="1"/>
  <c r="AK10" i="1"/>
  <c r="AC10" i="1"/>
  <c r="U10" i="1"/>
  <c r="AG10" i="1"/>
  <c r="Q10" i="1"/>
  <c r="AF10" i="1"/>
  <c r="X10" i="1"/>
  <c r="AJ10" i="1"/>
  <c r="AB10" i="1"/>
  <c r="T10" i="1"/>
  <c r="Y10" i="1"/>
  <c r="N11" i="1"/>
  <c r="B10" i="1"/>
  <c r="D9" i="1"/>
  <c r="C9" i="1"/>
  <c r="E42" i="1" l="1"/>
  <c r="AL11" i="1"/>
  <c r="AH11" i="1"/>
  <c r="AD11" i="1"/>
  <c r="Z11" i="1"/>
  <c r="V11" i="1"/>
  <c r="R11" i="1"/>
  <c r="AK11" i="1"/>
  <c r="AG11" i="1"/>
  <c r="AC11" i="1"/>
  <c r="Y11" i="1"/>
  <c r="U11" i="1"/>
  <c r="Q11" i="1"/>
  <c r="AM11" i="1"/>
  <c r="O11" i="1"/>
  <c r="AJ11" i="1"/>
  <c r="AB11" i="1"/>
  <c r="T11" i="1"/>
  <c r="AF11" i="1"/>
  <c r="X11" i="1"/>
  <c r="P11" i="1"/>
  <c r="AE11" i="1"/>
  <c r="W11" i="1"/>
  <c r="AI11" i="1"/>
  <c r="AA11" i="1"/>
  <c r="S11" i="1"/>
  <c r="B11" i="1"/>
  <c r="D10" i="1"/>
  <c r="C10" i="1"/>
  <c r="N12" i="1"/>
  <c r="E43" i="1" l="1"/>
  <c r="AK12" i="1"/>
  <c r="AG12" i="1"/>
  <c r="AC12" i="1"/>
  <c r="Y12" i="1"/>
  <c r="U12" i="1"/>
  <c r="Q12" i="1"/>
  <c r="AJ12" i="1"/>
  <c r="AF12" i="1"/>
  <c r="AB12" i="1"/>
  <c r="X12" i="1"/>
  <c r="T12" i="1"/>
  <c r="P12" i="1"/>
  <c r="AD12" i="1"/>
  <c r="AI12" i="1"/>
  <c r="AA12" i="1"/>
  <c r="S12" i="1"/>
  <c r="AM12" i="1"/>
  <c r="AE12" i="1"/>
  <c r="W12" i="1"/>
  <c r="O12" i="1"/>
  <c r="AL12" i="1"/>
  <c r="V12" i="1"/>
  <c r="AH12" i="1"/>
  <c r="Z12" i="1"/>
  <c r="R12" i="1"/>
  <c r="N13" i="1"/>
  <c r="B12" i="1"/>
  <c r="D11" i="1"/>
  <c r="C11" i="1"/>
  <c r="E44" i="1" l="1"/>
  <c r="AJ13" i="1"/>
  <c r="AF13" i="1"/>
  <c r="AB13" i="1"/>
  <c r="X13" i="1"/>
  <c r="T13" i="1"/>
  <c r="P13" i="1"/>
  <c r="AM13" i="1"/>
  <c r="AI13" i="1"/>
  <c r="AE13" i="1"/>
  <c r="AA13" i="1"/>
  <c r="W13" i="1"/>
  <c r="S13" i="1"/>
  <c r="O13" i="1"/>
  <c r="AK13" i="1"/>
  <c r="U13" i="1"/>
  <c r="AH13" i="1"/>
  <c r="Z13" i="1"/>
  <c r="R13" i="1"/>
  <c r="AL13" i="1"/>
  <c r="AD13" i="1"/>
  <c r="V13" i="1"/>
  <c r="AC13" i="1"/>
  <c r="AG13" i="1"/>
  <c r="Y13" i="1"/>
  <c r="Q13" i="1"/>
  <c r="N14" i="1"/>
  <c r="B13" i="1"/>
  <c r="D12" i="1"/>
  <c r="C12" i="1"/>
  <c r="E45" i="1" l="1"/>
  <c r="AM14" i="1"/>
  <c r="AI14" i="1"/>
  <c r="AE14" i="1"/>
  <c r="AA14" i="1"/>
  <c r="W14" i="1"/>
  <c r="S14" i="1"/>
  <c r="O14" i="1"/>
  <c r="AL14" i="1"/>
  <c r="AH14" i="1"/>
  <c r="AD14" i="1"/>
  <c r="Z14" i="1"/>
  <c r="V14" i="1"/>
  <c r="R14" i="1"/>
  <c r="AG14" i="1"/>
  <c r="Y14" i="1"/>
  <c r="Q14" i="1"/>
  <c r="AK14" i="1"/>
  <c r="AC14" i="1"/>
  <c r="U14" i="1"/>
  <c r="AJ14" i="1"/>
  <c r="AB14" i="1"/>
  <c r="T14" i="1"/>
  <c r="AF14" i="1"/>
  <c r="X14" i="1"/>
  <c r="P14" i="1"/>
  <c r="B14" i="1"/>
  <c r="D13" i="1"/>
  <c r="C13" i="1"/>
  <c r="N15" i="1"/>
  <c r="AL15" i="1" l="1"/>
  <c r="AH15" i="1"/>
  <c r="AD15" i="1"/>
  <c r="Z15" i="1"/>
  <c r="V15" i="1"/>
  <c r="R15" i="1"/>
  <c r="AK15" i="1"/>
  <c r="AG15" i="1"/>
  <c r="AC15" i="1"/>
  <c r="Y15" i="1"/>
  <c r="U15" i="1"/>
  <c r="Q15" i="1"/>
  <c r="S15" i="1"/>
  <c r="AF15" i="1"/>
  <c r="X15" i="1"/>
  <c r="P15" i="1"/>
  <c r="AJ15" i="1"/>
  <c r="AB15" i="1"/>
  <c r="T15" i="1"/>
  <c r="AI15" i="1"/>
  <c r="AA15" i="1"/>
  <c r="AM15" i="1"/>
  <c r="AE15" i="1"/>
  <c r="W15" i="1"/>
  <c r="O15" i="1"/>
  <c r="N16" i="1"/>
  <c r="B15" i="1"/>
  <c r="D14" i="1"/>
  <c r="C14" i="1"/>
  <c r="AM16" i="1" l="1"/>
  <c r="AI16" i="1"/>
  <c r="AE16" i="1"/>
  <c r="AA16" i="1"/>
  <c r="AL16" i="1"/>
  <c r="AH16" i="1"/>
  <c r="AD16" i="1"/>
  <c r="Z16" i="1"/>
  <c r="AG16" i="1"/>
  <c r="Y16" i="1"/>
  <c r="U16" i="1"/>
  <c r="Q16" i="1"/>
  <c r="AF16" i="1"/>
  <c r="X16" i="1"/>
  <c r="T16" i="1"/>
  <c r="P16" i="1"/>
  <c r="R16" i="1"/>
  <c r="AK16" i="1"/>
  <c r="W16" i="1"/>
  <c r="O16" i="1"/>
  <c r="AC16" i="1"/>
  <c r="S16" i="1"/>
  <c r="AB16" i="1"/>
  <c r="AJ16" i="1"/>
  <c r="V16" i="1"/>
  <c r="B16" i="1"/>
  <c r="D15" i="1"/>
  <c r="C15" i="1"/>
  <c r="N17" i="1"/>
  <c r="AL17" i="1" l="1"/>
  <c r="AH17" i="1"/>
  <c r="AD17" i="1"/>
  <c r="Z17" i="1"/>
  <c r="V17" i="1"/>
  <c r="R17" i="1"/>
  <c r="AK17" i="1"/>
  <c r="AG17" i="1"/>
  <c r="AC17" i="1"/>
  <c r="Y17" i="1"/>
  <c r="U17" i="1"/>
  <c r="Q17" i="1"/>
  <c r="AF17" i="1"/>
  <c r="X17" i="1"/>
  <c r="P17" i="1"/>
  <c r="AM17" i="1"/>
  <c r="AE17" i="1"/>
  <c r="W17" i="1"/>
  <c r="O17" i="1"/>
  <c r="S17" i="1"/>
  <c r="AB17" i="1"/>
  <c r="AJ17" i="1"/>
  <c r="T17" i="1"/>
  <c r="AI17" i="1"/>
  <c r="AA17" i="1"/>
  <c r="N18" i="1"/>
  <c r="B17" i="1"/>
  <c r="D16" i="1"/>
  <c r="C16" i="1"/>
  <c r="AK18" i="1" l="1"/>
  <c r="AG18" i="1"/>
  <c r="AC18" i="1"/>
  <c r="Y18" i="1"/>
  <c r="U18" i="1"/>
  <c r="Q18" i="1"/>
  <c r="AJ18" i="1"/>
  <c r="AF18" i="1"/>
  <c r="AB18" i="1"/>
  <c r="X18" i="1"/>
  <c r="T18" i="1"/>
  <c r="P18" i="1"/>
  <c r="AM18" i="1"/>
  <c r="AE18" i="1"/>
  <c r="W18" i="1"/>
  <c r="O18" i="1"/>
  <c r="AL18" i="1"/>
  <c r="AD18" i="1"/>
  <c r="V18" i="1"/>
  <c r="Z18" i="1"/>
  <c r="AI18" i="1"/>
  <c r="S18" i="1"/>
  <c r="AA18" i="1"/>
  <c r="AH18" i="1"/>
  <c r="R18" i="1"/>
  <c r="B18" i="1"/>
  <c r="D17" i="1"/>
  <c r="C17" i="1"/>
  <c r="N19" i="1"/>
  <c r="AJ19" i="1" l="1"/>
  <c r="AF19" i="1"/>
  <c r="AB19" i="1"/>
  <c r="X19" i="1"/>
  <c r="T19" i="1"/>
  <c r="P19" i="1"/>
  <c r="AM19" i="1"/>
  <c r="AI19" i="1"/>
  <c r="AE19" i="1"/>
  <c r="AA19" i="1"/>
  <c r="W19" i="1"/>
  <c r="S19" i="1"/>
  <c r="O19" i="1"/>
  <c r="AL19" i="1"/>
  <c r="AD19" i="1"/>
  <c r="V19" i="1"/>
  <c r="AK19" i="1"/>
  <c r="AC19" i="1"/>
  <c r="U19" i="1"/>
  <c r="Q19" i="1"/>
  <c r="Z19" i="1"/>
  <c r="AH19" i="1"/>
  <c r="R19" i="1"/>
  <c r="AG19" i="1"/>
  <c r="Y19" i="1"/>
  <c r="N20" i="1"/>
  <c r="B19" i="1"/>
  <c r="D18" i="1"/>
  <c r="C18" i="1"/>
  <c r="AM20" i="1" l="1"/>
  <c r="AI20" i="1"/>
  <c r="AE20" i="1"/>
  <c r="AA20" i="1"/>
  <c r="W20" i="1"/>
  <c r="S20" i="1"/>
  <c r="O20" i="1"/>
  <c r="AL20" i="1"/>
  <c r="AH20" i="1"/>
  <c r="AD20" i="1"/>
  <c r="Z20" i="1"/>
  <c r="V20" i="1"/>
  <c r="R20" i="1"/>
  <c r="AK20" i="1"/>
  <c r="AC20" i="1"/>
  <c r="U20" i="1"/>
  <c r="AJ20" i="1"/>
  <c r="AB20" i="1"/>
  <c r="T20" i="1"/>
  <c r="X20" i="1"/>
  <c r="AG20" i="1"/>
  <c r="Q20" i="1"/>
  <c r="Y20" i="1"/>
  <c r="AF20" i="1"/>
  <c r="P20" i="1"/>
  <c r="B20" i="1"/>
  <c r="D19" i="1"/>
  <c r="C19" i="1"/>
  <c r="N21" i="1"/>
  <c r="AL21" i="1" l="1"/>
  <c r="AH21" i="1"/>
  <c r="AD21" i="1"/>
  <c r="Z21" i="1"/>
  <c r="V21" i="1"/>
  <c r="R21" i="1"/>
  <c r="AK21" i="1"/>
  <c r="AG21" i="1"/>
  <c r="AC21" i="1"/>
  <c r="Y21" i="1"/>
  <c r="U21" i="1"/>
  <c r="Q21" i="1"/>
  <c r="AJ21" i="1"/>
  <c r="AB21" i="1"/>
  <c r="T21" i="1"/>
  <c r="AI21" i="1"/>
  <c r="AA21" i="1"/>
  <c r="S21" i="1"/>
  <c r="AE21" i="1"/>
  <c r="O21" i="1"/>
  <c r="X21" i="1"/>
  <c r="AF21" i="1"/>
  <c r="P21" i="1"/>
  <c r="AM21" i="1"/>
  <c r="W21" i="1"/>
  <c r="N22" i="1"/>
  <c r="D20" i="1"/>
  <c r="C20" i="1"/>
  <c r="AK22" i="1" l="1"/>
  <c r="AG22" i="1"/>
  <c r="AC22" i="1"/>
  <c r="Y22" i="1"/>
  <c r="U22" i="1"/>
  <c r="Q22" i="1"/>
  <c r="AJ22" i="1"/>
  <c r="AF22" i="1"/>
  <c r="AB22" i="1"/>
  <c r="X22" i="1"/>
  <c r="T22" i="1"/>
  <c r="P22" i="1"/>
  <c r="AI22" i="1"/>
  <c r="AA22" i="1"/>
  <c r="S22" i="1"/>
  <c r="AH22" i="1"/>
  <c r="Z22" i="1"/>
  <c r="R22" i="1"/>
  <c r="AL22" i="1"/>
  <c r="V22" i="1"/>
  <c r="AE22" i="1"/>
  <c r="O22" i="1"/>
  <c r="AM22" i="1"/>
  <c r="W22" i="1"/>
  <c r="AD22" i="1"/>
  <c r="N23" i="1"/>
  <c r="AJ23" i="1" l="1"/>
  <c r="AF23" i="1"/>
  <c r="AB23" i="1"/>
  <c r="X23" i="1"/>
  <c r="T23" i="1"/>
  <c r="P23" i="1"/>
  <c r="AM23" i="1"/>
  <c r="AI23" i="1"/>
  <c r="AE23" i="1"/>
  <c r="AA23" i="1"/>
  <c r="W23" i="1"/>
  <c r="S23" i="1"/>
  <c r="O23" i="1"/>
  <c r="AH23" i="1"/>
  <c r="Z23" i="1"/>
  <c r="R23" i="1"/>
  <c r="AG23" i="1"/>
  <c r="Y23" i="1"/>
  <c r="Q23" i="1"/>
  <c r="AC23" i="1"/>
  <c r="AL23" i="1"/>
  <c r="V23" i="1"/>
  <c r="AD23" i="1"/>
  <c r="AK23" i="1"/>
  <c r="U23" i="1"/>
  <c r="N24" i="1"/>
  <c r="AM24" i="1" l="1"/>
  <c r="AI24" i="1"/>
  <c r="AE24" i="1"/>
  <c r="AA24" i="1"/>
  <c r="W24" i="1"/>
  <c r="S24" i="1"/>
  <c r="O24" i="1"/>
  <c r="AL24" i="1"/>
  <c r="AH24" i="1"/>
  <c r="AD24" i="1"/>
  <c r="Z24" i="1"/>
  <c r="V24" i="1"/>
  <c r="R24" i="1"/>
  <c r="AG24" i="1"/>
  <c r="Y24" i="1"/>
  <c r="Q24" i="1"/>
  <c r="AF24" i="1"/>
  <c r="X24" i="1"/>
  <c r="P24" i="1"/>
  <c r="AJ24" i="1"/>
  <c r="T24" i="1"/>
  <c r="AC24" i="1"/>
  <c r="AK24" i="1"/>
  <c r="U24" i="1"/>
  <c r="AB24" i="1"/>
  <c r="N25" i="1"/>
  <c r="AL25" i="1" l="1"/>
  <c r="AH25" i="1"/>
  <c r="AD25" i="1"/>
  <c r="Z25" i="1"/>
  <c r="V25" i="1"/>
  <c r="R25" i="1"/>
  <c r="AK25" i="1"/>
  <c r="AG25" i="1"/>
  <c r="AC25" i="1"/>
  <c r="Y25" i="1"/>
  <c r="U25" i="1"/>
  <c r="Q25" i="1"/>
  <c r="AF25" i="1"/>
  <c r="X25" i="1"/>
  <c r="P25" i="1"/>
  <c r="AM25" i="1"/>
  <c r="AE25" i="1"/>
  <c r="W25" i="1"/>
  <c r="O25" i="1"/>
  <c r="AA25" i="1"/>
  <c r="AJ25" i="1"/>
  <c r="T25" i="1"/>
  <c r="AB25" i="1"/>
  <c r="AI25" i="1"/>
  <c r="S25" i="1"/>
  <c r="N26" i="1"/>
  <c r="AK26" i="1" l="1"/>
  <c r="AG26" i="1"/>
  <c r="AC26" i="1"/>
  <c r="Y26" i="1"/>
  <c r="U26" i="1"/>
  <c r="Q26" i="1"/>
  <c r="AJ26" i="1"/>
  <c r="AF26" i="1"/>
  <c r="AB26" i="1"/>
  <c r="X26" i="1"/>
  <c r="T26" i="1"/>
  <c r="P26" i="1"/>
  <c r="AM26" i="1"/>
  <c r="AE26" i="1"/>
  <c r="W26" i="1"/>
  <c r="O26" i="1"/>
  <c r="AL26" i="1"/>
  <c r="AD26" i="1"/>
  <c r="V26" i="1"/>
  <c r="AH26" i="1"/>
  <c r="R26" i="1"/>
  <c r="AA26" i="1"/>
  <c r="AI26" i="1"/>
  <c r="S26" i="1"/>
  <c r="Z26" i="1"/>
  <c r="N27" i="1"/>
  <c r="AJ27" i="1" l="1"/>
  <c r="AF27" i="1"/>
  <c r="AB27" i="1"/>
  <c r="X27" i="1"/>
  <c r="T27" i="1"/>
  <c r="P27" i="1"/>
  <c r="AM27" i="1"/>
  <c r="AI27" i="1"/>
  <c r="AE27" i="1"/>
  <c r="AA27" i="1"/>
  <c r="W27" i="1"/>
  <c r="S27" i="1"/>
  <c r="O27" i="1"/>
  <c r="AL27" i="1"/>
  <c r="AD27" i="1"/>
  <c r="V27" i="1"/>
  <c r="AK27" i="1"/>
  <c r="AC27" i="1"/>
  <c r="U27" i="1"/>
  <c r="Y27" i="1"/>
  <c r="AH27" i="1"/>
  <c r="R27" i="1"/>
  <c r="Z27" i="1"/>
  <c r="AG27" i="1"/>
  <c r="Q27" i="1"/>
  <c r="N28" i="1"/>
  <c r="AM28" i="1" l="1"/>
  <c r="AI28" i="1"/>
  <c r="AE28" i="1"/>
  <c r="AA28" i="1"/>
  <c r="W28" i="1"/>
  <c r="S28" i="1"/>
  <c r="O28" i="1"/>
  <c r="AL28" i="1"/>
  <c r="AH28" i="1"/>
  <c r="AD28" i="1"/>
  <c r="Z28" i="1"/>
  <c r="V28" i="1"/>
  <c r="R28" i="1"/>
  <c r="AK28" i="1"/>
  <c r="AC28" i="1"/>
  <c r="U28" i="1"/>
  <c r="AJ28" i="1"/>
  <c r="AB28" i="1"/>
  <c r="T28" i="1"/>
  <c r="AF28" i="1"/>
  <c r="P28" i="1"/>
  <c r="Y28" i="1"/>
  <c r="AG28" i="1"/>
  <c r="Q28" i="1"/>
  <c r="X28" i="1"/>
  <c r="N29" i="1"/>
  <c r="AL29" i="1" l="1"/>
  <c r="AH29" i="1"/>
  <c r="AD29" i="1"/>
  <c r="Z29" i="1"/>
  <c r="V29" i="1"/>
  <c r="R29" i="1"/>
  <c r="AK29" i="1"/>
  <c r="AG29" i="1"/>
  <c r="AC29" i="1"/>
  <c r="Y29" i="1"/>
  <c r="U29" i="1"/>
  <c r="Q29" i="1"/>
  <c r="AJ29" i="1"/>
  <c r="AB29" i="1"/>
  <c r="T29" i="1"/>
  <c r="AI29" i="1"/>
  <c r="AA29" i="1"/>
  <c r="S29" i="1"/>
  <c r="AM29" i="1"/>
  <c r="W29" i="1"/>
  <c r="AF29" i="1"/>
  <c r="P29" i="1"/>
  <c r="X29" i="1"/>
  <c r="AE29" i="1"/>
  <c r="O29" i="1"/>
</calcChain>
</file>

<file path=xl/sharedStrings.xml><?xml version="1.0" encoding="utf-8"?>
<sst xmlns="http://schemas.openxmlformats.org/spreadsheetml/2006/main" count="154" uniqueCount="61">
  <si>
    <t>Mean</t>
  </si>
  <si>
    <t>A</t>
  </si>
  <si>
    <t>Goals Scored</t>
  </si>
  <si>
    <t>Prob%</t>
  </si>
  <si>
    <t>Goals</t>
  </si>
  <si>
    <t>Assists</t>
  </si>
  <si>
    <t>Ice Time</t>
  </si>
  <si>
    <t>Season</t>
  </si>
  <si>
    <t>Age</t>
  </si>
  <si>
    <t>Tm</t>
  </si>
  <si>
    <t>Lg</t>
  </si>
  <si>
    <t>GP</t>
  </si>
  <si>
    <t>G</t>
  </si>
  <si>
    <t>PTS</t>
  </si>
  <si>
    <t>GC</t>
  </si>
  <si>
    <t>+/-</t>
  </si>
  <si>
    <t>PIM</t>
  </si>
  <si>
    <t>EV</t>
  </si>
  <si>
    <t>PP</t>
  </si>
  <si>
    <t>SH</t>
  </si>
  <si>
    <t>GW</t>
  </si>
  <si>
    <t>S</t>
  </si>
  <si>
    <t>S%</t>
  </si>
  <si>
    <t>TOI</t>
  </si>
  <si>
    <t>ATOI</t>
  </si>
  <si>
    <t>Awards</t>
  </si>
  <si>
    <t>2005-06</t>
  </si>
  <si>
    <t>WSH</t>
  </si>
  <si>
    <t>NHL</t>
  </si>
  <si>
    <t>AS-1Calder-1Hart-6</t>
  </si>
  <si>
    <t>2006-07</t>
  </si>
  <si>
    <t>AS-9AS-1Hart-22</t>
  </si>
  <si>
    <t>2007-08</t>
  </si>
  <si>
    <t>AS-1Byng-9Hart-1Pearson-1Richard-1Ross-1Selke-29</t>
  </si>
  <si>
    <t>2008-09</t>
  </si>
  <si>
    <t>AS-10AS-1Hart-1Pearson-1Richard-1Selke-50</t>
  </si>
  <si>
    <t>2009-10</t>
  </si>
  <si>
    <t>AS-1AS-9Hart-2Pearson-1Selke-28</t>
  </si>
  <si>
    <t>2010-11</t>
  </si>
  <si>
    <t>AS-2Hart-14</t>
  </si>
  <si>
    <t>2011-12</t>
  </si>
  <si>
    <t>AS-10</t>
  </si>
  <si>
    <t>2012-13</t>
  </si>
  <si>
    <t>AS-2AS-1Hart-1Richard-1</t>
  </si>
  <si>
    <t>2013-14</t>
  </si>
  <si>
    <t>Richard-1</t>
  </si>
  <si>
    <t>Career</t>
  </si>
  <si>
    <t>Calculated</t>
  </si>
  <si>
    <t>S/GP</t>
  </si>
  <si>
    <t>G/GP</t>
  </si>
  <si>
    <t>Ovechkin, Alexander</t>
  </si>
  <si>
    <t>Brouwer, Troy</t>
  </si>
  <si>
    <t>CHI</t>
  </si>
  <si>
    <t>5 yrs</t>
  </si>
  <si>
    <t>3 yrs</t>
  </si>
  <si>
    <t>GF</t>
  </si>
  <si>
    <t>GA</t>
  </si>
  <si>
    <t>GF/g</t>
  </si>
  <si>
    <t>GA/g</t>
  </si>
  <si>
    <t>Prob% of a Tie (i.e. prob% of overtime)</t>
  </si>
  <si>
    <t>Prob of Winning by Z 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</si>
</sst>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5" formatCode="0.0%"/>
    <numFmt numFmtId="181" formatCode="0.000%"/>
  </numFmts>
  <fonts count="4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175" fontId="0" fillId="0" borderId="0" xfId="1" applyNumberFormat="1" applyFont="1"/>
    <xf numFmtId="10" fontId="0" fillId="0" borderId="0" xfId="1" applyNumberFormat="1" applyFont="1"/>
    <xf numFmtId="3" fontId="0" fillId="0" borderId="0" xfId="0" applyNumberFormat="1"/>
    <xf numFmtId="2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20" fontId="0" fillId="0" borderId="9" xfId="0" applyNumberFormat="1" applyBorder="1"/>
    <xf numFmtId="175" fontId="0" fillId="0" borderId="0" xfId="0" applyNumberFormat="1"/>
    <xf numFmtId="0" fontId="2" fillId="0" borderId="0" xfId="0" applyFont="1" applyBorder="1"/>
    <xf numFmtId="175" fontId="2" fillId="0" borderId="0" xfId="1" applyNumberFormat="1" applyFont="1" applyBorder="1"/>
    <xf numFmtId="181" fontId="2" fillId="0" borderId="0" xfId="1" applyNumberFormat="1" applyFont="1" applyBorder="1"/>
    <xf numFmtId="181" fontId="3" fillId="0" borderId="0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Poisson!$C$1</c:f>
              <c:strCache>
                <c:ptCount val="1"/>
                <c:pt idx="0">
                  <c:v>GF</c:v>
                </c:pt>
              </c:strCache>
            </c:strRef>
          </c:tx>
          <c:marker>
            <c:symbol val="none"/>
          </c:marker>
          <c:val>
            <c:numRef>
              <c:f>Poisson!$C$5:$C$20</c:f>
              <c:numCache>
                <c:formatCode>0.0%</c:formatCode>
                <c:ptCount val="16"/>
                <c:pt idx="0">
                  <c:v>8.20849986238988E-2</c:v>
                </c:pt>
                <c:pt idx="1">
                  <c:v>0.20521249655974699</c:v>
                </c:pt>
                <c:pt idx="2">
                  <c:v>0.25651562069968376</c:v>
                </c:pt>
                <c:pt idx="3">
                  <c:v>0.21376301724973648</c:v>
                </c:pt>
                <c:pt idx="4">
                  <c:v>0.13360188578108526</c:v>
                </c:pt>
                <c:pt idx="5">
                  <c:v>6.6800942890542642E-2</c:v>
                </c:pt>
                <c:pt idx="6">
                  <c:v>2.783372620439278E-2</c:v>
                </c:pt>
                <c:pt idx="7">
                  <c:v>9.9406165015688587E-3</c:v>
                </c:pt>
                <c:pt idx="8">
                  <c:v>3.1064426567402647E-3</c:v>
                </c:pt>
                <c:pt idx="9">
                  <c:v>8.6290073798340724E-4</c:v>
                </c:pt>
                <c:pt idx="10">
                  <c:v>2.1572518449585165E-4</c:v>
                </c:pt>
                <c:pt idx="11">
                  <c:v>4.902845102178448E-5</c:v>
                </c:pt>
                <c:pt idx="12">
                  <c:v>1.0214260629538453E-5</c:v>
                </c:pt>
                <c:pt idx="13">
                  <c:v>1.9642808902958537E-6</c:v>
                </c:pt>
                <c:pt idx="14">
                  <c:v>3.507644446956873E-7</c:v>
                </c:pt>
                <c:pt idx="15">
                  <c:v>5.8460740782614688E-8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Poisson!$D$1</c:f>
              <c:strCache>
                <c:ptCount val="1"/>
                <c:pt idx="0">
                  <c:v>GA</c:v>
                </c:pt>
              </c:strCache>
            </c:strRef>
          </c:tx>
          <c:marker>
            <c:symbol val="none"/>
          </c:marker>
          <c:val>
            <c:numRef>
              <c:f>Poisson!$D$5:$D$20</c:f>
              <c:numCache>
                <c:formatCode>0.0%</c:formatCode>
                <c:ptCount val="16"/>
                <c:pt idx="0">
                  <c:v>8.20849986238988E-2</c:v>
                </c:pt>
                <c:pt idx="1">
                  <c:v>0.20521249655974699</c:v>
                </c:pt>
                <c:pt idx="2">
                  <c:v>0.25651562069968376</c:v>
                </c:pt>
                <c:pt idx="3">
                  <c:v>0.21376301724973648</c:v>
                </c:pt>
                <c:pt idx="4">
                  <c:v>0.13360188578108526</c:v>
                </c:pt>
                <c:pt idx="5">
                  <c:v>6.6800942890542642E-2</c:v>
                </c:pt>
                <c:pt idx="6">
                  <c:v>2.783372620439278E-2</c:v>
                </c:pt>
                <c:pt idx="7">
                  <c:v>9.9406165015688587E-3</c:v>
                </c:pt>
                <c:pt idx="8">
                  <c:v>3.1064426567402647E-3</c:v>
                </c:pt>
                <c:pt idx="9">
                  <c:v>8.6290073798340724E-4</c:v>
                </c:pt>
                <c:pt idx="10">
                  <c:v>2.1572518449585165E-4</c:v>
                </c:pt>
                <c:pt idx="11">
                  <c:v>4.902845102178448E-5</c:v>
                </c:pt>
                <c:pt idx="12">
                  <c:v>1.0214260629538453E-5</c:v>
                </c:pt>
                <c:pt idx="13">
                  <c:v>1.9642808902958537E-6</c:v>
                </c:pt>
                <c:pt idx="14">
                  <c:v>3.507644446956873E-7</c:v>
                </c:pt>
                <c:pt idx="15">
                  <c:v>5.8460740782614688E-8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027008"/>
        <c:axId val="394028928"/>
      </c:lineChart>
      <c:catAx>
        <c:axId val="39402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394028928"/>
        <c:crosses val="autoZero"/>
        <c:auto val="1"/>
        <c:lblAlgn val="ctr"/>
        <c:lblOffset val="100"/>
        <c:noMultiLvlLbl val="0"/>
      </c:catAx>
      <c:valAx>
        <c:axId val="39402892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394027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0"/>
      <c:rotY val="12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5994182101949229E-2"/>
          <c:y val="2.383793410206481E-2"/>
          <c:w val="0.93893130470164843"/>
          <c:h val="0.91050098511823951"/>
        </c:manualLayout>
      </c:layout>
      <c:surface3DChart>
        <c:wireframe val="0"/>
        <c:ser>
          <c:idx val="0"/>
          <c:order val="0"/>
          <c:tx>
            <c:strRef>
              <c:f>Poisson!$N$6</c:f>
              <c:strCache>
                <c:ptCount val="1"/>
                <c:pt idx="0">
                  <c:v>0.25</c:v>
                </c:pt>
              </c:strCache>
            </c:strRef>
          </c:tx>
          <c:cat>
            <c:numRef>
              <c:f>Poisson!$O$5:$AM$5</c:f>
              <c:numCache>
                <c:formatCode>General</c:formatCode>
                <c:ptCount val="2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</c:numCache>
            </c:numRef>
          </c:cat>
          <c:val>
            <c:numRef>
              <c:f>Poisson!$O$6:$AM$6</c:f>
              <c:numCache>
                <c:formatCode>0.0%</c:formatCode>
                <c:ptCount val="25"/>
                <c:pt idx="0">
                  <c:v>0.6450352542264467</c:v>
                </c:pt>
                <c:pt idx="1">
                  <c:v>0.53328336496420192</c:v>
                </c:pt>
                <c:pt idx="2">
                  <c:v>0.44015829444761939</c:v>
                </c:pt>
                <c:pt idx="3">
                  <c:v>0.36273393860268</c:v>
                </c:pt>
                <c:pt idx="4">
                  <c:v>0.29849873509972769</c:v>
                </c:pt>
                <c:pt idx="5">
                  <c:v>0.24530901891865142</c:v>
                </c:pt>
                <c:pt idx="6">
                  <c:v>0.20134404061655828</c:v>
                </c:pt>
                <c:pt idx="7">
                  <c:v>0.16506392715124857</c:v>
                </c:pt>
                <c:pt idx="8">
                  <c:v>0.13517127178223418</c:v>
                </c:pt>
                <c:pt idx="9">
                  <c:v>0.1105766351092799</c:v>
                </c:pt>
                <c:pt idx="10">
                  <c:v>9.036797141707073E-2</c:v>
                </c:pt>
                <c:pt idx="11">
                  <c:v>7.3783824320999961E-2</c:v>
                </c:pt>
                <c:pt idx="12">
                  <c:v>6.0190034547994091E-2</c:v>
                </c:pt>
                <c:pt idx="13">
                  <c:v>4.9059649463955704E-2</c:v>
                </c:pt>
                <c:pt idx="14">
                  <c:v>3.9955703319639164E-2</c:v>
                </c:pt>
                <c:pt idx="15">
                  <c:v>3.2516538038788463E-2</c:v>
                </c:pt>
                <c:pt idx="16">
                  <c:v>2.644334879198414E-2</c:v>
                </c:pt>
                <c:pt idx="17">
                  <c:v>2.1489661000493838E-2</c:v>
                </c:pt>
                <c:pt idx="18">
                  <c:v>1.7452471924904994E-2</c:v>
                </c:pt>
                <c:pt idx="19">
                  <c:v>1.4164817990119082E-2</c:v>
                </c:pt>
                <c:pt idx="20">
                  <c:v>1.1489556758525209E-2</c:v>
                </c:pt>
                <c:pt idx="21">
                  <c:v>9.3141789063726967E-3</c:v>
                </c:pt>
                <c:pt idx="22">
                  <c:v>7.5464900560917661E-3</c:v>
                </c:pt>
                <c:pt idx="23">
                  <c:v>6.1110245536695473E-3</c:v>
                </c:pt>
                <c:pt idx="24">
                  <c:v>4.9460731503659667E-3</c:v>
                </c:pt>
              </c:numCache>
            </c:numRef>
          </c:val>
        </c:ser>
        <c:ser>
          <c:idx val="1"/>
          <c:order val="1"/>
          <c:tx>
            <c:strRef>
              <c:f>Poisson!$N$7</c:f>
              <c:strCache>
                <c:ptCount val="1"/>
                <c:pt idx="0">
                  <c:v>0.5</c:v>
                </c:pt>
              </c:strCache>
            </c:strRef>
          </c:tx>
          <c:cat>
            <c:numRef>
              <c:f>Poisson!$O$5:$AM$5</c:f>
              <c:numCache>
                <c:formatCode>General</c:formatCode>
                <c:ptCount val="2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</c:numCache>
            </c:numRef>
          </c:cat>
          <c:val>
            <c:numRef>
              <c:f>Poisson!$O$7:$AM$7</c:f>
              <c:numCache>
                <c:formatCode>0.0%</c:formatCode>
                <c:ptCount val="25"/>
                <c:pt idx="0">
                  <c:v>0.53328336496420192</c:v>
                </c:pt>
                <c:pt idx="1">
                  <c:v>0.46575959666109185</c:v>
                </c:pt>
                <c:pt idx="2">
                  <c:v>0.40444619738576071</c:v>
                </c:pt>
                <c:pt idx="3">
                  <c:v>0.34944033652134654</c:v>
                </c:pt>
                <c:pt idx="4">
                  <c:v>0.30057845786970205</c:v>
                </c:pt>
                <c:pt idx="5">
                  <c:v>0.25753085159340394</c:v>
                </c:pt>
                <c:pt idx="6">
                  <c:v>0.21987009479722697</c:v>
                </c:pt>
                <c:pt idx="7">
                  <c:v>0.18711975681245421</c:v>
                </c:pt>
                <c:pt idx="8">
                  <c:v>0.15878831067965113</c:v>
                </c:pt>
                <c:pt idx="9">
                  <c:v>0.13439205126034875</c:v>
                </c:pt>
                <c:pt idx="10">
                  <c:v>0.11346992827579706</c:v>
                </c:pt>
                <c:pt idx="11">
                  <c:v>9.5592507528288045E-2</c:v>
                </c:pt>
                <c:pt idx="12">
                  <c:v>8.036673410211545E-2</c:v>
                </c:pt>
                <c:pt idx="13">
                  <c:v>6.7437754331850341E-2</c:v>
                </c:pt>
                <c:pt idx="14">
                  <c:v>5.6488732386161998E-2</c:v>
                </c:pt>
                <c:pt idx="15">
                  <c:v>4.7239351503960032E-2</c:v>
                </c:pt>
                <c:pt idx="16">
                  <c:v>3.9443502657447373E-2</c:v>
                </c:pt>
                <c:pt idx="17">
                  <c:v>3.2886521616724736E-2</c:v>
                </c:pt>
                <c:pt idx="18">
                  <c:v>2.7382228752473668E-2</c:v>
                </c:pt>
                <c:pt idx="19">
                  <c:v>2.2769946354472551E-2</c:v>
                </c:pt>
                <c:pt idx="20">
                  <c:v>1.8911609442253507E-2</c:v>
                </c:pt>
                <c:pt idx="21">
                  <c:v>1.5689043071643021E-2</c:v>
                </c:pt>
                <c:pt idx="22">
                  <c:v>1.3001448168847558E-2</c:v>
                </c:pt>
                <c:pt idx="23">
                  <c:v>1.076311598963465E-2</c:v>
                </c:pt>
                <c:pt idx="24">
                  <c:v>8.901376122024943E-3</c:v>
                </c:pt>
              </c:numCache>
            </c:numRef>
          </c:val>
        </c:ser>
        <c:ser>
          <c:idx val="2"/>
          <c:order val="2"/>
          <c:tx>
            <c:strRef>
              <c:f>Poisson!$N$8</c:f>
              <c:strCache>
                <c:ptCount val="1"/>
                <c:pt idx="0">
                  <c:v>0.75</c:v>
                </c:pt>
              </c:strCache>
            </c:strRef>
          </c:tx>
          <c:cat>
            <c:numRef>
              <c:f>Poisson!$O$5:$AM$5</c:f>
              <c:numCache>
                <c:formatCode>General</c:formatCode>
                <c:ptCount val="2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</c:numCache>
            </c:numRef>
          </c:cat>
          <c:val>
            <c:numRef>
              <c:f>Poisson!$O$8:$AM$8</c:f>
              <c:numCache>
                <c:formatCode>0.0%</c:formatCode>
                <c:ptCount val="25"/>
                <c:pt idx="0">
                  <c:v>0.44015829444761939</c:v>
                </c:pt>
                <c:pt idx="1">
                  <c:v>0.40444619738576071</c:v>
                </c:pt>
                <c:pt idx="2">
                  <c:v>0.36743361181534606</c:v>
                </c:pt>
                <c:pt idx="3">
                  <c:v>0.33067615902716946</c:v>
                </c:pt>
                <c:pt idx="4">
                  <c:v>0.29523493330104345</c:v>
                </c:pt>
                <c:pt idx="5">
                  <c:v>0.26179766535608112</c:v>
                </c:pt>
                <c:pt idx="6">
                  <c:v>0.23077391650441853</c:v>
                </c:pt>
                <c:pt idx="7">
                  <c:v>0.20236934002543303</c:v>
                </c:pt>
                <c:pt idx="8">
                  <c:v>0.17664316314483661</c:v>
                </c:pt>
                <c:pt idx="9">
                  <c:v>0.15355229475799012</c:v>
                </c:pt>
                <c:pt idx="10">
                  <c:v>0.13298483514842852</c:v>
                </c:pt>
                <c:pt idx="11">
                  <c:v>0.11478523912035178</c:v>
                </c:pt>
                <c:pt idx="12">
                  <c:v>9.8772948766411642E-2</c:v>
                </c:pt>
                <c:pt idx="13">
                  <c:v>8.4755953339849699E-2</c:v>
                </c:pt>
                <c:pt idx="14">
                  <c:v>7.25404395908954E-2</c:v>
                </c:pt>
                <c:pt idx="15">
                  <c:v>6.1937456076111626E-2</c:v>
                </c:pt>
                <c:pt idx="16">
                  <c:v>5.2767320338184147E-2</c:v>
                </c:pt>
                <c:pt idx="17">
                  <c:v>4.4862340736750383E-2</c:v>
                </c:pt>
                <c:pt idx="18">
                  <c:v>3.8068299396027905E-2</c:v>
                </c:pt>
                <c:pt idx="19">
                  <c:v>3.2245038912231017E-2</c:v>
                </c:pt>
                <c:pt idx="20">
                  <c:v>2.726641706971521E-2</c:v>
                </c:pt>
                <c:pt idx="21">
                  <c:v>2.3019833299443977E-2</c:v>
                </c:pt>
                <c:pt idx="22">
                  <c:v>1.9405478955704283E-2</c:v>
                </c:pt>
                <c:pt idx="23">
                  <c:v>1.6335418702276672E-2</c:v>
                </c:pt>
                <c:pt idx="24">
                  <c:v>1.3732588209157728E-2</c:v>
                </c:pt>
              </c:numCache>
            </c:numRef>
          </c:val>
        </c:ser>
        <c:ser>
          <c:idx val="3"/>
          <c:order val="3"/>
          <c:tx>
            <c:strRef>
              <c:f>Poisson!$N$9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Poisson!$O$5:$AM$5</c:f>
              <c:numCache>
                <c:formatCode>General</c:formatCode>
                <c:ptCount val="2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</c:numCache>
            </c:numRef>
          </c:cat>
          <c:val>
            <c:numRef>
              <c:f>Poisson!$O$9:$AM$9</c:f>
              <c:numCache>
                <c:formatCode>0.0%</c:formatCode>
                <c:ptCount val="25"/>
                <c:pt idx="0">
                  <c:v>0.36273393860268</c:v>
                </c:pt>
                <c:pt idx="1">
                  <c:v>0.34944033652134654</c:v>
                </c:pt>
                <c:pt idx="2">
                  <c:v>0.33067615902716946</c:v>
                </c:pt>
                <c:pt idx="3">
                  <c:v>0.30850832322492849</c:v>
                </c:pt>
                <c:pt idx="4">
                  <c:v>0.28450797475076972</c:v>
                </c:pt>
                <c:pt idx="5">
                  <c:v>0.25984737615097991</c:v>
                </c:pt>
                <c:pt idx="6">
                  <c:v>0.23538089089921563</c:v>
                </c:pt>
                <c:pt idx="7">
                  <c:v>0.21171208532515573</c:v>
                </c:pt>
                <c:pt idx="8">
                  <c:v>0.18924886530012444</c:v>
                </c:pt>
                <c:pt idx="9">
                  <c:v>0.16824841098283913</c:v>
                </c:pt>
                <c:pt idx="10">
                  <c:v>0.1488534961889999</c:v>
                </c:pt>
                <c:pt idx="11">
                  <c:v>0.13112159554207511</c:v>
                </c:pt>
                <c:pt idx="12">
                  <c:v>0.11504800311744076</c:v>
                </c:pt>
                <c:pt idx="13">
                  <c:v>0.10058401730835312</c:v>
                </c:pt>
                <c:pt idx="14">
                  <c:v>8.7651103333072383E-2</c:v>
                </c:pt>
                <c:pt idx="15">
                  <c:v>7.6151752570593922E-2</c:v>
                </c:pt>
                <c:pt idx="16">
                  <c:v>6.597772941433247E-2</c:v>
                </c:pt>
                <c:pt idx="17">
                  <c:v>5.7016213624681823E-2</c:v>
                </c:pt>
                <c:pt idx="18">
                  <c:v>4.9154268491129631E-2</c:v>
                </c:pt>
                <c:pt idx="19">
                  <c:v>4.2282004119527206E-2</c:v>
                </c:pt>
                <c:pt idx="20">
                  <c:v>3.6294727346289239E-2</c:v>
                </c:pt>
                <c:pt idx="21">
                  <c:v>3.1094313845852841E-2</c:v>
                </c:pt>
                <c:pt idx="22">
                  <c:v>2.6589991916991098E-2</c:v>
                </c:pt>
                <c:pt idx="23">
                  <c:v>2.2698688897123342E-2</c:v>
                </c:pt>
                <c:pt idx="24">
                  <c:v>1.9345059374751217E-2</c:v>
                </c:pt>
              </c:numCache>
            </c:numRef>
          </c:val>
        </c:ser>
        <c:ser>
          <c:idx val="4"/>
          <c:order val="4"/>
          <c:tx>
            <c:strRef>
              <c:f>Poisson!$N$10</c:f>
              <c:strCache>
                <c:ptCount val="1"/>
                <c:pt idx="0">
                  <c:v>1.25</c:v>
                </c:pt>
              </c:strCache>
            </c:strRef>
          </c:tx>
          <c:cat>
            <c:numRef>
              <c:f>Poisson!$O$5:$AM$5</c:f>
              <c:numCache>
                <c:formatCode>General</c:formatCode>
                <c:ptCount val="2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</c:numCache>
            </c:numRef>
          </c:cat>
          <c:val>
            <c:numRef>
              <c:f>Poisson!$O$10:$AM$10</c:f>
              <c:numCache>
                <c:formatCode>0.0%</c:formatCode>
                <c:ptCount val="25"/>
                <c:pt idx="0">
                  <c:v>0.29849873509972769</c:v>
                </c:pt>
                <c:pt idx="1">
                  <c:v>0.30057845786970205</c:v>
                </c:pt>
                <c:pt idx="2">
                  <c:v>0.29523493330104345</c:v>
                </c:pt>
                <c:pt idx="3">
                  <c:v>0.28450797475076972</c:v>
                </c:pt>
                <c:pt idx="4">
                  <c:v>0.27004644393858745</c:v>
                </c:pt>
                <c:pt idx="5">
                  <c:v>0.25316493453231409</c:v>
                </c:pt>
                <c:pt idx="6">
                  <c:v>0.23489570019908906</c:v>
                </c:pt>
                <c:pt idx="7">
                  <c:v>0.21603523601929039</c:v>
                </c:pt>
                <c:pt idx="8">
                  <c:v>0.19718535876836207</c:v>
                </c:pt>
                <c:pt idx="9">
                  <c:v>0.17878891876611305</c:v>
                </c:pt>
                <c:pt idx="10">
                  <c:v>0.16116045624287878</c:v>
                </c:pt>
                <c:pt idx="11">
                  <c:v>0.14451223846557135</c:v>
                </c:pt>
                <c:pt idx="12">
                  <c:v>0.12897609826895162</c:v>
                </c:pt>
                <c:pt idx="13">
                  <c:v>0.11462157238927045</c:v>
                </c:pt>
                <c:pt idx="14">
                  <c:v>0.10147086466098004</c:v>
                </c:pt>
                <c:pt idx="15">
                  <c:v>8.951100342345629E-2</c:v>
                </c:pt>
                <c:pt idx="16">
                  <c:v>7.8703645429055877E-2</c:v>
                </c:pt>
                <c:pt idx="17">
                  <c:v>6.8992890205406665E-2</c:v>
                </c:pt>
                <c:pt idx="18">
                  <c:v>6.031143023227236E-2</c:v>
                </c:pt>
                <c:pt idx="19">
                  <c:v>5.2585323368847539E-2</c:v>
                </c:pt>
                <c:pt idx="20">
                  <c:v>4.5737635336556143E-2</c:v>
                </c:pt>
                <c:pt idx="21">
                  <c:v>3.9691164112154675E-2</c:v>
                </c:pt>
                <c:pt idx="22">
                  <c:v>3.4370425574887856E-2</c:v>
                </c:pt>
                <c:pt idx="23">
                  <c:v>2.97030508706407E-2</c:v>
                </c:pt>
                <c:pt idx="24">
                  <c:v>2.5620720647656886E-2</c:v>
                </c:pt>
              </c:numCache>
            </c:numRef>
          </c:val>
        </c:ser>
        <c:ser>
          <c:idx val="5"/>
          <c:order val="5"/>
          <c:tx>
            <c:strRef>
              <c:f>Poisson!$N$11</c:f>
              <c:strCache>
                <c:ptCount val="1"/>
                <c:pt idx="0">
                  <c:v>1.5</c:v>
                </c:pt>
              </c:strCache>
            </c:strRef>
          </c:tx>
          <c:cat>
            <c:numRef>
              <c:f>Poisson!$O$5:$AM$5</c:f>
              <c:numCache>
                <c:formatCode>General</c:formatCode>
                <c:ptCount val="2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</c:numCache>
            </c:numRef>
          </c:cat>
          <c:val>
            <c:numRef>
              <c:f>Poisson!$O$11:$AM$11</c:f>
              <c:numCache>
                <c:formatCode>0.0%</c:formatCode>
                <c:ptCount val="25"/>
                <c:pt idx="0">
                  <c:v>0.24530901891865142</c:v>
                </c:pt>
                <c:pt idx="1">
                  <c:v>0.25753085159340394</c:v>
                </c:pt>
                <c:pt idx="2">
                  <c:v>0.26179766535608112</c:v>
                </c:pt>
                <c:pt idx="3">
                  <c:v>0.25984737615097991</c:v>
                </c:pt>
                <c:pt idx="4">
                  <c:v>0.25316493453231409</c:v>
                </c:pt>
                <c:pt idx="5">
                  <c:v>0.24300035312467458</c:v>
                </c:pt>
                <c:pt idx="6">
                  <c:v>0.23039056781743616</c:v>
                </c:pt>
                <c:pt idx="7">
                  <c:v>0.21618296361835834</c:v>
                </c:pt>
                <c:pt idx="8">
                  <c:v>0.20105906214967631</c:v>
                </c:pt>
                <c:pt idx="9">
                  <c:v>0.1855573872122335</c:v>
                </c:pt>
                <c:pt idx="10">
                  <c:v>0.1700948396376234</c:v>
                </c:pt>
                <c:pt idx="11">
                  <c:v>0.15498613742351164</c:v>
                </c:pt>
                <c:pt idx="12">
                  <c:v>0.14046130950997021</c:v>
                </c:pt>
                <c:pt idx="13">
                  <c:v>0.12668104598611835</c:v>
                </c:pt>
                <c:pt idx="14">
                  <c:v>0.11375004560873253</c:v>
                </c:pt>
                <c:pt idx="15">
                  <c:v>0.10172846594124164</c:v>
                </c:pt>
                <c:pt idx="16">
                  <c:v>9.0641627042747586E-2</c:v>
                </c:pt>
                <c:pt idx="17">
                  <c:v>8.048814225447784E-2</c:v>
                </c:pt>
                <c:pt idx="18">
                  <c:v>7.1246655280521903E-2</c:v>
                </c:pt>
                <c:pt idx="19">
                  <c:v>6.2881359186593488E-2</c:v>
                </c:pt>
                <c:pt idx="20">
                  <c:v>5.534646371346643E-2</c:v>
                </c:pt>
                <c:pt idx="21">
                  <c:v>4.8589764669725297E-2</c:v>
                </c:pt>
                <c:pt idx="22">
                  <c:v>4.2555454721952046E-2</c:v>
                </c:pt>
                <c:pt idx="23">
                  <c:v>3.7186299778642386E-2</c:v>
                </c:pt>
                <c:pt idx="24">
                  <c:v>3.242529016353838E-2</c:v>
                </c:pt>
              </c:numCache>
            </c:numRef>
          </c:val>
        </c:ser>
        <c:ser>
          <c:idx val="6"/>
          <c:order val="6"/>
          <c:tx>
            <c:strRef>
              <c:f>Poisson!$N$12</c:f>
              <c:strCache>
                <c:ptCount val="1"/>
                <c:pt idx="0">
                  <c:v>1.75</c:v>
                </c:pt>
              </c:strCache>
            </c:strRef>
          </c:tx>
          <c:cat>
            <c:numRef>
              <c:f>Poisson!$O$5:$AM$5</c:f>
              <c:numCache>
                <c:formatCode>General</c:formatCode>
                <c:ptCount val="2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</c:numCache>
            </c:numRef>
          </c:cat>
          <c:val>
            <c:numRef>
              <c:f>Poisson!$O$12:$AM$12</c:f>
              <c:numCache>
                <c:formatCode>0.0%</c:formatCode>
                <c:ptCount val="25"/>
                <c:pt idx="0">
                  <c:v>0.20134404061655828</c:v>
                </c:pt>
                <c:pt idx="1">
                  <c:v>0.21987009479722697</c:v>
                </c:pt>
                <c:pt idx="2">
                  <c:v>0.23077391650441853</c:v>
                </c:pt>
                <c:pt idx="3">
                  <c:v>0.23538089089921563</c:v>
                </c:pt>
                <c:pt idx="4">
                  <c:v>0.23489570019908906</c:v>
                </c:pt>
                <c:pt idx="5">
                  <c:v>0.23039056781743616</c:v>
                </c:pt>
                <c:pt idx="6">
                  <c:v>0.22280243938012129</c:v>
                </c:pt>
                <c:pt idx="7">
                  <c:v>0.21293636631275312</c:v>
                </c:pt>
                <c:pt idx="8">
                  <c:v>0.20147308534496594</c:v>
                </c:pt>
                <c:pt idx="9">
                  <c:v>0.18897902447928472</c:v>
                </c:pt>
                <c:pt idx="10">
                  <c:v>0.17591771684608942</c:v>
                </c:pt>
                <c:pt idx="11">
                  <c:v>0.16266168285876453</c:v>
                </c:pt>
                <c:pt idx="12">
                  <c:v>0.1495041643799053</c:v>
                </c:pt>
                <c:pt idx="13">
                  <c:v>0.13667034597904049</c:v>
                </c:pt>
                <c:pt idx="14">
                  <c:v>0.12432778301204686</c:v>
                </c:pt>
                <c:pt idx="15">
                  <c:v>0.11259588770702436</c:v>
                </c:pt>
                <c:pt idx="16">
                  <c:v>0.10155440803925561</c:v>
                </c:pt>
                <c:pt idx="17">
                  <c:v>9.1250891982424906E-2</c:v>
                </c:pt>
                <c:pt idx="18">
                  <c:v>8.1707169573340524E-2</c:v>
                </c:pt>
                <c:pt idx="19">
                  <c:v>7.2924911443633E-2</c:v>
                </c:pt>
                <c:pt idx="20">
                  <c:v>6.4890338337499354E-2</c:v>
                </c:pt>
                <c:pt idx="21">
                  <c:v>5.7578164296461176E-2</c:v>
                </c:pt>
                <c:pt idx="22">
                  <c:v>5.0954858766690654E-2</c:v>
                </c:pt>
                <c:pt idx="23">
                  <c:v>4.4981311534764971E-2</c:v>
                </c:pt>
                <c:pt idx="24">
                  <c:v>3.9614980408489688E-2</c:v>
                </c:pt>
              </c:numCache>
            </c:numRef>
          </c:val>
        </c:ser>
        <c:ser>
          <c:idx val="7"/>
          <c:order val="7"/>
          <c:tx>
            <c:strRef>
              <c:f>Poisson!$N$13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Poisson!$O$5:$AM$5</c:f>
              <c:numCache>
                <c:formatCode>General</c:formatCode>
                <c:ptCount val="2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</c:numCache>
            </c:numRef>
          </c:cat>
          <c:val>
            <c:numRef>
              <c:f>Poisson!$O$13:$AM$13</c:f>
              <c:numCache>
                <c:formatCode>0.0%</c:formatCode>
                <c:ptCount val="25"/>
                <c:pt idx="0">
                  <c:v>0.16506392715124857</c:v>
                </c:pt>
                <c:pt idx="1">
                  <c:v>0.18711975681245421</c:v>
                </c:pt>
                <c:pt idx="2">
                  <c:v>0.20236934002543303</c:v>
                </c:pt>
                <c:pt idx="3">
                  <c:v>0.21171208532515573</c:v>
                </c:pt>
                <c:pt idx="4">
                  <c:v>0.21603523601929039</c:v>
                </c:pt>
                <c:pt idx="5">
                  <c:v>0.21618296361835834</c:v>
                </c:pt>
                <c:pt idx="6">
                  <c:v>0.21293636631275312</c:v>
                </c:pt>
                <c:pt idx="7">
                  <c:v>0.20700192521795482</c:v>
                </c:pt>
                <c:pt idx="8">
                  <c:v>0.19900613968604811</c:v>
                </c:pt>
                <c:pt idx="9">
                  <c:v>0.18949479573447411</c:v>
                </c:pt>
                <c:pt idx="10">
                  <c:v>0.17893542166590681</c:v>
                </c:pt>
                <c:pt idx="11">
                  <c:v>0.16772188563301865</c:v>
                </c:pt>
                <c:pt idx="12">
                  <c:v>0.15618035591467863</c:v>
                </c:pt>
                <c:pt idx="13">
                  <c:v>0.14457598163033811</c:v>
                </c:pt>
                <c:pt idx="14">
                  <c:v>0.13311983844264597</c:v>
                </c:pt>
                <c:pt idx="15">
                  <c:v>0.12197581246327607</c:v>
                </c:pt>
                <c:pt idx="16">
                  <c:v>0.11126719550818306</c:v>
                </c:pt>
                <c:pt idx="17">
                  <c:v>0.1010828429559142</c:v>
                </c:pt>
                <c:pt idx="18">
                  <c:v>9.1482805448660956E-2</c:v>
                </c:pt>
                <c:pt idx="19">
                  <c:v>8.2503390751438505E-2</c:v>
                </c:pt>
                <c:pt idx="20">
                  <c:v>7.4161645111356034E-2</c:v>
                </c:pt>
                <c:pt idx="21">
                  <c:v>6.6459266903863459E-2</c:v>
                </c:pt>
                <c:pt idx="22">
                  <c:v>5.9385981291018956E-2</c:v>
                </c:pt>
                <c:pt idx="23">
                  <c:v>5.2922414763377536E-2</c:v>
                </c:pt>
                <c:pt idx="24">
                  <c:v>4.7042514191365979E-2</c:v>
                </c:pt>
              </c:numCache>
            </c:numRef>
          </c:val>
        </c:ser>
        <c:ser>
          <c:idx val="8"/>
          <c:order val="8"/>
          <c:tx>
            <c:strRef>
              <c:f>Poisson!$N$14</c:f>
              <c:strCache>
                <c:ptCount val="1"/>
                <c:pt idx="0">
                  <c:v>2.25</c:v>
                </c:pt>
              </c:strCache>
            </c:strRef>
          </c:tx>
          <c:cat>
            <c:numRef>
              <c:f>Poisson!$O$5:$AM$5</c:f>
              <c:numCache>
                <c:formatCode>General</c:formatCode>
                <c:ptCount val="2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</c:numCache>
            </c:numRef>
          </c:cat>
          <c:val>
            <c:numRef>
              <c:f>Poisson!$O$14:$AM$14</c:f>
              <c:numCache>
                <c:formatCode>0.0%</c:formatCode>
                <c:ptCount val="25"/>
                <c:pt idx="0">
                  <c:v>0.13517127178223418</c:v>
                </c:pt>
                <c:pt idx="1">
                  <c:v>0.15878831067965113</c:v>
                </c:pt>
                <c:pt idx="2">
                  <c:v>0.17664316314483661</c:v>
                </c:pt>
                <c:pt idx="3">
                  <c:v>0.18924886530012444</c:v>
                </c:pt>
                <c:pt idx="4">
                  <c:v>0.19718535876836207</c:v>
                </c:pt>
                <c:pt idx="5">
                  <c:v>0.20105906214967631</c:v>
                </c:pt>
                <c:pt idx="6">
                  <c:v>0.20147308534496594</c:v>
                </c:pt>
                <c:pt idx="7">
                  <c:v>0.19900613968604811</c:v>
                </c:pt>
                <c:pt idx="8">
                  <c:v>0.19419827787688301</c:v>
                </c:pt>
                <c:pt idx="9">
                  <c:v>0.18754211973822701</c:v>
                </c:pt>
                <c:pt idx="10">
                  <c:v>0.17947818546962263</c:v>
                </c:pt>
                <c:pt idx="11">
                  <c:v>0.17039339848985291</c:v>
                </c:pt>
                <c:pt idx="12">
                  <c:v>0.16062187001172429</c:v>
                </c:pt>
                <c:pt idx="13">
                  <c:v>0.15044728658178372</c:v>
                </c:pt>
                <c:pt idx="14">
                  <c:v>0.1401063629295706</c:v>
                </c:pt>
                <c:pt idx="15">
                  <c:v>0.12979293954644927</c:v>
                </c:pt>
                <c:pt idx="16">
                  <c:v>0.11966240298173061</c:v>
                </c:pt>
                <c:pt idx="17">
                  <c:v>0.10983618835786307</c:v>
                </c:pt>
                <c:pt idx="18">
                  <c:v>0.10040618987419599</c:v>
                </c:pt>
                <c:pt idx="19">
                  <c:v>9.1438958114403612E-2</c:v>
                </c:pt>
                <c:pt idx="20">
                  <c:v>8.2979604779619881E-2</c:v>
                </c:pt>
                <c:pt idx="21">
                  <c:v>7.5055367864958158E-2</c:v>
                </c:pt>
                <c:pt idx="22">
                  <c:v>6.767881491241258E-2</c:v>
                </c:pt>
                <c:pt idx="23">
                  <c:v>6.0850680235504745E-2</c:v>
                </c:pt>
                <c:pt idx="24">
                  <c:v>5.4562345150833406E-2</c:v>
                </c:pt>
              </c:numCache>
            </c:numRef>
          </c:val>
        </c:ser>
        <c:ser>
          <c:idx val="9"/>
          <c:order val="9"/>
          <c:tx>
            <c:strRef>
              <c:f>Poisson!$N$15</c:f>
              <c:strCache>
                <c:ptCount val="1"/>
                <c:pt idx="0">
                  <c:v>2.5</c:v>
                </c:pt>
              </c:strCache>
            </c:strRef>
          </c:tx>
          <c:cat>
            <c:numRef>
              <c:f>Poisson!$O$5:$AM$5</c:f>
              <c:numCache>
                <c:formatCode>General</c:formatCode>
                <c:ptCount val="2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</c:numCache>
            </c:numRef>
          </c:cat>
          <c:val>
            <c:numRef>
              <c:f>Poisson!$O$15:$AM$15</c:f>
              <c:numCache>
                <c:formatCode>0.0%</c:formatCode>
                <c:ptCount val="25"/>
                <c:pt idx="0">
                  <c:v>0.1105766351092799</c:v>
                </c:pt>
                <c:pt idx="1">
                  <c:v>0.13439205126034875</c:v>
                </c:pt>
                <c:pt idx="2">
                  <c:v>0.15355229475799012</c:v>
                </c:pt>
                <c:pt idx="3">
                  <c:v>0.16824841098283913</c:v>
                </c:pt>
                <c:pt idx="4">
                  <c:v>0.17878891876611305</c:v>
                </c:pt>
                <c:pt idx="5">
                  <c:v>0.1855573872122335</c:v>
                </c:pt>
                <c:pt idx="6">
                  <c:v>0.18897902447928472</c:v>
                </c:pt>
                <c:pt idx="7">
                  <c:v>0.18949479573447411</c:v>
                </c:pt>
                <c:pt idx="8">
                  <c:v>0.18754211973822701</c:v>
                </c:pt>
                <c:pt idx="9">
                  <c:v>0.18354081308631059</c:v>
                </c:pt>
                <c:pt idx="10">
                  <c:v>0.17788345639043807</c:v>
                </c:pt>
                <c:pt idx="11">
                  <c:v>0.17092925602572331</c:v>
                </c:pt>
                <c:pt idx="12">
                  <c:v>0.16300065191287394</c:v>
                </c:pt>
                <c:pt idx="13">
                  <c:v>0.15438203873764889</c:v>
                </c:pt>
                <c:pt idx="14">
                  <c:v>0.14532006852847032</c:v>
                </c:pt>
                <c:pt idx="15">
                  <c:v>0.13602509523678089</c:v>
                </c:pt>
                <c:pt idx="16">
                  <c:v>0.12667340479517575</c:v>
                </c:pt>
                <c:pt idx="17">
                  <c:v>0.11740994629434004</c:v>
                </c:pt>
                <c:pt idx="18">
                  <c:v>0.10835134166889501</c:v>
                </c:pt>
                <c:pt idx="19">
                  <c:v>9.9589003324623768E-2</c:v>
                </c:pt>
                <c:pt idx="20">
                  <c:v>9.1192232385012978E-2</c:v>
                </c:pt>
                <c:pt idx="21">
                  <c:v>8.3211205667602456E-2</c:v>
                </c:pt>
                <c:pt idx="22">
                  <c:v>7.5679788109220575E-2</c:v>
                </c:pt>
                <c:pt idx="23">
                  <c:v>6.8618130095453006E-2</c:v>
                </c:pt>
                <c:pt idx="24">
                  <c:v>6.2035026901688078E-2</c:v>
                </c:pt>
              </c:numCache>
            </c:numRef>
          </c:val>
        </c:ser>
        <c:ser>
          <c:idx val="10"/>
          <c:order val="10"/>
          <c:tx>
            <c:strRef>
              <c:f>Poisson!$N$16</c:f>
              <c:strCache>
                <c:ptCount val="1"/>
                <c:pt idx="0">
                  <c:v>2.75</c:v>
                </c:pt>
              </c:strCache>
            </c:strRef>
          </c:tx>
          <c:cat>
            <c:numRef>
              <c:f>Poisson!$O$5:$AM$5</c:f>
              <c:numCache>
                <c:formatCode>General</c:formatCode>
                <c:ptCount val="2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</c:numCache>
            </c:numRef>
          </c:cat>
          <c:val>
            <c:numRef>
              <c:f>Poisson!$O$16:$AM$16</c:f>
              <c:numCache>
                <c:formatCode>0.0%</c:formatCode>
                <c:ptCount val="25"/>
                <c:pt idx="0">
                  <c:v>9.036797141707073E-2</c:v>
                </c:pt>
                <c:pt idx="1">
                  <c:v>0.11346992827579706</c:v>
                </c:pt>
                <c:pt idx="2">
                  <c:v>0.13298483514842852</c:v>
                </c:pt>
                <c:pt idx="3">
                  <c:v>0.1488534961889999</c:v>
                </c:pt>
                <c:pt idx="4">
                  <c:v>0.16116045624287878</c:v>
                </c:pt>
                <c:pt idx="5">
                  <c:v>0.1700948396376234</c:v>
                </c:pt>
                <c:pt idx="6">
                  <c:v>0.17591771684608942</c:v>
                </c:pt>
                <c:pt idx="7">
                  <c:v>0.17893542166590681</c:v>
                </c:pt>
                <c:pt idx="8">
                  <c:v>0.17947818546962263</c:v>
                </c:pt>
                <c:pt idx="9">
                  <c:v>0.17788345639043807</c:v>
                </c:pt>
                <c:pt idx="10">
                  <c:v>0.17448325892370661</c:v>
                </c:pt>
                <c:pt idx="11">
                  <c:v>0.16959494291970387</c:v>
                </c:pt>
                <c:pt idx="12">
                  <c:v>0.1635147502170477</c:v>
                </c:pt>
                <c:pt idx="13">
                  <c:v>0.15651367772309982</c:v>
                </c:pt>
                <c:pt idx="14">
                  <c:v>0.14883517423865134</c:v>
                </c:pt>
                <c:pt idx="15">
                  <c:v>0.14069426913954511</c:v>
                </c:pt>
                <c:pt idx="16">
                  <c:v>0.13227779002043608</c:v>
                </c:pt>
                <c:pt idx="17">
                  <c:v>0.12374538147917936</c:v>
                </c:pt>
                <c:pt idx="18">
                  <c:v>0.11523108731306939</c:v>
                </c:pt>
                <c:pt idx="19">
                  <c:v>0.1068453030304326</c:v>
                </c:pt>
                <c:pt idx="20">
                  <c:v>9.8676944647688836E-2</c:v>
                </c:pt>
                <c:pt idx="21">
                  <c:v>9.0795713390873556E-2</c:v>
                </c:pt>
                <c:pt idx="22">
                  <c:v>8.3254364467298891E-2</c:v>
                </c:pt>
                <c:pt idx="23">
                  <c:v>7.6090911936268546E-2</c:v>
                </c:pt>
                <c:pt idx="24">
                  <c:v>6.9330721361242853E-2</c:v>
                </c:pt>
              </c:numCache>
            </c:numRef>
          </c:val>
        </c:ser>
        <c:ser>
          <c:idx val="11"/>
          <c:order val="11"/>
          <c:tx>
            <c:strRef>
              <c:f>Poisson!$N$17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Poisson!$O$5:$AM$5</c:f>
              <c:numCache>
                <c:formatCode>General</c:formatCode>
                <c:ptCount val="2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</c:numCache>
            </c:numRef>
          </c:cat>
          <c:val>
            <c:numRef>
              <c:f>Poisson!$O$17:$AM$17</c:f>
              <c:numCache>
                <c:formatCode>0.0%</c:formatCode>
                <c:ptCount val="25"/>
                <c:pt idx="0">
                  <c:v>7.3783824320999961E-2</c:v>
                </c:pt>
                <c:pt idx="1">
                  <c:v>9.5592507528288045E-2</c:v>
                </c:pt>
                <c:pt idx="2">
                  <c:v>0.11478523912035178</c:v>
                </c:pt>
                <c:pt idx="3">
                  <c:v>0.13112159554207511</c:v>
                </c:pt>
                <c:pt idx="4">
                  <c:v>0.14451223846557135</c:v>
                </c:pt>
                <c:pt idx="5">
                  <c:v>0.15498613742351164</c:v>
                </c:pt>
                <c:pt idx="6">
                  <c:v>0.16266168285876453</c:v>
                </c:pt>
                <c:pt idx="7">
                  <c:v>0.16772188563301865</c:v>
                </c:pt>
                <c:pt idx="8">
                  <c:v>0.17039339848985291</c:v>
                </c:pt>
                <c:pt idx="9">
                  <c:v>0.17092925602572331</c:v>
                </c:pt>
                <c:pt idx="10">
                  <c:v>0.16959494291970387</c:v>
                </c:pt>
                <c:pt idx="11">
                  <c:v>0.16665743328425636</c:v>
                </c:pt>
                <c:pt idx="12">
                  <c:v>0.16237682628377512</c:v>
                </c:pt>
                <c:pt idx="13">
                  <c:v>0.15700020393276401</c:v>
                </c:pt>
                <c:pt idx="14">
                  <c:v>0.15075735521387532</c:v>
                </c:pt>
                <c:pt idx="15">
                  <c:v>0.14385803836946187</c:v>
                </c:pt>
                <c:pt idx="16">
                  <c:v>0.13649048585037651</c:v>
                </c:pt>
                <c:pt idx="17">
                  <c:v>0.1288208910694561</c:v>
                </c:pt>
                <c:pt idx="18">
                  <c:v>0.1209936508230627</c:v>
                </c:pt>
                <c:pt idx="19">
                  <c:v>0.11313217064404199</c:v>
                </c:pt>
                <c:pt idx="20">
                  <c:v>0.10534007152991162</c:v>
                </c:pt>
                <c:pt idx="21">
                  <c:v>9.7702664905117462E-2</c:v>
                </c:pt>
                <c:pt idx="22">
                  <c:v>9.0288588050956811E-2</c:v>
                </c:pt>
                <c:pt idx="23">
                  <c:v>8.3151514496195233E-2</c:v>
                </c:pt>
                <c:pt idx="24">
                  <c:v>7.6331873072518402E-2</c:v>
                </c:pt>
              </c:numCache>
            </c:numRef>
          </c:val>
        </c:ser>
        <c:ser>
          <c:idx val="12"/>
          <c:order val="12"/>
          <c:tx>
            <c:strRef>
              <c:f>Poisson!$N$18</c:f>
              <c:strCache>
                <c:ptCount val="1"/>
                <c:pt idx="0">
                  <c:v>3.25</c:v>
                </c:pt>
              </c:strCache>
            </c:strRef>
          </c:tx>
          <c:cat>
            <c:numRef>
              <c:f>Poisson!$O$5:$AM$5</c:f>
              <c:numCache>
                <c:formatCode>General</c:formatCode>
                <c:ptCount val="2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</c:numCache>
            </c:numRef>
          </c:cat>
          <c:val>
            <c:numRef>
              <c:f>Poisson!$O$18:$AM$18</c:f>
              <c:numCache>
                <c:formatCode>0.0%</c:formatCode>
                <c:ptCount val="25"/>
                <c:pt idx="0">
                  <c:v>6.0190034547994091E-2</c:v>
                </c:pt>
                <c:pt idx="1">
                  <c:v>8.036673410211545E-2</c:v>
                </c:pt>
                <c:pt idx="2">
                  <c:v>9.8772948766411642E-2</c:v>
                </c:pt>
                <c:pt idx="3">
                  <c:v>0.11504800311744076</c:v>
                </c:pt>
                <c:pt idx="4">
                  <c:v>0.12897609826895162</c:v>
                </c:pt>
                <c:pt idx="5">
                  <c:v>0.14046130950997021</c:v>
                </c:pt>
                <c:pt idx="6">
                  <c:v>0.1495041643799053</c:v>
                </c:pt>
                <c:pt idx="7">
                  <c:v>0.15618035591467863</c:v>
                </c:pt>
                <c:pt idx="8">
                  <c:v>0.16062187001172429</c:v>
                </c:pt>
                <c:pt idx="9">
                  <c:v>0.16300065191287394</c:v>
                </c:pt>
                <c:pt idx="10">
                  <c:v>0.1635147502170477</c:v>
                </c:pt>
                <c:pt idx="11">
                  <c:v>0.16237682628377512</c:v>
                </c:pt>
                <c:pt idx="12">
                  <c:v>0.15980484787557162</c:v>
                </c:pt>
                <c:pt idx="13">
                  <c:v>0.15601474889646413</c:v>
                </c:pt>
                <c:pt idx="14">
                  <c:v>0.15121482117351343</c:v>
                </c:pt>
                <c:pt idx="15">
                  <c:v>0.1456016023454105</c:v>
                </c:pt>
                <c:pt idx="16">
                  <c:v>0.1393570317368808</c:v>
                </c:pt>
                <c:pt idx="17">
                  <c:v>0.13264666043973369</c:v>
                </c:pt>
                <c:pt idx="18">
                  <c:v>0.12561872023819087</c:v>
                </c:pt>
                <c:pt idx="19">
                  <c:v>0.11840387661984486</c:v>
                </c:pt>
                <c:pt idx="20">
                  <c:v>0.11111551248612568</c:v>
                </c:pt>
                <c:pt idx="21">
                  <c:v>0.10385041028666706</c:v>
                </c:pt>
                <c:pt idx="22">
                  <c:v>9.6689720432761139E-2</c:v>
                </c:pt>
                <c:pt idx="23">
                  <c:v>8.9700122526358936E-2</c:v>
                </c:pt>
                <c:pt idx="24">
                  <c:v>8.2935102895204921E-2</c:v>
                </c:pt>
              </c:numCache>
            </c:numRef>
          </c:val>
        </c:ser>
        <c:ser>
          <c:idx val="13"/>
          <c:order val="13"/>
          <c:tx>
            <c:strRef>
              <c:f>Poisson!$N$19</c:f>
              <c:strCache>
                <c:ptCount val="1"/>
                <c:pt idx="0">
                  <c:v>3.5</c:v>
                </c:pt>
              </c:strCache>
            </c:strRef>
          </c:tx>
          <c:cat>
            <c:numRef>
              <c:f>Poisson!$O$5:$AM$5</c:f>
              <c:numCache>
                <c:formatCode>General</c:formatCode>
                <c:ptCount val="2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</c:numCache>
            </c:numRef>
          </c:cat>
          <c:val>
            <c:numRef>
              <c:f>Poisson!$O$19:$AM$19</c:f>
              <c:numCache>
                <c:formatCode>0.0%</c:formatCode>
                <c:ptCount val="25"/>
                <c:pt idx="0">
                  <c:v>4.9059649463955704E-2</c:v>
                </c:pt>
                <c:pt idx="1">
                  <c:v>6.7437754331850341E-2</c:v>
                </c:pt>
                <c:pt idx="2">
                  <c:v>8.4755953339849699E-2</c:v>
                </c:pt>
                <c:pt idx="3">
                  <c:v>0.10058401730835312</c:v>
                </c:pt>
                <c:pt idx="4">
                  <c:v>0.11462157238927045</c:v>
                </c:pt>
                <c:pt idx="5">
                  <c:v>0.12668104598611835</c:v>
                </c:pt>
                <c:pt idx="6">
                  <c:v>0.13667034597904049</c:v>
                </c:pt>
                <c:pt idx="7">
                  <c:v>0.14457598163033811</c:v>
                </c:pt>
                <c:pt idx="8">
                  <c:v>0.15044728658178372</c:v>
                </c:pt>
                <c:pt idx="9">
                  <c:v>0.15438203873764889</c:v>
                </c:pt>
                <c:pt idx="10">
                  <c:v>0.15651367772309982</c:v>
                </c:pt>
                <c:pt idx="11">
                  <c:v>0.15700020393276401</c:v>
                </c:pt>
                <c:pt idx="12">
                  <c:v>0.15601474889646413</c:v>
                </c:pt>
                <c:pt idx="13">
                  <c:v>0.15373774399507292</c:v>
                </c:pt>
                <c:pt idx="14">
                  <c:v>0.15035057325579995</c:v>
                </c:pt>
                <c:pt idx="15">
                  <c:v>0.14603057070346492</c:v>
                </c:pt>
                <c:pt idx="16">
                  <c:v>0.14094720983878839</c:v>
                </c:pt>
                <c:pt idx="17">
                  <c:v>0.13525932924011128</c:v>
                </c:pt>
                <c:pt idx="18">
                  <c:v>0.12911324153213885</c:v>
                </c:pt>
                <c:pt idx="19">
                  <c:v>0.12264158097926407</c:v>
                </c:pt>
                <c:pt idx="20">
                  <c:v>0.11596275609392803</c:v>
                </c:pt>
                <c:pt idx="21">
                  <c:v>0.10918088661002046</c:v>
                </c:pt>
                <c:pt idx="22">
                  <c:v>0.10238611796780632</c:v>
                </c:pt>
                <c:pt idx="23">
                  <c:v>9.5655220353195153E-2</c:v>
                </c:pt>
                <c:pt idx="24">
                  <c:v>8.9052392800179514E-2</c:v>
                </c:pt>
              </c:numCache>
            </c:numRef>
          </c:val>
        </c:ser>
        <c:ser>
          <c:idx val="14"/>
          <c:order val="14"/>
          <c:tx>
            <c:strRef>
              <c:f>Poisson!$N$20</c:f>
              <c:strCache>
                <c:ptCount val="1"/>
                <c:pt idx="0">
                  <c:v>3.75</c:v>
                </c:pt>
              </c:strCache>
            </c:strRef>
          </c:tx>
          <c:cat>
            <c:numRef>
              <c:f>Poisson!$O$5:$AM$5</c:f>
              <c:numCache>
                <c:formatCode>General</c:formatCode>
                <c:ptCount val="2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</c:numCache>
            </c:numRef>
          </c:cat>
          <c:val>
            <c:numRef>
              <c:f>Poisson!$O$20:$AM$20</c:f>
              <c:numCache>
                <c:formatCode>0.0%</c:formatCode>
                <c:ptCount val="25"/>
                <c:pt idx="0">
                  <c:v>3.9955703319639164E-2</c:v>
                </c:pt>
                <c:pt idx="1">
                  <c:v>5.6488732386161998E-2</c:v>
                </c:pt>
                <c:pt idx="2">
                  <c:v>7.25404395908954E-2</c:v>
                </c:pt>
                <c:pt idx="3">
                  <c:v>8.7651103333072383E-2</c:v>
                </c:pt>
                <c:pt idx="4">
                  <c:v>0.10147086466098004</c:v>
                </c:pt>
                <c:pt idx="5">
                  <c:v>0.11375004560873253</c:v>
                </c:pt>
                <c:pt idx="6">
                  <c:v>0.12432778301204686</c:v>
                </c:pt>
                <c:pt idx="7">
                  <c:v>0.13311983844264597</c:v>
                </c:pt>
                <c:pt idx="8">
                  <c:v>0.1401063629295706</c:v>
                </c:pt>
                <c:pt idx="9">
                  <c:v>0.14532006852847032</c:v>
                </c:pt>
                <c:pt idx="10">
                  <c:v>0.14883517423865134</c:v>
                </c:pt>
                <c:pt idx="11">
                  <c:v>0.15075735521387532</c:v>
                </c:pt>
                <c:pt idx="12">
                  <c:v>0.15121482117351343</c:v>
                </c:pt>
                <c:pt idx="13">
                  <c:v>0.15035057325579995</c:v>
                </c:pt>
                <c:pt idx="14">
                  <c:v>0.14831583134162096</c:v>
                </c:pt>
                <c:pt idx="15">
                  <c:v>0.1452645825520047</c:v>
                </c:pt>
                <c:pt idx="16">
                  <c:v>0.14134917335076247</c:v>
                </c:pt>
                <c:pt idx="17">
                  <c:v>0.13671684993301686</c:v>
                </c:pt>
                <c:pt idx="18">
                  <c:v>0.13150714210914061</c:v>
                </c:pt>
                <c:pt idx="19">
                  <c:v>0.12584998276704346</c:v>
                </c:pt>
                <c:pt idx="20">
                  <c:v>0.11986445658076486</c:v>
                </c:pt>
                <c:pt idx="21">
                  <c:v>0.11365807657879175</c:v>
                </c:pt>
                <c:pt idx="22">
                  <c:v>0.10732649439441795</c:v>
                </c:pt>
                <c:pt idx="23">
                  <c:v>0.10095355861932162</c:v>
                </c:pt>
                <c:pt idx="24">
                  <c:v>9.4611644989676322E-2</c:v>
                </c:pt>
              </c:numCache>
            </c:numRef>
          </c:val>
        </c:ser>
        <c:ser>
          <c:idx val="15"/>
          <c:order val="15"/>
          <c:tx>
            <c:strRef>
              <c:f>Poisson!$N$21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Poisson!$O$5:$AM$5</c:f>
              <c:numCache>
                <c:formatCode>General</c:formatCode>
                <c:ptCount val="2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</c:numCache>
            </c:numRef>
          </c:cat>
          <c:val>
            <c:numRef>
              <c:f>Poisson!$O$21:$AM$21</c:f>
              <c:numCache>
                <c:formatCode>0.0%</c:formatCode>
                <c:ptCount val="25"/>
                <c:pt idx="0">
                  <c:v>3.2516538038788463E-2</c:v>
                </c:pt>
                <c:pt idx="1">
                  <c:v>4.7239351503960032E-2</c:v>
                </c:pt>
                <c:pt idx="2">
                  <c:v>6.1937456076111626E-2</c:v>
                </c:pt>
                <c:pt idx="3">
                  <c:v>7.6151752570593922E-2</c:v>
                </c:pt>
                <c:pt idx="4">
                  <c:v>8.951100342345629E-2</c:v>
                </c:pt>
                <c:pt idx="5">
                  <c:v>0.10172846594124164</c:v>
                </c:pt>
                <c:pt idx="6">
                  <c:v>0.11259588770702436</c:v>
                </c:pt>
                <c:pt idx="7">
                  <c:v>0.12197581246327607</c:v>
                </c:pt>
                <c:pt idx="8">
                  <c:v>0.12979293954644927</c:v>
                </c:pt>
                <c:pt idx="9">
                  <c:v>0.13602509523678089</c:v>
                </c:pt>
                <c:pt idx="10">
                  <c:v>0.14069426913954511</c:v>
                </c:pt>
                <c:pt idx="11">
                  <c:v>0.14385803836946187</c:v>
                </c:pt>
                <c:pt idx="12">
                  <c:v>0.1456016023454105</c:v>
                </c:pt>
                <c:pt idx="13">
                  <c:v>0.14603057070346492</c:v>
                </c:pt>
                <c:pt idx="14">
                  <c:v>0.1452645825520047</c:v>
                </c:pt>
                <c:pt idx="15">
                  <c:v>0.14343178507457321</c:v>
                </c:pt>
                <c:pt idx="16">
                  <c:v>0.1406641614787304</c:v>
                </c:pt>
                <c:pt idx="17">
                  <c:v>0.1370936706408071</c:v>
                </c:pt>
                <c:pt idx="18">
                  <c:v>0.13284914174485815</c:v>
                </c:pt>
                <c:pt idx="19">
                  <c:v>0.12805385514633985</c:v>
                </c:pt>
                <c:pt idx="20">
                  <c:v>0.12282373417236912</c:v>
                </c:pt>
                <c:pt idx="21">
                  <c:v>0.11726607035264965</c:v>
                </c:pt>
                <c:pt idx="22">
                  <c:v>0.11147870559334368</c:v>
                </c:pt>
                <c:pt idx="23">
                  <c:v>0.10554959816795073</c:v>
                </c:pt>
                <c:pt idx="24">
                  <c:v>9.9556704370326404E-2</c:v>
                </c:pt>
              </c:numCache>
            </c:numRef>
          </c:val>
        </c:ser>
        <c:ser>
          <c:idx val="16"/>
          <c:order val="16"/>
          <c:tx>
            <c:strRef>
              <c:f>Poisson!$N$22</c:f>
              <c:strCache>
                <c:ptCount val="1"/>
                <c:pt idx="0">
                  <c:v>4.25</c:v>
                </c:pt>
              </c:strCache>
            </c:strRef>
          </c:tx>
          <c:cat>
            <c:numRef>
              <c:f>Poisson!$O$5:$AM$5</c:f>
              <c:numCache>
                <c:formatCode>General</c:formatCode>
                <c:ptCount val="2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</c:numCache>
            </c:numRef>
          </c:cat>
          <c:val>
            <c:numRef>
              <c:f>Poisson!$O$22:$AM$22</c:f>
              <c:numCache>
                <c:formatCode>0.0%</c:formatCode>
                <c:ptCount val="25"/>
                <c:pt idx="0">
                  <c:v>2.644334879198414E-2</c:v>
                </c:pt>
                <c:pt idx="1">
                  <c:v>3.9443502657447373E-2</c:v>
                </c:pt>
                <c:pt idx="2">
                  <c:v>5.2767320338184147E-2</c:v>
                </c:pt>
                <c:pt idx="3">
                  <c:v>6.597772941433247E-2</c:v>
                </c:pt>
                <c:pt idx="4">
                  <c:v>7.8703645429055877E-2</c:v>
                </c:pt>
                <c:pt idx="5">
                  <c:v>9.0641627042747586E-2</c:v>
                </c:pt>
                <c:pt idx="6">
                  <c:v>0.10155440803925561</c:v>
                </c:pt>
                <c:pt idx="7">
                  <c:v>0.11126719550818306</c:v>
                </c:pt>
                <c:pt idx="8">
                  <c:v>0.11966240298173061</c:v>
                </c:pt>
                <c:pt idx="9">
                  <c:v>0.12667340479517575</c:v>
                </c:pt>
                <c:pt idx="10">
                  <c:v>0.13227779002043608</c:v>
                </c:pt>
                <c:pt idx="11">
                  <c:v>0.13649048585037651</c:v>
                </c:pt>
                <c:pt idx="12">
                  <c:v>0.1393570317368808</c:v>
                </c:pt>
                <c:pt idx="13">
                  <c:v>0.14094720983878839</c:v>
                </c:pt>
                <c:pt idx="14">
                  <c:v>0.14134917335076247</c:v>
                </c:pt>
                <c:pt idx="15">
                  <c:v>0.1406641614787304</c:v>
                </c:pt>
                <c:pt idx="16">
                  <c:v>0.13900184731349877</c:v>
                </c:pt>
                <c:pt idx="17">
                  <c:v>0.13647633153184335</c:v>
                </c:pt>
                <c:pt idx="18">
                  <c:v>0.13320276954332819</c:v>
                </c:pt>
                <c:pt idx="19">
                  <c:v>0.12929460122540018</c:v>
                </c:pt>
                <c:pt idx="20">
                  <c:v>0.12486133962944132</c:v>
                </c:pt>
                <c:pt idx="21">
                  <c:v>0.12000686696406151</c:v>
                </c:pt>
                <c:pt idx="22">
                  <c:v>0.11482818184055031</c:v>
                </c:pt>
                <c:pt idx="23">
                  <c:v>0.10941454038170866</c:v>
                </c:pt>
                <c:pt idx="24">
                  <c:v>0.10384693464354777</c:v>
                </c:pt>
              </c:numCache>
            </c:numRef>
          </c:val>
        </c:ser>
        <c:ser>
          <c:idx val="17"/>
          <c:order val="17"/>
          <c:tx>
            <c:strRef>
              <c:f>Poisson!$N$23</c:f>
              <c:strCache>
                <c:ptCount val="1"/>
                <c:pt idx="0">
                  <c:v>4.5</c:v>
                </c:pt>
              </c:strCache>
            </c:strRef>
          </c:tx>
          <c:cat>
            <c:numRef>
              <c:f>Poisson!$O$5:$AM$5</c:f>
              <c:numCache>
                <c:formatCode>General</c:formatCode>
                <c:ptCount val="2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</c:numCache>
            </c:numRef>
          </c:cat>
          <c:val>
            <c:numRef>
              <c:f>Poisson!$O$23:$AM$23</c:f>
              <c:numCache>
                <c:formatCode>0.0%</c:formatCode>
                <c:ptCount val="25"/>
                <c:pt idx="0">
                  <c:v>2.1489661000493838E-2</c:v>
                </c:pt>
                <c:pt idx="1">
                  <c:v>3.2886521616724736E-2</c:v>
                </c:pt>
                <c:pt idx="2">
                  <c:v>4.4862340736750383E-2</c:v>
                </c:pt>
                <c:pt idx="3">
                  <c:v>5.7016213624681823E-2</c:v>
                </c:pt>
                <c:pt idx="4">
                  <c:v>6.8992890205406665E-2</c:v>
                </c:pt>
                <c:pt idx="5">
                  <c:v>8.048814225447784E-2</c:v>
                </c:pt>
                <c:pt idx="6">
                  <c:v>9.1250891982424906E-2</c:v>
                </c:pt>
                <c:pt idx="7">
                  <c:v>0.1010828429559142</c:v>
                </c:pt>
                <c:pt idx="8">
                  <c:v>0.10983618835786307</c:v>
                </c:pt>
                <c:pt idx="9">
                  <c:v>0.11740994629434004</c:v>
                </c:pt>
                <c:pt idx="10">
                  <c:v>0.12374538147917936</c:v>
                </c:pt>
                <c:pt idx="11">
                  <c:v>0.1288208910694561</c:v>
                </c:pt>
                <c:pt idx="12">
                  <c:v>0.13264666043973369</c:v>
                </c:pt>
                <c:pt idx="13">
                  <c:v>0.13525932924011128</c:v>
                </c:pt>
                <c:pt idx="14">
                  <c:v>0.13671684993301686</c:v>
                </c:pt>
                <c:pt idx="15">
                  <c:v>0.1370936706408071</c:v>
                </c:pt>
                <c:pt idx="16">
                  <c:v>0.13647633153184335</c:v>
                </c:pt>
                <c:pt idx="17">
                  <c:v>0.13495952874796244</c:v>
                </c:pt>
                <c:pt idx="18">
                  <c:v>0.13264267144422601</c:v>
                </c:pt>
                <c:pt idx="19">
                  <c:v>0.12962693517228477</c:v>
                </c:pt>
                <c:pt idx="20">
                  <c:v>0.1260127978427297</c:v>
                </c:pt>
                <c:pt idx="21">
                  <c:v>0.12189803209694917</c:v>
                </c:pt>
                <c:pt idx="22">
                  <c:v>0.11737611938049584</c:v>
                </c:pt>
                <c:pt idx="23">
                  <c:v>0.11253504566154066</c:v>
                </c:pt>
                <c:pt idx="24">
                  <c:v>0.10745643596466842</c:v>
                </c:pt>
              </c:numCache>
            </c:numRef>
          </c:val>
        </c:ser>
        <c:ser>
          <c:idx val="18"/>
          <c:order val="18"/>
          <c:tx>
            <c:strRef>
              <c:f>Poisson!$N$24</c:f>
              <c:strCache>
                <c:ptCount val="1"/>
                <c:pt idx="0">
                  <c:v>4.75</c:v>
                </c:pt>
              </c:strCache>
            </c:strRef>
          </c:tx>
          <c:cat>
            <c:numRef>
              <c:f>Poisson!$O$5:$AM$5</c:f>
              <c:numCache>
                <c:formatCode>General</c:formatCode>
                <c:ptCount val="2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</c:numCache>
            </c:numRef>
          </c:cat>
          <c:val>
            <c:numRef>
              <c:f>Poisson!$O$24:$AM$24</c:f>
              <c:numCache>
                <c:formatCode>0.0%</c:formatCode>
                <c:ptCount val="25"/>
                <c:pt idx="0">
                  <c:v>1.7452471924904994E-2</c:v>
                </c:pt>
                <c:pt idx="1">
                  <c:v>2.7382228752473668E-2</c:v>
                </c:pt>
                <c:pt idx="2">
                  <c:v>3.8068299396027905E-2</c:v>
                </c:pt>
                <c:pt idx="3">
                  <c:v>4.9154268491129631E-2</c:v>
                </c:pt>
                <c:pt idx="4">
                  <c:v>6.031143023227236E-2</c:v>
                </c:pt>
                <c:pt idx="5">
                  <c:v>7.1246655280521903E-2</c:v>
                </c:pt>
                <c:pt idx="6">
                  <c:v>8.1707169573340524E-2</c:v>
                </c:pt>
                <c:pt idx="7">
                  <c:v>9.1482805448660956E-2</c:v>
                </c:pt>
                <c:pt idx="8">
                  <c:v>0.10040618987419599</c:v>
                </c:pt>
                <c:pt idx="9">
                  <c:v>0.10835134166889501</c:v>
                </c:pt>
                <c:pt idx="10">
                  <c:v>0.11523108731306939</c:v>
                </c:pt>
                <c:pt idx="11">
                  <c:v>0.1209936508230627</c:v>
                </c:pt>
                <c:pt idx="12">
                  <c:v>0.12561872023819087</c:v>
                </c:pt>
                <c:pt idx="13">
                  <c:v>0.12911324153213885</c:v>
                </c:pt>
                <c:pt idx="14">
                  <c:v>0.13150714210914061</c:v>
                </c:pt>
                <c:pt idx="15">
                  <c:v>0.13284914174485815</c:v>
                </c:pt>
                <c:pt idx="16">
                  <c:v>0.13320276954332819</c:v>
                </c:pt>
                <c:pt idx="17">
                  <c:v>0.13264267144422601</c:v>
                </c:pt>
                <c:pt idx="18">
                  <c:v>0.13125126398025799</c:v>
                </c:pt>
                <c:pt idx="19">
                  <c:v>0.12911576610732522</c:v>
                </c:pt>
                <c:pt idx="20">
                  <c:v>0.12632562163604386</c:v>
                </c:pt>
                <c:pt idx="21">
                  <c:v>0.1229703096310417</c:v>
                </c:pt>
                <c:pt idx="22">
                  <c:v>0.11913752862539392</c:v>
                </c:pt>
                <c:pt idx="23">
                  <c:v>0.11491173212475003</c:v>
                </c:pt>
                <c:pt idx="24">
                  <c:v>0.11037298716572196</c:v>
                </c:pt>
              </c:numCache>
            </c:numRef>
          </c:val>
        </c:ser>
        <c:ser>
          <c:idx val="19"/>
          <c:order val="19"/>
          <c:tx>
            <c:strRef>
              <c:f>Poisson!$N$25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Poisson!$O$5:$AM$5</c:f>
              <c:numCache>
                <c:formatCode>General</c:formatCode>
                <c:ptCount val="2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</c:numCache>
            </c:numRef>
          </c:cat>
          <c:val>
            <c:numRef>
              <c:f>Poisson!$O$25:$AM$25</c:f>
              <c:numCache>
                <c:formatCode>0.0%</c:formatCode>
                <c:ptCount val="25"/>
                <c:pt idx="0">
                  <c:v>1.4164817990119082E-2</c:v>
                </c:pt>
                <c:pt idx="1">
                  <c:v>2.2769946354472551E-2</c:v>
                </c:pt>
                <c:pt idx="2">
                  <c:v>3.2245038912231017E-2</c:v>
                </c:pt>
                <c:pt idx="3">
                  <c:v>4.2282004119527206E-2</c:v>
                </c:pt>
                <c:pt idx="4">
                  <c:v>5.2585323368847539E-2</c:v>
                </c:pt>
                <c:pt idx="5">
                  <c:v>6.2881359186593488E-2</c:v>
                </c:pt>
                <c:pt idx="6">
                  <c:v>7.2924911443633E-2</c:v>
                </c:pt>
                <c:pt idx="7">
                  <c:v>8.2503390751438505E-2</c:v>
                </c:pt>
                <c:pt idx="8">
                  <c:v>9.1438958114403612E-2</c:v>
                </c:pt>
                <c:pt idx="9">
                  <c:v>9.9589003324623768E-2</c:v>
                </c:pt>
                <c:pt idx="10">
                  <c:v>0.1068453030304326</c:v>
                </c:pt>
                <c:pt idx="11">
                  <c:v>0.11313217064404199</c:v>
                </c:pt>
                <c:pt idx="12">
                  <c:v>0.11840387661984486</c:v>
                </c:pt>
                <c:pt idx="13">
                  <c:v>0.12264158097926407</c:v>
                </c:pt>
                <c:pt idx="14">
                  <c:v>0.12584998276704346</c:v>
                </c:pt>
                <c:pt idx="15">
                  <c:v>0.12805385514633985</c:v>
                </c:pt>
                <c:pt idx="16">
                  <c:v>0.12929460122540018</c:v>
                </c:pt>
                <c:pt idx="17">
                  <c:v>0.12962693517228477</c:v>
                </c:pt>
                <c:pt idx="18">
                  <c:v>0.12911576610732522</c:v>
                </c:pt>
                <c:pt idx="19">
                  <c:v>0.12783333881316666</c:v>
                </c:pt>
                <c:pt idx="20">
                  <c:v>0.12585666543602775</c:v>
                </c:pt>
                <c:pt idx="21">
                  <c:v>0.12326526590673403</c:v>
                </c:pt>
                <c:pt idx="22">
                  <c:v>0.12013922153620935</c:v>
                </c:pt>
                <c:pt idx="23">
                  <c:v>0.11655753583369693</c:v>
                </c:pt>
                <c:pt idx="24">
                  <c:v>0.11259678872553852</c:v>
                </c:pt>
              </c:numCache>
            </c:numRef>
          </c:val>
        </c:ser>
        <c:ser>
          <c:idx val="20"/>
          <c:order val="20"/>
          <c:tx>
            <c:strRef>
              <c:f>Poisson!$N$26</c:f>
              <c:strCache>
                <c:ptCount val="1"/>
                <c:pt idx="0">
                  <c:v>5.25</c:v>
                </c:pt>
              </c:strCache>
            </c:strRef>
          </c:tx>
          <c:cat>
            <c:numRef>
              <c:f>Poisson!$O$5:$AM$5</c:f>
              <c:numCache>
                <c:formatCode>General</c:formatCode>
                <c:ptCount val="2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</c:numCache>
            </c:numRef>
          </c:cat>
          <c:val>
            <c:numRef>
              <c:f>Poisson!$O$26:$AM$26</c:f>
              <c:numCache>
                <c:formatCode>0.0%</c:formatCode>
                <c:ptCount val="25"/>
                <c:pt idx="0">
                  <c:v>1.1489556758525209E-2</c:v>
                </c:pt>
                <c:pt idx="1">
                  <c:v>1.8911609442253507E-2</c:v>
                </c:pt>
                <c:pt idx="2">
                  <c:v>2.726641706971521E-2</c:v>
                </c:pt>
                <c:pt idx="3">
                  <c:v>3.6294727346289239E-2</c:v>
                </c:pt>
                <c:pt idx="4">
                  <c:v>4.5737635336556143E-2</c:v>
                </c:pt>
                <c:pt idx="5">
                  <c:v>5.534646371346643E-2</c:v>
                </c:pt>
                <c:pt idx="6">
                  <c:v>6.4890338337499354E-2</c:v>
                </c:pt>
                <c:pt idx="7">
                  <c:v>7.4161645111356034E-2</c:v>
                </c:pt>
                <c:pt idx="8">
                  <c:v>8.2979604779619881E-2</c:v>
                </c:pt>
                <c:pt idx="9">
                  <c:v>9.1192232385012978E-2</c:v>
                </c:pt>
                <c:pt idx="10">
                  <c:v>9.8676944647688836E-2</c:v>
                </c:pt>
                <c:pt idx="11">
                  <c:v>0.10534007152991162</c:v>
                </c:pt>
                <c:pt idx="12">
                  <c:v>0.11111551248612568</c:v>
                </c:pt>
                <c:pt idx="13">
                  <c:v>0.11596275609392803</c:v>
                </c:pt>
                <c:pt idx="14">
                  <c:v>0.11986445658076486</c:v>
                </c:pt>
                <c:pt idx="15">
                  <c:v>0.12282373417236912</c:v>
                </c:pt>
                <c:pt idx="16">
                  <c:v>0.12486133962944132</c:v>
                </c:pt>
                <c:pt idx="17">
                  <c:v>0.1260127978427297</c:v>
                </c:pt>
                <c:pt idx="18">
                  <c:v>0.12632562163604386</c:v>
                </c:pt>
                <c:pt idx="19">
                  <c:v>0.12585666543602775</c:v>
                </c:pt>
                <c:pt idx="20">
                  <c:v>0.12466966945569888</c:v>
                </c:pt>
                <c:pt idx="21">
                  <c:v>0.12283302859537072</c:v>
                </c:pt>
                <c:pt idx="22">
                  <c:v>0.12041780635919672</c:v>
                </c:pt>
                <c:pt idx="23">
                  <c:v>0.11749600260102777</c:v>
                </c:pt>
                <c:pt idx="24">
                  <c:v>0.11413907467314034</c:v>
                </c:pt>
              </c:numCache>
            </c:numRef>
          </c:val>
        </c:ser>
        <c:ser>
          <c:idx val="21"/>
          <c:order val="21"/>
          <c:tx>
            <c:strRef>
              <c:f>Poisson!$N$27</c:f>
              <c:strCache>
                <c:ptCount val="1"/>
                <c:pt idx="0">
                  <c:v>5.5</c:v>
                </c:pt>
              </c:strCache>
            </c:strRef>
          </c:tx>
          <c:cat>
            <c:numRef>
              <c:f>Poisson!$O$5:$AM$5</c:f>
              <c:numCache>
                <c:formatCode>General</c:formatCode>
                <c:ptCount val="2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</c:numCache>
            </c:numRef>
          </c:cat>
          <c:val>
            <c:numRef>
              <c:f>Poisson!$O$27:$AM$27</c:f>
              <c:numCache>
                <c:formatCode>0.0%</c:formatCode>
                <c:ptCount val="25"/>
                <c:pt idx="0">
                  <c:v>9.3141789063726967E-3</c:v>
                </c:pt>
                <c:pt idx="1">
                  <c:v>1.5689043071643021E-2</c:v>
                </c:pt>
                <c:pt idx="2">
                  <c:v>2.3019833299443977E-2</c:v>
                </c:pt>
                <c:pt idx="3">
                  <c:v>3.1094313845852841E-2</c:v>
                </c:pt>
                <c:pt idx="4">
                  <c:v>3.9691164112154675E-2</c:v>
                </c:pt>
                <c:pt idx="5">
                  <c:v>4.8589764669725297E-2</c:v>
                </c:pt>
                <c:pt idx="6">
                  <c:v>5.7578164296461176E-2</c:v>
                </c:pt>
                <c:pt idx="7">
                  <c:v>6.6459266903863459E-2</c:v>
                </c:pt>
                <c:pt idx="8">
                  <c:v>7.5055367864958158E-2</c:v>
                </c:pt>
                <c:pt idx="9">
                  <c:v>8.3211205667602456E-2</c:v>
                </c:pt>
                <c:pt idx="10">
                  <c:v>9.0795713390873556E-2</c:v>
                </c:pt>
                <c:pt idx="11">
                  <c:v>9.7702664905117462E-2</c:v>
                </c:pt>
                <c:pt idx="12">
                  <c:v>0.10385041028666706</c:v>
                </c:pt>
                <c:pt idx="13">
                  <c:v>0.10918088661002046</c:v>
                </c:pt>
                <c:pt idx="14">
                  <c:v>0.11365807657879175</c:v>
                </c:pt>
                <c:pt idx="15">
                  <c:v>0.11726607035264965</c:v>
                </c:pt>
                <c:pt idx="16">
                  <c:v>0.12000686696406151</c:v>
                </c:pt>
                <c:pt idx="17">
                  <c:v>0.12189803209694917</c:v>
                </c:pt>
                <c:pt idx="18">
                  <c:v>0.1229703096310417</c:v>
                </c:pt>
                <c:pt idx="19">
                  <c:v>0.12326526590673403</c:v>
                </c:pt>
                <c:pt idx="20">
                  <c:v>0.12283302859537072</c:v>
                </c:pt>
                <c:pt idx="21">
                  <c:v>0.12173016665950573</c:v>
                </c:pt>
                <c:pt idx="22">
                  <c:v>0.12001774431127897</c:v>
                </c:pt>
                <c:pt idx="23">
                  <c:v>0.11775957017289485</c:v>
                </c:pt>
                <c:pt idx="24">
                  <c:v>0.11502065297923651</c:v>
                </c:pt>
              </c:numCache>
            </c:numRef>
          </c:val>
        </c:ser>
        <c:ser>
          <c:idx val="22"/>
          <c:order val="22"/>
          <c:tx>
            <c:strRef>
              <c:f>Poisson!$N$28</c:f>
              <c:strCache>
                <c:ptCount val="1"/>
                <c:pt idx="0">
                  <c:v>5.75</c:v>
                </c:pt>
              </c:strCache>
            </c:strRef>
          </c:tx>
          <c:cat>
            <c:numRef>
              <c:f>Poisson!$O$5:$AM$5</c:f>
              <c:numCache>
                <c:formatCode>General</c:formatCode>
                <c:ptCount val="2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</c:numCache>
            </c:numRef>
          </c:cat>
          <c:val>
            <c:numRef>
              <c:f>Poisson!$O$28:$AM$28</c:f>
              <c:numCache>
                <c:formatCode>0.0%</c:formatCode>
                <c:ptCount val="25"/>
                <c:pt idx="0">
                  <c:v>7.5464900560917661E-3</c:v>
                </c:pt>
                <c:pt idx="1">
                  <c:v>1.3001448168847558E-2</c:v>
                </c:pt>
                <c:pt idx="2">
                  <c:v>1.9405478955704283E-2</c:v>
                </c:pt>
                <c:pt idx="3">
                  <c:v>2.6589991916991098E-2</c:v>
                </c:pt>
                <c:pt idx="4">
                  <c:v>3.4370425574887856E-2</c:v>
                </c:pt>
                <c:pt idx="5">
                  <c:v>4.2555454721952046E-2</c:v>
                </c:pt>
                <c:pt idx="6">
                  <c:v>5.0954858766690654E-2</c:v>
                </c:pt>
                <c:pt idx="7">
                  <c:v>5.9385981291018956E-2</c:v>
                </c:pt>
                <c:pt idx="8">
                  <c:v>6.767881491241258E-2</c:v>
                </c:pt>
                <c:pt idx="9">
                  <c:v>7.5679788109220575E-2</c:v>
                </c:pt>
                <c:pt idx="10">
                  <c:v>8.3254364467298891E-2</c:v>
                </c:pt>
                <c:pt idx="11">
                  <c:v>9.0288588050956811E-2</c:v>
                </c:pt>
                <c:pt idx="12">
                  <c:v>9.6689720432761139E-2</c:v>
                </c:pt>
                <c:pt idx="13">
                  <c:v>0.10238611796780632</c:v>
                </c:pt>
                <c:pt idx="14">
                  <c:v>0.10732649439441795</c:v>
                </c:pt>
                <c:pt idx="15">
                  <c:v>0.11147870559334368</c:v>
                </c:pt>
                <c:pt idx="16">
                  <c:v>0.11482818184055031</c:v>
                </c:pt>
                <c:pt idx="17">
                  <c:v>0.11737611938049584</c:v>
                </c:pt>
                <c:pt idx="18">
                  <c:v>0.11913752862539392</c:v>
                </c:pt>
                <c:pt idx="19">
                  <c:v>0.12013922153620935</c:v>
                </c:pt>
                <c:pt idx="20">
                  <c:v>0.12041780635919672</c:v>
                </c:pt>
                <c:pt idx="21">
                  <c:v>0.12001774431127897</c:v>
                </c:pt>
                <c:pt idx="22">
                  <c:v>0.11898951032486541</c:v>
                </c:pt>
                <c:pt idx="23">
                  <c:v>0.11738788876091874</c:v>
                </c:pt>
                <c:pt idx="24">
                  <c:v>0.11527042517028202</c:v>
                </c:pt>
              </c:numCache>
            </c:numRef>
          </c:val>
        </c:ser>
        <c:ser>
          <c:idx val="23"/>
          <c:order val="23"/>
          <c:tx>
            <c:strRef>
              <c:f>Poisson!$N$29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Poisson!$O$5:$AM$5</c:f>
              <c:numCache>
                <c:formatCode>General</c:formatCode>
                <c:ptCount val="2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</c:numCache>
            </c:numRef>
          </c:cat>
          <c:val>
            <c:numRef>
              <c:f>Poisson!$O$29:$AM$29</c:f>
              <c:numCache>
                <c:formatCode>0.0%</c:formatCode>
                <c:ptCount val="25"/>
                <c:pt idx="0">
                  <c:v>6.1110245536695473E-3</c:v>
                </c:pt>
                <c:pt idx="1">
                  <c:v>1.076311598963465E-2</c:v>
                </c:pt>
                <c:pt idx="2">
                  <c:v>1.6335418702276672E-2</c:v>
                </c:pt>
                <c:pt idx="3">
                  <c:v>2.2698688897123342E-2</c:v>
                </c:pt>
                <c:pt idx="4">
                  <c:v>2.97030508706407E-2</c:v>
                </c:pt>
                <c:pt idx="5">
                  <c:v>3.7186299778642386E-2</c:v>
                </c:pt>
                <c:pt idx="6">
                  <c:v>4.4981311534764971E-2</c:v>
                </c:pt>
                <c:pt idx="7">
                  <c:v>5.2922414763377536E-2</c:v>
                </c:pt>
                <c:pt idx="8">
                  <c:v>6.0850680235504745E-2</c:v>
                </c:pt>
                <c:pt idx="9">
                  <c:v>6.8618130095453006E-2</c:v>
                </c:pt>
                <c:pt idx="10">
                  <c:v>7.6090911936268546E-2</c:v>
                </c:pt>
                <c:pt idx="11">
                  <c:v>8.3151514496195233E-2</c:v>
                </c:pt>
                <c:pt idx="12">
                  <c:v>8.9700122526358936E-2</c:v>
                </c:pt>
                <c:pt idx="13">
                  <c:v>9.5655220353195153E-2</c:v>
                </c:pt>
                <c:pt idx="14">
                  <c:v>0.10095355861932162</c:v>
                </c:pt>
                <c:pt idx="15">
                  <c:v>0.10554959816795073</c:v>
                </c:pt>
                <c:pt idx="16">
                  <c:v>0.10941454038170866</c:v>
                </c:pt>
                <c:pt idx="17">
                  <c:v>0.11253504566154066</c:v>
                </c:pt>
                <c:pt idx="18">
                  <c:v>0.11491173212475003</c:v>
                </c:pt>
                <c:pt idx="19">
                  <c:v>0.11655753583369693</c:v>
                </c:pt>
                <c:pt idx="20">
                  <c:v>0.11749600260102777</c:v>
                </c:pt>
                <c:pt idx="21">
                  <c:v>0.11775957017289485</c:v>
                </c:pt>
                <c:pt idx="22">
                  <c:v>0.11738788876091874</c:v>
                </c:pt>
                <c:pt idx="23">
                  <c:v>0.11642621775939556</c:v>
                </c:pt>
                <c:pt idx="24">
                  <c:v>0.11492392723645668</c:v>
                </c:pt>
              </c:numCache>
            </c:numRef>
          </c:val>
        </c:ser>
        <c:bandFmts/>
        <c:axId val="259053440"/>
        <c:axId val="259062784"/>
        <c:axId val="535089152"/>
      </c:surface3DChart>
      <c:catAx>
        <c:axId val="25905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9062784"/>
        <c:crosses val="autoZero"/>
        <c:auto val="1"/>
        <c:lblAlgn val="ctr"/>
        <c:lblOffset val="100"/>
        <c:noMultiLvlLbl val="0"/>
      </c:catAx>
      <c:valAx>
        <c:axId val="259062784"/>
        <c:scaling>
          <c:orientation val="minMax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259053440"/>
        <c:crosses val="autoZero"/>
        <c:crossBetween val="midCat"/>
      </c:valAx>
      <c:serAx>
        <c:axId val="53508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59062784"/>
        <c:crosses val="autoZero"/>
      </c:ser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5</xdr:row>
      <xdr:rowOff>114300</xdr:rowOff>
    </xdr:from>
    <xdr:to>
      <xdr:col>11</xdr:col>
      <xdr:colOff>171450</xdr:colOff>
      <xdr:row>19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114299</xdr:colOff>
      <xdr:row>0</xdr:row>
      <xdr:rowOff>85725</xdr:rowOff>
    </xdr:from>
    <xdr:to>
      <xdr:col>27</xdr:col>
      <xdr:colOff>619125</xdr:colOff>
      <xdr:row>30</xdr:row>
      <xdr:rowOff>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80"/>
  <sheetViews>
    <sheetView tabSelected="1" workbookViewId="0">
      <selection activeCell="C2" sqref="C2"/>
    </sheetView>
  </sheetViews>
  <sheetFormatPr defaultRowHeight="15.75" x14ac:dyDescent="0.25"/>
  <cols>
    <col min="2" max="2" width="11.25" bestFit="1" customWidth="1"/>
    <col min="5" max="5" width="9.5" bestFit="1" customWidth="1"/>
    <col min="6" max="6" width="12.5" bestFit="1" customWidth="1"/>
    <col min="13" max="13" width="12.5" bestFit="1" customWidth="1"/>
    <col min="15" max="15" width="9.125" customWidth="1"/>
  </cols>
  <sheetData>
    <row r="1" spans="2:39" x14ac:dyDescent="0.25">
      <c r="C1" t="s">
        <v>55</v>
      </c>
      <c r="D1" t="s">
        <v>56</v>
      </c>
    </row>
    <row r="2" spans="2:39" x14ac:dyDescent="0.25">
      <c r="B2" t="s">
        <v>0</v>
      </c>
      <c r="C2">
        <v>2.5</v>
      </c>
      <c r="D2">
        <v>2.5</v>
      </c>
    </row>
    <row r="3" spans="2:39" x14ac:dyDescent="0.25">
      <c r="E3" s="20"/>
      <c r="O3" t="s">
        <v>58</v>
      </c>
    </row>
    <row r="4" spans="2:39" x14ac:dyDescent="0.25">
      <c r="B4" t="s">
        <v>2</v>
      </c>
      <c r="C4" t="s">
        <v>3</v>
      </c>
      <c r="D4" t="s">
        <v>3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2:39" x14ac:dyDescent="0.25">
      <c r="B5">
        <v>0</v>
      </c>
      <c r="C5" s="3">
        <f>_xlfn.POISSON.DIST($B5,$C$2,FALSE)</f>
        <v>8.20849986238988E-2</v>
      </c>
      <c r="D5" s="3">
        <f>_xlfn.POISSON.DIST($B5,$D$2,FALSE)</f>
        <v>8.20849986238988E-2</v>
      </c>
      <c r="E5" s="3"/>
      <c r="M5" t="s">
        <v>57</v>
      </c>
      <c r="O5">
        <f>N5+0.25</f>
        <v>0.25</v>
      </c>
      <c r="P5">
        <f t="shared" ref="P5:AM5" si="0">O5+0.25</f>
        <v>0.5</v>
      </c>
      <c r="Q5">
        <f t="shared" si="0"/>
        <v>0.75</v>
      </c>
      <c r="R5">
        <f t="shared" si="0"/>
        <v>1</v>
      </c>
      <c r="S5">
        <f t="shared" si="0"/>
        <v>1.25</v>
      </c>
      <c r="T5">
        <f t="shared" si="0"/>
        <v>1.5</v>
      </c>
      <c r="U5">
        <f t="shared" si="0"/>
        <v>1.75</v>
      </c>
      <c r="V5">
        <f t="shared" si="0"/>
        <v>2</v>
      </c>
      <c r="W5">
        <f t="shared" si="0"/>
        <v>2.25</v>
      </c>
      <c r="X5">
        <f t="shared" si="0"/>
        <v>2.5</v>
      </c>
      <c r="Y5">
        <f t="shared" si="0"/>
        <v>2.75</v>
      </c>
      <c r="Z5" s="2">
        <f t="shared" si="0"/>
        <v>3</v>
      </c>
      <c r="AA5" s="2">
        <f t="shared" si="0"/>
        <v>3.25</v>
      </c>
      <c r="AB5" s="2">
        <f t="shared" si="0"/>
        <v>3.5</v>
      </c>
      <c r="AC5" s="2">
        <f t="shared" si="0"/>
        <v>3.75</v>
      </c>
      <c r="AD5" s="2">
        <f t="shared" si="0"/>
        <v>4</v>
      </c>
      <c r="AE5" s="2">
        <f t="shared" si="0"/>
        <v>4.25</v>
      </c>
      <c r="AF5" s="2">
        <f t="shared" si="0"/>
        <v>4.5</v>
      </c>
      <c r="AG5" s="2">
        <f t="shared" si="0"/>
        <v>4.75</v>
      </c>
      <c r="AH5" s="2">
        <f t="shared" si="0"/>
        <v>5</v>
      </c>
      <c r="AI5" s="2">
        <f t="shared" si="0"/>
        <v>5.25</v>
      </c>
      <c r="AJ5" s="2">
        <f t="shared" si="0"/>
        <v>5.5</v>
      </c>
      <c r="AK5" s="2">
        <f t="shared" si="0"/>
        <v>5.75</v>
      </c>
      <c r="AL5" s="2">
        <f t="shared" si="0"/>
        <v>6</v>
      </c>
      <c r="AM5" s="2">
        <f t="shared" si="0"/>
        <v>6.25</v>
      </c>
    </row>
    <row r="6" spans="2:39" x14ac:dyDescent="0.25">
      <c r="B6">
        <f>B5+1</f>
        <v>1</v>
      </c>
      <c r="C6" s="3">
        <f>_xlfn.POISSON.DIST($B6,$C$2,FALSE)</f>
        <v>0.20521249655974699</v>
      </c>
      <c r="D6" s="3">
        <f t="shared" ref="D6:D20" si="1">_xlfn.POISSON.DIST($B6,$D$2,FALSE)</f>
        <v>0.20521249655974699</v>
      </c>
      <c r="E6" s="3"/>
      <c r="N6">
        <f>N5+0.25</f>
        <v>0.25</v>
      </c>
      <c r="O6" s="3">
        <f>EXP(-($N6+O$5))*BESSELI(2*SQRT($N6*O$5),0)</f>
        <v>0.6450352542264467</v>
      </c>
      <c r="P6" s="3">
        <f t="shared" ref="P6:AE21" si="2">EXP(-($N6+P$5))*BESSELI(2*SQRT($N6*P$5),0)</f>
        <v>0.53328336496420192</v>
      </c>
      <c r="Q6" s="3">
        <f t="shared" si="2"/>
        <v>0.44015829444761939</v>
      </c>
      <c r="R6" s="3">
        <f t="shared" si="2"/>
        <v>0.36273393860268</v>
      </c>
      <c r="S6" s="3">
        <f t="shared" si="2"/>
        <v>0.29849873509972769</v>
      </c>
      <c r="T6" s="3">
        <f t="shared" si="2"/>
        <v>0.24530901891865142</v>
      </c>
      <c r="U6" s="3">
        <f t="shared" si="2"/>
        <v>0.20134404061655828</v>
      </c>
      <c r="V6" s="3">
        <f t="shared" si="2"/>
        <v>0.16506392715124857</v>
      </c>
      <c r="W6" s="3">
        <f t="shared" si="2"/>
        <v>0.13517127178223418</v>
      </c>
      <c r="X6" s="3">
        <f t="shared" si="2"/>
        <v>0.1105766351092799</v>
      </c>
      <c r="Y6" s="3">
        <f t="shared" si="2"/>
        <v>9.036797141707073E-2</v>
      </c>
      <c r="Z6" s="3">
        <f t="shared" si="2"/>
        <v>7.3783824320999961E-2</v>
      </c>
      <c r="AA6" s="3">
        <f t="shared" si="2"/>
        <v>6.0190034547994091E-2</v>
      </c>
      <c r="AB6" s="3">
        <f t="shared" si="2"/>
        <v>4.9059649463955704E-2</v>
      </c>
      <c r="AC6" s="3">
        <f t="shared" si="2"/>
        <v>3.9955703319639164E-2</v>
      </c>
      <c r="AD6" s="3">
        <f t="shared" si="2"/>
        <v>3.2516538038788463E-2</v>
      </c>
      <c r="AE6" s="3">
        <f t="shared" si="2"/>
        <v>2.644334879198414E-2</v>
      </c>
      <c r="AF6" s="3">
        <f t="shared" ref="AF6:AM21" si="3">EXP(-($N6+AF$5))*BESSELI(2*SQRT($N6*AF$5),0)</f>
        <v>2.1489661000493838E-2</v>
      </c>
      <c r="AG6" s="3">
        <f t="shared" si="3"/>
        <v>1.7452471924904994E-2</v>
      </c>
      <c r="AH6" s="3">
        <f t="shared" si="3"/>
        <v>1.4164817990119082E-2</v>
      </c>
      <c r="AI6" s="3">
        <f t="shared" si="3"/>
        <v>1.1489556758525209E-2</v>
      </c>
      <c r="AJ6" s="3">
        <f t="shared" si="3"/>
        <v>9.3141789063726967E-3</v>
      </c>
      <c r="AK6" s="3">
        <f t="shared" si="3"/>
        <v>7.5464900560917661E-3</v>
      </c>
      <c r="AL6" s="3">
        <f t="shared" si="3"/>
        <v>6.1110245536695473E-3</v>
      </c>
      <c r="AM6" s="3">
        <f t="shared" si="3"/>
        <v>4.9460731503659667E-3</v>
      </c>
    </row>
    <row r="7" spans="2:39" x14ac:dyDescent="0.25">
      <c r="B7">
        <f>B6+1</f>
        <v>2</v>
      </c>
      <c r="C7" s="3">
        <f>_xlfn.POISSON.DIST($B7,$C$2,FALSE)</f>
        <v>0.25651562069968376</v>
      </c>
      <c r="D7" s="3">
        <f t="shared" si="1"/>
        <v>0.25651562069968376</v>
      </c>
      <c r="E7" s="3"/>
      <c r="N7">
        <f>N6+0.25</f>
        <v>0.5</v>
      </c>
      <c r="O7" s="3">
        <f t="shared" ref="O7:AD22" si="4">EXP(-($N7+O$5))*BESSELI(2*SQRT($N7*O$5),0)</f>
        <v>0.53328336496420192</v>
      </c>
      <c r="P7" s="3">
        <f t="shared" si="2"/>
        <v>0.46575959666109185</v>
      </c>
      <c r="Q7" s="3">
        <f t="shared" si="2"/>
        <v>0.40444619738576071</v>
      </c>
      <c r="R7" s="3">
        <f t="shared" si="2"/>
        <v>0.34944033652134654</v>
      </c>
      <c r="S7" s="3">
        <f t="shared" si="2"/>
        <v>0.30057845786970205</v>
      </c>
      <c r="T7" s="3">
        <f t="shared" si="2"/>
        <v>0.25753085159340394</v>
      </c>
      <c r="U7" s="3">
        <f t="shared" si="2"/>
        <v>0.21987009479722697</v>
      </c>
      <c r="V7" s="3">
        <f t="shared" si="2"/>
        <v>0.18711975681245421</v>
      </c>
      <c r="W7" s="3">
        <f t="shared" si="2"/>
        <v>0.15878831067965113</v>
      </c>
      <c r="X7" s="3">
        <f t="shared" si="2"/>
        <v>0.13439205126034875</v>
      </c>
      <c r="Y7" s="3">
        <f t="shared" si="2"/>
        <v>0.11346992827579706</v>
      </c>
      <c r="Z7" s="3">
        <f t="shared" si="2"/>
        <v>9.5592507528288045E-2</v>
      </c>
      <c r="AA7" s="3">
        <f t="shared" si="2"/>
        <v>8.036673410211545E-2</v>
      </c>
      <c r="AB7" s="3">
        <f t="shared" si="2"/>
        <v>6.7437754331850341E-2</v>
      </c>
      <c r="AC7" s="3">
        <f t="shared" si="2"/>
        <v>5.6488732386161998E-2</v>
      </c>
      <c r="AD7" s="3">
        <f t="shared" si="2"/>
        <v>4.7239351503960032E-2</v>
      </c>
      <c r="AE7" s="3">
        <f t="shared" si="2"/>
        <v>3.9443502657447373E-2</v>
      </c>
      <c r="AF7" s="3">
        <f t="shared" si="3"/>
        <v>3.2886521616724736E-2</v>
      </c>
      <c r="AG7" s="3">
        <f t="shared" si="3"/>
        <v>2.7382228752473668E-2</v>
      </c>
      <c r="AH7" s="3">
        <f t="shared" si="3"/>
        <v>2.2769946354472551E-2</v>
      </c>
      <c r="AI7" s="3">
        <f t="shared" si="3"/>
        <v>1.8911609442253507E-2</v>
      </c>
      <c r="AJ7" s="3">
        <f t="shared" si="3"/>
        <v>1.5689043071643021E-2</v>
      </c>
      <c r="AK7" s="3">
        <f t="shared" si="3"/>
        <v>1.3001448168847558E-2</v>
      </c>
      <c r="AL7" s="3">
        <f t="shared" si="3"/>
        <v>1.076311598963465E-2</v>
      </c>
      <c r="AM7" s="3">
        <f t="shared" si="3"/>
        <v>8.901376122024943E-3</v>
      </c>
    </row>
    <row r="8" spans="2:39" x14ac:dyDescent="0.25">
      <c r="B8">
        <f t="shared" ref="B8:B20" si="5">B7+1</f>
        <v>3</v>
      </c>
      <c r="C8" s="3">
        <f>_xlfn.POISSON.DIST($B8,$C$2,FALSE)</f>
        <v>0.21376301724973648</v>
      </c>
      <c r="D8" s="3">
        <f t="shared" si="1"/>
        <v>0.21376301724973648</v>
      </c>
      <c r="E8" s="3"/>
      <c r="N8">
        <f t="shared" ref="N8:N28" si="6">N7+0.25</f>
        <v>0.75</v>
      </c>
      <c r="O8" s="3">
        <f t="shared" si="4"/>
        <v>0.44015829444761939</v>
      </c>
      <c r="P8" s="3">
        <f t="shared" si="2"/>
        <v>0.40444619738576071</v>
      </c>
      <c r="Q8" s="3">
        <f t="shared" si="2"/>
        <v>0.36743361181534606</v>
      </c>
      <c r="R8" s="3">
        <f t="shared" si="2"/>
        <v>0.33067615902716946</v>
      </c>
      <c r="S8" s="3">
        <f t="shared" si="2"/>
        <v>0.29523493330104345</v>
      </c>
      <c r="T8" s="3">
        <f t="shared" si="2"/>
        <v>0.26179766535608112</v>
      </c>
      <c r="U8" s="3">
        <f t="shared" si="2"/>
        <v>0.23077391650441853</v>
      </c>
      <c r="V8" s="3">
        <f t="shared" si="2"/>
        <v>0.20236934002543303</v>
      </c>
      <c r="W8" s="3">
        <f t="shared" si="2"/>
        <v>0.17664316314483661</v>
      </c>
      <c r="X8" s="3">
        <f t="shared" si="2"/>
        <v>0.15355229475799012</v>
      </c>
      <c r="Y8" s="3">
        <f t="shared" si="2"/>
        <v>0.13298483514842852</v>
      </c>
      <c r="Z8" s="3">
        <f t="shared" si="2"/>
        <v>0.11478523912035178</v>
      </c>
      <c r="AA8" s="3">
        <f t="shared" si="2"/>
        <v>9.8772948766411642E-2</v>
      </c>
      <c r="AB8" s="3">
        <f t="shared" si="2"/>
        <v>8.4755953339849699E-2</v>
      </c>
      <c r="AC8" s="3">
        <f t="shared" si="2"/>
        <v>7.25404395908954E-2</v>
      </c>
      <c r="AD8" s="3">
        <f t="shared" si="2"/>
        <v>6.1937456076111626E-2</v>
      </c>
      <c r="AE8" s="3">
        <f t="shared" si="2"/>
        <v>5.2767320338184147E-2</v>
      </c>
      <c r="AF8" s="3">
        <f t="shared" si="3"/>
        <v>4.4862340736750383E-2</v>
      </c>
      <c r="AG8" s="3">
        <f t="shared" si="3"/>
        <v>3.8068299396027905E-2</v>
      </c>
      <c r="AH8" s="3">
        <f t="shared" si="3"/>
        <v>3.2245038912231017E-2</v>
      </c>
      <c r="AI8" s="3">
        <f t="shared" si="3"/>
        <v>2.726641706971521E-2</v>
      </c>
      <c r="AJ8" s="3">
        <f t="shared" si="3"/>
        <v>2.3019833299443977E-2</v>
      </c>
      <c r="AK8" s="3">
        <f t="shared" si="3"/>
        <v>1.9405478955704283E-2</v>
      </c>
      <c r="AL8" s="3">
        <f t="shared" si="3"/>
        <v>1.6335418702276672E-2</v>
      </c>
      <c r="AM8" s="3">
        <f t="shared" si="3"/>
        <v>1.3732588209157728E-2</v>
      </c>
    </row>
    <row r="9" spans="2:39" x14ac:dyDescent="0.25">
      <c r="B9">
        <f t="shared" si="5"/>
        <v>4</v>
      </c>
      <c r="C9" s="3">
        <f>_xlfn.POISSON.DIST($B9,$C$2,FALSE)</f>
        <v>0.13360188578108526</v>
      </c>
      <c r="D9" s="3">
        <f t="shared" si="1"/>
        <v>0.13360188578108526</v>
      </c>
      <c r="E9" s="3"/>
      <c r="N9">
        <f t="shared" si="6"/>
        <v>1</v>
      </c>
      <c r="O9" s="3">
        <f t="shared" si="4"/>
        <v>0.36273393860268</v>
      </c>
      <c r="P9" s="3">
        <f t="shared" si="2"/>
        <v>0.34944033652134654</v>
      </c>
      <c r="Q9" s="3">
        <f t="shared" si="2"/>
        <v>0.33067615902716946</v>
      </c>
      <c r="R9" s="3">
        <f t="shared" si="2"/>
        <v>0.30850832322492849</v>
      </c>
      <c r="S9" s="3">
        <f t="shared" si="2"/>
        <v>0.28450797475076972</v>
      </c>
      <c r="T9" s="3">
        <f t="shared" si="2"/>
        <v>0.25984737615097991</v>
      </c>
      <c r="U9" s="3">
        <f t="shared" si="2"/>
        <v>0.23538089089921563</v>
      </c>
      <c r="V9" s="3">
        <f t="shared" si="2"/>
        <v>0.21171208532515573</v>
      </c>
      <c r="W9" s="3">
        <f t="shared" si="2"/>
        <v>0.18924886530012444</v>
      </c>
      <c r="X9" s="3">
        <f t="shared" si="2"/>
        <v>0.16824841098283913</v>
      </c>
      <c r="Y9" s="3">
        <f t="shared" si="2"/>
        <v>0.1488534961889999</v>
      </c>
      <c r="Z9" s="3">
        <f t="shared" si="2"/>
        <v>0.13112159554207511</v>
      </c>
      <c r="AA9" s="3">
        <f t="shared" si="2"/>
        <v>0.11504800311744076</v>
      </c>
      <c r="AB9" s="3">
        <f t="shared" si="2"/>
        <v>0.10058401730835312</v>
      </c>
      <c r="AC9" s="3">
        <f t="shared" si="2"/>
        <v>8.7651103333072383E-2</v>
      </c>
      <c r="AD9" s="3">
        <f t="shared" si="2"/>
        <v>7.6151752570593922E-2</v>
      </c>
      <c r="AE9" s="3">
        <f t="shared" si="2"/>
        <v>6.597772941433247E-2</v>
      </c>
      <c r="AF9" s="3">
        <f t="shared" si="3"/>
        <v>5.7016213624681823E-2</v>
      </c>
      <c r="AG9" s="3">
        <f t="shared" si="3"/>
        <v>4.9154268491129631E-2</v>
      </c>
      <c r="AH9" s="3">
        <f t="shared" si="3"/>
        <v>4.2282004119527206E-2</v>
      </c>
      <c r="AI9" s="3">
        <f t="shared" si="3"/>
        <v>3.6294727346289239E-2</v>
      </c>
      <c r="AJ9" s="3">
        <f t="shared" si="3"/>
        <v>3.1094313845852841E-2</v>
      </c>
      <c r="AK9" s="3">
        <f t="shared" si="3"/>
        <v>2.6589991916991098E-2</v>
      </c>
      <c r="AL9" s="3">
        <f t="shared" si="3"/>
        <v>2.2698688897123342E-2</v>
      </c>
      <c r="AM9" s="3">
        <f t="shared" si="3"/>
        <v>1.9345059374751217E-2</v>
      </c>
    </row>
    <row r="10" spans="2:39" x14ac:dyDescent="0.25">
      <c r="B10">
        <f t="shared" si="5"/>
        <v>5</v>
      </c>
      <c r="C10" s="3">
        <f>_xlfn.POISSON.DIST($B10,$C$2,FALSE)</f>
        <v>6.6800942890542642E-2</v>
      </c>
      <c r="D10" s="3">
        <f t="shared" si="1"/>
        <v>6.6800942890542642E-2</v>
      </c>
      <c r="E10" s="3"/>
      <c r="N10">
        <f t="shared" si="6"/>
        <v>1.25</v>
      </c>
      <c r="O10" s="3">
        <f t="shared" si="4"/>
        <v>0.29849873509972769</v>
      </c>
      <c r="P10" s="3">
        <f t="shared" si="2"/>
        <v>0.30057845786970205</v>
      </c>
      <c r="Q10" s="3">
        <f t="shared" si="2"/>
        <v>0.29523493330104345</v>
      </c>
      <c r="R10" s="3">
        <f t="shared" si="2"/>
        <v>0.28450797475076972</v>
      </c>
      <c r="S10" s="3">
        <f t="shared" si="2"/>
        <v>0.27004644393858745</v>
      </c>
      <c r="T10" s="3">
        <f t="shared" si="2"/>
        <v>0.25316493453231409</v>
      </c>
      <c r="U10" s="3">
        <f t="shared" si="2"/>
        <v>0.23489570019908906</v>
      </c>
      <c r="V10" s="3">
        <f t="shared" si="2"/>
        <v>0.21603523601929039</v>
      </c>
      <c r="W10" s="3">
        <f t="shared" si="2"/>
        <v>0.19718535876836207</v>
      </c>
      <c r="X10" s="3">
        <f t="shared" si="2"/>
        <v>0.17878891876611305</v>
      </c>
      <c r="Y10" s="3">
        <f t="shared" si="2"/>
        <v>0.16116045624287878</v>
      </c>
      <c r="Z10" s="3">
        <f t="shared" si="2"/>
        <v>0.14451223846557135</v>
      </c>
      <c r="AA10" s="3">
        <f t="shared" si="2"/>
        <v>0.12897609826895162</v>
      </c>
      <c r="AB10" s="3">
        <f t="shared" si="2"/>
        <v>0.11462157238927045</v>
      </c>
      <c r="AC10" s="3">
        <f t="shared" si="2"/>
        <v>0.10147086466098004</v>
      </c>
      <c r="AD10" s="3">
        <f t="shared" si="2"/>
        <v>8.951100342345629E-2</v>
      </c>
      <c r="AE10" s="3">
        <f t="shared" si="2"/>
        <v>7.8703645429055877E-2</v>
      </c>
      <c r="AF10" s="3">
        <f t="shared" si="3"/>
        <v>6.8992890205406665E-2</v>
      </c>
      <c r="AG10" s="3">
        <f t="shared" si="3"/>
        <v>6.031143023227236E-2</v>
      </c>
      <c r="AH10" s="3">
        <f t="shared" si="3"/>
        <v>5.2585323368847539E-2</v>
      </c>
      <c r="AI10" s="3">
        <f t="shared" si="3"/>
        <v>4.5737635336556143E-2</v>
      </c>
      <c r="AJ10" s="3">
        <f t="shared" si="3"/>
        <v>3.9691164112154675E-2</v>
      </c>
      <c r="AK10" s="3">
        <f t="shared" si="3"/>
        <v>3.4370425574887856E-2</v>
      </c>
      <c r="AL10" s="3">
        <f t="shared" si="3"/>
        <v>2.97030508706407E-2</v>
      </c>
      <c r="AM10" s="3">
        <f t="shared" si="3"/>
        <v>2.5620720647656886E-2</v>
      </c>
    </row>
    <row r="11" spans="2:39" x14ac:dyDescent="0.25">
      <c r="B11">
        <f t="shared" si="5"/>
        <v>6</v>
      </c>
      <c r="C11" s="3">
        <f>_xlfn.POISSON.DIST($B11,$C$2,FALSE)</f>
        <v>2.783372620439278E-2</v>
      </c>
      <c r="D11" s="3">
        <f t="shared" si="1"/>
        <v>2.783372620439278E-2</v>
      </c>
      <c r="E11" s="3"/>
      <c r="N11">
        <f t="shared" si="6"/>
        <v>1.5</v>
      </c>
      <c r="O11" s="3">
        <f t="shared" si="4"/>
        <v>0.24530901891865142</v>
      </c>
      <c r="P11" s="3">
        <f t="shared" si="2"/>
        <v>0.25753085159340394</v>
      </c>
      <c r="Q11" s="3">
        <f t="shared" si="2"/>
        <v>0.26179766535608112</v>
      </c>
      <c r="R11" s="3">
        <f t="shared" si="2"/>
        <v>0.25984737615097991</v>
      </c>
      <c r="S11" s="3">
        <f t="shared" si="2"/>
        <v>0.25316493453231409</v>
      </c>
      <c r="T11" s="3">
        <f t="shared" si="2"/>
        <v>0.24300035312467458</v>
      </c>
      <c r="U11" s="3">
        <f t="shared" si="2"/>
        <v>0.23039056781743616</v>
      </c>
      <c r="V11" s="3">
        <f t="shared" si="2"/>
        <v>0.21618296361835834</v>
      </c>
      <c r="W11" s="3">
        <f t="shared" si="2"/>
        <v>0.20105906214967631</v>
      </c>
      <c r="X11" s="3">
        <f t="shared" si="2"/>
        <v>0.1855573872122335</v>
      </c>
      <c r="Y11" s="3">
        <f t="shared" si="2"/>
        <v>0.1700948396376234</v>
      </c>
      <c r="Z11" s="3">
        <f t="shared" si="2"/>
        <v>0.15498613742351164</v>
      </c>
      <c r="AA11" s="3">
        <f t="shared" si="2"/>
        <v>0.14046130950997021</v>
      </c>
      <c r="AB11" s="3">
        <f t="shared" si="2"/>
        <v>0.12668104598611835</v>
      </c>
      <c r="AC11" s="3">
        <f t="shared" si="2"/>
        <v>0.11375004560873253</v>
      </c>
      <c r="AD11" s="3">
        <f t="shared" si="2"/>
        <v>0.10172846594124164</v>
      </c>
      <c r="AE11" s="3">
        <f t="shared" si="2"/>
        <v>9.0641627042747586E-2</v>
      </c>
      <c r="AF11" s="3">
        <f t="shared" si="3"/>
        <v>8.048814225447784E-2</v>
      </c>
      <c r="AG11" s="3">
        <f t="shared" si="3"/>
        <v>7.1246655280521903E-2</v>
      </c>
      <c r="AH11" s="3">
        <f t="shared" si="3"/>
        <v>6.2881359186593488E-2</v>
      </c>
      <c r="AI11" s="3">
        <f t="shared" si="3"/>
        <v>5.534646371346643E-2</v>
      </c>
      <c r="AJ11" s="3">
        <f t="shared" si="3"/>
        <v>4.8589764669725297E-2</v>
      </c>
      <c r="AK11" s="3">
        <f t="shared" si="3"/>
        <v>4.2555454721952046E-2</v>
      </c>
      <c r="AL11" s="3">
        <f t="shared" si="3"/>
        <v>3.7186299778642386E-2</v>
      </c>
      <c r="AM11" s="3">
        <f t="shared" si="3"/>
        <v>3.242529016353838E-2</v>
      </c>
    </row>
    <row r="12" spans="2:39" x14ac:dyDescent="0.25">
      <c r="B12">
        <f t="shared" si="5"/>
        <v>7</v>
      </c>
      <c r="C12" s="3">
        <f>_xlfn.POISSON.DIST($B12,$C$2,FALSE)</f>
        <v>9.9406165015688587E-3</v>
      </c>
      <c r="D12" s="3">
        <f t="shared" si="1"/>
        <v>9.9406165015688587E-3</v>
      </c>
      <c r="E12" s="3"/>
      <c r="N12">
        <f t="shared" si="6"/>
        <v>1.75</v>
      </c>
      <c r="O12" s="3">
        <f t="shared" si="4"/>
        <v>0.20134404061655828</v>
      </c>
      <c r="P12" s="3">
        <f t="shared" si="2"/>
        <v>0.21987009479722697</v>
      </c>
      <c r="Q12" s="3">
        <f t="shared" si="2"/>
        <v>0.23077391650441853</v>
      </c>
      <c r="R12" s="3">
        <f t="shared" si="2"/>
        <v>0.23538089089921563</v>
      </c>
      <c r="S12" s="3">
        <f t="shared" si="2"/>
        <v>0.23489570019908906</v>
      </c>
      <c r="T12" s="3">
        <f t="shared" si="2"/>
        <v>0.23039056781743616</v>
      </c>
      <c r="U12" s="3">
        <f t="shared" si="2"/>
        <v>0.22280243938012129</v>
      </c>
      <c r="V12" s="3">
        <f t="shared" si="2"/>
        <v>0.21293636631275312</v>
      </c>
      <c r="W12" s="3">
        <f t="shared" si="2"/>
        <v>0.20147308534496594</v>
      </c>
      <c r="X12" s="3">
        <f t="shared" si="2"/>
        <v>0.18897902447928472</v>
      </c>
      <c r="Y12" s="3">
        <f t="shared" si="2"/>
        <v>0.17591771684608942</v>
      </c>
      <c r="Z12" s="3">
        <f t="shared" si="2"/>
        <v>0.16266168285876453</v>
      </c>
      <c r="AA12" s="3">
        <f t="shared" si="2"/>
        <v>0.1495041643799053</v>
      </c>
      <c r="AB12" s="3">
        <f t="shared" si="2"/>
        <v>0.13667034597904049</v>
      </c>
      <c r="AC12" s="3">
        <f t="shared" si="2"/>
        <v>0.12432778301204686</v>
      </c>
      <c r="AD12" s="3">
        <f t="shared" si="2"/>
        <v>0.11259588770702436</v>
      </c>
      <c r="AE12" s="3">
        <f t="shared" si="2"/>
        <v>0.10155440803925561</v>
      </c>
      <c r="AF12" s="3">
        <f t="shared" si="3"/>
        <v>9.1250891982424906E-2</v>
      </c>
      <c r="AG12" s="3">
        <f t="shared" si="3"/>
        <v>8.1707169573340524E-2</v>
      </c>
      <c r="AH12" s="3">
        <f t="shared" si="3"/>
        <v>7.2924911443633E-2</v>
      </c>
      <c r="AI12" s="3">
        <f t="shared" si="3"/>
        <v>6.4890338337499354E-2</v>
      </c>
      <c r="AJ12" s="3">
        <f t="shared" si="3"/>
        <v>5.7578164296461176E-2</v>
      </c>
      <c r="AK12" s="3">
        <f t="shared" si="3"/>
        <v>5.0954858766690654E-2</v>
      </c>
      <c r="AL12" s="3">
        <f t="shared" si="3"/>
        <v>4.4981311534764971E-2</v>
      </c>
      <c r="AM12" s="3">
        <f t="shared" si="3"/>
        <v>3.9614980408489688E-2</v>
      </c>
    </row>
    <row r="13" spans="2:39" x14ac:dyDescent="0.25">
      <c r="B13">
        <f t="shared" si="5"/>
        <v>8</v>
      </c>
      <c r="C13" s="3">
        <f>_xlfn.POISSON.DIST($B13,$C$2,FALSE)</f>
        <v>3.1064426567402647E-3</v>
      </c>
      <c r="D13" s="3">
        <f t="shared" si="1"/>
        <v>3.1064426567402647E-3</v>
      </c>
      <c r="E13" s="3"/>
      <c r="N13">
        <f t="shared" si="6"/>
        <v>2</v>
      </c>
      <c r="O13" s="3">
        <f t="shared" si="4"/>
        <v>0.16506392715124857</v>
      </c>
      <c r="P13" s="3">
        <f t="shared" si="2"/>
        <v>0.18711975681245421</v>
      </c>
      <c r="Q13" s="3">
        <f t="shared" si="2"/>
        <v>0.20236934002543303</v>
      </c>
      <c r="R13" s="3">
        <f t="shared" si="2"/>
        <v>0.21171208532515573</v>
      </c>
      <c r="S13" s="3">
        <f t="shared" si="2"/>
        <v>0.21603523601929039</v>
      </c>
      <c r="T13" s="3">
        <f t="shared" si="2"/>
        <v>0.21618296361835834</v>
      </c>
      <c r="U13" s="3">
        <f t="shared" si="2"/>
        <v>0.21293636631275312</v>
      </c>
      <c r="V13" s="3">
        <f t="shared" si="2"/>
        <v>0.20700192521795482</v>
      </c>
      <c r="W13" s="3">
        <f t="shared" si="2"/>
        <v>0.19900613968604811</v>
      </c>
      <c r="X13" s="3">
        <f t="shared" si="2"/>
        <v>0.18949479573447411</v>
      </c>
      <c r="Y13" s="3">
        <f t="shared" si="2"/>
        <v>0.17893542166590681</v>
      </c>
      <c r="Z13" s="3">
        <f t="shared" si="2"/>
        <v>0.16772188563301865</v>
      </c>
      <c r="AA13" s="3">
        <f t="shared" si="2"/>
        <v>0.15618035591467863</v>
      </c>
      <c r="AB13" s="3">
        <f t="shared" si="2"/>
        <v>0.14457598163033811</v>
      </c>
      <c r="AC13" s="3">
        <f t="shared" si="2"/>
        <v>0.13311983844264597</v>
      </c>
      <c r="AD13" s="3">
        <f t="shared" si="2"/>
        <v>0.12197581246327607</v>
      </c>
      <c r="AE13" s="3">
        <f t="shared" si="2"/>
        <v>0.11126719550818306</v>
      </c>
      <c r="AF13" s="3">
        <f t="shared" si="3"/>
        <v>0.1010828429559142</v>
      </c>
      <c r="AG13" s="3">
        <f t="shared" si="3"/>
        <v>9.1482805448660956E-2</v>
      </c>
      <c r="AH13" s="3">
        <f t="shared" si="3"/>
        <v>8.2503390751438505E-2</v>
      </c>
      <c r="AI13" s="3">
        <f t="shared" si="3"/>
        <v>7.4161645111356034E-2</v>
      </c>
      <c r="AJ13" s="3">
        <f t="shared" si="3"/>
        <v>6.6459266903863459E-2</v>
      </c>
      <c r="AK13" s="3">
        <f t="shared" si="3"/>
        <v>5.9385981291018956E-2</v>
      </c>
      <c r="AL13" s="3">
        <f t="shared" si="3"/>
        <v>5.2922414763377536E-2</v>
      </c>
      <c r="AM13" s="3">
        <f t="shared" si="3"/>
        <v>4.7042514191365979E-2</v>
      </c>
    </row>
    <row r="14" spans="2:39" x14ac:dyDescent="0.25">
      <c r="B14">
        <f t="shared" si="5"/>
        <v>9</v>
      </c>
      <c r="C14" s="3">
        <f>_xlfn.POISSON.DIST($B14,$C$2,FALSE)</f>
        <v>8.6290073798340724E-4</v>
      </c>
      <c r="D14" s="3">
        <f t="shared" si="1"/>
        <v>8.6290073798340724E-4</v>
      </c>
      <c r="E14" s="3"/>
      <c r="N14">
        <f t="shared" si="6"/>
        <v>2.25</v>
      </c>
      <c r="O14" s="3">
        <f t="shared" si="4"/>
        <v>0.13517127178223418</v>
      </c>
      <c r="P14" s="3">
        <f t="shared" si="2"/>
        <v>0.15878831067965113</v>
      </c>
      <c r="Q14" s="3">
        <f t="shared" si="2"/>
        <v>0.17664316314483661</v>
      </c>
      <c r="R14" s="3">
        <f t="shared" si="2"/>
        <v>0.18924886530012444</v>
      </c>
      <c r="S14" s="3">
        <f t="shared" si="2"/>
        <v>0.19718535876836207</v>
      </c>
      <c r="T14" s="3">
        <f t="shared" si="2"/>
        <v>0.20105906214967631</v>
      </c>
      <c r="U14" s="3">
        <f t="shared" si="2"/>
        <v>0.20147308534496594</v>
      </c>
      <c r="V14" s="3">
        <f t="shared" si="2"/>
        <v>0.19900613968604811</v>
      </c>
      <c r="W14" s="3">
        <f t="shared" si="2"/>
        <v>0.19419827787688301</v>
      </c>
      <c r="X14" s="3">
        <f t="shared" si="2"/>
        <v>0.18754211973822701</v>
      </c>
      <c r="Y14" s="3">
        <f t="shared" si="2"/>
        <v>0.17947818546962263</v>
      </c>
      <c r="Z14" s="3">
        <f t="shared" si="2"/>
        <v>0.17039339848985291</v>
      </c>
      <c r="AA14" s="3">
        <f t="shared" si="2"/>
        <v>0.16062187001172429</v>
      </c>
      <c r="AB14" s="3">
        <f t="shared" si="2"/>
        <v>0.15044728658178372</v>
      </c>
      <c r="AC14" s="3">
        <f t="shared" si="2"/>
        <v>0.1401063629295706</v>
      </c>
      <c r="AD14" s="3">
        <f t="shared" si="2"/>
        <v>0.12979293954644927</v>
      </c>
      <c r="AE14" s="3">
        <f t="shared" si="2"/>
        <v>0.11966240298173061</v>
      </c>
      <c r="AF14" s="3">
        <f t="shared" si="3"/>
        <v>0.10983618835786307</v>
      </c>
      <c r="AG14" s="3">
        <f t="shared" si="3"/>
        <v>0.10040618987419599</v>
      </c>
      <c r="AH14" s="3">
        <f t="shared" si="3"/>
        <v>9.1438958114403612E-2</v>
      </c>
      <c r="AI14" s="3">
        <f t="shared" si="3"/>
        <v>8.2979604779619881E-2</v>
      </c>
      <c r="AJ14" s="3">
        <f t="shared" si="3"/>
        <v>7.5055367864958158E-2</v>
      </c>
      <c r="AK14" s="3">
        <f t="shared" si="3"/>
        <v>6.767881491241258E-2</v>
      </c>
      <c r="AL14" s="3">
        <f t="shared" si="3"/>
        <v>6.0850680235504745E-2</v>
      </c>
      <c r="AM14" s="3">
        <f t="shared" si="3"/>
        <v>5.4562345150833406E-2</v>
      </c>
    </row>
    <row r="15" spans="2:39" x14ac:dyDescent="0.25">
      <c r="B15">
        <f t="shared" si="5"/>
        <v>10</v>
      </c>
      <c r="C15" s="3">
        <f>_xlfn.POISSON.DIST($B15,$C$2,FALSE)</f>
        <v>2.1572518449585165E-4</v>
      </c>
      <c r="D15" s="3">
        <f t="shared" si="1"/>
        <v>2.1572518449585165E-4</v>
      </c>
      <c r="E15" s="3"/>
      <c r="N15">
        <f t="shared" si="6"/>
        <v>2.5</v>
      </c>
      <c r="O15" s="3">
        <f t="shared" si="4"/>
        <v>0.1105766351092799</v>
      </c>
      <c r="P15" s="3">
        <f t="shared" si="2"/>
        <v>0.13439205126034875</v>
      </c>
      <c r="Q15" s="3">
        <f t="shared" si="2"/>
        <v>0.15355229475799012</v>
      </c>
      <c r="R15" s="3">
        <f t="shared" si="2"/>
        <v>0.16824841098283913</v>
      </c>
      <c r="S15" s="3">
        <f t="shared" si="2"/>
        <v>0.17878891876611305</v>
      </c>
      <c r="T15" s="3">
        <f t="shared" si="2"/>
        <v>0.1855573872122335</v>
      </c>
      <c r="U15" s="3">
        <f t="shared" si="2"/>
        <v>0.18897902447928472</v>
      </c>
      <c r="V15" s="3">
        <f t="shared" si="2"/>
        <v>0.18949479573447411</v>
      </c>
      <c r="W15" s="3">
        <f t="shared" si="2"/>
        <v>0.18754211973822701</v>
      </c>
      <c r="X15" s="3">
        <f t="shared" si="2"/>
        <v>0.18354081308631059</v>
      </c>
      <c r="Y15" s="3">
        <f t="shared" si="2"/>
        <v>0.17788345639043807</v>
      </c>
      <c r="Z15" s="3">
        <f t="shared" si="2"/>
        <v>0.17092925602572331</v>
      </c>
      <c r="AA15" s="3">
        <f t="shared" si="2"/>
        <v>0.16300065191287394</v>
      </c>
      <c r="AB15" s="3">
        <f t="shared" si="2"/>
        <v>0.15438203873764889</v>
      </c>
      <c r="AC15" s="3">
        <f t="shared" si="2"/>
        <v>0.14532006852847032</v>
      </c>
      <c r="AD15" s="3">
        <f t="shared" si="2"/>
        <v>0.13602509523678089</v>
      </c>
      <c r="AE15" s="3">
        <f t="shared" si="2"/>
        <v>0.12667340479517575</v>
      </c>
      <c r="AF15" s="3">
        <f t="shared" si="3"/>
        <v>0.11740994629434004</v>
      </c>
      <c r="AG15" s="3">
        <f t="shared" si="3"/>
        <v>0.10835134166889501</v>
      </c>
      <c r="AH15" s="3">
        <f t="shared" si="3"/>
        <v>9.9589003324623768E-2</v>
      </c>
      <c r="AI15" s="3">
        <f t="shared" si="3"/>
        <v>9.1192232385012978E-2</v>
      </c>
      <c r="AJ15" s="3">
        <f t="shared" si="3"/>
        <v>8.3211205667602456E-2</v>
      </c>
      <c r="AK15" s="3">
        <f t="shared" si="3"/>
        <v>7.5679788109220575E-2</v>
      </c>
      <c r="AL15" s="3">
        <f t="shared" si="3"/>
        <v>6.8618130095453006E-2</v>
      </c>
      <c r="AM15" s="3">
        <f t="shared" si="3"/>
        <v>6.2035026901688078E-2</v>
      </c>
    </row>
    <row r="16" spans="2:39" x14ac:dyDescent="0.25">
      <c r="B16">
        <f t="shared" si="5"/>
        <v>11</v>
      </c>
      <c r="C16" s="3">
        <f>_xlfn.POISSON.DIST($B16,$C$2,FALSE)</f>
        <v>4.902845102178448E-5</v>
      </c>
      <c r="D16" s="3">
        <f t="shared" si="1"/>
        <v>4.902845102178448E-5</v>
      </c>
      <c r="E16" s="3"/>
      <c r="N16">
        <f t="shared" si="6"/>
        <v>2.75</v>
      </c>
      <c r="O16" s="3">
        <f t="shared" si="4"/>
        <v>9.036797141707073E-2</v>
      </c>
      <c r="P16" s="3">
        <f t="shared" si="2"/>
        <v>0.11346992827579706</v>
      </c>
      <c r="Q16" s="3">
        <f t="shared" si="2"/>
        <v>0.13298483514842852</v>
      </c>
      <c r="R16" s="3">
        <f t="shared" si="2"/>
        <v>0.1488534961889999</v>
      </c>
      <c r="S16" s="3">
        <f t="shared" si="2"/>
        <v>0.16116045624287878</v>
      </c>
      <c r="T16" s="3">
        <f t="shared" si="2"/>
        <v>0.1700948396376234</v>
      </c>
      <c r="U16" s="3">
        <f t="shared" si="2"/>
        <v>0.17591771684608942</v>
      </c>
      <c r="V16" s="3">
        <f t="shared" si="2"/>
        <v>0.17893542166590681</v>
      </c>
      <c r="W16" s="3">
        <f t="shared" si="2"/>
        <v>0.17947818546962263</v>
      </c>
      <c r="X16" s="3">
        <f t="shared" si="2"/>
        <v>0.17788345639043807</v>
      </c>
      <c r="Y16" s="3">
        <f t="shared" si="2"/>
        <v>0.17448325892370661</v>
      </c>
      <c r="Z16" s="3">
        <f t="shared" si="2"/>
        <v>0.16959494291970387</v>
      </c>
      <c r="AA16" s="3">
        <f t="shared" si="2"/>
        <v>0.1635147502170477</v>
      </c>
      <c r="AB16" s="3">
        <f t="shared" si="2"/>
        <v>0.15651367772309982</v>
      </c>
      <c r="AC16" s="3">
        <f t="shared" si="2"/>
        <v>0.14883517423865134</v>
      </c>
      <c r="AD16" s="3">
        <f t="shared" si="2"/>
        <v>0.14069426913954511</v>
      </c>
      <c r="AE16" s="3">
        <f t="shared" si="2"/>
        <v>0.13227779002043608</v>
      </c>
      <c r="AF16" s="3">
        <f t="shared" si="3"/>
        <v>0.12374538147917936</v>
      </c>
      <c r="AG16" s="3">
        <f t="shared" si="3"/>
        <v>0.11523108731306939</v>
      </c>
      <c r="AH16" s="3">
        <f t="shared" si="3"/>
        <v>0.1068453030304326</v>
      </c>
      <c r="AI16" s="3">
        <f t="shared" si="3"/>
        <v>9.8676944647688836E-2</v>
      </c>
      <c r="AJ16" s="3">
        <f t="shared" si="3"/>
        <v>9.0795713390873556E-2</v>
      </c>
      <c r="AK16" s="3">
        <f t="shared" si="3"/>
        <v>8.3254364467298891E-2</v>
      </c>
      <c r="AL16" s="3">
        <f t="shared" si="3"/>
        <v>7.6090911936268546E-2</v>
      </c>
      <c r="AM16" s="3">
        <f t="shared" si="3"/>
        <v>6.9330721361242853E-2</v>
      </c>
    </row>
    <row r="17" spans="2:39" x14ac:dyDescent="0.25">
      <c r="B17">
        <f t="shared" si="5"/>
        <v>12</v>
      </c>
      <c r="C17" s="3">
        <f>_xlfn.POISSON.DIST($B17,$C$2,FALSE)</f>
        <v>1.0214260629538453E-5</v>
      </c>
      <c r="D17" s="3">
        <f t="shared" si="1"/>
        <v>1.0214260629538453E-5</v>
      </c>
      <c r="E17" s="3"/>
      <c r="N17">
        <f t="shared" si="6"/>
        <v>3</v>
      </c>
      <c r="O17" s="3">
        <f t="shared" si="4"/>
        <v>7.3783824320999961E-2</v>
      </c>
      <c r="P17" s="3">
        <f t="shared" si="2"/>
        <v>9.5592507528288045E-2</v>
      </c>
      <c r="Q17" s="3">
        <f t="shared" si="2"/>
        <v>0.11478523912035178</v>
      </c>
      <c r="R17" s="3">
        <f t="shared" si="2"/>
        <v>0.13112159554207511</v>
      </c>
      <c r="S17" s="3">
        <f t="shared" si="2"/>
        <v>0.14451223846557135</v>
      </c>
      <c r="T17" s="3">
        <f t="shared" si="2"/>
        <v>0.15498613742351164</v>
      </c>
      <c r="U17" s="3">
        <f t="shared" si="2"/>
        <v>0.16266168285876453</v>
      </c>
      <c r="V17" s="3">
        <f t="shared" si="2"/>
        <v>0.16772188563301865</v>
      </c>
      <c r="W17" s="3">
        <f t="shared" si="2"/>
        <v>0.17039339848985291</v>
      </c>
      <c r="X17" s="3">
        <f t="shared" si="2"/>
        <v>0.17092925602572331</v>
      </c>
      <c r="Y17" s="3">
        <f t="shared" si="2"/>
        <v>0.16959494291970387</v>
      </c>
      <c r="Z17" s="3">
        <f t="shared" si="2"/>
        <v>0.16665743328425636</v>
      </c>
      <c r="AA17" s="3">
        <f t="shared" si="2"/>
        <v>0.16237682628377512</v>
      </c>
      <c r="AB17" s="3">
        <f t="shared" si="2"/>
        <v>0.15700020393276401</v>
      </c>
      <c r="AC17" s="3">
        <f t="shared" si="2"/>
        <v>0.15075735521387532</v>
      </c>
      <c r="AD17" s="3">
        <f t="shared" si="2"/>
        <v>0.14385803836946187</v>
      </c>
      <c r="AE17" s="3">
        <f t="shared" si="2"/>
        <v>0.13649048585037651</v>
      </c>
      <c r="AF17" s="3">
        <f t="shared" si="3"/>
        <v>0.1288208910694561</v>
      </c>
      <c r="AG17" s="3">
        <f t="shared" si="3"/>
        <v>0.1209936508230627</v>
      </c>
      <c r="AH17" s="3">
        <f t="shared" si="3"/>
        <v>0.11313217064404199</v>
      </c>
      <c r="AI17" s="3">
        <f t="shared" si="3"/>
        <v>0.10534007152991162</v>
      </c>
      <c r="AJ17" s="3">
        <f t="shared" si="3"/>
        <v>9.7702664905117462E-2</v>
      </c>
      <c r="AK17" s="3">
        <f t="shared" si="3"/>
        <v>9.0288588050956811E-2</v>
      </c>
      <c r="AL17" s="3">
        <f t="shared" si="3"/>
        <v>8.3151514496195233E-2</v>
      </c>
      <c r="AM17" s="3">
        <f t="shared" si="3"/>
        <v>7.6331873072518402E-2</v>
      </c>
    </row>
    <row r="18" spans="2:39" x14ac:dyDescent="0.25">
      <c r="B18">
        <f t="shared" si="5"/>
        <v>13</v>
      </c>
      <c r="C18" s="3">
        <f>_xlfn.POISSON.DIST($B18,$C$2,FALSE)</f>
        <v>1.9642808902958537E-6</v>
      </c>
      <c r="D18" s="3">
        <f t="shared" si="1"/>
        <v>1.9642808902958537E-6</v>
      </c>
      <c r="E18" s="3"/>
      <c r="N18">
        <f t="shared" si="6"/>
        <v>3.25</v>
      </c>
      <c r="O18" s="3">
        <f t="shared" si="4"/>
        <v>6.0190034547994091E-2</v>
      </c>
      <c r="P18" s="3">
        <f t="shared" si="2"/>
        <v>8.036673410211545E-2</v>
      </c>
      <c r="Q18" s="3">
        <f t="shared" si="2"/>
        <v>9.8772948766411642E-2</v>
      </c>
      <c r="R18" s="3">
        <f t="shared" si="2"/>
        <v>0.11504800311744076</v>
      </c>
      <c r="S18" s="3">
        <f t="shared" si="2"/>
        <v>0.12897609826895162</v>
      </c>
      <c r="T18" s="3">
        <f t="shared" si="2"/>
        <v>0.14046130950997021</v>
      </c>
      <c r="U18" s="3">
        <f t="shared" si="2"/>
        <v>0.1495041643799053</v>
      </c>
      <c r="V18" s="3">
        <f t="shared" si="2"/>
        <v>0.15618035591467863</v>
      </c>
      <c r="W18" s="3">
        <f t="shared" si="2"/>
        <v>0.16062187001172429</v>
      </c>
      <c r="X18" s="3">
        <f t="shared" si="2"/>
        <v>0.16300065191287394</v>
      </c>
      <c r="Y18" s="3">
        <f t="shared" si="2"/>
        <v>0.1635147502170477</v>
      </c>
      <c r="Z18" s="3">
        <f t="shared" si="2"/>
        <v>0.16237682628377512</v>
      </c>
      <c r="AA18" s="3">
        <f t="shared" si="2"/>
        <v>0.15980484787557162</v>
      </c>
      <c r="AB18" s="3">
        <f t="shared" si="2"/>
        <v>0.15601474889646413</v>
      </c>
      <c r="AC18" s="3">
        <f t="shared" si="2"/>
        <v>0.15121482117351343</v>
      </c>
      <c r="AD18" s="3">
        <f t="shared" si="2"/>
        <v>0.1456016023454105</v>
      </c>
      <c r="AE18" s="3">
        <f t="shared" si="2"/>
        <v>0.1393570317368808</v>
      </c>
      <c r="AF18" s="3">
        <f t="shared" si="3"/>
        <v>0.13264666043973369</v>
      </c>
      <c r="AG18" s="3">
        <f t="shared" si="3"/>
        <v>0.12561872023819087</v>
      </c>
      <c r="AH18" s="3">
        <f t="shared" si="3"/>
        <v>0.11840387661984486</v>
      </c>
      <c r="AI18" s="3">
        <f t="shared" si="3"/>
        <v>0.11111551248612568</v>
      </c>
      <c r="AJ18" s="3">
        <f t="shared" si="3"/>
        <v>0.10385041028666706</v>
      </c>
      <c r="AK18" s="3">
        <f t="shared" si="3"/>
        <v>9.6689720432761139E-2</v>
      </c>
      <c r="AL18" s="3">
        <f t="shared" si="3"/>
        <v>8.9700122526358936E-2</v>
      </c>
      <c r="AM18" s="3">
        <f t="shared" si="3"/>
        <v>8.2935102895204921E-2</v>
      </c>
    </row>
    <row r="19" spans="2:39" x14ac:dyDescent="0.25">
      <c r="B19">
        <f t="shared" si="5"/>
        <v>14</v>
      </c>
      <c r="C19" s="3">
        <f>_xlfn.POISSON.DIST($B19,$C$2,FALSE)</f>
        <v>3.507644446956873E-7</v>
      </c>
      <c r="D19" s="3">
        <f t="shared" si="1"/>
        <v>3.507644446956873E-7</v>
      </c>
      <c r="E19" s="3"/>
      <c r="N19">
        <f t="shared" si="6"/>
        <v>3.5</v>
      </c>
      <c r="O19" s="3">
        <f t="shared" si="4"/>
        <v>4.9059649463955704E-2</v>
      </c>
      <c r="P19" s="3">
        <f t="shared" si="2"/>
        <v>6.7437754331850341E-2</v>
      </c>
      <c r="Q19" s="3">
        <f t="shared" si="2"/>
        <v>8.4755953339849699E-2</v>
      </c>
      <c r="R19" s="3">
        <f t="shared" si="2"/>
        <v>0.10058401730835312</v>
      </c>
      <c r="S19" s="3">
        <f t="shared" si="2"/>
        <v>0.11462157238927045</v>
      </c>
      <c r="T19" s="3">
        <f t="shared" si="2"/>
        <v>0.12668104598611835</v>
      </c>
      <c r="U19" s="3">
        <f t="shared" si="2"/>
        <v>0.13667034597904049</v>
      </c>
      <c r="V19" s="3">
        <f t="shared" si="2"/>
        <v>0.14457598163033811</v>
      </c>
      <c r="W19" s="3">
        <f t="shared" si="2"/>
        <v>0.15044728658178372</v>
      </c>
      <c r="X19" s="3">
        <f t="shared" si="2"/>
        <v>0.15438203873764889</v>
      </c>
      <c r="Y19" s="3">
        <f t="shared" si="2"/>
        <v>0.15651367772309982</v>
      </c>
      <c r="Z19" s="3">
        <f t="shared" si="2"/>
        <v>0.15700020393276401</v>
      </c>
      <c r="AA19" s="3">
        <f t="shared" si="2"/>
        <v>0.15601474889646413</v>
      </c>
      <c r="AB19" s="3">
        <f t="shared" si="2"/>
        <v>0.15373774399507292</v>
      </c>
      <c r="AC19" s="3">
        <f t="shared" si="2"/>
        <v>0.15035057325579995</v>
      </c>
      <c r="AD19" s="3">
        <f t="shared" si="2"/>
        <v>0.14603057070346492</v>
      </c>
      <c r="AE19" s="3">
        <f t="shared" si="2"/>
        <v>0.14094720983878839</v>
      </c>
      <c r="AF19" s="3">
        <f t="shared" si="3"/>
        <v>0.13525932924011128</v>
      </c>
      <c r="AG19" s="3">
        <f t="shared" si="3"/>
        <v>0.12911324153213885</v>
      </c>
      <c r="AH19" s="3">
        <f t="shared" si="3"/>
        <v>0.12264158097926407</v>
      </c>
      <c r="AI19" s="3">
        <f t="shared" si="3"/>
        <v>0.11596275609392803</v>
      </c>
      <c r="AJ19" s="3">
        <f t="shared" si="3"/>
        <v>0.10918088661002046</v>
      </c>
      <c r="AK19" s="3">
        <f t="shared" si="3"/>
        <v>0.10238611796780632</v>
      </c>
      <c r="AL19" s="3">
        <f t="shared" si="3"/>
        <v>9.5655220353195153E-2</v>
      </c>
      <c r="AM19" s="3">
        <f t="shared" si="3"/>
        <v>8.9052392800179514E-2</v>
      </c>
    </row>
    <row r="20" spans="2:39" x14ac:dyDescent="0.25">
      <c r="B20">
        <f t="shared" si="5"/>
        <v>15</v>
      </c>
      <c r="C20" s="3">
        <f>_xlfn.POISSON.DIST($B20,$C$2,FALSE)</f>
        <v>5.8460740782614688E-8</v>
      </c>
      <c r="D20" s="3">
        <f t="shared" si="1"/>
        <v>5.8460740782614688E-8</v>
      </c>
      <c r="E20" s="3"/>
      <c r="N20">
        <f t="shared" si="6"/>
        <v>3.75</v>
      </c>
      <c r="O20" s="3">
        <f t="shared" si="4"/>
        <v>3.9955703319639164E-2</v>
      </c>
      <c r="P20" s="3">
        <f t="shared" si="2"/>
        <v>5.6488732386161998E-2</v>
      </c>
      <c r="Q20" s="3">
        <f t="shared" si="2"/>
        <v>7.25404395908954E-2</v>
      </c>
      <c r="R20" s="3">
        <f t="shared" si="2"/>
        <v>8.7651103333072383E-2</v>
      </c>
      <c r="S20" s="3">
        <f t="shared" si="2"/>
        <v>0.10147086466098004</v>
      </c>
      <c r="T20" s="3">
        <f t="shared" si="2"/>
        <v>0.11375004560873253</v>
      </c>
      <c r="U20" s="3">
        <f t="shared" si="2"/>
        <v>0.12432778301204686</v>
      </c>
      <c r="V20" s="3">
        <f t="shared" si="2"/>
        <v>0.13311983844264597</v>
      </c>
      <c r="W20" s="3">
        <f t="shared" si="2"/>
        <v>0.1401063629295706</v>
      </c>
      <c r="X20" s="3">
        <f t="shared" si="2"/>
        <v>0.14532006852847032</v>
      </c>
      <c r="Y20" s="3">
        <f t="shared" si="2"/>
        <v>0.14883517423865134</v>
      </c>
      <c r="Z20" s="3">
        <f t="shared" si="2"/>
        <v>0.15075735521387532</v>
      </c>
      <c r="AA20" s="3">
        <f t="shared" si="2"/>
        <v>0.15121482117351343</v>
      </c>
      <c r="AB20" s="3">
        <f t="shared" si="2"/>
        <v>0.15035057325579995</v>
      </c>
      <c r="AC20" s="3">
        <f t="shared" si="2"/>
        <v>0.14831583134162096</v>
      </c>
      <c r="AD20" s="3">
        <f t="shared" si="2"/>
        <v>0.1452645825520047</v>
      </c>
      <c r="AE20" s="3">
        <f t="shared" si="2"/>
        <v>0.14134917335076247</v>
      </c>
      <c r="AF20" s="3">
        <f t="shared" si="3"/>
        <v>0.13671684993301686</v>
      </c>
      <c r="AG20" s="3">
        <f t="shared" si="3"/>
        <v>0.13150714210914061</v>
      </c>
      <c r="AH20" s="3">
        <f t="shared" si="3"/>
        <v>0.12584998276704346</v>
      </c>
      <c r="AI20" s="3">
        <f t="shared" si="3"/>
        <v>0.11986445658076486</v>
      </c>
      <c r="AJ20" s="3">
        <f t="shared" si="3"/>
        <v>0.11365807657879175</v>
      </c>
      <c r="AK20" s="3">
        <f t="shared" si="3"/>
        <v>0.10732649439441795</v>
      </c>
      <c r="AL20" s="3">
        <f t="shared" si="3"/>
        <v>0.10095355861932162</v>
      </c>
      <c r="AM20" s="3">
        <f t="shared" si="3"/>
        <v>9.4611644989676322E-2</v>
      </c>
    </row>
    <row r="21" spans="2:39" x14ac:dyDescent="0.25">
      <c r="C21" s="3"/>
      <c r="D21" s="5"/>
      <c r="F21" s="21" t="s">
        <v>59</v>
      </c>
      <c r="N21">
        <f t="shared" si="6"/>
        <v>4</v>
      </c>
      <c r="O21" s="3">
        <f t="shared" si="4"/>
        <v>3.2516538038788463E-2</v>
      </c>
      <c r="P21" s="3">
        <f t="shared" si="2"/>
        <v>4.7239351503960032E-2</v>
      </c>
      <c r="Q21" s="3">
        <f t="shared" si="2"/>
        <v>6.1937456076111626E-2</v>
      </c>
      <c r="R21" s="3">
        <f t="shared" si="2"/>
        <v>7.6151752570593922E-2</v>
      </c>
      <c r="S21" s="3">
        <f t="shared" si="2"/>
        <v>8.951100342345629E-2</v>
      </c>
      <c r="T21" s="3">
        <f t="shared" si="2"/>
        <v>0.10172846594124164</v>
      </c>
      <c r="U21" s="3">
        <f t="shared" si="2"/>
        <v>0.11259588770702436</v>
      </c>
      <c r="V21" s="3">
        <f t="shared" si="2"/>
        <v>0.12197581246327607</v>
      </c>
      <c r="W21" s="3">
        <f t="shared" si="2"/>
        <v>0.12979293954644927</v>
      </c>
      <c r="X21" s="3">
        <f t="shared" si="2"/>
        <v>0.13602509523678089</v>
      </c>
      <c r="Y21" s="3">
        <f t="shared" si="2"/>
        <v>0.14069426913954511</v>
      </c>
      <c r="Z21" s="3">
        <f t="shared" si="2"/>
        <v>0.14385803836946187</v>
      </c>
      <c r="AA21" s="3">
        <f t="shared" si="2"/>
        <v>0.1456016023454105</v>
      </c>
      <c r="AB21" s="3">
        <f t="shared" si="2"/>
        <v>0.14603057070346492</v>
      </c>
      <c r="AC21" s="3">
        <f t="shared" si="2"/>
        <v>0.1452645825520047</v>
      </c>
      <c r="AD21" s="3">
        <f t="shared" si="2"/>
        <v>0.14343178507457321</v>
      </c>
      <c r="AE21" s="3">
        <f t="shared" ref="AE21:AM29" si="7">EXP(-($N21+AE$5))*BESSELI(2*SQRT($N21*AE$5),0)</f>
        <v>0.1406641614787304</v>
      </c>
      <c r="AF21" s="3">
        <f t="shared" si="3"/>
        <v>0.1370936706408071</v>
      </c>
      <c r="AG21" s="3">
        <f t="shared" si="3"/>
        <v>0.13284914174485815</v>
      </c>
      <c r="AH21" s="3">
        <f t="shared" si="3"/>
        <v>0.12805385514633985</v>
      </c>
      <c r="AI21" s="3">
        <f t="shared" si="3"/>
        <v>0.12282373417236912</v>
      </c>
      <c r="AJ21" s="3">
        <f t="shared" si="3"/>
        <v>0.11726607035264965</v>
      </c>
      <c r="AK21" s="3">
        <f t="shared" si="3"/>
        <v>0.11147870559334368</v>
      </c>
      <c r="AL21" s="3">
        <f t="shared" si="3"/>
        <v>0.10554959816795073</v>
      </c>
      <c r="AM21" s="3">
        <f t="shared" si="3"/>
        <v>9.9556704370326404E-2</v>
      </c>
    </row>
    <row r="22" spans="2:39" x14ac:dyDescent="0.25">
      <c r="C22" s="3"/>
      <c r="D22" s="5"/>
      <c r="F22" s="22">
        <f>EXP(-($C$2+$D$2))*BESSELI(2*SQRT($C$2*$D$2),0)</f>
        <v>0.18354081308631059</v>
      </c>
      <c r="N22">
        <f t="shared" si="6"/>
        <v>4.25</v>
      </c>
      <c r="O22" s="3">
        <f t="shared" si="4"/>
        <v>2.644334879198414E-2</v>
      </c>
      <c r="P22" s="3">
        <f t="shared" si="4"/>
        <v>3.9443502657447373E-2</v>
      </c>
      <c r="Q22" s="3">
        <f t="shared" si="4"/>
        <v>5.2767320338184147E-2</v>
      </c>
      <c r="R22" s="3">
        <f t="shared" si="4"/>
        <v>6.597772941433247E-2</v>
      </c>
      <c r="S22" s="3">
        <f t="shared" si="4"/>
        <v>7.8703645429055877E-2</v>
      </c>
      <c r="T22" s="3">
        <f t="shared" si="4"/>
        <v>9.0641627042747586E-2</v>
      </c>
      <c r="U22" s="3">
        <f t="shared" si="4"/>
        <v>0.10155440803925561</v>
      </c>
      <c r="V22" s="3">
        <f t="shared" si="4"/>
        <v>0.11126719550818306</v>
      </c>
      <c r="W22" s="3">
        <f t="shared" si="4"/>
        <v>0.11966240298173061</v>
      </c>
      <c r="X22" s="3">
        <f t="shared" si="4"/>
        <v>0.12667340479517575</v>
      </c>
      <c r="Y22" s="3">
        <f t="shared" si="4"/>
        <v>0.13227779002043608</v>
      </c>
      <c r="Z22" s="3">
        <f t="shared" si="4"/>
        <v>0.13649048585037651</v>
      </c>
      <c r="AA22" s="3">
        <f t="shared" si="4"/>
        <v>0.1393570317368808</v>
      </c>
      <c r="AB22" s="3">
        <f t="shared" si="4"/>
        <v>0.14094720983878839</v>
      </c>
      <c r="AC22" s="3">
        <f t="shared" si="4"/>
        <v>0.14134917335076247</v>
      </c>
      <c r="AD22" s="3">
        <f t="shared" si="4"/>
        <v>0.1406641614787304</v>
      </c>
      <c r="AE22" s="3">
        <f t="shared" si="7"/>
        <v>0.13900184731349877</v>
      </c>
      <c r="AF22" s="3">
        <f t="shared" si="7"/>
        <v>0.13647633153184335</v>
      </c>
      <c r="AG22" s="3">
        <f t="shared" si="7"/>
        <v>0.13320276954332819</v>
      </c>
      <c r="AH22" s="3">
        <f t="shared" si="7"/>
        <v>0.12929460122540018</v>
      </c>
      <c r="AI22" s="3">
        <f t="shared" si="7"/>
        <v>0.12486133962944132</v>
      </c>
      <c r="AJ22" s="3">
        <f t="shared" si="7"/>
        <v>0.12000686696406151</v>
      </c>
      <c r="AK22" s="3">
        <f t="shared" si="7"/>
        <v>0.11482818184055031</v>
      </c>
      <c r="AL22" s="3">
        <f t="shared" si="7"/>
        <v>0.10941454038170866</v>
      </c>
      <c r="AM22" s="3">
        <f t="shared" si="7"/>
        <v>0.10384693464354777</v>
      </c>
    </row>
    <row r="23" spans="2:39" x14ac:dyDescent="0.25">
      <c r="C23" s="3"/>
      <c r="D23" s="5"/>
      <c r="N23">
        <f t="shared" si="6"/>
        <v>4.5</v>
      </c>
      <c r="O23" s="3">
        <f t="shared" ref="O23:AD29" si="8">EXP(-($N23+O$5))*BESSELI(2*SQRT($N23*O$5),0)</f>
        <v>2.1489661000493838E-2</v>
      </c>
      <c r="P23" s="3">
        <f t="shared" si="8"/>
        <v>3.2886521616724736E-2</v>
      </c>
      <c r="Q23" s="3">
        <f t="shared" si="8"/>
        <v>4.4862340736750383E-2</v>
      </c>
      <c r="R23" s="3">
        <f t="shared" si="8"/>
        <v>5.7016213624681823E-2</v>
      </c>
      <c r="S23" s="3">
        <f t="shared" si="8"/>
        <v>6.8992890205406665E-2</v>
      </c>
      <c r="T23" s="3">
        <f t="shared" si="8"/>
        <v>8.048814225447784E-2</v>
      </c>
      <c r="U23" s="3">
        <f t="shared" si="8"/>
        <v>9.1250891982424906E-2</v>
      </c>
      <c r="V23" s="3">
        <f t="shared" si="8"/>
        <v>0.1010828429559142</v>
      </c>
      <c r="W23" s="3">
        <f t="shared" si="8"/>
        <v>0.10983618835786307</v>
      </c>
      <c r="X23" s="3">
        <f t="shared" si="8"/>
        <v>0.11740994629434004</v>
      </c>
      <c r="Y23" s="3">
        <f t="shared" si="8"/>
        <v>0.12374538147917936</v>
      </c>
      <c r="Z23" s="3">
        <f t="shared" si="8"/>
        <v>0.1288208910694561</v>
      </c>
      <c r="AA23" s="3">
        <f t="shared" si="8"/>
        <v>0.13264666043973369</v>
      </c>
      <c r="AB23" s="3">
        <f t="shared" si="8"/>
        <v>0.13525932924011128</v>
      </c>
      <c r="AC23" s="3">
        <f t="shared" si="8"/>
        <v>0.13671684993301686</v>
      </c>
      <c r="AD23" s="3">
        <f t="shared" si="8"/>
        <v>0.1370936706408071</v>
      </c>
      <c r="AE23" s="3">
        <f t="shared" si="7"/>
        <v>0.13647633153184335</v>
      </c>
      <c r="AF23" s="3">
        <f t="shared" si="7"/>
        <v>0.13495952874796244</v>
      </c>
      <c r="AG23" s="3">
        <f t="shared" si="7"/>
        <v>0.13264267144422601</v>
      </c>
      <c r="AH23" s="3">
        <f t="shared" si="7"/>
        <v>0.12962693517228477</v>
      </c>
      <c r="AI23" s="3">
        <f t="shared" si="7"/>
        <v>0.1260127978427297</v>
      </c>
      <c r="AJ23" s="3">
        <f t="shared" si="7"/>
        <v>0.12189803209694917</v>
      </c>
      <c r="AK23" s="3">
        <f t="shared" si="7"/>
        <v>0.11737611938049584</v>
      </c>
      <c r="AL23" s="3">
        <f t="shared" si="7"/>
        <v>0.11253504566154066</v>
      </c>
      <c r="AM23" s="3">
        <f t="shared" si="7"/>
        <v>0.10745643596466842</v>
      </c>
    </row>
    <row r="24" spans="2:39" x14ac:dyDescent="0.25">
      <c r="C24" s="3"/>
      <c r="D24" s="5"/>
      <c r="F24" s="1" t="s">
        <v>60</v>
      </c>
      <c r="N24">
        <f t="shared" si="6"/>
        <v>4.75</v>
      </c>
      <c r="O24" s="3">
        <f t="shared" si="8"/>
        <v>1.7452471924904994E-2</v>
      </c>
      <c r="P24" s="3">
        <f t="shared" si="8"/>
        <v>2.7382228752473668E-2</v>
      </c>
      <c r="Q24" s="3">
        <f t="shared" si="8"/>
        <v>3.8068299396027905E-2</v>
      </c>
      <c r="R24" s="3">
        <f t="shared" si="8"/>
        <v>4.9154268491129631E-2</v>
      </c>
      <c r="S24" s="3">
        <f t="shared" si="8"/>
        <v>6.031143023227236E-2</v>
      </c>
      <c r="T24" s="3">
        <f t="shared" si="8"/>
        <v>7.1246655280521903E-2</v>
      </c>
      <c r="U24" s="3">
        <f t="shared" si="8"/>
        <v>8.1707169573340524E-2</v>
      </c>
      <c r="V24" s="3">
        <f t="shared" si="8"/>
        <v>9.1482805448660956E-2</v>
      </c>
      <c r="W24" s="3">
        <f t="shared" si="8"/>
        <v>0.10040618987419599</v>
      </c>
      <c r="X24" s="3">
        <f t="shared" si="8"/>
        <v>0.10835134166889501</v>
      </c>
      <c r="Y24" s="3">
        <f t="shared" si="8"/>
        <v>0.11523108731306939</v>
      </c>
      <c r="Z24" s="3">
        <f t="shared" si="8"/>
        <v>0.1209936508230627</v>
      </c>
      <c r="AA24" s="3">
        <f t="shared" si="8"/>
        <v>0.12561872023819087</v>
      </c>
      <c r="AB24" s="3">
        <f t="shared" si="8"/>
        <v>0.12911324153213885</v>
      </c>
      <c r="AC24" s="3">
        <f t="shared" si="8"/>
        <v>0.13150714210914061</v>
      </c>
      <c r="AD24" s="3">
        <f t="shared" si="8"/>
        <v>0.13284914174485815</v>
      </c>
      <c r="AE24" s="3">
        <f t="shared" si="7"/>
        <v>0.13320276954332819</v>
      </c>
      <c r="AF24" s="3">
        <f t="shared" si="7"/>
        <v>0.13264267144422601</v>
      </c>
      <c r="AG24" s="3">
        <f t="shared" si="7"/>
        <v>0.13125126398025799</v>
      </c>
      <c r="AH24" s="3">
        <f t="shared" si="7"/>
        <v>0.12911576610732522</v>
      </c>
      <c r="AI24" s="3">
        <f t="shared" si="7"/>
        <v>0.12632562163604386</v>
      </c>
      <c r="AJ24" s="3">
        <f t="shared" si="7"/>
        <v>0.1229703096310417</v>
      </c>
      <c r="AK24" s="3">
        <f t="shared" si="7"/>
        <v>0.11913752862539392</v>
      </c>
      <c r="AL24" s="3">
        <f t="shared" si="7"/>
        <v>0.11491173212475003</v>
      </c>
      <c r="AM24" s="3">
        <f t="shared" si="7"/>
        <v>0.11037298716572196</v>
      </c>
    </row>
    <row r="25" spans="2:39" x14ac:dyDescent="0.25">
      <c r="C25" s="3"/>
      <c r="D25" s="5"/>
      <c r="E25" s="1">
        <v>-10</v>
      </c>
      <c r="F25" s="23">
        <f>EXP(-($C$2+$D$2))*($C$2/$D$2)^($E25/2)*BESSELI(2*SQRT($C$2*$D$2),ABS($E25))</f>
        <v>3.086009663006401E-5</v>
      </c>
      <c r="N25">
        <f t="shared" si="6"/>
        <v>5</v>
      </c>
      <c r="O25" s="3">
        <f t="shared" si="8"/>
        <v>1.4164817990119082E-2</v>
      </c>
      <c r="P25" s="3">
        <f t="shared" si="8"/>
        <v>2.2769946354472551E-2</v>
      </c>
      <c r="Q25" s="3">
        <f t="shared" si="8"/>
        <v>3.2245038912231017E-2</v>
      </c>
      <c r="R25" s="3">
        <f t="shared" si="8"/>
        <v>4.2282004119527206E-2</v>
      </c>
      <c r="S25" s="3">
        <f t="shared" si="8"/>
        <v>5.2585323368847539E-2</v>
      </c>
      <c r="T25" s="3">
        <f t="shared" si="8"/>
        <v>6.2881359186593488E-2</v>
      </c>
      <c r="U25" s="3">
        <f t="shared" si="8"/>
        <v>7.2924911443633E-2</v>
      </c>
      <c r="V25" s="3">
        <f t="shared" si="8"/>
        <v>8.2503390751438505E-2</v>
      </c>
      <c r="W25" s="3">
        <f t="shared" si="8"/>
        <v>9.1438958114403612E-2</v>
      </c>
      <c r="X25" s="3">
        <f t="shared" si="8"/>
        <v>9.9589003324623768E-2</v>
      </c>
      <c r="Y25" s="3">
        <f t="shared" si="8"/>
        <v>0.1068453030304326</v>
      </c>
      <c r="Z25" s="3">
        <f t="shared" si="8"/>
        <v>0.11313217064404199</v>
      </c>
      <c r="AA25" s="3">
        <f t="shared" si="8"/>
        <v>0.11840387661984486</v>
      </c>
      <c r="AB25" s="3">
        <f t="shared" si="8"/>
        <v>0.12264158097926407</v>
      </c>
      <c r="AC25" s="3">
        <f t="shared" si="8"/>
        <v>0.12584998276704346</v>
      </c>
      <c r="AD25" s="3">
        <f t="shared" si="8"/>
        <v>0.12805385514633985</v>
      </c>
      <c r="AE25" s="3">
        <f t="shared" si="7"/>
        <v>0.12929460122540018</v>
      </c>
      <c r="AF25" s="3">
        <f t="shared" si="7"/>
        <v>0.12962693517228477</v>
      </c>
      <c r="AG25" s="3">
        <f t="shared" si="7"/>
        <v>0.12911576610732522</v>
      </c>
      <c r="AH25" s="3">
        <f t="shared" si="7"/>
        <v>0.12783333881316666</v>
      </c>
      <c r="AI25" s="3">
        <f t="shared" si="7"/>
        <v>0.12585666543602775</v>
      </c>
      <c r="AJ25" s="3">
        <f t="shared" si="7"/>
        <v>0.12326526590673403</v>
      </c>
      <c r="AK25" s="3">
        <f t="shared" si="7"/>
        <v>0.12013922153620935</v>
      </c>
      <c r="AL25" s="3">
        <f t="shared" si="7"/>
        <v>0.11655753583369693</v>
      </c>
      <c r="AM25" s="3">
        <f t="shared" si="7"/>
        <v>0.11259678872553852</v>
      </c>
    </row>
    <row r="26" spans="2:39" x14ac:dyDescent="0.25">
      <c r="C26" s="3"/>
      <c r="D26" s="5"/>
      <c r="E26" s="1">
        <f t="shared" ref="E26:E37" si="9">E25+1</f>
        <v>-9</v>
      </c>
      <c r="F26" s="23">
        <f t="shared" ref="F26:F45" si="10">EXP(-($C$2+$D$2))*($C$2/$D$2)^($E26/2)*BESSELI(2*SQRT($C$2*$D$2),ABS($E26))</f>
        <v>1.3014828997516109E-4</v>
      </c>
      <c r="N26">
        <f t="shared" si="6"/>
        <v>5.25</v>
      </c>
      <c r="O26" s="3">
        <f t="shared" si="8"/>
        <v>1.1489556758525209E-2</v>
      </c>
      <c r="P26" s="3">
        <f t="shared" si="8"/>
        <v>1.8911609442253507E-2</v>
      </c>
      <c r="Q26" s="3">
        <f t="shared" si="8"/>
        <v>2.726641706971521E-2</v>
      </c>
      <c r="R26" s="3">
        <f t="shared" si="8"/>
        <v>3.6294727346289239E-2</v>
      </c>
      <c r="S26" s="3">
        <f t="shared" si="8"/>
        <v>4.5737635336556143E-2</v>
      </c>
      <c r="T26" s="3">
        <f t="shared" si="8"/>
        <v>5.534646371346643E-2</v>
      </c>
      <c r="U26" s="3">
        <f t="shared" si="8"/>
        <v>6.4890338337499354E-2</v>
      </c>
      <c r="V26" s="3">
        <f t="shared" si="8"/>
        <v>7.4161645111356034E-2</v>
      </c>
      <c r="W26" s="3">
        <f t="shared" si="8"/>
        <v>8.2979604779619881E-2</v>
      </c>
      <c r="X26" s="3">
        <f t="shared" si="8"/>
        <v>9.1192232385012978E-2</v>
      </c>
      <c r="Y26" s="3">
        <f t="shared" si="8"/>
        <v>9.8676944647688836E-2</v>
      </c>
      <c r="Z26" s="3">
        <f t="shared" si="8"/>
        <v>0.10534007152991162</v>
      </c>
      <c r="AA26" s="3">
        <f t="shared" si="8"/>
        <v>0.11111551248612568</v>
      </c>
      <c r="AB26" s="3">
        <f t="shared" si="8"/>
        <v>0.11596275609392803</v>
      </c>
      <c r="AC26" s="3">
        <f t="shared" si="8"/>
        <v>0.11986445658076486</v>
      </c>
      <c r="AD26" s="3">
        <f t="shared" si="8"/>
        <v>0.12282373417236912</v>
      </c>
      <c r="AE26" s="3">
        <f t="shared" si="7"/>
        <v>0.12486133962944132</v>
      </c>
      <c r="AF26" s="3">
        <f t="shared" si="7"/>
        <v>0.1260127978427297</v>
      </c>
      <c r="AG26" s="3">
        <f t="shared" si="7"/>
        <v>0.12632562163604386</v>
      </c>
      <c r="AH26" s="3">
        <f t="shared" si="7"/>
        <v>0.12585666543602775</v>
      </c>
      <c r="AI26" s="3">
        <f t="shared" si="7"/>
        <v>0.12466966945569888</v>
      </c>
      <c r="AJ26" s="3">
        <f t="shared" si="7"/>
        <v>0.12283302859537072</v>
      </c>
      <c r="AK26" s="3">
        <f t="shared" si="7"/>
        <v>0.12041780635919672</v>
      </c>
      <c r="AL26" s="3">
        <f t="shared" si="7"/>
        <v>0.11749600260102777</v>
      </c>
      <c r="AM26" s="3">
        <f t="shared" si="7"/>
        <v>0.11413907467314034</v>
      </c>
    </row>
    <row r="27" spans="2:39" x14ac:dyDescent="0.25">
      <c r="C27" s="3"/>
      <c r="D27" s="5"/>
      <c r="E27" s="1">
        <f t="shared" si="9"/>
        <v>-8</v>
      </c>
      <c r="F27" s="23">
        <f t="shared" si="10"/>
        <v>4.9939394054064406E-4</v>
      </c>
      <c r="N27">
        <f t="shared" si="6"/>
        <v>5.5</v>
      </c>
      <c r="O27" s="3">
        <f t="shared" si="8"/>
        <v>9.3141789063726967E-3</v>
      </c>
      <c r="P27" s="3">
        <f t="shared" si="8"/>
        <v>1.5689043071643021E-2</v>
      </c>
      <c r="Q27" s="3">
        <f t="shared" si="8"/>
        <v>2.3019833299443977E-2</v>
      </c>
      <c r="R27" s="3">
        <f t="shared" si="8"/>
        <v>3.1094313845852841E-2</v>
      </c>
      <c r="S27" s="3">
        <f t="shared" si="8"/>
        <v>3.9691164112154675E-2</v>
      </c>
      <c r="T27" s="3">
        <f t="shared" si="8"/>
        <v>4.8589764669725297E-2</v>
      </c>
      <c r="U27" s="3">
        <f t="shared" si="8"/>
        <v>5.7578164296461176E-2</v>
      </c>
      <c r="V27" s="3">
        <f t="shared" si="8"/>
        <v>6.6459266903863459E-2</v>
      </c>
      <c r="W27" s="3">
        <f t="shared" si="8"/>
        <v>7.5055367864958158E-2</v>
      </c>
      <c r="X27" s="3">
        <f t="shared" si="8"/>
        <v>8.3211205667602456E-2</v>
      </c>
      <c r="Y27" s="3">
        <f t="shared" si="8"/>
        <v>9.0795713390873556E-2</v>
      </c>
      <c r="Z27" s="3">
        <f t="shared" si="8"/>
        <v>9.7702664905117462E-2</v>
      </c>
      <c r="AA27" s="3">
        <f t="shared" si="8"/>
        <v>0.10385041028666706</v>
      </c>
      <c r="AB27" s="3">
        <f t="shared" si="8"/>
        <v>0.10918088661002046</v>
      </c>
      <c r="AC27" s="3">
        <f t="shared" si="8"/>
        <v>0.11365807657879175</v>
      </c>
      <c r="AD27" s="3">
        <f t="shared" si="8"/>
        <v>0.11726607035264965</v>
      </c>
      <c r="AE27" s="3">
        <f t="shared" si="7"/>
        <v>0.12000686696406151</v>
      </c>
      <c r="AF27" s="3">
        <f t="shared" si="7"/>
        <v>0.12189803209694917</v>
      </c>
      <c r="AG27" s="3">
        <f t="shared" si="7"/>
        <v>0.1229703096310417</v>
      </c>
      <c r="AH27" s="3">
        <f t="shared" si="7"/>
        <v>0.12326526590673403</v>
      </c>
      <c r="AI27" s="3">
        <f t="shared" si="7"/>
        <v>0.12283302859537072</v>
      </c>
      <c r="AJ27" s="3">
        <f t="shared" si="7"/>
        <v>0.12173016665950573</v>
      </c>
      <c r="AK27" s="3">
        <f t="shared" si="7"/>
        <v>0.12001774431127897</v>
      </c>
      <c r="AL27" s="3">
        <f t="shared" si="7"/>
        <v>0.11775957017289485</v>
      </c>
      <c r="AM27" s="3">
        <f t="shared" si="7"/>
        <v>0.11502065297923651</v>
      </c>
    </row>
    <row r="28" spans="2:39" x14ac:dyDescent="0.25">
      <c r="C28" s="3"/>
      <c r="D28" s="5"/>
      <c r="E28" s="1">
        <f t="shared" si="9"/>
        <v>-7</v>
      </c>
      <c r="F28" s="23">
        <f t="shared" si="10"/>
        <v>1.7282088997052222E-3</v>
      </c>
      <c r="N28">
        <f t="shared" si="6"/>
        <v>5.75</v>
      </c>
      <c r="O28" s="3">
        <f t="shared" si="8"/>
        <v>7.5464900560917661E-3</v>
      </c>
      <c r="P28" s="3">
        <f t="shared" si="8"/>
        <v>1.3001448168847558E-2</v>
      </c>
      <c r="Q28" s="3">
        <f t="shared" si="8"/>
        <v>1.9405478955704283E-2</v>
      </c>
      <c r="R28" s="3">
        <f t="shared" si="8"/>
        <v>2.6589991916991098E-2</v>
      </c>
      <c r="S28" s="3">
        <f t="shared" si="8"/>
        <v>3.4370425574887856E-2</v>
      </c>
      <c r="T28" s="3">
        <f t="shared" si="8"/>
        <v>4.2555454721952046E-2</v>
      </c>
      <c r="U28" s="3">
        <f t="shared" si="8"/>
        <v>5.0954858766690654E-2</v>
      </c>
      <c r="V28" s="3">
        <f t="shared" si="8"/>
        <v>5.9385981291018956E-2</v>
      </c>
      <c r="W28" s="3">
        <f t="shared" si="8"/>
        <v>6.767881491241258E-2</v>
      </c>
      <c r="X28" s="3">
        <f t="shared" si="8"/>
        <v>7.5679788109220575E-2</v>
      </c>
      <c r="Y28" s="3">
        <f t="shared" si="8"/>
        <v>8.3254364467298891E-2</v>
      </c>
      <c r="Z28" s="3">
        <f t="shared" si="8"/>
        <v>9.0288588050956811E-2</v>
      </c>
      <c r="AA28" s="3">
        <f t="shared" si="8"/>
        <v>9.6689720432761139E-2</v>
      </c>
      <c r="AB28" s="3">
        <f t="shared" si="8"/>
        <v>0.10238611796780632</v>
      </c>
      <c r="AC28" s="3">
        <f t="shared" si="8"/>
        <v>0.10732649439441795</v>
      </c>
      <c r="AD28" s="3">
        <f t="shared" si="8"/>
        <v>0.11147870559334368</v>
      </c>
      <c r="AE28" s="3">
        <f t="shared" si="7"/>
        <v>0.11482818184055031</v>
      </c>
      <c r="AF28" s="3">
        <f t="shared" si="7"/>
        <v>0.11737611938049584</v>
      </c>
      <c r="AG28" s="3">
        <f t="shared" si="7"/>
        <v>0.11913752862539392</v>
      </c>
      <c r="AH28" s="3">
        <f t="shared" si="7"/>
        <v>0.12013922153620935</v>
      </c>
      <c r="AI28" s="3">
        <f t="shared" si="7"/>
        <v>0.12041780635919672</v>
      </c>
      <c r="AJ28" s="3">
        <f t="shared" si="7"/>
        <v>0.12001774431127897</v>
      </c>
      <c r="AK28" s="3">
        <f t="shared" si="7"/>
        <v>0.11898951032486541</v>
      </c>
      <c r="AL28" s="3">
        <f t="shared" si="7"/>
        <v>0.11738788876091874</v>
      </c>
      <c r="AM28" s="3">
        <f t="shared" si="7"/>
        <v>0.11527042517028202</v>
      </c>
    </row>
    <row r="29" spans="2:39" x14ac:dyDescent="0.25">
      <c r="C29" s="3"/>
      <c r="D29" s="5"/>
      <c r="E29" s="1">
        <f t="shared" si="9"/>
        <v>-6</v>
      </c>
      <c r="F29" s="23">
        <f t="shared" si="10"/>
        <v>5.3383788597152647E-3</v>
      </c>
      <c r="N29">
        <f>N28+0.25</f>
        <v>6</v>
      </c>
      <c r="O29" s="3">
        <f t="shared" si="8"/>
        <v>6.1110245536695473E-3</v>
      </c>
      <c r="P29" s="3">
        <f t="shared" si="8"/>
        <v>1.076311598963465E-2</v>
      </c>
      <c r="Q29" s="3">
        <f t="shared" si="8"/>
        <v>1.6335418702276672E-2</v>
      </c>
      <c r="R29" s="3">
        <f t="shared" si="8"/>
        <v>2.2698688897123342E-2</v>
      </c>
      <c r="S29" s="3">
        <f t="shared" si="8"/>
        <v>2.97030508706407E-2</v>
      </c>
      <c r="T29" s="3">
        <f t="shared" si="8"/>
        <v>3.7186299778642386E-2</v>
      </c>
      <c r="U29" s="3">
        <f t="shared" si="8"/>
        <v>4.4981311534764971E-2</v>
      </c>
      <c r="V29" s="3">
        <f t="shared" si="8"/>
        <v>5.2922414763377536E-2</v>
      </c>
      <c r="W29" s="3">
        <f t="shared" si="8"/>
        <v>6.0850680235504745E-2</v>
      </c>
      <c r="X29" s="3">
        <f t="shared" si="8"/>
        <v>6.8618130095453006E-2</v>
      </c>
      <c r="Y29" s="3">
        <f t="shared" si="8"/>
        <v>7.6090911936268546E-2</v>
      </c>
      <c r="Z29" s="3">
        <f t="shared" si="8"/>
        <v>8.3151514496195233E-2</v>
      </c>
      <c r="AA29" s="3">
        <f t="shared" si="8"/>
        <v>8.9700122526358936E-2</v>
      </c>
      <c r="AB29" s="3">
        <f t="shared" si="8"/>
        <v>9.5655220353195153E-2</v>
      </c>
      <c r="AC29" s="3">
        <f t="shared" si="8"/>
        <v>0.10095355861932162</v>
      </c>
      <c r="AD29" s="3">
        <f t="shared" si="8"/>
        <v>0.10554959816795073</v>
      </c>
      <c r="AE29" s="3">
        <f t="shared" si="7"/>
        <v>0.10941454038170866</v>
      </c>
      <c r="AF29" s="3">
        <f t="shared" si="7"/>
        <v>0.11253504566154066</v>
      </c>
      <c r="AG29" s="3">
        <f t="shared" si="7"/>
        <v>0.11491173212475003</v>
      </c>
      <c r="AH29" s="3">
        <f t="shared" si="7"/>
        <v>0.11655753583369693</v>
      </c>
      <c r="AI29" s="3">
        <f t="shared" si="7"/>
        <v>0.11749600260102777</v>
      </c>
      <c r="AJ29" s="3">
        <f t="shared" si="7"/>
        <v>0.11775957017289485</v>
      </c>
      <c r="AK29" s="3">
        <f t="shared" si="7"/>
        <v>0.11738788876091874</v>
      </c>
      <c r="AL29" s="3">
        <f t="shared" si="7"/>
        <v>0.11642621775939556</v>
      </c>
      <c r="AM29" s="3">
        <f t="shared" si="7"/>
        <v>0.11492392723645668</v>
      </c>
    </row>
    <row r="30" spans="2:39" x14ac:dyDescent="0.25">
      <c r="C30" s="3"/>
      <c r="D30" s="5"/>
      <c r="E30" s="1">
        <f t="shared" si="9"/>
        <v>-5</v>
      </c>
      <c r="F30" s="23">
        <f t="shared" si="10"/>
        <v>1.4540318163021863E-2</v>
      </c>
    </row>
    <row r="31" spans="2:39" x14ac:dyDescent="0.25">
      <c r="C31" s="3"/>
      <c r="D31" s="5"/>
      <c r="E31" s="1">
        <f t="shared" si="9"/>
        <v>-4</v>
      </c>
      <c r="F31" s="23">
        <f t="shared" si="10"/>
        <v>3.4419015185758982E-2</v>
      </c>
    </row>
    <row r="32" spans="2:39" x14ac:dyDescent="0.25">
      <c r="C32" s="3"/>
      <c r="D32" s="5"/>
      <c r="E32" s="1">
        <f t="shared" si="9"/>
        <v>-3</v>
      </c>
      <c r="F32" s="23">
        <f t="shared" si="10"/>
        <v>6.9610742460236241E-2</v>
      </c>
    </row>
    <row r="33" spans="3:25" x14ac:dyDescent="0.25">
      <c r="C33" s="3"/>
      <c r="D33" s="5"/>
      <c r="E33" s="1">
        <f t="shared" si="9"/>
        <v>-2</v>
      </c>
      <c r="F33" s="23">
        <f t="shared" si="10"/>
        <v>0.11795190613804248</v>
      </c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</row>
    <row r="34" spans="3:25" x14ac:dyDescent="0.25">
      <c r="C34" s="3"/>
      <c r="D34" s="5"/>
      <c r="E34" s="1">
        <f t="shared" si="9"/>
        <v>-1</v>
      </c>
      <c r="F34" s="23">
        <f t="shared" si="10"/>
        <v>0.16397226494509012</v>
      </c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</row>
    <row r="35" spans="3:25" x14ac:dyDescent="0.25">
      <c r="C35" s="3"/>
      <c r="D35" s="5"/>
      <c r="E35" s="1">
        <f t="shared" si="9"/>
        <v>0</v>
      </c>
      <c r="F35" s="23">
        <f t="shared" si="10"/>
        <v>0.18354081308631059</v>
      </c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</row>
    <row r="36" spans="3:25" x14ac:dyDescent="0.25">
      <c r="C36" s="3"/>
      <c r="D36" s="5"/>
      <c r="E36" s="1">
        <f t="shared" si="9"/>
        <v>1</v>
      </c>
      <c r="F36" s="23">
        <f t="shared" si="10"/>
        <v>0.16397226494509012</v>
      </c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</row>
    <row r="37" spans="3:25" x14ac:dyDescent="0.25">
      <c r="C37" s="3"/>
      <c r="D37" s="5"/>
      <c r="E37" s="1">
        <f t="shared" si="9"/>
        <v>2</v>
      </c>
      <c r="F37" s="23">
        <f t="shared" si="10"/>
        <v>0.11795190613804248</v>
      </c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</row>
    <row r="38" spans="3:25" x14ac:dyDescent="0.25">
      <c r="C38" s="3"/>
      <c r="D38" s="5"/>
      <c r="E38" s="1">
        <f>E37+1</f>
        <v>3</v>
      </c>
      <c r="F38" s="23">
        <f t="shared" si="10"/>
        <v>6.9610742460236241E-2</v>
      </c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</row>
    <row r="39" spans="3:25" x14ac:dyDescent="0.25">
      <c r="C39" s="3"/>
      <c r="D39" s="5"/>
      <c r="E39" s="1">
        <f t="shared" ref="E39:E45" si="11">E38+1</f>
        <v>4</v>
      </c>
      <c r="F39" s="23">
        <f t="shared" si="10"/>
        <v>3.4419015185758982E-2</v>
      </c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</row>
    <row r="40" spans="3:25" x14ac:dyDescent="0.25">
      <c r="C40" s="3"/>
      <c r="D40" s="5"/>
      <c r="E40" s="1">
        <f t="shared" si="11"/>
        <v>5</v>
      </c>
      <c r="F40" s="23">
        <f t="shared" si="10"/>
        <v>1.4540318163021863E-2</v>
      </c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</row>
    <row r="41" spans="3:25" x14ac:dyDescent="0.25">
      <c r="C41" s="3"/>
      <c r="D41" s="5"/>
      <c r="E41" s="1">
        <f t="shared" si="11"/>
        <v>6</v>
      </c>
      <c r="F41" s="23">
        <f t="shared" si="10"/>
        <v>5.3383788597152647E-3</v>
      </c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</row>
    <row r="42" spans="3:25" x14ac:dyDescent="0.25">
      <c r="C42" s="3"/>
      <c r="D42" s="5"/>
      <c r="E42" s="1">
        <f t="shared" si="11"/>
        <v>7</v>
      </c>
      <c r="F42" s="23">
        <f t="shared" si="10"/>
        <v>1.7282088997052222E-3</v>
      </c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</row>
    <row r="43" spans="3:25" x14ac:dyDescent="0.25">
      <c r="C43" s="3"/>
      <c r="D43" s="5"/>
      <c r="E43" s="1">
        <f t="shared" si="11"/>
        <v>8</v>
      </c>
      <c r="F43" s="23">
        <f t="shared" si="10"/>
        <v>4.9939394054064406E-4</v>
      </c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</row>
    <row r="44" spans="3:25" x14ac:dyDescent="0.25">
      <c r="C44" s="3"/>
      <c r="D44" s="5"/>
      <c r="E44" s="1">
        <f t="shared" si="11"/>
        <v>9</v>
      </c>
      <c r="F44" s="23">
        <f t="shared" si="10"/>
        <v>1.3014828997516109E-4</v>
      </c>
    </row>
    <row r="45" spans="3:25" x14ac:dyDescent="0.25">
      <c r="C45" s="3"/>
      <c r="D45" s="5"/>
      <c r="E45" s="1">
        <f t="shared" si="11"/>
        <v>10</v>
      </c>
      <c r="F45" s="23">
        <f t="shared" si="10"/>
        <v>3.086009663006401E-5</v>
      </c>
    </row>
    <row r="46" spans="3:25" x14ac:dyDescent="0.25">
      <c r="C46" s="3"/>
      <c r="D46" s="5"/>
      <c r="E46" s="1"/>
      <c r="F46" s="23"/>
    </row>
    <row r="47" spans="3:25" x14ac:dyDescent="0.25">
      <c r="C47" s="3"/>
      <c r="D47" s="5"/>
    </row>
    <row r="48" spans="3:25" x14ac:dyDescent="0.25">
      <c r="C48" s="3"/>
      <c r="D48" s="5"/>
    </row>
    <row r="49" spans="3:4" x14ac:dyDescent="0.25">
      <c r="C49" s="3"/>
      <c r="D49" s="5"/>
    </row>
    <row r="50" spans="3:4" x14ac:dyDescent="0.25">
      <c r="C50" s="3"/>
      <c r="D50" s="5"/>
    </row>
    <row r="51" spans="3:4" x14ac:dyDescent="0.25">
      <c r="C51" s="3"/>
      <c r="D51" s="5"/>
    </row>
    <row r="52" spans="3:4" x14ac:dyDescent="0.25">
      <c r="C52" s="3"/>
      <c r="D52" s="5"/>
    </row>
    <row r="53" spans="3:4" x14ac:dyDescent="0.25">
      <c r="C53" s="3"/>
      <c r="D53" s="5"/>
    </row>
    <row r="54" spans="3:4" x14ac:dyDescent="0.25">
      <c r="C54" s="3"/>
      <c r="D54" s="5"/>
    </row>
    <row r="55" spans="3:4" x14ac:dyDescent="0.25">
      <c r="C55" s="3"/>
      <c r="D55" s="5"/>
    </row>
    <row r="56" spans="3:4" x14ac:dyDescent="0.25">
      <c r="C56" s="3"/>
      <c r="D56" s="5"/>
    </row>
    <row r="57" spans="3:4" x14ac:dyDescent="0.25">
      <c r="C57" s="3"/>
      <c r="D57" s="5"/>
    </row>
    <row r="58" spans="3:4" x14ac:dyDescent="0.25">
      <c r="C58" s="3"/>
      <c r="D58" s="5"/>
    </row>
    <row r="59" spans="3:4" x14ac:dyDescent="0.25">
      <c r="C59" s="3"/>
      <c r="D59" s="5"/>
    </row>
    <row r="60" spans="3:4" x14ac:dyDescent="0.25">
      <c r="C60" s="3"/>
      <c r="D60" s="5"/>
    </row>
    <row r="61" spans="3:4" x14ac:dyDescent="0.25">
      <c r="C61" s="3"/>
      <c r="D61" s="5"/>
    </row>
    <row r="62" spans="3:4" x14ac:dyDescent="0.25">
      <c r="C62" s="3"/>
      <c r="D62" s="5"/>
    </row>
    <row r="63" spans="3:4" x14ac:dyDescent="0.25">
      <c r="C63" s="3"/>
      <c r="D63" s="5"/>
    </row>
    <row r="64" spans="3:4" x14ac:dyDescent="0.25">
      <c r="C64" s="3"/>
      <c r="D64" s="5"/>
    </row>
    <row r="65" spans="3:4" x14ac:dyDescent="0.25">
      <c r="C65" s="3"/>
      <c r="D65" s="5"/>
    </row>
    <row r="66" spans="3:4" x14ac:dyDescent="0.25">
      <c r="C66" s="3"/>
      <c r="D66" s="5"/>
    </row>
    <row r="67" spans="3:4" x14ac:dyDescent="0.25">
      <c r="C67" s="3"/>
      <c r="D67" s="5"/>
    </row>
    <row r="68" spans="3:4" x14ac:dyDescent="0.25">
      <c r="C68" s="3"/>
      <c r="D68" s="5"/>
    </row>
    <row r="69" spans="3:4" x14ac:dyDescent="0.25">
      <c r="C69" s="3"/>
      <c r="D69" s="5"/>
    </row>
    <row r="70" spans="3:4" x14ac:dyDescent="0.25">
      <c r="C70" s="3"/>
      <c r="D70" s="5"/>
    </row>
    <row r="71" spans="3:4" x14ac:dyDescent="0.25">
      <c r="C71" s="3"/>
      <c r="D71" s="5"/>
    </row>
    <row r="72" spans="3:4" x14ac:dyDescent="0.25">
      <c r="C72" s="3"/>
      <c r="D72" s="5"/>
    </row>
    <row r="73" spans="3:4" x14ac:dyDescent="0.25">
      <c r="C73" s="3"/>
      <c r="D73" s="5"/>
    </row>
    <row r="74" spans="3:4" x14ac:dyDescent="0.25">
      <c r="C74" s="3"/>
      <c r="D74" s="5"/>
    </row>
    <row r="75" spans="3:4" x14ac:dyDescent="0.25">
      <c r="C75" s="3"/>
      <c r="D75" s="5"/>
    </row>
    <row r="76" spans="3:4" x14ac:dyDescent="0.25">
      <c r="C76" s="3"/>
      <c r="D76" s="5"/>
    </row>
    <row r="77" spans="3:4" x14ac:dyDescent="0.25">
      <c r="C77" s="3"/>
      <c r="D77" s="5"/>
    </row>
    <row r="78" spans="3:4" x14ac:dyDescent="0.25">
      <c r="C78" s="3"/>
      <c r="D78" s="5"/>
    </row>
    <row r="79" spans="3:4" x14ac:dyDescent="0.25">
      <c r="C79" s="3"/>
      <c r="D79" s="5"/>
    </row>
    <row r="80" spans="3:4" x14ac:dyDescent="0.25">
      <c r="C80" s="3"/>
      <c r="D80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7"/>
  <sheetViews>
    <sheetView zoomScale="90" zoomScaleNormal="90" workbookViewId="0">
      <selection activeCell="F18" sqref="F18"/>
    </sheetView>
  </sheetViews>
  <sheetFormatPr defaultRowHeight="15.75" x14ac:dyDescent="0.25"/>
  <cols>
    <col min="1" max="1" width="17.625" bestFit="1" customWidth="1"/>
    <col min="2" max="2" width="9" bestFit="1" customWidth="1"/>
    <col min="3" max="3" width="4" bestFit="1" customWidth="1"/>
    <col min="4" max="4" width="5.25" bestFit="1" customWidth="1"/>
    <col min="5" max="5" width="4.875" bestFit="1" customWidth="1"/>
    <col min="6" max="6" width="3.875" bestFit="1" customWidth="1"/>
    <col min="7" max="7" width="5.375" bestFit="1" customWidth="1"/>
    <col min="8" max="8" width="3.875" bestFit="1" customWidth="1"/>
    <col min="9" max="9" width="4.375" bestFit="1" customWidth="1"/>
    <col min="10" max="10" width="3.875" bestFit="1" customWidth="1"/>
    <col min="11" max="11" width="3.625" bestFit="1" customWidth="1"/>
    <col min="12" max="12" width="4.375" bestFit="1" customWidth="1"/>
    <col min="13" max="16" width="5.375" bestFit="1" customWidth="1"/>
    <col min="17" max="19" width="6.5" bestFit="1" customWidth="1"/>
    <col min="20" max="20" width="4.875" bestFit="1" customWidth="1"/>
    <col min="21" max="21" width="7.125" bestFit="1" customWidth="1"/>
    <col min="22" max="23" width="8" bestFit="1" customWidth="1"/>
  </cols>
  <sheetData>
    <row r="2" spans="1:24" x14ac:dyDescent="0.25">
      <c r="A2" t="s">
        <v>50</v>
      </c>
    </row>
    <row r="3" spans="1:24" x14ac:dyDescent="0.25">
      <c r="M3" s="7" t="s">
        <v>4</v>
      </c>
      <c r="N3" s="8" t="s">
        <v>4</v>
      </c>
      <c r="O3" s="8" t="s">
        <v>4</v>
      </c>
      <c r="P3" s="9" t="s">
        <v>4</v>
      </c>
      <c r="Q3" s="7" t="s">
        <v>5</v>
      </c>
      <c r="R3" s="8" t="s">
        <v>5</v>
      </c>
      <c r="S3" s="9" t="s">
        <v>5</v>
      </c>
      <c r="V3" t="s">
        <v>6</v>
      </c>
      <c r="W3" t="s">
        <v>6</v>
      </c>
    </row>
    <row r="4" spans="1:24" x14ac:dyDescent="0.25">
      <c r="B4" s="14" t="s">
        <v>7</v>
      </c>
      <c r="C4" s="14" t="s">
        <v>8</v>
      </c>
      <c r="D4" s="14" t="s">
        <v>9</v>
      </c>
      <c r="E4" s="14" t="s">
        <v>10</v>
      </c>
      <c r="F4" s="14" t="s">
        <v>11</v>
      </c>
      <c r="G4" s="14" t="s">
        <v>12</v>
      </c>
      <c r="H4" s="14" t="s">
        <v>1</v>
      </c>
      <c r="I4" s="14" t="s">
        <v>13</v>
      </c>
      <c r="J4" s="14" t="s">
        <v>14</v>
      </c>
      <c r="K4" s="14" t="s">
        <v>15</v>
      </c>
      <c r="L4" s="14" t="s">
        <v>16</v>
      </c>
      <c r="M4" s="13" t="s">
        <v>17</v>
      </c>
      <c r="N4" s="14" t="s">
        <v>18</v>
      </c>
      <c r="O4" s="14" t="s">
        <v>19</v>
      </c>
      <c r="P4" s="15" t="s">
        <v>20</v>
      </c>
      <c r="Q4" s="13" t="s">
        <v>17</v>
      </c>
      <c r="R4" s="14" t="s">
        <v>18</v>
      </c>
      <c r="S4" s="15" t="s">
        <v>19</v>
      </c>
      <c r="T4" s="14" t="s">
        <v>21</v>
      </c>
      <c r="U4" s="14" t="s">
        <v>22</v>
      </c>
      <c r="V4" s="14" t="s">
        <v>23</v>
      </c>
      <c r="W4" s="14" t="s">
        <v>24</v>
      </c>
      <c r="X4" s="14" t="s">
        <v>25</v>
      </c>
    </row>
    <row r="5" spans="1:24" x14ac:dyDescent="0.25">
      <c r="B5" t="s">
        <v>26</v>
      </c>
      <c r="C5">
        <v>20</v>
      </c>
      <c r="D5" t="s">
        <v>27</v>
      </c>
      <c r="E5" t="s">
        <v>28</v>
      </c>
      <c r="F5">
        <v>81</v>
      </c>
      <c r="G5">
        <v>52</v>
      </c>
      <c r="H5">
        <v>54</v>
      </c>
      <c r="I5">
        <v>106</v>
      </c>
      <c r="J5">
        <v>44</v>
      </c>
      <c r="K5">
        <v>2</v>
      </c>
      <c r="L5">
        <v>52</v>
      </c>
      <c r="M5" s="10">
        <v>28</v>
      </c>
      <c r="N5" s="11">
        <v>21</v>
      </c>
      <c r="O5" s="11">
        <v>3</v>
      </c>
      <c r="P5" s="12">
        <v>5</v>
      </c>
      <c r="Q5" s="10">
        <v>23</v>
      </c>
      <c r="R5" s="11">
        <v>31</v>
      </c>
      <c r="S5" s="12">
        <v>0</v>
      </c>
      <c r="T5">
        <v>425</v>
      </c>
      <c r="U5">
        <v>12.2</v>
      </c>
      <c r="V5">
        <v>1751</v>
      </c>
      <c r="W5" s="6">
        <v>0.94236111111111109</v>
      </c>
      <c r="X5" t="s">
        <v>29</v>
      </c>
    </row>
    <row r="6" spans="1:24" x14ac:dyDescent="0.25">
      <c r="B6" t="s">
        <v>30</v>
      </c>
      <c r="C6">
        <v>21</v>
      </c>
      <c r="D6" t="s">
        <v>27</v>
      </c>
      <c r="E6" t="s">
        <v>28</v>
      </c>
      <c r="F6">
        <v>82</v>
      </c>
      <c r="G6">
        <v>46</v>
      </c>
      <c r="H6">
        <v>46</v>
      </c>
      <c r="I6">
        <v>92</v>
      </c>
      <c r="J6">
        <v>38</v>
      </c>
      <c r="K6">
        <v>-19</v>
      </c>
      <c r="L6">
        <v>52</v>
      </c>
      <c r="M6" s="10">
        <v>30</v>
      </c>
      <c r="N6" s="11">
        <v>16</v>
      </c>
      <c r="O6" s="11">
        <v>0</v>
      </c>
      <c r="P6" s="12">
        <v>8</v>
      </c>
      <c r="Q6" s="10">
        <v>25</v>
      </c>
      <c r="R6" s="11">
        <v>21</v>
      </c>
      <c r="S6" s="12">
        <v>0</v>
      </c>
      <c r="T6">
        <v>392</v>
      </c>
      <c r="U6">
        <v>11.7</v>
      </c>
      <c r="V6">
        <v>1754</v>
      </c>
      <c r="W6" s="6">
        <v>0.89097222222222217</v>
      </c>
      <c r="X6" t="s">
        <v>31</v>
      </c>
    </row>
    <row r="7" spans="1:24" x14ac:dyDescent="0.25">
      <c r="B7" t="s">
        <v>32</v>
      </c>
      <c r="C7">
        <v>22</v>
      </c>
      <c r="D7" t="s">
        <v>27</v>
      </c>
      <c r="E7" t="s">
        <v>28</v>
      </c>
      <c r="F7">
        <v>82</v>
      </c>
      <c r="G7">
        <v>65</v>
      </c>
      <c r="H7">
        <v>47</v>
      </c>
      <c r="I7">
        <v>112</v>
      </c>
      <c r="J7">
        <v>48</v>
      </c>
      <c r="K7">
        <v>28</v>
      </c>
      <c r="L7">
        <v>40</v>
      </c>
      <c r="M7" s="10">
        <v>43</v>
      </c>
      <c r="N7" s="11">
        <v>22</v>
      </c>
      <c r="O7" s="11">
        <v>0</v>
      </c>
      <c r="P7" s="12">
        <v>11</v>
      </c>
      <c r="Q7" s="10">
        <v>32</v>
      </c>
      <c r="R7" s="11">
        <v>15</v>
      </c>
      <c r="S7" s="12">
        <v>0</v>
      </c>
      <c r="T7">
        <v>446</v>
      </c>
      <c r="U7">
        <v>14.6</v>
      </c>
      <c r="V7">
        <v>1894</v>
      </c>
      <c r="W7" s="6">
        <v>0.96250000000000002</v>
      </c>
      <c r="X7" t="s">
        <v>33</v>
      </c>
    </row>
    <row r="8" spans="1:24" x14ac:dyDescent="0.25">
      <c r="B8" t="s">
        <v>34</v>
      </c>
      <c r="C8">
        <v>23</v>
      </c>
      <c r="D8" t="s">
        <v>27</v>
      </c>
      <c r="E8" t="s">
        <v>28</v>
      </c>
      <c r="F8">
        <v>79</v>
      </c>
      <c r="G8">
        <v>56</v>
      </c>
      <c r="H8">
        <v>54</v>
      </c>
      <c r="I8">
        <v>110</v>
      </c>
      <c r="J8">
        <v>45</v>
      </c>
      <c r="K8">
        <v>8</v>
      </c>
      <c r="L8">
        <v>72</v>
      </c>
      <c r="M8" s="10">
        <v>36</v>
      </c>
      <c r="N8" s="11">
        <v>19</v>
      </c>
      <c r="O8" s="11">
        <v>1</v>
      </c>
      <c r="P8" s="12">
        <v>10</v>
      </c>
      <c r="Q8" s="10">
        <v>27</v>
      </c>
      <c r="R8" s="11">
        <v>27</v>
      </c>
      <c r="S8" s="12">
        <v>0</v>
      </c>
      <c r="T8">
        <v>528</v>
      </c>
      <c r="U8">
        <v>10.6</v>
      </c>
      <c r="V8">
        <v>1817</v>
      </c>
      <c r="W8" s="6">
        <v>0.95833333333333337</v>
      </c>
      <c r="X8" t="s">
        <v>35</v>
      </c>
    </row>
    <row r="9" spans="1:24" x14ac:dyDescent="0.25">
      <c r="B9" t="s">
        <v>36</v>
      </c>
      <c r="C9">
        <v>24</v>
      </c>
      <c r="D9" t="s">
        <v>27</v>
      </c>
      <c r="E9" t="s">
        <v>28</v>
      </c>
      <c r="F9">
        <v>72</v>
      </c>
      <c r="G9">
        <v>50</v>
      </c>
      <c r="H9">
        <v>59</v>
      </c>
      <c r="I9">
        <v>109</v>
      </c>
      <c r="J9">
        <v>43</v>
      </c>
      <c r="K9">
        <v>45</v>
      </c>
      <c r="L9">
        <v>89</v>
      </c>
      <c r="M9" s="10">
        <v>37</v>
      </c>
      <c r="N9" s="11">
        <v>13</v>
      </c>
      <c r="O9" s="11">
        <v>0</v>
      </c>
      <c r="P9" s="12">
        <v>7</v>
      </c>
      <c r="Q9" s="10">
        <v>36</v>
      </c>
      <c r="R9" s="11">
        <v>23</v>
      </c>
      <c r="S9" s="12">
        <v>0</v>
      </c>
      <c r="T9">
        <v>368</v>
      </c>
      <c r="U9">
        <v>13.6</v>
      </c>
      <c r="V9">
        <v>1569</v>
      </c>
      <c r="W9" s="6">
        <v>0.95000000000000007</v>
      </c>
      <c r="X9" t="s">
        <v>37</v>
      </c>
    </row>
    <row r="10" spans="1:24" x14ac:dyDescent="0.25">
      <c r="B10" t="s">
        <v>38</v>
      </c>
      <c r="C10">
        <v>25</v>
      </c>
      <c r="D10" t="s">
        <v>27</v>
      </c>
      <c r="E10" t="s">
        <v>28</v>
      </c>
      <c r="F10">
        <v>79</v>
      </c>
      <c r="G10">
        <v>32</v>
      </c>
      <c r="H10">
        <v>53</v>
      </c>
      <c r="I10">
        <v>85</v>
      </c>
      <c r="J10">
        <v>32</v>
      </c>
      <c r="K10">
        <v>24</v>
      </c>
      <c r="L10">
        <v>41</v>
      </c>
      <c r="M10" s="10">
        <v>25</v>
      </c>
      <c r="N10" s="11">
        <v>7</v>
      </c>
      <c r="O10" s="11">
        <v>0</v>
      </c>
      <c r="P10" s="12">
        <v>11</v>
      </c>
      <c r="Q10" s="10">
        <v>36</v>
      </c>
      <c r="R10" s="11">
        <v>17</v>
      </c>
      <c r="S10" s="12">
        <v>0</v>
      </c>
      <c r="T10">
        <v>367</v>
      </c>
      <c r="U10">
        <v>8.6999999999999993</v>
      </c>
      <c r="V10">
        <v>1688</v>
      </c>
      <c r="W10" s="6">
        <v>0.89027777777777783</v>
      </c>
      <c r="X10" t="s">
        <v>39</v>
      </c>
    </row>
    <row r="11" spans="1:24" x14ac:dyDescent="0.25">
      <c r="B11" t="s">
        <v>40</v>
      </c>
      <c r="C11">
        <v>26</v>
      </c>
      <c r="D11" t="s">
        <v>27</v>
      </c>
      <c r="E11" t="s">
        <v>28</v>
      </c>
      <c r="F11">
        <v>78</v>
      </c>
      <c r="G11">
        <v>38</v>
      </c>
      <c r="H11">
        <v>27</v>
      </c>
      <c r="I11">
        <v>65</v>
      </c>
      <c r="J11">
        <v>28</v>
      </c>
      <c r="K11">
        <v>-8</v>
      </c>
      <c r="L11">
        <v>26</v>
      </c>
      <c r="M11" s="10">
        <v>25</v>
      </c>
      <c r="N11" s="11">
        <v>13</v>
      </c>
      <c r="O11" s="11">
        <v>0</v>
      </c>
      <c r="P11" s="12">
        <v>3</v>
      </c>
      <c r="Q11" s="10">
        <v>17</v>
      </c>
      <c r="R11" s="11">
        <v>10</v>
      </c>
      <c r="S11" s="12">
        <v>0</v>
      </c>
      <c r="T11">
        <v>303</v>
      </c>
      <c r="U11">
        <v>12.5</v>
      </c>
      <c r="V11">
        <v>1544</v>
      </c>
      <c r="W11" s="6">
        <v>0.8666666666666667</v>
      </c>
      <c r="X11" t="s">
        <v>41</v>
      </c>
    </row>
    <row r="12" spans="1:24" x14ac:dyDescent="0.25">
      <c r="B12" t="s">
        <v>42</v>
      </c>
      <c r="C12">
        <v>27</v>
      </c>
      <c r="D12" t="s">
        <v>27</v>
      </c>
      <c r="E12" t="s">
        <v>28</v>
      </c>
      <c r="F12">
        <v>48</v>
      </c>
      <c r="G12">
        <v>32</v>
      </c>
      <c r="H12">
        <v>24</v>
      </c>
      <c r="I12">
        <v>56</v>
      </c>
      <c r="J12">
        <v>23</v>
      </c>
      <c r="K12">
        <v>2</v>
      </c>
      <c r="L12">
        <v>36</v>
      </c>
      <c r="M12" s="10">
        <v>16</v>
      </c>
      <c r="N12" s="11">
        <v>16</v>
      </c>
      <c r="O12" s="11">
        <v>0</v>
      </c>
      <c r="P12" s="12">
        <v>4</v>
      </c>
      <c r="Q12" s="10">
        <v>0</v>
      </c>
      <c r="R12" s="11">
        <v>0</v>
      </c>
      <c r="S12" s="12">
        <v>0</v>
      </c>
      <c r="T12">
        <v>220</v>
      </c>
      <c r="U12">
        <v>14.5</v>
      </c>
      <c r="V12">
        <v>1002</v>
      </c>
      <c r="W12" s="6">
        <v>0.91180555555555554</v>
      </c>
      <c r="X12" t="s">
        <v>43</v>
      </c>
    </row>
    <row r="13" spans="1:24" ht="16.5" thickBot="1" x14ac:dyDescent="0.3">
      <c r="B13" s="16" t="s">
        <v>44</v>
      </c>
      <c r="C13" s="16">
        <v>28</v>
      </c>
      <c r="D13" s="16" t="s">
        <v>27</v>
      </c>
      <c r="E13" s="16" t="s">
        <v>28</v>
      </c>
      <c r="F13" s="16">
        <v>78</v>
      </c>
      <c r="G13" s="16">
        <v>51</v>
      </c>
      <c r="H13" s="16">
        <v>28</v>
      </c>
      <c r="I13" s="16">
        <v>79</v>
      </c>
      <c r="J13" s="16">
        <v>34</v>
      </c>
      <c r="K13" s="16">
        <v>-35</v>
      </c>
      <c r="L13" s="16">
        <v>48</v>
      </c>
      <c r="M13" s="17">
        <v>27</v>
      </c>
      <c r="N13" s="16">
        <v>24</v>
      </c>
      <c r="O13" s="16">
        <v>0</v>
      </c>
      <c r="P13" s="18">
        <v>10</v>
      </c>
      <c r="Q13" s="17">
        <v>12</v>
      </c>
      <c r="R13" s="16">
        <v>15</v>
      </c>
      <c r="S13" s="18">
        <v>1</v>
      </c>
      <c r="T13" s="16">
        <v>386</v>
      </c>
      <c r="U13" s="16">
        <v>13.2</v>
      </c>
      <c r="V13" s="16">
        <v>1603</v>
      </c>
      <c r="W13" s="19">
        <v>0.8979166666666667</v>
      </c>
      <c r="X13" s="16" t="s">
        <v>45</v>
      </c>
    </row>
    <row r="14" spans="1:24" x14ac:dyDescent="0.25">
      <c r="B14" t="s">
        <v>46</v>
      </c>
      <c r="E14" t="s">
        <v>28</v>
      </c>
      <c r="F14">
        <v>679</v>
      </c>
      <c r="G14">
        <v>422</v>
      </c>
      <c r="H14">
        <v>392</v>
      </c>
      <c r="I14">
        <v>814</v>
      </c>
      <c r="J14">
        <v>336</v>
      </c>
      <c r="K14">
        <v>47</v>
      </c>
      <c r="L14">
        <v>456</v>
      </c>
      <c r="M14" s="13">
        <v>267</v>
      </c>
      <c r="N14" s="14">
        <v>151</v>
      </c>
      <c r="O14" s="14">
        <v>4</v>
      </c>
      <c r="P14" s="15">
        <v>69</v>
      </c>
      <c r="Q14" s="13">
        <v>208</v>
      </c>
      <c r="R14" s="14">
        <v>159</v>
      </c>
      <c r="S14" s="15">
        <v>1</v>
      </c>
      <c r="T14">
        <v>3435</v>
      </c>
      <c r="U14">
        <v>12.3</v>
      </c>
      <c r="V14">
        <v>14624</v>
      </c>
      <c r="W14" s="6">
        <v>0.93888888888888899</v>
      </c>
    </row>
    <row r="15" spans="1:24" x14ac:dyDescent="0.25">
      <c r="M15" s="11"/>
      <c r="N15" s="11"/>
      <c r="O15" s="11"/>
      <c r="P15" s="11"/>
      <c r="Q15" s="11"/>
      <c r="R15" s="11"/>
      <c r="S15" s="11"/>
      <c r="W15" s="6"/>
    </row>
    <row r="16" spans="1:24" x14ac:dyDescent="0.25">
      <c r="G16" t="s">
        <v>49</v>
      </c>
      <c r="T16" t="s">
        <v>48</v>
      </c>
      <c r="U16" t="s">
        <v>22</v>
      </c>
    </row>
    <row r="17" spans="1:24" x14ac:dyDescent="0.25">
      <c r="B17" t="s">
        <v>47</v>
      </c>
      <c r="G17">
        <f>T17*U17</f>
        <v>0.62150220913107501</v>
      </c>
      <c r="T17">
        <f>T14/F14</f>
        <v>5.0589101620029453</v>
      </c>
      <c r="U17" s="4">
        <f>G14/T14</f>
        <v>0.12285298398835516</v>
      </c>
    </row>
    <row r="21" spans="1:24" x14ac:dyDescent="0.25">
      <c r="A21" t="s">
        <v>51</v>
      </c>
    </row>
    <row r="22" spans="1:24" x14ac:dyDescent="0.25">
      <c r="M22" s="7" t="s">
        <v>4</v>
      </c>
      <c r="N22" s="8" t="s">
        <v>4</v>
      </c>
      <c r="O22" s="8" t="s">
        <v>4</v>
      </c>
      <c r="P22" s="9" t="s">
        <v>4</v>
      </c>
      <c r="Q22" s="7" t="s">
        <v>5</v>
      </c>
      <c r="R22" s="8" t="s">
        <v>5</v>
      </c>
      <c r="S22" s="9" t="s">
        <v>5</v>
      </c>
      <c r="V22" t="s">
        <v>6</v>
      </c>
      <c r="W22" t="s">
        <v>6</v>
      </c>
    </row>
    <row r="23" spans="1:24" x14ac:dyDescent="0.25">
      <c r="B23" s="14" t="s">
        <v>7</v>
      </c>
      <c r="C23" s="14" t="s">
        <v>8</v>
      </c>
      <c r="D23" s="14" t="s">
        <v>9</v>
      </c>
      <c r="E23" s="14" t="s">
        <v>10</v>
      </c>
      <c r="F23" s="14" t="s">
        <v>11</v>
      </c>
      <c r="G23" s="14" t="s">
        <v>12</v>
      </c>
      <c r="H23" s="14" t="s">
        <v>1</v>
      </c>
      <c r="I23" s="14" t="s">
        <v>13</v>
      </c>
      <c r="J23" s="14" t="s">
        <v>14</v>
      </c>
      <c r="K23" s="14" t="s">
        <v>15</v>
      </c>
      <c r="L23" s="14" t="s">
        <v>16</v>
      </c>
      <c r="M23" s="13" t="s">
        <v>17</v>
      </c>
      <c r="N23" s="14" t="s">
        <v>18</v>
      </c>
      <c r="O23" s="14" t="s">
        <v>19</v>
      </c>
      <c r="P23" s="15" t="s">
        <v>20</v>
      </c>
      <c r="Q23" s="13" t="s">
        <v>17</v>
      </c>
      <c r="R23" s="14" t="s">
        <v>18</v>
      </c>
      <c r="S23" s="15" t="s">
        <v>19</v>
      </c>
      <c r="T23" s="14" t="s">
        <v>21</v>
      </c>
      <c r="U23" s="14" t="s">
        <v>22</v>
      </c>
      <c r="V23" s="14" t="s">
        <v>23</v>
      </c>
      <c r="W23" s="14" t="s">
        <v>24</v>
      </c>
      <c r="X23" s="14" t="s">
        <v>25</v>
      </c>
    </row>
    <row r="24" spans="1:24" x14ac:dyDescent="0.25">
      <c r="B24" t="s">
        <v>30</v>
      </c>
      <c r="C24">
        <v>21</v>
      </c>
      <c r="D24" t="s">
        <v>52</v>
      </c>
      <c r="E24" t="s">
        <v>28</v>
      </c>
      <c r="F24">
        <v>10</v>
      </c>
      <c r="G24">
        <v>0</v>
      </c>
      <c r="H24">
        <v>0</v>
      </c>
      <c r="I24">
        <v>0</v>
      </c>
      <c r="J24">
        <v>0</v>
      </c>
      <c r="K24">
        <v>-7</v>
      </c>
      <c r="L24">
        <v>7</v>
      </c>
      <c r="M24" s="10">
        <v>0</v>
      </c>
      <c r="N24" s="11">
        <v>0</v>
      </c>
      <c r="O24" s="11">
        <v>0</v>
      </c>
      <c r="P24" s="12">
        <v>0</v>
      </c>
      <c r="Q24" s="10">
        <v>0</v>
      </c>
      <c r="R24" s="11">
        <v>0</v>
      </c>
      <c r="S24" s="12">
        <v>0</v>
      </c>
      <c r="T24">
        <v>7</v>
      </c>
      <c r="U24">
        <v>0</v>
      </c>
      <c r="V24">
        <v>99</v>
      </c>
      <c r="W24" s="6">
        <v>0.4548611111111111</v>
      </c>
    </row>
    <row r="25" spans="1:24" x14ac:dyDescent="0.25">
      <c r="B25" t="s">
        <v>32</v>
      </c>
      <c r="C25">
        <v>22</v>
      </c>
      <c r="D25" t="s">
        <v>52</v>
      </c>
      <c r="E25" t="s">
        <v>28</v>
      </c>
      <c r="F25">
        <v>2</v>
      </c>
      <c r="G25">
        <v>0</v>
      </c>
      <c r="H25">
        <v>1</v>
      </c>
      <c r="I25">
        <v>1</v>
      </c>
      <c r="J25">
        <v>0</v>
      </c>
      <c r="K25">
        <v>1</v>
      </c>
      <c r="L25">
        <v>0</v>
      </c>
      <c r="M25" s="10">
        <v>0</v>
      </c>
      <c r="N25" s="11">
        <v>0</v>
      </c>
      <c r="O25" s="11">
        <v>0</v>
      </c>
      <c r="P25" s="12">
        <v>0</v>
      </c>
      <c r="Q25" s="10">
        <v>1</v>
      </c>
      <c r="R25" s="11">
        <v>0</v>
      </c>
      <c r="S25" s="12">
        <v>0</v>
      </c>
      <c r="T25">
        <v>0</v>
      </c>
      <c r="V25">
        <v>24</v>
      </c>
      <c r="W25" s="6">
        <v>0.53888888888888886</v>
      </c>
    </row>
    <row r="26" spans="1:24" x14ac:dyDescent="0.25">
      <c r="B26" t="s">
        <v>34</v>
      </c>
      <c r="C26">
        <v>23</v>
      </c>
      <c r="D26" t="s">
        <v>52</v>
      </c>
      <c r="E26" t="s">
        <v>28</v>
      </c>
      <c r="F26">
        <v>69</v>
      </c>
      <c r="G26">
        <v>10</v>
      </c>
      <c r="H26">
        <v>16</v>
      </c>
      <c r="I26">
        <v>26</v>
      </c>
      <c r="J26">
        <v>10</v>
      </c>
      <c r="K26">
        <v>7</v>
      </c>
      <c r="L26">
        <v>50</v>
      </c>
      <c r="M26" s="10">
        <v>5</v>
      </c>
      <c r="N26" s="11">
        <v>4</v>
      </c>
      <c r="O26" s="11">
        <v>1</v>
      </c>
      <c r="P26" s="12">
        <v>0</v>
      </c>
      <c r="Q26" s="10">
        <v>12</v>
      </c>
      <c r="R26" s="11">
        <v>4</v>
      </c>
      <c r="S26" s="12">
        <v>0</v>
      </c>
      <c r="T26">
        <v>126</v>
      </c>
      <c r="U26">
        <v>7.9</v>
      </c>
      <c r="V26">
        <v>1041</v>
      </c>
      <c r="W26" s="6">
        <v>0.62847222222222221</v>
      </c>
    </row>
    <row r="27" spans="1:24" x14ac:dyDescent="0.25">
      <c r="B27" t="s">
        <v>36</v>
      </c>
      <c r="C27">
        <v>24</v>
      </c>
      <c r="D27" t="s">
        <v>52</v>
      </c>
      <c r="E27" t="s">
        <v>28</v>
      </c>
      <c r="F27">
        <v>78</v>
      </c>
      <c r="G27">
        <v>22</v>
      </c>
      <c r="H27">
        <v>18</v>
      </c>
      <c r="I27">
        <v>40</v>
      </c>
      <c r="J27">
        <v>16</v>
      </c>
      <c r="K27">
        <v>9</v>
      </c>
      <c r="L27">
        <v>66</v>
      </c>
      <c r="M27" s="10">
        <v>14</v>
      </c>
      <c r="N27" s="11">
        <v>7</v>
      </c>
      <c r="O27" s="11">
        <v>1</v>
      </c>
      <c r="P27" s="12">
        <v>7</v>
      </c>
      <c r="Q27" s="10">
        <v>12</v>
      </c>
      <c r="R27" s="11">
        <v>6</v>
      </c>
      <c r="S27" s="12">
        <v>0</v>
      </c>
      <c r="T27">
        <v>116</v>
      </c>
      <c r="U27">
        <v>19</v>
      </c>
      <c r="V27">
        <v>1277</v>
      </c>
      <c r="W27" s="6">
        <v>0.68194444444444446</v>
      </c>
    </row>
    <row r="28" spans="1:24" x14ac:dyDescent="0.25">
      <c r="B28" t="s">
        <v>38</v>
      </c>
      <c r="C28">
        <v>25</v>
      </c>
      <c r="D28" t="s">
        <v>52</v>
      </c>
      <c r="E28" t="s">
        <v>28</v>
      </c>
      <c r="F28">
        <v>79</v>
      </c>
      <c r="G28">
        <v>17</v>
      </c>
      <c r="H28">
        <v>19</v>
      </c>
      <c r="I28">
        <v>36</v>
      </c>
      <c r="J28">
        <v>14</v>
      </c>
      <c r="K28">
        <v>-2</v>
      </c>
      <c r="L28">
        <v>38</v>
      </c>
      <c r="M28" s="10">
        <v>10</v>
      </c>
      <c r="N28" s="11">
        <v>7</v>
      </c>
      <c r="O28" s="11">
        <v>0</v>
      </c>
      <c r="P28" s="12">
        <v>5</v>
      </c>
      <c r="Q28" s="10">
        <v>13</v>
      </c>
      <c r="R28" s="11">
        <v>6</v>
      </c>
      <c r="S28" s="12">
        <v>0</v>
      </c>
      <c r="T28">
        <v>122</v>
      </c>
      <c r="U28">
        <v>13.9</v>
      </c>
      <c r="V28">
        <v>1193</v>
      </c>
      <c r="W28" s="6">
        <v>0.62916666666666665</v>
      </c>
    </row>
    <row r="29" spans="1:24" x14ac:dyDescent="0.25">
      <c r="B29" t="s">
        <v>40</v>
      </c>
      <c r="C29">
        <v>26</v>
      </c>
      <c r="D29" t="s">
        <v>27</v>
      </c>
      <c r="E29" t="s">
        <v>28</v>
      </c>
      <c r="F29">
        <v>82</v>
      </c>
      <c r="G29">
        <v>18</v>
      </c>
      <c r="H29">
        <v>15</v>
      </c>
      <c r="I29">
        <v>33</v>
      </c>
      <c r="J29">
        <v>14</v>
      </c>
      <c r="K29">
        <v>-15</v>
      </c>
      <c r="L29">
        <v>61</v>
      </c>
      <c r="M29" s="10">
        <v>15</v>
      </c>
      <c r="N29" s="11">
        <v>3</v>
      </c>
      <c r="O29" s="11">
        <v>0</v>
      </c>
      <c r="P29" s="12">
        <v>5</v>
      </c>
      <c r="Q29" s="10">
        <v>12</v>
      </c>
      <c r="R29" s="11">
        <v>2</v>
      </c>
      <c r="S29" s="12">
        <v>1</v>
      </c>
      <c r="T29">
        <v>133</v>
      </c>
      <c r="U29">
        <v>13.5</v>
      </c>
      <c r="V29">
        <v>1408</v>
      </c>
      <c r="W29" s="6">
        <v>0.71597222222222223</v>
      </c>
    </row>
    <row r="30" spans="1:24" x14ac:dyDescent="0.25">
      <c r="B30" t="s">
        <v>42</v>
      </c>
      <c r="C30">
        <v>27</v>
      </c>
      <c r="D30" t="s">
        <v>27</v>
      </c>
      <c r="E30" t="s">
        <v>28</v>
      </c>
      <c r="F30">
        <v>47</v>
      </c>
      <c r="G30">
        <v>19</v>
      </c>
      <c r="H30">
        <v>14</v>
      </c>
      <c r="I30">
        <v>33</v>
      </c>
      <c r="J30">
        <v>14</v>
      </c>
      <c r="K30">
        <v>-5</v>
      </c>
      <c r="L30">
        <v>28</v>
      </c>
      <c r="M30" s="10">
        <v>11</v>
      </c>
      <c r="N30" s="11">
        <v>7</v>
      </c>
      <c r="O30" s="11">
        <v>1</v>
      </c>
      <c r="P30" s="12">
        <v>5</v>
      </c>
      <c r="Q30" s="10">
        <v>0</v>
      </c>
      <c r="R30" s="11">
        <v>0</v>
      </c>
      <c r="S30" s="12">
        <v>0</v>
      </c>
      <c r="T30">
        <v>111</v>
      </c>
      <c r="U30">
        <v>17.100000000000001</v>
      </c>
      <c r="V30">
        <v>871</v>
      </c>
      <c r="W30" s="6">
        <v>0.81388888888888899</v>
      </c>
    </row>
    <row r="31" spans="1:24" x14ac:dyDescent="0.25">
      <c r="B31" t="s">
        <v>44</v>
      </c>
      <c r="C31">
        <v>28</v>
      </c>
      <c r="D31" t="s">
        <v>27</v>
      </c>
      <c r="E31" t="s">
        <v>28</v>
      </c>
      <c r="F31">
        <v>82</v>
      </c>
      <c r="G31">
        <v>25</v>
      </c>
      <c r="H31">
        <v>18</v>
      </c>
      <c r="I31">
        <v>43</v>
      </c>
      <c r="J31">
        <v>18</v>
      </c>
      <c r="K31">
        <v>-6</v>
      </c>
      <c r="L31">
        <v>92</v>
      </c>
      <c r="M31" s="10">
        <v>13</v>
      </c>
      <c r="N31" s="11">
        <v>12</v>
      </c>
      <c r="O31" s="11">
        <v>0</v>
      </c>
      <c r="P31" s="12">
        <v>3</v>
      </c>
      <c r="Q31" s="10">
        <v>9</v>
      </c>
      <c r="R31" s="11">
        <v>9</v>
      </c>
      <c r="S31" s="12">
        <v>0</v>
      </c>
      <c r="T31">
        <v>161</v>
      </c>
      <c r="U31">
        <v>15.5</v>
      </c>
      <c r="V31">
        <v>1546</v>
      </c>
      <c r="W31" s="6">
        <v>0.82708333333333339</v>
      </c>
    </row>
    <row r="32" spans="1:24" ht="16.5" thickBot="1" x14ac:dyDescent="0.3">
      <c r="B32" s="16" t="s">
        <v>53</v>
      </c>
      <c r="C32" s="16"/>
      <c r="D32" s="16" t="s">
        <v>52</v>
      </c>
      <c r="E32" s="16" t="s">
        <v>28</v>
      </c>
      <c r="F32" s="16">
        <v>238</v>
      </c>
      <c r="G32" s="16">
        <v>49</v>
      </c>
      <c r="H32" s="16">
        <v>54</v>
      </c>
      <c r="I32" s="16">
        <v>103</v>
      </c>
      <c r="J32" s="16">
        <v>40</v>
      </c>
      <c r="K32" s="16">
        <v>8</v>
      </c>
      <c r="L32" s="16">
        <v>161</v>
      </c>
      <c r="M32" s="17">
        <v>29</v>
      </c>
      <c r="N32" s="16">
        <v>18</v>
      </c>
      <c r="O32" s="16">
        <v>2</v>
      </c>
      <c r="P32" s="18">
        <v>12</v>
      </c>
      <c r="Q32" s="17">
        <v>38</v>
      </c>
      <c r="R32" s="16">
        <v>16</v>
      </c>
      <c r="S32" s="18">
        <v>0</v>
      </c>
      <c r="T32" s="16">
        <v>371</v>
      </c>
      <c r="U32" s="16">
        <v>13.2</v>
      </c>
      <c r="V32" s="16">
        <v>3634</v>
      </c>
      <c r="W32" s="19">
        <v>0.63611111111111118</v>
      </c>
      <c r="X32" s="16"/>
    </row>
    <row r="33" spans="2:23" x14ac:dyDescent="0.25">
      <c r="B33" t="s">
        <v>54</v>
      </c>
      <c r="D33" t="s">
        <v>27</v>
      </c>
      <c r="E33" t="s">
        <v>28</v>
      </c>
      <c r="F33">
        <v>211</v>
      </c>
      <c r="G33">
        <v>62</v>
      </c>
      <c r="H33">
        <v>47</v>
      </c>
      <c r="I33">
        <v>109</v>
      </c>
      <c r="J33">
        <v>46</v>
      </c>
      <c r="K33">
        <v>-26</v>
      </c>
      <c r="L33">
        <v>181</v>
      </c>
      <c r="M33" s="13">
        <v>39</v>
      </c>
      <c r="N33" s="14">
        <v>22</v>
      </c>
      <c r="O33" s="14">
        <v>1</v>
      </c>
      <c r="P33" s="15">
        <v>13</v>
      </c>
      <c r="Q33" s="13">
        <v>21</v>
      </c>
      <c r="R33" s="14">
        <v>11</v>
      </c>
      <c r="S33" s="15">
        <v>1</v>
      </c>
      <c r="T33">
        <v>405</v>
      </c>
      <c r="U33">
        <v>15.3</v>
      </c>
      <c r="V33">
        <v>3825</v>
      </c>
      <c r="W33" s="6">
        <v>0.75486111111111109</v>
      </c>
    </row>
    <row r="34" spans="2:23" x14ac:dyDescent="0.25">
      <c r="B34" t="s">
        <v>46</v>
      </c>
      <c r="E34" t="s">
        <v>28</v>
      </c>
      <c r="F34">
        <v>449</v>
      </c>
      <c r="G34">
        <v>111</v>
      </c>
      <c r="H34">
        <v>101</v>
      </c>
      <c r="I34">
        <v>212</v>
      </c>
      <c r="J34">
        <v>86</v>
      </c>
      <c r="K34">
        <v>-18</v>
      </c>
      <c r="L34">
        <v>342</v>
      </c>
      <c r="M34" s="11">
        <v>68</v>
      </c>
      <c r="N34" s="11">
        <v>40</v>
      </c>
      <c r="O34" s="11">
        <v>3</v>
      </c>
      <c r="P34" s="11">
        <v>25</v>
      </c>
      <c r="Q34" s="11">
        <v>59</v>
      </c>
      <c r="R34" s="11">
        <v>27</v>
      </c>
      <c r="S34" s="11">
        <v>1</v>
      </c>
      <c r="T34">
        <v>776</v>
      </c>
      <c r="U34">
        <v>14.3</v>
      </c>
      <c r="V34">
        <v>7459</v>
      </c>
      <c r="W34" s="6">
        <v>0.73333333333333339</v>
      </c>
    </row>
    <row r="36" spans="2:23" x14ac:dyDescent="0.25">
      <c r="G36" t="s">
        <v>49</v>
      </c>
      <c r="T36" t="s">
        <v>48</v>
      </c>
      <c r="U36" t="s">
        <v>22</v>
      </c>
    </row>
    <row r="37" spans="2:23" x14ac:dyDescent="0.25">
      <c r="B37" t="s">
        <v>47</v>
      </c>
      <c r="G37">
        <f>T37*U37</f>
        <v>0.24721603563474384</v>
      </c>
      <c r="T37">
        <f>T34/F34</f>
        <v>1.7282850779510022</v>
      </c>
      <c r="U37" s="4">
        <f>G34/T34</f>
        <v>0.14304123711340205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Poisson</vt:lpstr>
      <vt:lpstr>Players</vt:lpstr>
    </vt:vector>
  </TitlesOfParts>
  <Company>NERA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Michal Mankowski</dc:creator>
  <cp:lastModifiedBy>Sebastian Michal Mankowski</cp:lastModifiedBy>
  <dcterms:created xsi:type="dcterms:W3CDTF">2014-04-18T16:12:13Z</dcterms:created>
  <dcterms:modified xsi:type="dcterms:W3CDTF">2014-04-18T21:06:20Z</dcterms:modified>
</cp:coreProperties>
</file>