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5195" windowHeight="5385"/>
  </bookViews>
  <sheets>
    <sheet name="Sheet8" sheetId="8" r:id="rId1"/>
    <sheet name="Sheet1" sheetId="1" r:id="rId2"/>
    <sheet name="Sheet2" sheetId="2" r:id="rId3"/>
    <sheet name="Sheet3" sheetId="3" r:id="rId4"/>
  </sheets>
  <definedNames>
    <definedName name="_xlnm._FilterDatabase" localSheetId="1" hidden="1">Sheet1!$B$1:$W$39</definedName>
  </definedNames>
  <calcPr calcId="125725"/>
  <pivotCaches>
    <pivotCache cacheId="28" r:id="rId5"/>
  </pivotCaches>
</workbook>
</file>

<file path=xl/calcChain.xml><?xml version="1.0" encoding="utf-8"?>
<calcChain xmlns="http://schemas.openxmlformats.org/spreadsheetml/2006/main">
  <c r="D5" i="8"/>
  <c r="D6"/>
  <c r="D7"/>
  <c r="D8"/>
  <c r="D9"/>
  <c r="D4"/>
  <c r="B1" i="3"/>
  <c r="C1"/>
  <c r="D1"/>
  <c r="E1"/>
  <c r="B2"/>
  <c r="C2"/>
  <c r="D2"/>
  <c r="E2"/>
  <c r="A1"/>
  <c r="A2" s="1"/>
  <c r="B16" i="1"/>
  <c r="B13"/>
  <c r="B11"/>
  <c r="B10"/>
  <c r="B20"/>
  <c r="B39"/>
  <c r="B6"/>
  <c r="B19"/>
  <c r="B5"/>
  <c r="C2" i="2"/>
  <c r="C1"/>
</calcChain>
</file>

<file path=xl/sharedStrings.xml><?xml version="1.0" encoding="utf-8"?>
<sst xmlns="http://schemas.openxmlformats.org/spreadsheetml/2006/main" count="567" uniqueCount="114">
  <si>
    <t>Yaşınız</t>
  </si>
  <si>
    <t>Bilgisayarı hangi amaçla kullanıyorsunuz? Birden fazla seçeneği işaretleyebilirsiniz.</t>
  </si>
  <si>
    <t>Ayda kaç kez sinemaya gidiyorsunuz?</t>
  </si>
  <si>
    <t>Ayda kaç kez tiyatroya gidiyorsunuz?</t>
  </si>
  <si>
    <t>Ayda kaç kez konsere gidiyorsunuz?</t>
  </si>
  <si>
    <t>Günde kaç saat televizyon izliyorsunuz?</t>
  </si>
  <si>
    <t>Her gün gazete okuyor musunuz?</t>
  </si>
  <si>
    <t xml:space="preserve">İ.Ü İşletme fakültesinde okumasaydınız hangi bölümde okumak isterdiniz? </t>
  </si>
  <si>
    <t>İki dönemlik üniversite eğitiminizdeki gözlemlerinize dayanarak eğitim sistemi hakkında ne düşünüyorsunuz?</t>
  </si>
  <si>
    <t>Erkek</t>
  </si>
  <si>
    <t>Erzurum</t>
  </si>
  <si>
    <t>Orta</t>
  </si>
  <si>
    <t>Lise</t>
  </si>
  <si>
    <t>Arkadaş/larımla evde</t>
  </si>
  <si>
    <t>200 - 300 TL'den az</t>
  </si>
  <si>
    <t>Evet</t>
  </si>
  <si>
    <t>Oyun Oynamak, İnternette araştırma yapmak, Ödev hazırlamak</t>
  </si>
  <si>
    <t>3 kere</t>
  </si>
  <si>
    <t>Hiç</t>
  </si>
  <si>
    <t>2 kere</t>
  </si>
  <si>
    <t>1 - 2 saatten az</t>
  </si>
  <si>
    <t>hukuk</t>
  </si>
  <si>
    <t>Kadın</t>
  </si>
  <si>
    <t>İstanbul</t>
  </si>
  <si>
    <t>Üniversite</t>
  </si>
  <si>
    <t>Ailemle (anne-baba-kardeş-eş)</t>
  </si>
  <si>
    <t>Oyun Oynamak, Chat yapmak, İnternette araştırma yapmak, Ödev hazırlamak, Web tasarımı yapmak</t>
  </si>
  <si>
    <t>1 kere</t>
  </si>
  <si>
    <t>6 - 7 saatten az</t>
  </si>
  <si>
    <t>Bazen</t>
  </si>
  <si>
    <t>Moda Tasarımı</t>
  </si>
  <si>
    <t>Malatya</t>
  </si>
  <si>
    <t>100 - 200 TL'den az</t>
  </si>
  <si>
    <t>Oyun Oynamak, Chat yapmak, İnternette araştırma yapmak, Ödev hazırlamak</t>
  </si>
  <si>
    <t>6 kere</t>
  </si>
  <si>
    <t>polis akademisi veya harp okulu</t>
  </si>
  <si>
    <t>Lisansüstü (Yüksek Lisans ve/ya Doktora)</t>
  </si>
  <si>
    <t>400 ve üstü</t>
  </si>
  <si>
    <t>Chat yapmak, İnternette araştırma yapmak, Ödev hazırlamak, Program yazmak, Web tasarımı yapmak</t>
  </si>
  <si>
    <t>10 ve daha fazla</t>
  </si>
  <si>
    <t>4 kere</t>
  </si>
  <si>
    <t>mimarlık</t>
  </si>
  <si>
    <t>3 - 4 saatten az</t>
  </si>
  <si>
    <t>sinema</t>
  </si>
  <si>
    <t>İlk</t>
  </si>
  <si>
    <t>100 TL'den az</t>
  </si>
  <si>
    <t>Oyun Oynamak, Chat yapmak, İnternette araştırma yapmak</t>
  </si>
  <si>
    <t>Mimarlık</t>
  </si>
  <si>
    <t>Tıp</t>
  </si>
  <si>
    <t>Hayır</t>
  </si>
  <si>
    <t>İnternette araştırma yapmak, Ödev hazırlamak</t>
  </si>
  <si>
    <t>2 - 3 saatten az</t>
  </si>
  <si>
    <t>işletme</t>
  </si>
  <si>
    <t>Hatay</t>
  </si>
  <si>
    <t>Yurtta</t>
  </si>
  <si>
    <t>Chat yapmak, İnternette araştırma yapmak, Ödev hazırlamak</t>
  </si>
  <si>
    <t>işletme mühendisliği</t>
  </si>
  <si>
    <t>sosyoloji</t>
  </si>
  <si>
    <t>Hukuk</t>
  </si>
  <si>
    <t>İşletme</t>
  </si>
  <si>
    <t>Gaziantep</t>
  </si>
  <si>
    <t>5 kere</t>
  </si>
  <si>
    <t>Uçak Mühendisliği</t>
  </si>
  <si>
    <t xml:space="preserve"> -</t>
  </si>
  <si>
    <t>türkoğlu</t>
  </si>
  <si>
    <t>iü hukuk</t>
  </si>
  <si>
    <t>Sakarya</t>
  </si>
  <si>
    <t>Oyun Oynamak, Chat yapmak</t>
  </si>
  <si>
    <t>matematik mühendisliği</t>
  </si>
  <si>
    <t>Ödev hazırlamak</t>
  </si>
  <si>
    <t>kamu yönetimi</t>
  </si>
  <si>
    <t>Kocaeli</t>
  </si>
  <si>
    <t>psikoloji</t>
  </si>
  <si>
    <t>Tunceli</t>
  </si>
  <si>
    <t>makine mühendisliği</t>
  </si>
  <si>
    <t>Akrabamla</t>
  </si>
  <si>
    <t>siyasal bilimler</t>
  </si>
  <si>
    <t>-</t>
  </si>
  <si>
    <t>siyaset bilimi ve uluslarası ilişkiler</t>
  </si>
  <si>
    <t>Çanakkale</t>
  </si>
  <si>
    <t>Psikoloji</t>
  </si>
  <si>
    <t>Kırklareli</t>
  </si>
  <si>
    <t>1 saatten az</t>
  </si>
  <si>
    <t>Manisa</t>
  </si>
  <si>
    <t>balıkesir</t>
  </si>
  <si>
    <t>5 - 6 saatten az</t>
  </si>
  <si>
    <t>HİÇ</t>
  </si>
  <si>
    <t>İnternette araştırma yapmak</t>
  </si>
  <si>
    <t>Siyasal Bilimler</t>
  </si>
  <si>
    <t>Sınıf Öğretmenliği</t>
  </si>
  <si>
    <t>Chat yapmak, Ödev hazırlamak</t>
  </si>
  <si>
    <t>boğaziçi-uluslarası ticaret</t>
  </si>
  <si>
    <t>Balıkesir</t>
  </si>
  <si>
    <t>Antalya</t>
  </si>
  <si>
    <t>ingilizce işletme</t>
  </si>
  <si>
    <t>...</t>
  </si>
  <si>
    <t>Cinsiyet</t>
  </si>
  <si>
    <t>Doğum Yeri</t>
  </si>
  <si>
    <t>Aile Büyüklüğü</t>
  </si>
  <si>
    <t>Anne Eğitim Düzeyi</t>
  </si>
  <si>
    <t>Baba Eğitim Düzeyi</t>
  </si>
  <si>
    <t>Üniversite Giriş Puan (EA)</t>
  </si>
  <si>
    <t>Üniversite Giriş Puan (SAY)</t>
  </si>
  <si>
    <t>Üniversite Eğitiminde Kaldığı Yer</t>
  </si>
  <si>
    <t>Başarısız Olunan Ders</t>
  </si>
  <si>
    <t>AGNO</t>
  </si>
  <si>
    <t>Haftalık Harçlık</t>
  </si>
  <si>
    <t>Bilgisayar Var mı?</t>
  </si>
  <si>
    <t>Okunan Kitap Sayısı</t>
  </si>
  <si>
    <t>Mersin</t>
  </si>
  <si>
    <t>Row Labels</t>
  </si>
  <si>
    <t>Grand Total</t>
  </si>
  <si>
    <t>Kişi</t>
  </si>
  <si>
    <t>Count of Kişi</t>
  </si>
</sst>
</file>

<file path=xl/styles.xml><?xml version="1.0" encoding="utf-8"?>
<styleSheet xmlns="http://schemas.openxmlformats.org/spreadsheetml/2006/main">
  <numFmts count="1">
    <numFmt numFmtId="165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pivotSource>
    <c:name>[AnketSonuclar.xlsx]Sheet8!PivotTable4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tr-TR"/>
            </a:p>
          </c:txPr>
          <c:showVal val="1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Sheet8!$B$3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tr-TR"/>
              </a:p>
            </c:txPr>
            <c:showVal val="1"/>
          </c:dLbls>
          <c:cat>
            <c:strRef>
              <c:f>Sheet8!$A$4:$A$7</c:f>
              <c:strCache>
                <c:ptCount val="3"/>
                <c:pt idx="0">
                  <c:v>1 kere</c:v>
                </c:pt>
                <c:pt idx="1">
                  <c:v>10 ve daha fazla</c:v>
                </c:pt>
                <c:pt idx="2">
                  <c:v>Hiç</c:v>
                </c:pt>
              </c:strCache>
            </c:strRef>
          </c:cat>
          <c:val>
            <c:numRef>
              <c:f>Sheet8!$B$4:$B$7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32</c:v>
                </c:pt>
              </c:numCache>
            </c:numRef>
          </c:val>
        </c:ser>
        <c:axId val="117570944"/>
        <c:axId val="117990144"/>
      </c:barChart>
      <c:catAx>
        <c:axId val="117570944"/>
        <c:scaling>
          <c:orientation val="minMax"/>
        </c:scaling>
        <c:axPos val="b"/>
        <c:tickLblPos val="nextTo"/>
        <c:crossAx val="117990144"/>
        <c:auto val="1"/>
        <c:lblAlgn val="ctr"/>
        <c:lblOffset val="100"/>
      </c:catAx>
      <c:valAx>
        <c:axId val="117990144"/>
        <c:scaling>
          <c:orientation val="minMax"/>
        </c:scaling>
        <c:axPos val="l"/>
        <c:majorGridlines/>
        <c:numFmt formatCode="General" sourceLinked="1"/>
        <c:tickLblPos val="nextTo"/>
        <c:crossAx val="117570944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tr-TR"/>
  <c:chart>
    <c:plotArea>
      <c:layout/>
      <c:pieChart>
        <c:varyColors val="1"/>
        <c:ser>
          <c:idx val="0"/>
          <c:order val="0"/>
          <c:cat>
            <c:strRef>
              <c:f>Sheet2!$A$1:$A$2</c:f>
              <c:strCache>
                <c:ptCount val="2"/>
                <c:pt idx="0">
                  <c:v>Erkek</c:v>
                </c:pt>
                <c:pt idx="1">
                  <c:v>Kadın</c:v>
                </c:pt>
              </c:strCache>
            </c:strRef>
          </c:cat>
          <c:val>
            <c:numRef>
              <c:f>Sheet2!$B$1:$B$2</c:f>
              <c:numCache>
                <c:formatCode>General</c:formatCode>
                <c:ptCount val="2"/>
                <c:pt idx="0">
                  <c:v>17</c:v>
                </c:pt>
                <c:pt idx="1">
                  <c:v>21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504823</xdr:colOff>
      <xdr:row>0</xdr:row>
      <xdr:rowOff>66674</xdr:rowOff>
    </xdr:from>
    <xdr:to>
      <xdr:col>9</xdr:col>
      <xdr:colOff>28575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1</xdr:row>
      <xdr:rowOff>142875</xdr:rowOff>
    </xdr:from>
    <xdr:to>
      <xdr:col>11</xdr:col>
      <xdr:colOff>361950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msungXP" refreshedDate="40813.645406249998" createdVersion="3" refreshedVersion="3" minRefreshableVersion="3" recordCount="38">
  <cacheSource type="worksheet">
    <worksheetSource ref="A1:W39" sheet="Sheet1"/>
  </cacheSource>
  <cacheFields count="23">
    <cacheField name="Kişi" numFmtId="0">
      <sharedItems containsSemiMixedTypes="0" containsString="0" containsNumber="1" containsInteger="1" minValue="1" maxValue="38"/>
    </cacheField>
    <cacheField name="Yaşınız" numFmtId="0">
      <sharedItems containsSemiMixedTypes="0" containsString="0" containsNumber="1" containsInteger="1" minValue="19" maxValue="24" count="6">
        <n v="21"/>
        <n v="19"/>
        <n v="22"/>
        <n v="20"/>
        <n v="23"/>
        <n v="24"/>
      </sharedItems>
    </cacheField>
    <cacheField name="Cinsiyet" numFmtId="0">
      <sharedItems count="2">
        <s v="Erkek"/>
        <s v="Kadın"/>
      </sharedItems>
    </cacheField>
    <cacheField name="Doğum Yeri" numFmtId="0">
      <sharedItems count="15">
        <s v="Erzurum"/>
        <s v="İstanbul"/>
        <s v="Malatya"/>
        <s v="Hatay"/>
        <s v="Gaziantep"/>
        <s v="türkoğlu"/>
        <s v="Sakarya"/>
        <s v="Kocaeli"/>
        <s v="Tunceli"/>
        <s v="Mersin"/>
        <s v="Çanakkale"/>
        <s v="Kırklareli"/>
        <s v="Manisa"/>
        <s v="balıkesir"/>
        <s v="Antalya"/>
      </sharedItems>
    </cacheField>
    <cacheField name="Aile Büyüklüğü" numFmtId="0">
      <sharedItems containsSemiMixedTypes="0" containsString="0" containsNumber="1" containsInteger="1" minValue="2" maxValue="7" count="6">
        <n v="7"/>
        <n v="3"/>
        <n v="4"/>
        <n v="5"/>
        <n v="6"/>
        <n v="2"/>
      </sharedItems>
    </cacheField>
    <cacheField name="Anne Eğitim Düzeyi" numFmtId="0">
      <sharedItems count="5">
        <s v="Orta"/>
        <s v="Üniversite"/>
        <s v="Lisansüstü (Yüksek Lisans ve/ya Doktora)"/>
        <s v="Lise"/>
        <s v="İlk"/>
      </sharedItems>
    </cacheField>
    <cacheField name="Baba Eğitim Düzeyi" numFmtId="0">
      <sharedItems count="4">
        <s v="Lise"/>
        <s v="Üniversite"/>
        <s v="İlk"/>
        <s v="Orta"/>
      </sharedItems>
    </cacheField>
    <cacheField name="Üniversite Giriş Puan (EA)" numFmtId="0">
      <sharedItems containsSemiMixedTypes="0" containsString="0" containsNumber="1" minValue="306" maxValue="520"/>
    </cacheField>
    <cacheField name="Üniversite Giriş Puan (SAY)" numFmtId="0">
      <sharedItems containsMixedTypes="1" containsNumber="1" minValue="0" maxValue="403746"/>
    </cacheField>
    <cacheField name="Üniversite Eğitiminde Kaldığı Yer" numFmtId="0">
      <sharedItems/>
    </cacheField>
    <cacheField name="Başarısız Olunan Ders" numFmtId="0">
      <sharedItems containsSemiMixedTypes="0" containsString="0" containsNumber="1" containsInteger="1" minValue="0" maxValue="6"/>
    </cacheField>
    <cacheField name="AGNO" numFmtId="0">
      <sharedItems containsSemiMixedTypes="0" containsString="0" containsNumber="1" minValue="1.86" maxValue="3.9"/>
    </cacheField>
    <cacheField name="Haftalık Harçlık" numFmtId="0">
      <sharedItems/>
    </cacheField>
    <cacheField name="Bilgisayar Var mı?" numFmtId="0">
      <sharedItems/>
    </cacheField>
    <cacheField name="Bilgisayarı hangi amaçla kullanıyorsunuz? Birden fazla seçeneği işaretleyebilirsiniz." numFmtId="0">
      <sharedItems/>
    </cacheField>
    <cacheField name="Ayda kaç kez sinemaya gidiyorsunuz?" numFmtId="0">
      <sharedItems count="7">
        <s v="3 kere"/>
        <s v="1 kere"/>
        <s v="6 kere"/>
        <s v="2 kere"/>
        <s v="4 kere"/>
        <s v="5 kere"/>
        <s v="Hiç"/>
      </sharedItems>
    </cacheField>
    <cacheField name="Ayda kaç kez tiyatroya gidiyorsunuz?" numFmtId="0">
      <sharedItems count="3">
        <s v="Hiç"/>
        <s v="10 ve daha fazla"/>
        <s v="1 kere"/>
      </sharedItems>
    </cacheField>
    <cacheField name="Ayda kaç kez konsere gidiyorsunuz?" numFmtId="0">
      <sharedItems/>
    </cacheField>
    <cacheField name="Günde kaç saat televizyon izliyorsunuz?" numFmtId="0">
      <sharedItems/>
    </cacheField>
    <cacheField name="Okunan Kitap Sayısı" numFmtId="0">
      <sharedItems containsMixedTypes="1" containsNumber="1" containsInteger="1" minValue="0" maxValue="5"/>
    </cacheField>
    <cacheField name="Her gün gazete okuyor musunuz?" numFmtId="0">
      <sharedItems/>
    </cacheField>
    <cacheField name="İ.Ü İşletme fakültesinde okumasaydınız hangi bölümde okumak isterdiniz? " numFmtId="0">
      <sharedItems/>
    </cacheField>
    <cacheField name="İki dönemlik üniversite eğitiminizdeki gözlemlerinize dayanarak eğitim sistemi hakkında ne düşünüyorsunuz?" numFmtId="0">
      <sharedItems containsSemiMixedTypes="0" containsString="0" containsNumber="1" containsInteger="1" minValue="1" maxValue="5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">
  <r>
    <n v="1"/>
    <x v="0"/>
    <x v="0"/>
    <x v="0"/>
    <x v="0"/>
    <x v="0"/>
    <x v="0"/>
    <n v="307"/>
    <n v="300"/>
    <s v="Arkadaş/larımla evde"/>
    <n v="1"/>
    <n v="2.58"/>
    <s v="200 - 300 TL'den az"/>
    <s v="Evet"/>
    <s v="Oyun Oynamak, İnternette araştırma yapmak, Ödev hazırlamak"/>
    <x v="0"/>
    <x v="0"/>
    <s v="2 kere"/>
    <s v="1 - 2 saatten az"/>
    <n v="3"/>
    <s v="Evet"/>
    <s v="hukuk"/>
    <n v="1"/>
  </r>
  <r>
    <n v="2"/>
    <x v="1"/>
    <x v="1"/>
    <x v="1"/>
    <x v="1"/>
    <x v="1"/>
    <x v="1"/>
    <n v="438.464"/>
    <n v="438.464"/>
    <s v="Ailemle (anne-baba-kardeş-eş)"/>
    <n v="1"/>
    <n v="3.05"/>
    <s v="200 - 300 TL'den az"/>
    <s v="Evet"/>
    <s v="Oyun Oynamak, Chat yapmak, İnternette araştırma yapmak, Ödev hazırlamak, Web tasarımı yapmak"/>
    <x v="1"/>
    <x v="0"/>
    <s v="1 kere"/>
    <s v="6 - 7 saatten az"/>
    <n v="0"/>
    <s v="Bazen"/>
    <s v="Moda Tasarımı"/>
    <n v="4"/>
  </r>
  <r>
    <n v="3"/>
    <x v="2"/>
    <x v="0"/>
    <x v="2"/>
    <x v="2"/>
    <x v="1"/>
    <x v="1"/>
    <n v="411"/>
    <n v="370"/>
    <s v="Arkadaş/larımla evde"/>
    <n v="1"/>
    <n v="3.21"/>
    <s v="100 - 200 TL'den az"/>
    <s v="Evet"/>
    <s v="Oyun Oynamak, Chat yapmak, İnternette araştırma yapmak, Ödev hazırlamak"/>
    <x v="2"/>
    <x v="0"/>
    <s v="1 kere"/>
    <s v="1 - 2 saatten az"/>
    <n v="3"/>
    <s v="Bazen"/>
    <s v="polis akademisi veya harp okulu"/>
    <n v="4"/>
  </r>
  <r>
    <n v="4"/>
    <x v="3"/>
    <x v="0"/>
    <x v="1"/>
    <x v="1"/>
    <x v="2"/>
    <x v="1"/>
    <n v="375"/>
    <n v="375"/>
    <s v="Ailemle (anne-baba-kardeş-eş)"/>
    <n v="0"/>
    <n v="2.97"/>
    <s v="400 ve üstü"/>
    <s v="Evet"/>
    <s v="Chat yapmak, İnternette araştırma yapmak, Ödev hazırlamak, Program yazmak, Web tasarımı yapmak"/>
    <x v="0"/>
    <x v="1"/>
    <s v="4 kere"/>
    <s v="Hiç"/>
    <n v="3"/>
    <s v="Bazen"/>
    <s v="mimarlık"/>
    <n v="1"/>
  </r>
  <r>
    <n v="5"/>
    <x v="0"/>
    <x v="0"/>
    <x v="1"/>
    <x v="2"/>
    <x v="3"/>
    <x v="1"/>
    <n v="400"/>
    <n v="425"/>
    <s v="Arkadaş/larımla evde"/>
    <n v="2"/>
    <n v="2.5"/>
    <s v="100 - 200 TL'den az"/>
    <s v="Evet"/>
    <s v="Oyun Oynamak, Chat yapmak, İnternette araştırma yapmak, Ödev hazırlamak"/>
    <x v="1"/>
    <x v="0"/>
    <s v="Hiç"/>
    <s v="3 - 4 saatten az"/>
    <n v="1"/>
    <s v="Evet"/>
    <s v="sinema"/>
    <n v="2"/>
  </r>
  <r>
    <n v="6"/>
    <x v="1"/>
    <x v="1"/>
    <x v="1"/>
    <x v="3"/>
    <x v="4"/>
    <x v="0"/>
    <n v="411.702"/>
    <n v="403746"/>
    <s v="Ailemle (anne-baba-kardeş-eş)"/>
    <n v="0"/>
    <n v="3.32"/>
    <s v="100 TL'den az"/>
    <s v="Evet"/>
    <s v="Oyun Oynamak, Chat yapmak, İnternette araştırma yapmak"/>
    <x v="1"/>
    <x v="2"/>
    <s v="Hiç"/>
    <s v="1 - 2 saatten az"/>
    <n v="3"/>
    <s v="Bazen"/>
    <s v="mimarlık"/>
    <n v="3"/>
  </r>
  <r>
    <n v="7"/>
    <x v="1"/>
    <x v="0"/>
    <x v="1"/>
    <x v="2"/>
    <x v="3"/>
    <x v="1"/>
    <n v="356.053"/>
    <n v="0"/>
    <s v="Ailemle (anne-baba-kardeş-eş)"/>
    <n v="0"/>
    <n v="3.9"/>
    <s v="100 - 200 TL'den az"/>
    <s v="Evet"/>
    <s v="Oyun Oynamak, Chat yapmak, İnternette araştırma yapmak, Ödev hazırlamak, Web tasarımı yapmak"/>
    <x v="1"/>
    <x v="0"/>
    <s v="Hiç"/>
    <s v="1 - 2 saatten az"/>
    <n v="0"/>
    <s v="Evet"/>
    <s v="Tıp"/>
    <n v="3"/>
  </r>
  <r>
    <n v="8"/>
    <x v="4"/>
    <x v="0"/>
    <x v="1"/>
    <x v="3"/>
    <x v="4"/>
    <x v="2"/>
    <n v="369"/>
    <n v="0"/>
    <s v="Ailemle (anne-baba-kardeş-eş)"/>
    <n v="0"/>
    <n v="3.58"/>
    <s v="100 TL'den az"/>
    <s v="Hayır"/>
    <s v="İnternette araştırma yapmak, Ödev hazırlamak"/>
    <x v="3"/>
    <x v="0"/>
    <s v="1 kere"/>
    <s v="2 - 3 saatten az"/>
    <n v="2"/>
    <s v="Evet"/>
    <s v="işletme"/>
    <n v="3"/>
  </r>
  <r>
    <n v="9"/>
    <x v="3"/>
    <x v="1"/>
    <x v="3"/>
    <x v="2"/>
    <x v="3"/>
    <x v="1"/>
    <n v="419"/>
    <n v="350"/>
    <s v="Yurtta"/>
    <n v="0"/>
    <n v="3.58"/>
    <s v="100 TL'den az"/>
    <s v="Evet"/>
    <s v="Chat yapmak, İnternette araştırma yapmak, Ödev hazırlamak"/>
    <x v="1"/>
    <x v="0"/>
    <s v="Hiç"/>
    <s v="2 - 3 saatten az"/>
    <n v="1"/>
    <s v="Bazen"/>
    <s v="işletme mühendisliği"/>
    <n v="3"/>
  </r>
  <r>
    <n v="10"/>
    <x v="2"/>
    <x v="1"/>
    <x v="1"/>
    <x v="2"/>
    <x v="1"/>
    <x v="0"/>
    <n v="317"/>
    <n v="298"/>
    <s v="Ailemle (anne-baba-kardeş-eş)"/>
    <n v="3"/>
    <n v="2.14"/>
    <s v="100 - 200 TL'den az"/>
    <s v="Evet"/>
    <s v="Oyun Oynamak, İnternette araştırma yapmak, Ödev hazırlamak"/>
    <x v="4"/>
    <x v="2"/>
    <s v="1 kere"/>
    <s v="Hiç"/>
    <n v="2"/>
    <s v="Evet"/>
    <s v="sosyoloji"/>
    <n v="1"/>
  </r>
  <r>
    <n v="11"/>
    <x v="3"/>
    <x v="1"/>
    <x v="1"/>
    <x v="3"/>
    <x v="3"/>
    <x v="0"/>
    <n v="310"/>
    <n v="300"/>
    <s v="Ailemle (anne-baba-kardeş-eş)"/>
    <n v="0"/>
    <n v="2.08"/>
    <s v="100 TL'den az"/>
    <s v="Evet"/>
    <s v="Oyun Oynamak, Chat yapmak, İnternette araştırma yapmak, Ödev hazırlamak"/>
    <x v="4"/>
    <x v="0"/>
    <s v="Hiç"/>
    <s v="1 - 2 saatten az"/>
    <n v="4"/>
    <s v="Evet"/>
    <s v="hukuk"/>
    <n v="4"/>
  </r>
  <r>
    <n v="12"/>
    <x v="1"/>
    <x v="1"/>
    <x v="1"/>
    <x v="4"/>
    <x v="0"/>
    <x v="3"/>
    <n v="416"/>
    <n v="300"/>
    <s v="Ailemle (anne-baba-kardeş-eş)"/>
    <n v="2"/>
    <n v="2.4"/>
    <s v="100 - 200 TL'den az"/>
    <s v="Evet"/>
    <s v="Oyun Oynamak, Chat yapmak, İnternette araştırma yapmak"/>
    <x v="0"/>
    <x v="2"/>
    <s v="1 kere"/>
    <s v="3 - 4 saatten az"/>
    <n v="1"/>
    <s v="Hayır"/>
    <s v="İşletme"/>
    <n v="3"/>
  </r>
  <r>
    <n v="13"/>
    <x v="0"/>
    <x v="0"/>
    <x v="4"/>
    <x v="2"/>
    <x v="0"/>
    <x v="3"/>
    <n v="340"/>
    <n v="310"/>
    <s v="Arkadaş/larımla evde"/>
    <n v="2"/>
    <n v="2.14"/>
    <s v="100 - 200 TL'den az"/>
    <s v="Evet"/>
    <s v="Oyun Oynamak, Chat yapmak, İnternette araştırma yapmak, Ödev hazırlamak"/>
    <x v="5"/>
    <x v="0"/>
    <s v="Hiç"/>
    <s v="Hiç"/>
    <n v="4"/>
    <s v="Evet"/>
    <s v="Uçak Mühendisliği"/>
    <n v="4"/>
  </r>
  <r>
    <n v="14"/>
    <x v="0"/>
    <x v="1"/>
    <x v="3"/>
    <x v="3"/>
    <x v="1"/>
    <x v="1"/>
    <n v="415"/>
    <s v=" -"/>
    <s v="Ailemle (anne-baba-kardeş-eş)"/>
    <n v="0"/>
    <n v="2.8"/>
    <s v="100 - 200 TL'den az"/>
    <s v="Evet"/>
    <s v="Oyun Oynamak, Chat yapmak, İnternette araştırma yapmak, Ödev hazırlamak"/>
    <x v="3"/>
    <x v="0"/>
    <s v="1 kere"/>
    <s v="1 - 2 saatten az"/>
    <n v="1"/>
    <s v="Evet"/>
    <s v="işletme"/>
    <n v="5"/>
  </r>
  <r>
    <n v="15"/>
    <x v="2"/>
    <x v="0"/>
    <x v="5"/>
    <x v="2"/>
    <x v="4"/>
    <x v="1"/>
    <n v="307"/>
    <n v="301"/>
    <s v="Arkadaş/larımla evde"/>
    <n v="0"/>
    <n v="2"/>
    <s v="100 TL'den az"/>
    <s v="Hayır"/>
    <s v="Oyun Oynamak, Chat yapmak, İnternette araştırma yapmak, Ödev hazırlamak"/>
    <x v="1"/>
    <x v="0"/>
    <s v="1 kere"/>
    <s v="1 - 2 saatten az"/>
    <n v="0"/>
    <s v="Bazen"/>
    <s v="iü hukuk"/>
    <n v="3"/>
  </r>
  <r>
    <n v="16"/>
    <x v="0"/>
    <x v="1"/>
    <x v="6"/>
    <x v="3"/>
    <x v="3"/>
    <x v="0"/>
    <n v="306"/>
    <n v="298"/>
    <s v="Yurtta"/>
    <n v="1"/>
    <n v="1.86"/>
    <s v="100 - 200 TL'den az"/>
    <s v="Evet"/>
    <s v="Oyun Oynamak, Chat yapmak"/>
    <x v="1"/>
    <x v="0"/>
    <s v="Hiç"/>
    <s v="2 - 3 saatten az"/>
    <n v="0"/>
    <s v="Bazen"/>
    <s v="matematik mühendisliği"/>
    <n v="3"/>
  </r>
  <r>
    <n v="17"/>
    <x v="1"/>
    <x v="0"/>
    <x v="1"/>
    <x v="3"/>
    <x v="4"/>
    <x v="3"/>
    <n v="422"/>
    <n v="380"/>
    <s v="Ailemle (anne-baba-kardeş-eş)"/>
    <n v="0"/>
    <n v="2.96"/>
    <s v="100 - 200 TL'den az"/>
    <s v="Evet"/>
    <s v="Ödev hazırlamak"/>
    <x v="1"/>
    <x v="0"/>
    <s v="Hiç"/>
    <s v="2 - 3 saatten az"/>
    <n v="3"/>
    <s v="Bazen"/>
    <s v="kamu yönetimi"/>
    <n v="4"/>
  </r>
  <r>
    <n v="18"/>
    <x v="5"/>
    <x v="0"/>
    <x v="4"/>
    <x v="2"/>
    <x v="1"/>
    <x v="1"/>
    <n v="401.03300000000002"/>
    <n v="410"/>
    <s v="Arkadaş/larımla evde"/>
    <n v="1"/>
    <n v="3.22"/>
    <s v="100 - 200 TL'den az"/>
    <s v="Evet"/>
    <s v="Oyun Oynamak, Chat yapmak, İnternette araştırma yapmak"/>
    <x v="3"/>
    <x v="0"/>
    <s v="Hiç"/>
    <s v="Hiç"/>
    <n v="1"/>
    <s v="Evet"/>
    <s v="İşletme"/>
    <n v="3"/>
  </r>
  <r>
    <n v="19"/>
    <x v="1"/>
    <x v="1"/>
    <x v="7"/>
    <x v="2"/>
    <x v="1"/>
    <x v="1"/>
    <n v="520"/>
    <n v="510"/>
    <s v="Ailemle (anne-baba-kardeş-eş)"/>
    <n v="0"/>
    <n v="2.96"/>
    <s v="100 TL'den az"/>
    <s v="Evet"/>
    <s v="Chat yapmak, İnternette araştırma yapmak, Ödev hazırlamak"/>
    <x v="1"/>
    <x v="0"/>
    <s v="Hiç"/>
    <s v="2 - 3 saatten az"/>
    <n v="3"/>
    <s v="Evet"/>
    <s v="psikoloji"/>
    <n v="3"/>
  </r>
  <r>
    <n v="20"/>
    <x v="1"/>
    <x v="1"/>
    <x v="1"/>
    <x v="2"/>
    <x v="0"/>
    <x v="3"/>
    <n v="422.447"/>
    <n v="408.53199999999998"/>
    <s v="Ailemle (anne-baba-kardeş-eş)"/>
    <n v="0"/>
    <n v="3.09"/>
    <s v="100 TL'den az"/>
    <s v="Evet"/>
    <s v="Chat yapmak, İnternette araştırma yapmak, Ödev hazırlamak"/>
    <x v="3"/>
    <x v="0"/>
    <s v="Hiç"/>
    <s v="1 - 2 saatten az"/>
    <n v="3"/>
    <s v="Evet"/>
    <s v="psikoloji"/>
    <n v="3"/>
  </r>
  <r>
    <n v="21"/>
    <x v="1"/>
    <x v="1"/>
    <x v="1"/>
    <x v="2"/>
    <x v="0"/>
    <x v="3"/>
    <n v="422.447"/>
    <n v="408.53199999999998"/>
    <s v="Ailemle (anne-baba-kardeş-eş)"/>
    <n v="0"/>
    <n v="3.09"/>
    <s v="100 TL'den az"/>
    <s v="Evet"/>
    <s v="Chat yapmak, İnternette araştırma yapmak, Ödev hazırlamak"/>
    <x v="3"/>
    <x v="0"/>
    <s v="Hiç"/>
    <s v="1 - 2 saatten az"/>
    <n v="2"/>
    <s v="Evet"/>
    <s v="psikoloji"/>
    <n v="3"/>
  </r>
  <r>
    <n v="22"/>
    <x v="1"/>
    <x v="0"/>
    <x v="8"/>
    <x v="2"/>
    <x v="4"/>
    <x v="2"/>
    <n v="403"/>
    <n v="370"/>
    <s v="Ailemle (anne-baba-kardeş-eş)"/>
    <n v="2"/>
    <n v="2.42"/>
    <s v="200 - 300 TL'den az"/>
    <s v="Hayır"/>
    <s v="Oyun Oynamak, Chat yapmak, İnternette araştırma yapmak, Ödev hazırlamak"/>
    <x v="6"/>
    <x v="0"/>
    <s v="Hiç"/>
    <s v="3 - 4 saatten az"/>
    <n v="1"/>
    <s v="Evet"/>
    <s v="makine mühendisliği"/>
    <n v="3"/>
  </r>
  <r>
    <n v="23"/>
    <x v="0"/>
    <x v="1"/>
    <x v="9"/>
    <x v="4"/>
    <x v="4"/>
    <x v="2"/>
    <n v="415"/>
    <n v="350"/>
    <s v="Akrabamla"/>
    <n v="0"/>
    <n v="3.05"/>
    <s v="100 TL'den az"/>
    <s v="Hayır"/>
    <s v="Chat yapmak, İnternette araştırma yapmak, Ödev hazırlamak"/>
    <x v="4"/>
    <x v="0"/>
    <s v="1 kere"/>
    <s v="2 - 3 saatten az"/>
    <n v="3"/>
    <s v="Evet"/>
    <s v="siyasal bilimler"/>
    <n v="4"/>
  </r>
  <r>
    <n v="24"/>
    <x v="3"/>
    <x v="0"/>
    <x v="8"/>
    <x v="2"/>
    <x v="4"/>
    <x v="0"/>
    <n v="402.87200000000001"/>
    <s v="-"/>
    <s v="Ailemle (anne-baba-kardeş-eş)"/>
    <n v="0"/>
    <n v="3.39"/>
    <s v="100 TL'den az"/>
    <s v="Evet"/>
    <s v="Chat yapmak, İnternette araştırma yapmak, Ödev hazırlamak"/>
    <x v="3"/>
    <x v="0"/>
    <s v="Hiç"/>
    <s v="1 - 2 saatten az"/>
    <n v="1"/>
    <s v="Hayır"/>
    <s v="siyaset bilimi ve uluslarası ilişkiler"/>
    <n v="2"/>
  </r>
  <r>
    <n v="25"/>
    <x v="3"/>
    <x v="1"/>
    <x v="10"/>
    <x v="2"/>
    <x v="1"/>
    <x v="1"/>
    <n v="310"/>
    <n v="319"/>
    <s v="Ailemle (anne-baba-kardeş-eş)"/>
    <n v="2"/>
    <n v="2.0499999999999998"/>
    <s v="100 TL'den az"/>
    <s v="Evet"/>
    <s v="Oyun Oynamak, Chat yapmak, İnternette araştırma yapmak"/>
    <x v="0"/>
    <x v="0"/>
    <s v="1 kere"/>
    <s v="3 - 4 saatten az"/>
    <n v="1"/>
    <s v="Evet"/>
    <s v="psikoloji"/>
    <n v="3"/>
  </r>
  <r>
    <n v="26"/>
    <x v="2"/>
    <x v="1"/>
    <x v="11"/>
    <x v="2"/>
    <x v="4"/>
    <x v="2"/>
    <n v="423.048"/>
    <n v="320.5"/>
    <s v="Yurtta"/>
    <n v="0"/>
    <n v="3.38"/>
    <s v="100 TL'den az"/>
    <s v="Hayır"/>
    <s v="İnternette araştırma yapmak, Ödev hazırlamak"/>
    <x v="1"/>
    <x v="0"/>
    <s v="Hiç"/>
    <s v="1 saatten az"/>
    <n v="3"/>
    <s v="Bazen"/>
    <s v="hukuk"/>
    <n v="4"/>
  </r>
  <r>
    <n v="27"/>
    <x v="3"/>
    <x v="1"/>
    <x v="1"/>
    <x v="3"/>
    <x v="4"/>
    <x v="3"/>
    <n v="433"/>
    <n v="424"/>
    <s v="Ailemle (anne-baba-kardeş-eş)"/>
    <n v="0"/>
    <n v="3.2"/>
    <s v="100 TL'den az"/>
    <s v="Evet"/>
    <s v="Oyun Oynamak, Chat yapmak, İnternette araştırma yapmak, Ödev hazırlamak"/>
    <x v="1"/>
    <x v="0"/>
    <s v="Hiç"/>
    <s v="2 - 3 saatten az"/>
    <n v="3"/>
    <s v="Bazen"/>
    <s v="hukuk"/>
    <n v="4"/>
  </r>
  <r>
    <n v="28"/>
    <x v="3"/>
    <x v="0"/>
    <x v="12"/>
    <x v="2"/>
    <x v="4"/>
    <x v="1"/>
    <n v="445"/>
    <n v="350"/>
    <s v="Akrabamla"/>
    <n v="0"/>
    <n v="3.01"/>
    <s v="100 TL'den az"/>
    <s v="Evet"/>
    <s v="Oyun Oynamak, Chat yapmak, İnternette araştırma yapmak, Ödev hazırlamak"/>
    <x v="3"/>
    <x v="0"/>
    <s v="1 kere"/>
    <s v="1 - 2 saatten az"/>
    <n v="0"/>
    <s v="Hayır"/>
    <s v="hukuk"/>
    <n v="3"/>
  </r>
  <r>
    <n v="29"/>
    <x v="3"/>
    <x v="0"/>
    <x v="13"/>
    <x v="2"/>
    <x v="4"/>
    <x v="2"/>
    <n v="315.83499999999998"/>
    <n v="290"/>
    <s v="Arkadaş/larımla evde"/>
    <n v="2"/>
    <n v="2.2599999999999998"/>
    <s v="100 TL'den az"/>
    <s v="Evet"/>
    <s v="Oyun Oynamak, Chat yapmak, İnternette araştırma yapmak, Ödev hazırlamak"/>
    <x v="1"/>
    <x v="0"/>
    <s v="Hiç"/>
    <s v="5 - 6 saatten az"/>
    <s v="HİÇ"/>
    <s v="Evet"/>
    <s v="işletme"/>
    <n v="4"/>
  </r>
  <r>
    <n v="30"/>
    <x v="1"/>
    <x v="1"/>
    <x v="1"/>
    <x v="1"/>
    <x v="0"/>
    <x v="0"/>
    <n v="433"/>
    <n v="433"/>
    <s v="Ailemle (anne-baba-kardeş-eş)"/>
    <n v="1"/>
    <n v="2.84"/>
    <s v="100 - 200 TL'den az"/>
    <s v="Evet"/>
    <s v="İnternette araştırma yapmak"/>
    <x v="3"/>
    <x v="0"/>
    <s v="Hiç"/>
    <s v="1 - 2 saatten az"/>
    <n v="4"/>
    <s v="Evet"/>
    <s v="psikoloji"/>
    <n v="3"/>
  </r>
  <r>
    <n v="31"/>
    <x v="3"/>
    <x v="0"/>
    <x v="1"/>
    <x v="5"/>
    <x v="3"/>
    <x v="3"/>
    <n v="309"/>
    <n v="274"/>
    <s v="Ailemle (anne-baba-kardeş-eş)"/>
    <n v="6"/>
    <n v="2"/>
    <s v="100 TL'den az"/>
    <s v="Evet"/>
    <s v="Oyun Oynamak, Chat yapmak, İnternette araştırma yapmak, Ödev hazırlamak"/>
    <x v="6"/>
    <x v="0"/>
    <s v="Hiç"/>
    <s v="1 saatten az"/>
    <n v="2"/>
    <s v="Evet"/>
    <s v="siyasal bilimler"/>
    <n v="3"/>
  </r>
  <r>
    <n v="32"/>
    <x v="1"/>
    <x v="1"/>
    <x v="1"/>
    <x v="2"/>
    <x v="3"/>
    <x v="0"/>
    <n v="409"/>
    <n v="304"/>
    <s v="Ailemle (anne-baba-kardeş-eş)"/>
    <n v="0"/>
    <n v="3.13"/>
    <s v="100 TL'den az"/>
    <s v="Evet"/>
    <s v="Oyun Oynamak, Chat yapmak, İnternette araştırma yapmak, Ödev hazırlamak"/>
    <x v="3"/>
    <x v="2"/>
    <s v="Hiç"/>
    <s v="1 saatten az"/>
    <n v="5"/>
    <s v="Bazen"/>
    <s v="Sınıf Öğretmenliği"/>
    <n v="2"/>
  </r>
  <r>
    <n v="33"/>
    <x v="1"/>
    <x v="1"/>
    <x v="1"/>
    <x v="2"/>
    <x v="4"/>
    <x v="2"/>
    <n v="420"/>
    <n v="420"/>
    <s v="Ailemle (anne-baba-kardeş-eş)"/>
    <n v="0"/>
    <n v="3.26"/>
    <s v="100 TL'den az"/>
    <s v="Evet"/>
    <s v="Chat yapmak, Ödev hazırlamak"/>
    <x v="1"/>
    <x v="2"/>
    <s v="1 kere"/>
    <s v="2 - 3 saatten az"/>
    <n v="1"/>
    <s v="Bazen"/>
    <s v="psikoloji"/>
    <n v="3"/>
  </r>
  <r>
    <n v="34"/>
    <x v="1"/>
    <x v="0"/>
    <x v="1"/>
    <x v="4"/>
    <x v="4"/>
    <x v="2"/>
    <n v="417.541"/>
    <n v="400"/>
    <s v="Ailemle (anne-baba-kardeş-eş)"/>
    <n v="2"/>
    <n v="2.31"/>
    <s v="100 TL'den az"/>
    <s v="Hayır"/>
    <s v="İnternette araştırma yapmak"/>
    <x v="3"/>
    <x v="0"/>
    <s v="Hiç"/>
    <s v="1 - 2 saatten az"/>
    <n v="1"/>
    <s v="Evet"/>
    <s v="boğaziçi-uluslarası ticaret"/>
    <n v="3"/>
  </r>
  <r>
    <n v="35"/>
    <x v="1"/>
    <x v="1"/>
    <x v="13"/>
    <x v="1"/>
    <x v="4"/>
    <x v="1"/>
    <n v="407"/>
    <n v="0"/>
    <s v="Yurtta"/>
    <n v="3"/>
    <n v="2.39"/>
    <s v="100 TL'den az"/>
    <s v="Evet"/>
    <s v="Oyun Oynamak, Chat yapmak, İnternette araştırma yapmak, Ödev hazırlamak"/>
    <x v="1"/>
    <x v="0"/>
    <s v="Hiç"/>
    <s v="1 saatten az"/>
    <n v="1"/>
    <s v="Bazen"/>
    <s v="İşletme"/>
    <n v="4"/>
  </r>
  <r>
    <n v="36"/>
    <x v="1"/>
    <x v="1"/>
    <x v="14"/>
    <x v="2"/>
    <x v="4"/>
    <x v="1"/>
    <n v="413"/>
    <n v="0"/>
    <s v="Yurtta"/>
    <n v="2"/>
    <n v="2.34"/>
    <s v="100 TL'den az"/>
    <s v="Evet"/>
    <s v="Chat yapmak, İnternette araştırma yapmak, Ödev hazırlamak"/>
    <x v="1"/>
    <x v="0"/>
    <s v="1 kere"/>
    <s v="1 saatten az"/>
    <n v="0"/>
    <s v="Bazen"/>
    <s v="ingilizce işletme"/>
    <n v="3"/>
  </r>
  <r>
    <n v="37"/>
    <x v="0"/>
    <x v="1"/>
    <x v="1"/>
    <x v="3"/>
    <x v="4"/>
    <x v="2"/>
    <n v="407.08100000000002"/>
    <s v="..."/>
    <s v="Ailemle (anne-baba-kardeş-eş)"/>
    <n v="2"/>
    <n v="2.38"/>
    <s v="100 TL'den az"/>
    <s v="Evet"/>
    <s v="Chat yapmak, İnternette araştırma yapmak, Ödev hazırlamak"/>
    <x v="1"/>
    <x v="0"/>
    <s v="Hiç"/>
    <s v="2 - 3 saatten az"/>
    <n v="2"/>
    <s v="Bazen"/>
    <s v="hukuk"/>
    <n v="2"/>
  </r>
  <r>
    <n v="38"/>
    <x v="1"/>
    <x v="0"/>
    <x v="1"/>
    <x v="2"/>
    <x v="0"/>
    <x v="0"/>
    <n v="404"/>
    <n v="423"/>
    <s v="Ailemle (anne-baba-kardeş-eş)"/>
    <n v="0"/>
    <n v="3.55"/>
    <s v="200 - 300 TL'den az"/>
    <s v="Evet"/>
    <s v="Oyun Oynamak, Chat yapmak, İnternette araştırma yapmak, Ödev hazırlamak"/>
    <x v="1"/>
    <x v="0"/>
    <s v="1 kere"/>
    <s v="3 - 4 saatten az"/>
    <n v="2"/>
    <s v="Hayır"/>
    <s v="İşletme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B7" firstHeaderRow="1" firstDataRow="1" firstDataCol="1"/>
  <pivotFields count="23">
    <pivotField dataField="1" showAll="0"/>
    <pivotField showAll="0">
      <items count="7">
        <item x="1"/>
        <item x="3"/>
        <item x="0"/>
        <item x="2"/>
        <item x="4"/>
        <item x="5"/>
        <item t="default"/>
      </items>
    </pivotField>
    <pivotField showAll="0">
      <items count="3">
        <item x="0"/>
        <item x="1"/>
        <item t="default"/>
      </items>
    </pivotField>
    <pivotField showAll="0">
      <items count="16">
        <item x="14"/>
        <item x="13"/>
        <item x="10"/>
        <item x="0"/>
        <item x="4"/>
        <item x="3"/>
        <item x="1"/>
        <item x="11"/>
        <item x="7"/>
        <item x="2"/>
        <item x="12"/>
        <item x="9"/>
        <item x="6"/>
        <item x="8"/>
        <item x="5"/>
        <item t="default"/>
      </items>
    </pivotField>
    <pivotField showAll="0">
      <items count="7">
        <item x="5"/>
        <item x="1"/>
        <item x="2"/>
        <item x="3"/>
        <item x="4"/>
        <item x="0"/>
        <item t="default"/>
      </items>
    </pivotField>
    <pivotField showAll="0">
      <items count="6">
        <item x="4"/>
        <item x="2"/>
        <item x="3"/>
        <item x="0"/>
        <item x="1"/>
        <item t="default"/>
      </items>
    </pivotField>
    <pivotField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8">
        <item x="1"/>
        <item x="3"/>
        <item x="0"/>
        <item x="4"/>
        <item x="5"/>
        <item x="2"/>
        <item x="6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Kişi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9"/>
  <sheetViews>
    <sheetView tabSelected="1" workbookViewId="0">
      <selection activeCell="A3" sqref="A3"/>
    </sheetView>
  </sheetViews>
  <sheetFormatPr defaultRowHeight="15"/>
  <cols>
    <col min="1" max="1" width="15" customWidth="1"/>
    <col min="2" max="2" width="12.140625" customWidth="1"/>
  </cols>
  <sheetData>
    <row r="3" spans="1:4">
      <c r="A3" s="3" t="s">
        <v>110</v>
      </c>
      <c r="B3" t="s">
        <v>113</v>
      </c>
    </row>
    <row r="4" spans="1:4">
      <c r="A4" s="4" t="s">
        <v>27</v>
      </c>
      <c r="B4" s="2">
        <v>5</v>
      </c>
      <c r="C4">
        <v>16</v>
      </c>
      <c r="D4" s="5">
        <f>C4*360/38</f>
        <v>151.57894736842104</v>
      </c>
    </row>
    <row r="5" spans="1:4">
      <c r="A5" s="4" t="s">
        <v>39</v>
      </c>
      <c r="B5" s="2">
        <v>1</v>
      </c>
      <c r="C5">
        <v>9</v>
      </c>
      <c r="D5" s="5">
        <f t="shared" ref="D5:D9" si="0">C5*360/38</f>
        <v>85.263157894736835</v>
      </c>
    </row>
    <row r="6" spans="1:4">
      <c r="A6" s="4" t="s">
        <v>18</v>
      </c>
      <c r="B6" s="2">
        <v>32</v>
      </c>
      <c r="C6">
        <v>7</v>
      </c>
      <c r="D6" s="5">
        <f t="shared" si="0"/>
        <v>66.315789473684205</v>
      </c>
    </row>
    <row r="7" spans="1:4">
      <c r="A7" s="4" t="s">
        <v>111</v>
      </c>
      <c r="B7" s="2">
        <v>38</v>
      </c>
      <c r="C7">
        <v>4</v>
      </c>
      <c r="D7" s="5">
        <f t="shared" si="0"/>
        <v>37.89473684210526</v>
      </c>
    </row>
    <row r="8" spans="1:4">
      <c r="C8">
        <v>1</v>
      </c>
      <c r="D8" s="5">
        <f t="shared" si="0"/>
        <v>9.473684210526315</v>
      </c>
    </row>
    <row r="9" spans="1:4">
      <c r="C9">
        <v>1</v>
      </c>
      <c r="D9" s="5">
        <f t="shared" si="0"/>
        <v>9.473684210526315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39"/>
  <sheetViews>
    <sheetView workbookViewId="0">
      <selection activeCell="E1" sqref="E1"/>
    </sheetView>
  </sheetViews>
  <sheetFormatPr defaultRowHeight="15"/>
  <cols>
    <col min="5" max="5" width="10.85546875" customWidth="1"/>
    <col min="10" max="10" width="29.140625" bestFit="1" customWidth="1"/>
    <col min="19" max="19" width="14" bestFit="1" customWidth="1"/>
  </cols>
  <sheetData>
    <row r="1" spans="1:23" s="1" customFormat="1" ht="86.25" customHeight="1">
      <c r="A1" s="1" t="s">
        <v>112</v>
      </c>
      <c r="B1" s="1" t="s">
        <v>0</v>
      </c>
      <c r="C1" s="1" t="s">
        <v>96</v>
      </c>
      <c r="D1" s="1" t="s">
        <v>97</v>
      </c>
      <c r="E1" s="1" t="s">
        <v>98</v>
      </c>
      <c r="F1" s="1" t="s">
        <v>99</v>
      </c>
      <c r="G1" s="1" t="s">
        <v>100</v>
      </c>
      <c r="H1" s="1" t="s">
        <v>101</v>
      </c>
      <c r="I1" s="1" t="s">
        <v>102</v>
      </c>
      <c r="J1" s="1" t="s">
        <v>103</v>
      </c>
      <c r="K1" s="1" t="s">
        <v>104</v>
      </c>
      <c r="L1" s="1" t="s">
        <v>105</v>
      </c>
      <c r="M1" s="1" t="s">
        <v>106</v>
      </c>
      <c r="N1" s="1" t="s">
        <v>107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108</v>
      </c>
      <c r="U1" s="1" t="s">
        <v>6</v>
      </c>
      <c r="V1" s="1" t="s">
        <v>7</v>
      </c>
      <c r="W1" s="1" t="s">
        <v>8</v>
      </c>
    </row>
    <row r="2" spans="1:23">
      <c r="A2">
        <v>1</v>
      </c>
      <c r="B2">
        <v>21</v>
      </c>
      <c r="C2" t="s">
        <v>9</v>
      </c>
      <c r="D2" t="s">
        <v>10</v>
      </c>
      <c r="E2">
        <v>7</v>
      </c>
      <c r="F2" t="s">
        <v>11</v>
      </c>
      <c r="G2" t="s">
        <v>12</v>
      </c>
      <c r="H2">
        <v>307</v>
      </c>
      <c r="I2">
        <v>300</v>
      </c>
      <c r="J2" t="s">
        <v>13</v>
      </c>
      <c r="K2">
        <v>1</v>
      </c>
      <c r="L2">
        <v>2.58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>
        <v>3</v>
      </c>
      <c r="U2" t="s">
        <v>15</v>
      </c>
      <c r="V2" t="s">
        <v>21</v>
      </c>
      <c r="W2">
        <v>1</v>
      </c>
    </row>
    <row r="3" spans="1:23">
      <c r="A3">
        <v>2</v>
      </c>
      <c r="B3">
        <v>19</v>
      </c>
      <c r="C3" t="s">
        <v>22</v>
      </c>
      <c r="D3" t="s">
        <v>23</v>
      </c>
      <c r="E3">
        <v>3</v>
      </c>
      <c r="F3" t="s">
        <v>24</v>
      </c>
      <c r="G3" t="s">
        <v>24</v>
      </c>
      <c r="H3">
        <v>438.464</v>
      </c>
      <c r="I3">
        <v>438.464</v>
      </c>
      <c r="J3" t="s">
        <v>25</v>
      </c>
      <c r="K3">
        <v>1</v>
      </c>
      <c r="L3">
        <v>3.05</v>
      </c>
      <c r="M3" t="s">
        <v>14</v>
      </c>
      <c r="N3" t="s">
        <v>15</v>
      </c>
      <c r="O3" t="s">
        <v>26</v>
      </c>
      <c r="P3" t="s">
        <v>27</v>
      </c>
      <c r="Q3" t="s">
        <v>18</v>
      </c>
      <c r="R3" t="s">
        <v>27</v>
      </c>
      <c r="S3" t="s">
        <v>28</v>
      </c>
      <c r="T3">
        <v>0</v>
      </c>
      <c r="U3" t="s">
        <v>29</v>
      </c>
      <c r="V3" t="s">
        <v>30</v>
      </c>
      <c r="W3">
        <v>4</v>
      </c>
    </row>
    <row r="4" spans="1:23">
      <c r="A4">
        <v>3</v>
      </c>
      <c r="B4">
        <v>22</v>
      </c>
      <c r="C4" t="s">
        <v>9</v>
      </c>
      <c r="D4" t="s">
        <v>31</v>
      </c>
      <c r="E4">
        <v>4</v>
      </c>
      <c r="F4" t="s">
        <v>24</v>
      </c>
      <c r="G4" t="s">
        <v>24</v>
      </c>
      <c r="H4">
        <v>411</v>
      </c>
      <c r="I4">
        <v>370</v>
      </c>
      <c r="J4" t="s">
        <v>13</v>
      </c>
      <c r="K4">
        <v>1</v>
      </c>
      <c r="L4">
        <v>3.21</v>
      </c>
      <c r="M4" t="s">
        <v>32</v>
      </c>
      <c r="N4" t="s">
        <v>15</v>
      </c>
      <c r="O4" t="s">
        <v>33</v>
      </c>
      <c r="P4" t="s">
        <v>34</v>
      </c>
      <c r="Q4" t="s">
        <v>18</v>
      </c>
      <c r="R4" t="s">
        <v>27</v>
      </c>
      <c r="S4" t="s">
        <v>20</v>
      </c>
      <c r="T4">
        <v>3</v>
      </c>
      <c r="U4" t="s">
        <v>29</v>
      </c>
      <c r="V4" t="s">
        <v>35</v>
      </c>
      <c r="W4">
        <v>4</v>
      </c>
    </row>
    <row r="5" spans="1:23">
      <c r="A5">
        <v>4</v>
      </c>
      <c r="B5">
        <f>2011-1991</f>
        <v>20</v>
      </c>
      <c r="C5" t="s">
        <v>9</v>
      </c>
      <c r="D5" t="s">
        <v>23</v>
      </c>
      <c r="E5">
        <v>3</v>
      </c>
      <c r="F5" t="s">
        <v>36</v>
      </c>
      <c r="G5" t="s">
        <v>24</v>
      </c>
      <c r="H5">
        <v>375</v>
      </c>
      <c r="I5">
        <v>375</v>
      </c>
      <c r="J5" t="s">
        <v>25</v>
      </c>
      <c r="K5">
        <v>0</v>
      </c>
      <c r="L5">
        <v>2.97</v>
      </c>
      <c r="M5" t="s">
        <v>37</v>
      </c>
      <c r="N5" t="s">
        <v>15</v>
      </c>
      <c r="O5" t="s">
        <v>38</v>
      </c>
      <c r="P5" t="s">
        <v>17</v>
      </c>
      <c r="Q5" t="s">
        <v>39</v>
      </c>
      <c r="R5" t="s">
        <v>40</v>
      </c>
      <c r="S5" t="s">
        <v>18</v>
      </c>
      <c r="T5">
        <v>3</v>
      </c>
      <c r="U5" t="s">
        <v>29</v>
      </c>
      <c r="V5" t="s">
        <v>41</v>
      </c>
      <c r="W5">
        <v>1</v>
      </c>
    </row>
    <row r="6" spans="1:23">
      <c r="A6">
        <v>5</v>
      </c>
      <c r="B6">
        <f>2011-1990</f>
        <v>21</v>
      </c>
      <c r="C6" t="s">
        <v>9</v>
      </c>
      <c r="D6" t="s">
        <v>23</v>
      </c>
      <c r="E6">
        <v>4</v>
      </c>
      <c r="F6" t="s">
        <v>12</v>
      </c>
      <c r="G6" t="s">
        <v>24</v>
      </c>
      <c r="H6">
        <v>400</v>
      </c>
      <c r="I6">
        <v>425</v>
      </c>
      <c r="J6" t="s">
        <v>13</v>
      </c>
      <c r="K6">
        <v>2</v>
      </c>
      <c r="L6">
        <v>2.5</v>
      </c>
      <c r="M6" t="s">
        <v>32</v>
      </c>
      <c r="N6" t="s">
        <v>15</v>
      </c>
      <c r="O6" t="s">
        <v>33</v>
      </c>
      <c r="P6" t="s">
        <v>27</v>
      </c>
      <c r="Q6" t="s">
        <v>18</v>
      </c>
      <c r="R6" t="s">
        <v>18</v>
      </c>
      <c r="S6" t="s">
        <v>42</v>
      </c>
      <c r="T6">
        <v>1</v>
      </c>
      <c r="U6" t="s">
        <v>15</v>
      </c>
      <c r="V6" t="s">
        <v>43</v>
      </c>
      <c r="W6">
        <v>2</v>
      </c>
    </row>
    <row r="7" spans="1:23">
      <c r="A7">
        <v>6</v>
      </c>
      <c r="B7">
        <v>19</v>
      </c>
      <c r="C7" t="s">
        <v>22</v>
      </c>
      <c r="D7" t="s">
        <v>23</v>
      </c>
      <c r="E7">
        <v>5</v>
      </c>
      <c r="F7" t="s">
        <v>44</v>
      </c>
      <c r="G7" t="s">
        <v>12</v>
      </c>
      <c r="H7">
        <v>411.702</v>
      </c>
      <c r="I7">
        <v>403746</v>
      </c>
      <c r="J7" t="s">
        <v>25</v>
      </c>
      <c r="K7">
        <v>0</v>
      </c>
      <c r="L7">
        <v>3.32</v>
      </c>
      <c r="M7" t="s">
        <v>45</v>
      </c>
      <c r="N7" t="s">
        <v>15</v>
      </c>
      <c r="O7" t="s">
        <v>46</v>
      </c>
      <c r="P7" t="s">
        <v>27</v>
      </c>
      <c r="Q7" t="s">
        <v>27</v>
      </c>
      <c r="R7" t="s">
        <v>18</v>
      </c>
      <c r="S7" t="s">
        <v>20</v>
      </c>
      <c r="T7">
        <v>3</v>
      </c>
      <c r="U7" t="s">
        <v>29</v>
      </c>
      <c r="V7" t="s">
        <v>47</v>
      </c>
      <c r="W7">
        <v>3</v>
      </c>
    </row>
    <row r="8" spans="1:23">
      <c r="A8">
        <v>7</v>
      </c>
      <c r="B8">
        <v>19</v>
      </c>
      <c r="C8" t="s">
        <v>9</v>
      </c>
      <c r="D8" t="s">
        <v>23</v>
      </c>
      <c r="E8">
        <v>4</v>
      </c>
      <c r="F8" t="s">
        <v>12</v>
      </c>
      <c r="G8" t="s">
        <v>24</v>
      </c>
      <c r="H8">
        <v>356.053</v>
      </c>
      <c r="I8">
        <v>0</v>
      </c>
      <c r="J8" t="s">
        <v>25</v>
      </c>
      <c r="K8">
        <v>0</v>
      </c>
      <c r="L8">
        <v>3.9</v>
      </c>
      <c r="M8" t="s">
        <v>32</v>
      </c>
      <c r="N8" t="s">
        <v>15</v>
      </c>
      <c r="O8" t="s">
        <v>26</v>
      </c>
      <c r="P8" t="s">
        <v>27</v>
      </c>
      <c r="Q8" t="s">
        <v>18</v>
      </c>
      <c r="R8" t="s">
        <v>18</v>
      </c>
      <c r="S8" t="s">
        <v>20</v>
      </c>
      <c r="T8">
        <v>0</v>
      </c>
      <c r="U8" t="s">
        <v>15</v>
      </c>
      <c r="V8" t="s">
        <v>48</v>
      </c>
      <c r="W8">
        <v>3</v>
      </c>
    </row>
    <row r="9" spans="1:23">
      <c r="A9">
        <v>8</v>
      </c>
      <c r="B9">
        <v>23</v>
      </c>
      <c r="C9" t="s">
        <v>9</v>
      </c>
      <c r="D9" t="s">
        <v>23</v>
      </c>
      <c r="E9">
        <v>5</v>
      </c>
      <c r="F9" t="s">
        <v>44</v>
      </c>
      <c r="G9" t="s">
        <v>44</v>
      </c>
      <c r="H9">
        <v>369</v>
      </c>
      <c r="I9">
        <v>0</v>
      </c>
      <c r="J9" t="s">
        <v>25</v>
      </c>
      <c r="K9">
        <v>0</v>
      </c>
      <c r="L9">
        <v>3.58</v>
      </c>
      <c r="M9" t="s">
        <v>45</v>
      </c>
      <c r="N9" t="s">
        <v>49</v>
      </c>
      <c r="O9" t="s">
        <v>50</v>
      </c>
      <c r="P9" t="s">
        <v>19</v>
      </c>
      <c r="Q9" t="s">
        <v>18</v>
      </c>
      <c r="R9" t="s">
        <v>27</v>
      </c>
      <c r="S9" t="s">
        <v>51</v>
      </c>
      <c r="T9">
        <v>2</v>
      </c>
      <c r="U9" t="s">
        <v>15</v>
      </c>
      <c r="V9" t="s">
        <v>52</v>
      </c>
      <c r="W9">
        <v>3</v>
      </c>
    </row>
    <row r="10" spans="1:23">
      <c r="A10">
        <v>9</v>
      </c>
      <c r="B10">
        <f>2011-1991</f>
        <v>20</v>
      </c>
      <c r="C10" t="s">
        <v>22</v>
      </c>
      <c r="D10" t="s">
        <v>53</v>
      </c>
      <c r="E10">
        <v>4</v>
      </c>
      <c r="F10" t="s">
        <v>12</v>
      </c>
      <c r="G10" t="s">
        <v>24</v>
      </c>
      <c r="H10">
        <v>419</v>
      </c>
      <c r="I10">
        <v>350</v>
      </c>
      <c r="J10" t="s">
        <v>54</v>
      </c>
      <c r="K10">
        <v>0</v>
      </c>
      <c r="L10">
        <v>3.58</v>
      </c>
      <c r="M10" t="s">
        <v>45</v>
      </c>
      <c r="N10" t="s">
        <v>15</v>
      </c>
      <c r="O10" t="s">
        <v>55</v>
      </c>
      <c r="P10" t="s">
        <v>27</v>
      </c>
      <c r="Q10" t="s">
        <v>18</v>
      </c>
      <c r="R10" t="s">
        <v>18</v>
      </c>
      <c r="S10" t="s">
        <v>51</v>
      </c>
      <c r="T10">
        <v>1</v>
      </c>
      <c r="U10" t="s">
        <v>29</v>
      </c>
      <c r="V10" t="s">
        <v>56</v>
      </c>
      <c r="W10">
        <v>3</v>
      </c>
    </row>
    <row r="11" spans="1:23">
      <c r="A11">
        <v>10</v>
      </c>
      <c r="B11">
        <f>2011-1989</f>
        <v>22</v>
      </c>
      <c r="C11" t="s">
        <v>22</v>
      </c>
      <c r="D11" t="s">
        <v>23</v>
      </c>
      <c r="E11">
        <v>4</v>
      </c>
      <c r="F11" t="s">
        <v>24</v>
      </c>
      <c r="G11" t="s">
        <v>12</v>
      </c>
      <c r="H11">
        <v>317</v>
      </c>
      <c r="I11">
        <v>298</v>
      </c>
      <c r="J11" t="s">
        <v>25</v>
      </c>
      <c r="K11">
        <v>3</v>
      </c>
      <c r="L11">
        <v>2.14</v>
      </c>
      <c r="M11" t="s">
        <v>32</v>
      </c>
      <c r="N11" t="s">
        <v>15</v>
      </c>
      <c r="O11" t="s">
        <v>16</v>
      </c>
      <c r="P11" t="s">
        <v>40</v>
      </c>
      <c r="Q11" t="s">
        <v>27</v>
      </c>
      <c r="R11" t="s">
        <v>27</v>
      </c>
      <c r="S11" t="s">
        <v>18</v>
      </c>
      <c r="T11">
        <v>2</v>
      </c>
      <c r="U11" t="s">
        <v>15</v>
      </c>
      <c r="V11" t="s">
        <v>57</v>
      </c>
      <c r="W11">
        <v>1</v>
      </c>
    </row>
    <row r="12" spans="1:23">
      <c r="A12">
        <v>11</v>
      </c>
      <c r="B12">
        <v>20</v>
      </c>
      <c r="C12" t="s">
        <v>22</v>
      </c>
      <c r="D12" t="s">
        <v>23</v>
      </c>
      <c r="E12">
        <v>5</v>
      </c>
      <c r="F12" t="s">
        <v>12</v>
      </c>
      <c r="G12" t="s">
        <v>12</v>
      </c>
      <c r="H12">
        <v>310</v>
      </c>
      <c r="I12">
        <v>300</v>
      </c>
      <c r="J12" t="s">
        <v>25</v>
      </c>
      <c r="K12">
        <v>0</v>
      </c>
      <c r="L12">
        <v>2.08</v>
      </c>
      <c r="M12" t="s">
        <v>45</v>
      </c>
      <c r="N12" t="s">
        <v>15</v>
      </c>
      <c r="O12" t="s">
        <v>33</v>
      </c>
      <c r="P12" t="s">
        <v>40</v>
      </c>
      <c r="Q12" t="s">
        <v>18</v>
      </c>
      <c r="R12" t="s">
        <v>18</v>
      </c>
      <c r="S12" t="s">
        <v>20</v>
      </c>
      <c r="T12">
        <v>4</v>
      </c>
      <c r="U12" t="s">
        <v>15</v>
      </c>
      <c r="V12" t="s">
        <v>58</v>
      </c>
      <c r="W12">
        <v>4</v>
      </c>
    </row>
    <row r="13" spans="1:23">
      <c r="A13">
        <v>12</v>
      </c>
      <c r="B13">
        <f>2011-1992</f>
        <v>19</v>
      </c>
      <c r="C13" t="s">
        <v>22</v>
      </c>
      <c r="D13" t="s">
        <v>23</v>
      </c>
      <c r="E13">
        <v>6</v>
      </c>
      <c r="F13" t="s">
        <v>11</v>
      </c>
      <c r="G13" t="s">
        <v>11</v>
      </c>
      <c r="H13">
        <v>416</v>
      </c>
      <c r="I13">
        <v>300</v>
      </c>
      <c r="J13" t="s">
        <v>25</v>
      </c>
      <c r="K13">
        <v>2</v>
      </c>
      <c r="L13">
        <v>2.4</v>
      </c>
      <c r="M13" t="s">
        <v>32</v>
      </c>
      <c r="N13" t="s">
        <v>15</v>
      </c>
      <c r="O13" t="s">
        <v>46</v>
      </c>
      <c r="P13" t="s">
        <v>17</v>
      </c>
      <c r="Q13" t="s">
        <v>27</v>
      </c>
      <c r="R13" t="s">
        <v>27</v>
      </c>
      <c r="S13" t="s">
        <v>42</v>
      </c>
      <c r="T13">
        <v>1</v>
      </c>
      <c r="U13" t="s">
        <v>49</v>
      </c>
      <c r="V13" t="s">
        <v>59</v>
      </c>
      <c r="W13">
        <v>3</v>
      </c>
    </row>
    <row r="14" spans="1:23">
      <c r="A14">
        <v>13</v>
      </c>
      <c r="B14">
        <v>21</v>
      </c>
      <c r="C14" t="s">
        <v>9</v>
      </c>
      <c r="D14" t="s">
        <v>60</v>
      </c>
      <c r="E14">
        <v>4</v>
      </c>
      <c r="F14" t="s">
        <v>11</v>
      </c>
      <c r="G14" t="s">
        <v>11</v>
      </c>
      <c r="H14">
        <v>340</v>
      </c>
      <c r="I14">
        <v>310</v>
      </c>
      <c r="J14" t="s">
        <v>13</v>
      </c>
      <c r="K14">
        <v>2</v>
      </c>
      <c r="L14">
        <v>2.14</v>
      </c>
      <c r="M14" t="s">
        <v>32</v>
      </c>
      <c r="N14" t="s">
        <v>15</v>
      </c>
      <c r="O14" t="s">
        <v>33</v>
      </c>
      <c r="P14" t="s">
        <v>61</v>
      </c>
      <c r="Q14" t="s">
        <v>18</v>
      </c>
      <c r="R14" t="s">
        <v>18</v>
      </c>
      <c r="S14" t="s">
        <v>18</v>
      </c>
      <c r="T14">
        <v>4</v>
      </c>
      <c r="U14" t="s">
        <v>15</v>
      </c>
      <c r="V14" t="s">
        <v>62</v>
      </c>
      <c r="W14">
        <v>4</v>
      </c>
    </row>
    <row r="15" spans="1:23">
      <c r="A15">
        <v>14</v>
      </c>
      <c r="B15">
        <v>21</v>
      </c>
      <c r="C15" t="s">
        <v>22</v>
      </c>
      <c r="D15" t="s">
        <v>53</v>
      </c>
      <c r="E15">
        <v>5</v>
      </c>
      <c r="F15" t="s">
        <v>24</v>
      </c>
      <c r="G15" t="s">
        <v>24</v>
      </c>
      <c r="H15">
        <v>415</v>
      </c>
      <c r="I15" t="s">
        <v>63</v>
      </c>
      <c r="J15" t="s">
        <v>25</v>
      </c>
      <c r="K15">
        <v>0</v>
      </c>
      <c r="L15">
        <v>2.8</v>
      </c>
      <c r="M15" t="s">
        <v>32</v>
      </c>
      <c r="N15" t="s">
        <v>15</v>
      </c>
      <c r="O15" t="s">
        <v>33</v>
      </c>
      <c r="P15" t="s">
        <v>19</v>
      </c>
      <c r="Q15" t="s">
        <v>18</v>
      </c>
      <c r="R15" t="s">
        <v>27</v>
      </c>
      <c r="S15" t="s">
        <v>20</v>
      </c>
      <c r="T15">
        <v>1</v>
      </c>
      <c r="U15" t="s">
        <v>15</v>
      </c>
      <c r="V15" t="s">
        <v>52</v>
      </c>
      <c r="W15">
        <v>5</v>
      </c>
    </row>
    <row r="16" spans="1:23">
      <c r="A16">
        <v>15</v>
      </c>
      <c r="B16">
        <f>2011-1989</f>
        <v>22</v>
      </c>
      <c r="C16" t="s">
        <v>9</v>
      </c>
      <c r="D16" t="s">
        <v>64</v>
      </c>
      <c r="E16">
        <v>4</v>
      </c>
      <c r="F16" t="s">
        <v>44</v>
      </c>
      <c r="G16" t="s">
        <v>24</v>
      </c>
      <c r="H16">
        <v>307</v>
      </c>
      <c r="I16">
        <v>301</v>
      </c>
      <c r="J16" t="s">
        <v>13</v>
      </c>
      <c r="K16">
        <v>0</v>
      </c>
      <c r="L16">
        <v>2</v>
      </c>
      <c r="M16" t="s">
        <v>45</v>
      </c>
      <c r="N16" t="s">
        <v>49</v>
      </c>
      <c r="O16" t="s">
        <v>33</v>
      </c>
      <c r="P16" t="s">
        <v>27</v>
      </c>
      <c r="Q16" t="s">
        <v>18</v>
      </c>
      <c r="R16" t="s">
        <v>27</v>
      </c>
      <c r="S16" t="s">
        <v>20</v>
      </c>
      <c r="T16">
        <v>0</v>
      </c>
      <c r="U16" t="s">
        <v>29</v>
      </c>
      <c r="V16" t="s">
        <v>65</v>
      </c>
      <c r="W16">
        <v>3</v>
      </c>
    </row>
    <row r="17" spans="1:23">
      <c r="A17">
        <v>16</v>
      </c>
      <c r="B17">
        <v>21</v>
      </c>
      <c r="C17" t="s">
        <v>22</v>
      </c>
      <c r="D17" t="s">
        <v>66</v>
      </c>
      <c r="E17">
        <v>5</v>
      </c>
      <c r="F17" t="s">
        <v>12</v>
      </c>
      <c r="G17" t="s">
        <v>12</v>
      </c>
      <c r="H17">
        <v>306</v>
      </c>
      <c r="I17">
        <v>298</v>
      </c>
      <c r="J17" t="s">
        <v>54</v>
      </c>
      <c r="K17">
        <v>1</v>
      </c>
      <c r="L17">
        <v>1.86</v>
      </c>
      <c r="M17" t="s">
        <v>32</v>
      </c>
      <c r="N17" t="s">
        <v>15</v>
      </c>
      <c r="O17" t="s">
        <v>67</v>
      </c>
      <c r="P17" t="s">
        <v>27</v>
      </c>
      <c r="Q17" t="s">
        <v>18</v>
      </c>
      <c r="R17" t="s">
        <v>18</v>
      </c>
      <c r="S17" t="s">
        <v>51</v>
      </c>
      <c r="T17">
        <v>0</v>
      </c>
      <c r="U17" t="s">
        <v>29</v>
      </c>
      <c r="V17" t="s">
        <v>68</v>
      </c>
      <c r="W17">
        <v>3</v>
      </c>
    </row>
    <row r="18" spans="1:23">
      <c r="A18">
        <v>17</v>
      </c>
      <c r="B18">
        <v>19</v>
      </c>
      <c r="C18" t="s">
        <v>9</v>
      </c>
      <c r="D18" t="s">
        <v>23</v>
      </c>
      <c r="E18">
        <v>5</v>
      </c>
      <c r="F18" t="s">
        <v>44</v>
      </c>
      <c r="G18" t="s">
        <v>11</v>
      </c>
      <c r="H18">
        <v>422</v>
      </c>
      <c r="I18">
        <v>380</v>
      </c>
      <c r="J18" t="s">
        <v>25</v>
      </c>
      <c r="K18">
        <v>0</v>
      </c>
      <c r="L18">
        <v>2.96</v>
      </c>
      <c r="M18" t="s">
        <v>32</v>
      </c>
      <c r="N18" t="s">
        <v>15</v>
      </c>
      <c r="O18" t="s">
        <v>69</v>
      </c>
      <c r="P18" t="s">
        <v>27</v>
      </c>
      <c r="Q18" t="s">
        <v>18</v>
      </c>
      <c r="R18" t="s">
        <v>18</v>
      </c>
      <c r="S18" t="s">
        <v>51</v>
      </c>
      <c r="T18">
        <v>3</v>
      </c>
      <c r="U18" t="s">
        <v>29</v>
      </c>
      <c r="V18" t="s">
        <v>70</v>
      </c>
      <c r="W18">
        <v>4</v>
      </c>
    </row>
    <row r="19" spans="1:23">
      <c r="A19">
        <v>18</v>
      </c>
      <c r="B19">
        <f>2011-1987</f>
        <v>24</v>
      </c>
      <c r="C19" t="s">
        <v>9</v>
      </c>
      <c r="D19" t="s">
        <v>60</v>
      </c>
      <c r="E19">
        <v>4</v>
      </c>
      <c r="F19" t="s">
        <v>24</v>
      </c>
      <c r="G19" t="s">
        <v>24</v>
      </c>
      <c r="H19">
        <v>401.03300000000002</v>
      </c>
      <c r="I19">
        <v>410</v>
      </c>
      <c r="J19" t="s">
        <v>13</v>
      </c>
      <c r="K19">
        <v>1</v>
      </c>
      <c r="L19">
        <v>3.22</v>
      </c>
      <c r="M19" t="s">
        <v>32</v>
      </c>
      <c r="N19" t="s">
        <v>15</v>
      </c>
      <c r="O19" t="s">
        <v>46</v>
      </c>
      <c r="P19" t="s">
        <v>19</v>
      </c>
      <c r="Q19" t="s">
        <v>18</v>
      </c>
      <c r="R19" t="s">
        <v>18</v>
      </c>
      <c r="S19" t="s">
        <v>18</v>
      </c>
      <c r="T19">
        <v>1</v>
      </c>
      <c r="U19" t="s">
        <v>15</v>
      </c>
      <c r="V19" t="s">
        <v>59</v>
      </c>
      <c r="W19">
        <v>3</v>
      </c>
    </row>
    <row r="20" spans="1:23">
      <c r="A20">
        <v>19</v>
      </c>
      <c r="B20">
        <f>2011-1992</f>
        <v>19</v>
      </c>
      <c r="C20" t="s">
        <v>22</v>
      </c>
      <c r="D20" t="s">
        <v>71</v>
      </c>
      <c r="E20">
        <v>4</v>
      </c>
      <c r="F20" t="s">
        <v>24</v>
      </c>
      <c r="G20" t="s">
        <v>24</v>
      </c>
      <c r="H20">
        <v>520</v>
      </c>
      <c r="I20">
        <v>510</v>
      </c>
      <c r="J20" t="s">
        <v>25</v>
      </c>
      <c r="K20">
        <v>0</v>
      </c>
      <c r="L20">
        <v>2.96</v>
      </c>
      <c r="M20" t="s">
        <v>45</v>
      </c>
      <c r="N20" t="s">
        <v>15</v>
      </c>
      <c r="O20" t="s">
        <v>55</v>
      </c>
      <c r="P20" t="s">
        <v>27</v>
      </c>
      <c r="Q20" t="s">
        <v>18</v>
      </c>
      <c r="R20" t="s">
        <v>18</v>
      </c>
      <c r="S20" t="s">
        <v>51</v>
      </c>
      <c r="T20">
        <v>3</v>
      </c>
      <c r="U20" t="s">
        <v>15</v>
      </c>
      <c r="V20" t="s">
        <v>72</v>
      </c>
      <c r="W20">
        <v>3</v>
      </c>
    </row>
    <row r="21" spans="1:23">
      <c r="A21">
        <v>20</v>
      </c>
      <c r="B21">
        <v>19</v>
      </c>
      <c r="C21" t="s">
        <v>22</v>
      </c>
      <c r="D21" t="s">
        <v>23</v>
      </c>
      <c r="E21">
        <v>4</v>
      </c>
      <c r="F21" t="s">
        <v>11</v>
      </c>
      <c r="G21" t="s">
        <v>11</v>
      </c>
      <c r="H21">
        <v>422.447</v>
      </c>
      <c r="I21">
        <v>408.53199999999998</v>
      </c>
      <c r="J21" t="s">
        <v>25</v>
      </c>
      <c r="K21">
        <v>0</v>
      </c>
      <c r="L21">
        <v>3.09</v>
      </c>
      <c r="M21" t="s">
        <v>45</v>
      </c>
      <c r="N21" t="s">
        <v>15</v>
      </c>
      <c r="O21" t="s">
        <v>55</v>
      </c>
      <c r="P21" t="s">
        <v>19</v>
      </c>
      <c r="Q21" t="s">
        <v>18</v>
      </c>
      <c r="R21" t="s">
        <v>18</v>
      </c>
      <c r="S21" t="s">
        <v>20</v>
      </c>
      <c r="T21">
        <v>3</v>
      </c>
      <c r="U21" t="s">
        <v>15</v>
      </c>
      <c r="V21" t="s">
        <v>72</v>
      </c>
      <c r="W21">
        <v>3</v>
      </c>
    </row>
    <row r="22" spans="1:23">
      <c r="A22">
        <v>21</v>
      </c>
      <c r="B22">
        <v>19</v>
      </c>
      <c r="C22" t="s">
        <v>22</v>
      </c>
      <c r="D22" t="s">
        <v>23</v>
      </c>
      <c r="E22">
        <v>4</v>
      </c>
      <c r="F22" t="s">
        <v>11</v>
      </c>
      <c r="G22" t="s">
        <v>11</v>
      </c>
      <c r="H22">
        <v>422.447</v>
      </c>
      <c r="I22">
        <v>408.53199999999998</v>
      </c>
      <c r="J22" t="s">
        <v>25</v>
      </c>
      <c r="K22">
        <v>0</v>
      </c>
      <c r="L22">
        <v>3.09</v>
      </c>
      <c r="M22" t="s">
        <v>45</v>
      </c>
      <c r="N22" t="s">
        <v>15</v>
      </c>
      <c r="O22" t="s">
        <v>55</v>
      </c>
      <c r="P22" t="s">
        <v>19</v>
      </c>
      <c r="Q22" t="s">
        <v>18</v>
      </c>
      <c r="R22" t="s">
        <v>18</v>
      </c>
      <c r="S22" t="s">
        <v>20</v>
      </c>
      <c r="T22">
        <v>2</v>
      </c>
      <c r="U22" t="s">
        <v>15</v>
      </c>
      <c r="V22" t="s">
        <v>72</v>
      </c>
      <c r="W22">
        <v>3</v>
      </c>
    </row>
    <row r="23" spans="1:23">
      <c r="A23">
        <v>22</v>
      </c>
      <c r="B23">
        <v>19</v>
      </c>
      <c r="C23" t="s">
        <v>9</v>
      </c>
      <c r="D23" t="s">
        <v>73</v>
      </c>
      <c r="E23">
        <v>4</v>
      </c>
      <c r="F23" t="s">
        <v>44</v>
      </c>
      <c r="G23" t="s">
        <v>44</v>
      </c>
      <c r="H23">
        <v>403</v>
      </c>
      <c r="I23">
        <v>370</v>
      </c>
      <c r="J23" t="s">
        <v>25</v>
      </c>
      <c r="K23">
        <v>2</v>
      </c>
      <c r="L23">
        <v>2.42</v>
      </c>
      <c r="M23" t="s">
        <v>14</v>
      </c>
      <c r="N23" t="s">
        <v>49</v>
      </c>
      <c r="O23" t="s">
        <v>33</v>
      </c>
      <c r="P23" t="s">
        <v>18</v>
      </c>
      <c r="Q23" t="s">
        <v>18</v>
      </c>
      <c r="R23" t="s">
        <v>18</v>
      </c>
      <c r="S23" t="s">
        <v>42</v>
      </c>
      <c r="T23">
        <v>1</v>
      </c>
      <c r="U23" t="s">
        <v>15</v>
      </c>
      <c r="V23" t="s">
        <v>74</v>
      </c>
      <c r="W23">
        <v>3</v>
      </c>
    </row>
    <row r="24" spans="1:23">
      <c r="A24">
        <v>23</v>
      </c>
      <c r="B24">
        <v>21</v>
      </c>
      <c r="C24" t="s">
        <v>22</v>
      </c>
      <c r="D24" t="s">
        <v>109</v>
      </c>
      <c r="E24">
        <v>6</v>
      </c>
      <c r="F24" t="s">
        <v>44</v>
      </c>
      <c r="G24" t="s">
        <v>44</v>
      </c>
      <c r="H24">
        <v>415</v>
      </c>
      <c r="I24">
        <v>350</v>
      </c>
      <c r="J24" t="s">
        <v>75</v>
      </c>
      <c r="K24">
        <v>0</v>
      </c>
      <c r="L24">
        <v>3.05</v>
      </c>
      <c r="M24" t="s">
        <v>45</v>
      </c>
      <c r="N24" t="s">
        <v>49</v>
      </c>
      <c r="O24" t="s">
        <v>55</v>
      </c>
      <c r="P24" t="s">
        <v>40</v>
      </c>
      <c r="Q24" t="s">
        <v>18</v>
      </c>
      <c r="R24" t="s">
        <v>27</v>
      </c>
      <c r="S24" t="s">
        <v>51</v>
      </c>
      <c r="T24">
        <v>3</v>
      </c>
      <c r="U24" t="s">
        <v>15</v>
      </c>
      <c r="V24" t="s">
        <v>76</v>
      </c>
      <c r="W24">
        <v>4</v>
      </c>
    </row>
    <row r="25" spans="1:23">
      <c r="A25">
        <v>24</v>
      </c>
      <c r="B25">
        <v>20</v>
      </c>
      <c r="C25" t="s">
        <v>9</v>
      </c>
      <c r="D25" t="s">
        <v>73</v>
      </c>
      <c r="E25">
        <v>4</v>
      </c>
      <c r="F25" t="s">
        <v>44</v>
      </c>
      <c r="G25" t="s">
        <v>12</v>
      </c>
      <c r="H25">
        <v>402.87200000000001</v>
      </c>
      <c r="I25" t="s">
        <v>77</v>
      </c>
      <c r="J25" t="s">
        <v>25</v>
      </c>
      <c r="K25">
        <v>0</v>
      </c>
      <c r="L25">
        <v>3.39</v>
      </c>
      <c r="M25" t="s">
        <v>45</v>
      </c>
      <c r="N25" t="s">
        <v>15</v>
      </c>
      <c r="O25" t="s">
        <v>55</v>
      </c>
      <c r="P25" t="s">
        <v>19</v>
      </c>
      <c r="Q25" t="s">
        <v>18</v>
      </c>
      <c r="R25" t="s">
        <v>18</v>
      </c>
      <c r="S25" t="s">
        <v>20</v>
      </c>
      <c r="T25">
        <v>1</v>
      </c>
      <c r="U25" t="s">
        <v>49</v>
      </c>
      <c r="V25" t="s">
        <v>78</v>
      </c>
      <c r="W25">
        <v>2</v>
      </c>
    </row>
    <row r="26" spans="1:23">
      <c r="A26">
        <v>25</v>
      </c>
      <c r="B26">
        <v>20</v>
      </c>
      <c r="C26" t="s">
        <v>22</v>
      </c>
      <c r="D26" t="s">
        <v>79</v>
      </c>
      <c r="E26">
        <v>4</v>
      </c>
      <c r="F26" t="s">
        <v>24</v>
      </c>
      <c r="G26" t="s">
        <v>24</v>
      </c>
      <c r="H26">
        <v>310</v>
      </c>
      <c r="I26">
        <v>319</v>
      </c>
      <c r="J26" t="s">
        <v>25</v>
      </c>
      <c r="K26">
        <v>2</v>
      </c>
      <c r="L26">
        <v>2.0499999999999998</v>
      </c>
      <c r="M26" t="s">
        <v>45</v>
      </c>
      <c r="N26" t="s">
        <v>15</v>
      </c>
      <c r="O26" t="s">
        <v>46</v>
      </c>
      <c r="P26" t="s">
        <v>17</v>
      </c>
      <c r="Q26" t="s">
        <v>18</v>
      </c>
      <c r="R26" t="s">
        <v>27</v>
      </c>
      <c r="S26" t="s">
        <v>42</v>
      </c>
      <c r="T26">
        <v>1</v>
      </c>
      <c r="U26" t="s">
        <v>15</v>
      </c>
      <c r="V26" t="s">
        <v>80</v>
      </c>
      <c r="W26">
        <v>3</v>
      </c>
    </row>
    <row r="27" spans="1:23">
      <c r="A27">
        <v>26</v>
      </c>
      <c r="B27">
        <v>22</v>
      </c>
      <c r="C27" t="s">
        <v>22</v>
      </c>
      <c r="D27" t="s">
        <v>81</v>
      </c>
      <c r="E27">
        <v>4</v>
      </c>
      <c r="F27" t="s">
        <v>44</v>
      </c>
      <c r="G27" t="s">
        <v>44</v>
      </c>
      <c r="H27">
        <v>423.048</v>
      </c>
      <c r="I27">
        <v>320.5</v>
      </c>
      <c r="J27" t="s">
        <v>54</v>
      </c>
      <c r="K27">
        <v>0</v>
      </c>
      <c r="L27">
        <v>3.38</v>
      </c>
      <c r="M27" t="s">
        <v>45</v>
      </c>
      <c r="N27" t="s">
        <v>49</v>
      </c>
      <c r="O27" t="s">
        <v>50</v>
      </c>
      <c r="P27" t="s">
        <v>27</v>
      </c>
      <c r="Q27" t="s">
        <v>18</v>
      </c>
      <c r="R27" t="s">
        <v>18</v>
      </c>
      <c r="S27" t="s">
        <v>82</v>
      </c>
      <c r="T27">
        <v>3</v>
      </c>
      <c r="U27" t="s">
        <v>29</v>
      </c>
      <c r="V27" t="s">
        <v>21</v>
      </c>
      <c r="W27">
        <v>4</v>
      </c>
    </row>
    <row r="28" spans="1:23">
      <c r="A28">
        <v>27</v>
      </c>
      <c r="B28">
        <v>20</v>
      </c>
      <c r="C28" t="s">
        <v>22</v>
      </c>
      <c r="D28" t="s">
        <v>23</v>
      </c>
      <c r="E28">
        <v>5</v>
      </c>
      <c r="F28" t="s">
        <v>44</v>
      </c>
      <c r="G28" t="s">
        <v>11</v>
      </c>
      <c r="H28">
        <v>433</v>
      </c>
      <c r="I28">
        <v>424</v>
      </c>
      <c r="J28" t="s">
        <v>25</v>
      </c>
      <c r="K28">
        <v>0</v>
      </c>
      <c r="L28">
        <v>3.2</v>
      </c>
      <c r="M28" t="s">
        <v>45</v>
      </c>
      <c r="N28" t="s">
        <v>15</v>
      </c>
      <c r="O28" t="s">
        <v>33</v>
      </c>
      <c r="P28" t="s">
        <v>27</v>
      </c>
      <c r="Q28" t="s">
        <v>18</v>
      </c>
      <c r="R28" t="s">
        <v>18</v>
      </c>
      <c r="S28" t="s">
        <v>51</v>
      </c>
      <c r="T28">
        <v>3</v>
      </c>
      <c r="U28" t="s">
        <v>29</v>
      </c>
      <c r="V28" t="s">
        <v>21</v>
      </c>
      <c r="W28">
        <v>4</v>
      </c>
    </row>
    <row r="29" spans="1:23">
      <c r="A29">
        <v>28</v>
      </c>
      <c r="B29">
        <v>20</v>
      </c>
      <c r="C29" t="s">
        <v>9</v>
      </c>
      <c r="D29" t="s">
        <v>83</v>
      </c>
      <c r="E29">
        <v>4</v>
      </c>
      <c r="F29" t="s">
        <v>44</v>
      </c>
      <c r="G29" t="s">
        <v>24</v>
      </c>
      <c r="H29">
        <v>445</v>
      </c>
      <c r="I29">
        <v>350</v>
      </c>
      <c r="J29" t="s">
        <v>75</v>
      </c>
      <c r="K29">
        <v>0</v>
      </c>
      <c r="L29">
        <v>3.01</v>
      </c>
      <c r="M29" t="s">
        <v>45</v>
      </c>
      <c r="N29" t="s">
        <v>15</v>
      </c>
      <c r="O29" t="s">
        <v>33</v>
      </c>
      <c r="P29" t="s">
        <v>19</v>
      </c>
      <c r="Q29" t="s">
        <v>18</v>
      </c>
      <c r="R29" t="s">
        <v>27</v>
      </c>
      <c r="S29" t="s">
        <v>20</v>
      </c>
      <c r="T29">
        <v>0</v>
      </c>
      <c r="U29" t="s">
        <v>49</v>
      </c>
      <c r="V29" t="s">
        <v>21</v>
      </c>
      <c r="W29">
        <v>3</v>
      </c>
    </row>
    <row r="30" spans="1:23">
      <c r="A30">
        <v>29</v>
      </c>
      <c r="B30">
        <v>20</v>
      </c>
      <c r="C30" t="s">
        <v>9</v>
      </c>
      <c r="D30" t="s">
        <v>84</v>
      </c>
      <c r="E30">
        <v>4</v>
      </c>
      <c r="F30" t="s">
        <v>44</v>
      </c>
      <c r="G30" t="s">
        <v>44</v>
      </c>
      <c r="H30">
        <v>315.83499999999998</v>
      </c>
      <c r="I30">
        <v>290</v>
      </c>
      <c r="J30" t="s">
        <v>13</v>
      </c>
      <c r="K30">
        <v>2</v>
      </c>
      <c r="L30">
        <v>2.2599999999999998</v>
      </c>
      <c r="M30" t="s">
        <v>45</v>
      </c>
      <c r="N30" t="s">
        <v>15</v>
      </c>
      <c r="O30" t="s">
        <v>33</v>
      </c>
      <c r="P30" t="s">
        <v>27</v>
      </c>
      <c r="Q30" t="s">
        <v>18</v>
      </c>
      <c r="R30" t="s">
        <v>18</v>
      </c>
      <c r="S30" t="s">
        <v>85</v>
      </c>
      <c r="T30" t="s">
        <v>86</v>
      </c>
      <c r="U30" t="s">
        <v>15</v>
      </c>
      <c r="V30" t="s">
        <v>52</v>
      </c>
      <c r="W30">
        <v>4</v>
      </c>
    </row>
    <row r="31" spans="1:23">
      <c r="A31">
        <v>30</v>
      </c>
      <c r="B31">
        <v>19</v>
      </c>
      <c r="C31" t="s">
        <v>22</v>
      </c>
      <c r="D31" t="s">
        <v>23</v>
      </c>
      <c r="E31">
        <v>3</v>
      </c>
      <c r="F31" t="s">
        <v>11</v>
      </c>
      <c r="G31" t="s">
        <v>12</v>
      </c>
      <c r="H31">
        <v>433</v>
      </c>
      <c r="I31">
        <v>433</v>
      </c>
      <c r="J31" t="s">
        <v>25</v>
      </c>
      <c r="K31">
        <v>1</v>
      </c>
      <c r="L31">
        <v>2.84</v>
      </c>
      <c r="M31" t="s">
        <v>32</v>
      </c>
      <c r="N31" t="s">
        <v>15</v>
      </c>
      <c r="O31" t="s">
        <v>87</v>
      </c>
      <c r="P31" t="s">
        <v>19</v>
      </c>
      <c r="Q31" t="s">
        <v>18</v>
      </c>
      <c r="R31" t="s">
        <v>18</v>
      </c>
      <c r="S31" t="s">
        <v>20</v>
      </c>
      <c r="T31">
        <v>4</v>
      </c>
      <c r="U31" t="s">
        <v>15</v>
      </c>
      <c r="V31" t="s">
        <v>72</v>
      </c>
      <c r="W31">
        <v>3</v>
      </c>
    </row>
    <row r="32" spans="1:23">
      <c r="A32">
        <v>31</v>
      </c>
      <c r="B32">
        <v>20</v>
      </c>
      <c r="C32" t="s">
        <v>9</v>
      </c>
      <c r="D32" t="s">
        <v>23</v>
      </c>
      <c r="E32">
        <v>2</v>
      </c>
      <c r="F32" t="s">
        <v>12</v>
      </c>
      <c r="G32" t="s">
        <v>11</v>
      </c>
      <c r="H32">
        <v>309</v>
      </c>
      <c r="I32">
        <v>274</v>
      </c>
      <c r="J32" t="s">
        <v>25</v>
      </c>
      <c r="K32">
        <v>6</v>
      </c>
      <c r="L32">
        <v>2</v>
      </c>
      <c r="M32" t="s">
        <v>45</v>
      </c>
      <c r="N32" t="s">
        <v>15</v>
      </c>
      <c r="O32" t="s">
        <v>33</v>
      </c>
      <c r="P32" t="s">
        <v>18</v>
      </c>
      <c r="Q32" t="s">
        <v>18</v>
      </c>
      <c r="R32" t="s">
        <v>18</v>
      </c>
      <c r="S32" t="s">
        <v>82</v>
      </c>
      <c r="T32">
        <v>2</v>
      </c>
      <c r="U32" t="s">
        <v>15</v>
      </c>
      <c r="V32" t="s">
        <v>88</v>
      </c>
      <c r="W32">
        <v>3</v>
      </c>
    </row>
    <row r="33" spans="1:23">
      <c r="A33">
        <v>32</v>
      </c>
      <c r="B33">
        <v>19</v>
      </c>
      <c r="C33" t="s">
        <v>22</v>
      </c>
      <c r="D33" t="s">
        <v>23</v>
      </c>
      <c r="E33">
        <v>4</v>
      </c>
      <c r="F33" t="s">
        <v>12</v>
      </c>
      <c r="G33" t="s">
        <v>12</v>
      </c>
      <c r="H33">
        <v>409</v>
      </c>
      <c r="I33">
        <v>304</v>
      </c>
      <c r="J33" t="s">
        <v>25</v>
      </c>
      <c r="K33">
        <v>0</v>
      </c>
      <c r="L33">
        <v>3.13</v>
      </c>
      <c r="M33" t="s">
        <v>45</v>
      </c>
      <c r="N33" t="s">
        <v>15</v>
      </c>
      <c r="O33" t="s">
        <v>33</v>
      </c>
      <c r="P33" t="s">
        <v>19</v>
      </c>
      <c r="Q33" t="s">
        <v>27</v>
      </c>
      <c r="R33" t="s">
        <v>18</v>
      </c>
      <c r="S33" t="s">
        <v>82</v>
      </c>
      <c r="T33">
        <v>5</v>
      </c>
      <c r="U33" t="s">
        <v>29</v>
      </c>
      <c r="V33" t="s">
        <v>89</v>
      </c>
      <c r="W33">
        <v>2</v>
      </c>
    </row>
    <row r="34" spans="1:23">
      <c r="A34">
        <v>33</v>
      </c>
      <c r="B34">
        <v>19</v>
      </c>
      <c r="C34" t="s">
        <v>22</v>
      </c>
      <c r="D34" t="s">
        <v>23</v>
      </c>
      <c r="E34">
        <v>4</v>
      </c>
      <c r="F34" t="s">
        <v>44</v>
      </c>
      <c r="G34" t="s">
        <v>44</v>
      </c>
      <c r="H34">
        <v>420</v>
      </c>
      <c r="I34">
        <v>420</v>
      </c>
      <c r="J34" t="s">
        <v>25</v>
      </c>
      <c r="K34">
        <v>0</v>
      </c>
      <c r="L34">
        <v>3.26</v>
      </c>
      <c r="M34" t="s">
        <v>45</v>
      </c>
      <c r="N34" t="s">
        <v>15</v>
      </c>
      <c r="O34" t="s">
        <v>90</v>
      </c>
      <c r="P34" t="s">
        <v>27</v>
      </c>
      <c r="Q34" t="s">
        <v>27</v>
      </c>
      <c r="R34" t="s">
        <v>27</v>
      </c>
      <c r="S34" t="s">
        <v>51</v>
      </c>
      <c r="T34">
        <v>1</v>
      </c>
      <c r="U34" t="s">
        <v>29</v>
      </c>
      <c r="V34" t="s">
        <v>72</v>
      </c>
      <c r="W34">
        <v>3</v>
      </c>
    </row>
    <row r="35" spans="1:23">
      <c r="A35">
        <v>34</v>
      </c>
      <c r="B35">
        <v>19</v>
      </c>
      <c r="C35" t="s">
        <v>9</v>
      </c>
      <c r="D35" t="s">
        <v>23</v>
      </c>
      <c r="E35">
        <v>6</v>
      </c>
      <c r="F35" t="s">
        <v>44</v>
      </c>
      <c r="G35" t="s">
        <v>44</v>
      </c>
      <c r="H35">
        <v>417.541</v>
      </c>
      <c r="I35">
        <v>400</v>
      </c>
      <c r="J35" t="s">
        <v>25</v>
      </c>
      <c r="K35">
        <v>2</v>
      </c>
      <c r="L35">
        <v>2.31</v>
      </c>
      <c r="M35" t="s">
        <v>45</v>
      </c>
      <c r="N35" t="s">
        <v>49</v>
      </c>
      <c r="O35" t="s">
        <v>87</v>
      </c>
      <c r="P35" t="s">
        <v>19</v>
      </c>
      <c r="Q35" t="s">
        <v>18</v>
      </c>
      <c r="R35" t="s">
        <v>18</v>
      </c>
      <c r="S35" t="s">
        <v>20</v>
      </c>
      <c r="T35">
        <v>1</v>
      </c>
      <c r="U35" t="s">
        <v>15</v>
      </c>
      <c r="V35" t="s">
        <v>91</v>
      </c>
      <c r="W35">
        <v>3</v>
      </c>
    </row>
    <row r="36" spans="1:23">
      <c r="A36">
        <v>35</v>
      </c>
      <c r="B36">
        <v>19</v>
      </c>
      <c r="C36" t="s">
        <v>22</v>
      </c>
      <c r="D36" t="s">
        <v>92</v>
      </c>
      <c r="E36">
        <v>3</v>
      </c>
      <c r="F36" t="s">
        <v>44</v>
      </c>
      <c r="G36" t="s">
        <v>24</v>
      </c>
      <c r="H36">
        <v>407</v>
      </c>
      <c r="I36">
        <v>0</v>
      </c>
      <c r="J36" t="s">
        <v>54</v>
      </c>
      <c r="K36">
        <v>3</v>
      </c>
      <c r="L36">
        <v>2.39</v>
      </c>
      <c r="M36" t="s">
        <v>45</v>
      </c>
      <c r="N36" t="s">
        <v>15</v>
      </c>
      <c r="O36" t="s">
        <v>33</v>
      </c>
      <c r="P36" t="s">
        <v>27</v>
      </c>
      <c r="Q36" t="s">
        <v>18</v>
      </c>
      <c r="R36" t="s">
        <v>18</v>
      </c>
      <c r="S36" t="s">
        <v>82</v>
      </c>
      <c r="T36">
        <v>1</v>
      </c>
      <c r="U36" t="s">
        <v>29</v>
      </c>
      <c r="V36" t="s">
        <v>59</v>
      </c>
      <c r="W36">
        <v>4</v>
      </c>
    </row>
    <row r="37" spans="1:23">
      <c r="A37">
        <v>36</v>
      </c>
      <c r="B37">
        <v>19</v>
      </c>
      <c r="C37" t="s">
        <v>22</v>
      </c>
      <c r="D37" t="s">
        <v>93</v>
      </c>
      <c r="E37">
        <v>4</v>
      </c>
      <c r="F37" t="s">
        <v>44</v>
      </c>
      <c r="G37" t="s">
        <v>24</v>
      </c>
      <c r="H37">
        <v>413</v>
      </c>
      <c r="I37">
        <v>0</v>
      </c>
      <c r="J37" t="s">
        <v>54</v>
      </c>
      <c r="K37">
        <v>2</v>
      </c>
      <c r="L37">
        <v>2.34</v>
      </c>
      <c r="M37" t="s">
        <v>45</v>
      </c>
      <c r="N37" t="s">
        <v>15</v>
      </c>
      <c r="O37" t="s">
        <v>55</v>
      </c>
      <c r="P37" t="s">
        <v>27</v>
      </c>
      <c r="Q37" t="s">
        <v>18</v>
      </c>
      <c r="R37" t="s">
        <v>27</v>
      </c>
      <c r="S37" t="s">
        <v>82</v>
      </c>
      <c r="T37">
        <v>0</v>
      </c>
      <c r="U37" t="s">
        <v>29</v>
      </c>
      <c r="V37" t="s">
        <v>94</v>
      </c>
      <c r="W37">
        <v>3</v>
      </c>
    </row>
    <row r="38" spans="1:23">
      <c r="A38">
        <v>37</v>
      </c>
      <c r="B38">
        <v>21</v>
      </c>
      <c r="C38" t="s">
        <v>22</v>
      </c>
      <c r="D38" t="s">
        <v>23</v>
      </c>
      <c r="E38">
        <v>5</v>
      </c>
      <c r="F38" t="s">
        <v>44</v>
      </c>
      <c r="G38" t="s">
        <v>44</v>
      </c>
      <c r="H38">
        <v>407.08100000000002</v>
      </c>
      <c r="I38" t="s">
        <v>95</v>
      </c>
      <c r="J38" t="s">
        <v>25</v>
      </c>
      <c r="K38">
        <v>2</v>
      </c>
      <c r="L38">
        <v>2.38</v>
      </c>
      <c r="M38" t="s">
        <v>45</v>
      </c>
      <c r="N38" t="s">
        <v>15</v>
      </c>
      <c r="O38" t="s">
        <v>55</v>
      </c>
      <c r="P38" t="s">
        <v>27</v>
      </c>
      <c r="Q38" t="s">
        <v>18</v>
      </c>
      <c r="R38" t="s">
        <v>18</v>
      </c>
      <c r="S38" t="s">
        <v>51</v>
      </c>
      <c r="T38">
        <v>2</v>
      </c>
      <c r="U38" t="s">
        <v>29</v>
      </c>
      <c r="V38" t="s">
        <v>21</v>
      </c>
      <c r="W38">
        <v>2</v>
      </c>
    </row>
    <row r="39" spans="1:23">
      <c r="A39">
        <v>38</v>
      </c>
      <c r="B39">
        <f>2011-1992</f>
        <v>19</v>
      </c>
      <c r="C39" t="s">
        <v>9</v>
      </c>
      <c r="D39" t="s">
        <v>23</v>
      </c>
      <c r="E39">
        <v>4</v>
      </c>
      <c r="F39" t="s">
        <v>11</v>
      </c>
      <c r="G39" t="s">
        <v>12</v>
      </c>
      <c r="H39">
        <v>404</v>
      </c>
      <c r="I39">
        <v>423</v>
      </c>
      <c r="J39" t="s">
        <v>25</v>
      </c>
      <c r="K39">
        <v>0</v>
      </c>
      <c r="L39">
        <v>3.55</v>
      </c>
      <c r="M39" t="s">
        <v>14</v>
      </c>
      <c r="N39" t="s">
        <v>15</v>
      </c>
      <c r="O39" t="s">
        <v>33</v>
      </c>
      <c r="P39" t="s">
        <v>27</v>
      </c>
      <c r="Q39" t="s">
        <v>18</v>
      </c>
      <c r="R39" t="s">
        <v>27</v>
      </c>
      <c r="S39" t="s">
        <v>42</v>
      </c>
      <c r="T39">
        <v>2</v>
      </c>
      <c r="U39" t="s">
        <v>49</v>
      </c>
      <c r="V39" t="s">
        <v>59</v>
      </c>
      <c r="W3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sqref="A1:B2"/>
    </sheetView>
  </sheetViews>
  <sheetFormatPr defaultRowHeight="15"/>
  <sheetData>
    <row r="1" spans="1:3">
      <c r="A1" t="s">
        <v>9</v>
      </c>
      <c r="B1">
        <v>17</v>
      </c>
      <c r="C1">
        <f>B1/$B$3*360</f>
        <v>161.05263157894737</v>
      </c>
    </row>
    <row r="2" spans="1:3">
      <c r="A2" t="s">
        <v>22</v>
      </c>
      <c r="B2">
        <v>21</v>
      </c>
      <c r="C2">
        <f>B2/$B$3*360</f>
        <v>198.94736842105266</v>
      </c>
    </row>
    <row r="3" spans="1:3">
      <c r="B3">
        <v>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A2" sqref="A2"/>
    </sheetView>
  </sheetViews>
  <sheetFormatPr defaultRowHeight="15"/>
  <sheetData>
    <row r="1" spans="1:5">
      <c r="A1">
        <f ca="1">RAND()</f>
        <v>0.1953349424352826</v>
      </c>
      <c r="B1">
        <f t="shared" ref="B1:E1" ca="1" si="0">RAND()</f>
        <v>0.76976143113733531</v>
      </c>
      <c r="C1">
        <f t="shared" ca="1" si="0"/>
        <v>4.8797329992484428E-2</v>
      </c>
      <c r="D1">
        <f t="shared" ca="1" si="0"/>
        <v>0.8272500257168458</v>
      </c>
      <c r="E1">
        <f t="shared" ca="1" si="0"/>
        <v>0.23363971422506724</v>
      </c>
    </row>
    <row r="2" spans="1:5">
      <c r="A2">
        <f ca="1">A1*100</f>
        <v>19.53349424352826</v>
      </c>
      <c r="B2">
        <f t="shared" ref="B2:E2" ca="1" si="1">B1*100</f>
        <v>76.976143113733528</v>
      </c>
      <c r="C2">
        <f t="shared" ca="1" si="1"/>
        <v>4.8797329992484428</v>
      </c>
      <c r="D2">
        <f t="shared" ca="1" si="1"/>
        <v>82.725002571684584</v>
      </c>
      <c r="E2">
        <f t="shared" ca="1" si="1"/>
        <v>23.363971422506722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Sheet8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SamsungXP</dc:creator>
  <cp:lastModifiedBy>SamsungXP</cp:lastModifiedBy>
  <dcterms:created xsi:type="dcterms:W3CDTF">2011-09-27T11:27:45Z</dcterms:created>
  <dcterms:modified xsi:type="dcterms:W3CDTF">2011-09-27T15:40:38Z</dcterms:modified>
</cp:coreProperties>
</file>