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13" i="1"/>
  <c r="C10"/>
  <c r="D10"/>
  <c r="E8"/>
  <c r="D8"/>
  <c r="D7"/>
  <c r="D6"/>
  <c r="D5"/>
  <c r="D3"/>
  <c r="D2"/>
  <c r="B6"/>
  <c r="B5"/>
  <c r="B4"/>
  <c r="B3"/>
  <c r="B2"/>
</calcChain>
</file>

<file path=xl/sharedStrings.xml><?xml version="1.0" encoding="utf-8"?>
<sst xmlns="http://schemas.openxmlformats.org/spreadsheetml/2006/main" count="18" uniqueCount="18">
  <si>
    <t>1)a-</t>
  </si>
  <si>
    <t>p=</t>
  </si>
  <si>
    <t>n=</t>
  </si>
  <si>
    <t>Sonuçlar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</si>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</sst>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topLeftCell="G5" workbookViewId="0">
      <selection activeCell="L14" sqref="L14"/>
    </sheetView>
  </sheetViews>
  <sheetFormatPr defaultRowHeight="15"/>
  <cols>
    <col min="10" max="10" width="18.140625" bestFit="1" customWidth="1"/>
  </cols>
  <sheetData>
    <row r="1" spans="1:29" ht="15.75" thickBot="1">
      <c r="A1" t="s">
        <v>0</v>
      </c>
    </row>
    <row r="2" spans="1:29" ht="15.75" thickBot="1">
      <c r="A2" t="s">
        <v>1</v>
      </c>
      <c r="B2">
        <f>105/750</f>
        <v>0.14000000000000001</v>
      </c>
      <c r="D2">
        <f>SQRT(0.3*0.7/500)</f>
        <v>2.0493901531919195E-2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thickBot="1">
      <c r="A3" t="s">
        <v>2</v>
      </c>
      <c r="B3">
        <f>B2*0.86/0.01^2</f>
        <v>1204</v>
      </c>
      <c r="D3">
        <f>0.3+1.96*D2</f>
        <v>0.34016804700256159</v>
      </c>
    </row>
    <row r="4" spans="1:29" ht="15.75" thickBot="1">
      <c r="B4">
        <f>B3/10000</f>
        <v>0.12039999999999999</v>
      </c>
      <c r="G4" s="1" t="s">
        <v>3</v>
      </c>
    </row>
    <row r="5" spans="1:29" ht="15.75" thickBot="1">
      <c r="B5">
        <f>B3/(1+B4)</f>
        <v>1074.6162084969653</v>
      </c>
      <c r="D5">
        <f>2.58^2*0.63*0.37/0.03^2</f>
        <v>1724.0076000000001</v>
      </c>
      <c r="G5" s="2">
        <v>25</v>
      </c>
    </row>
    <row r="6" spans="1:29" ht="15.75" thickBot="1">
      <c r="B6">
        <f>10000*0.14*0.86/(0.01^2*9999+0.14*0.86)</f>
        <v>1074.7121306792824</v>
      </c>
      <c r="D6">
        <f>D5/200000</f>
        <v>8.620038E-3</v>
      </c>
      <c r="G6" s="2">
        <v>35</v>
      </c>
      <c r="J6" s="5" t="s">
        <v>4</v>
      </c>
      <c r="K6" s="5"/>
    </row>
    <row r="7" spans="1:29" ht="15.75" thickBot="1">
      <c r="D7">
        <f>19*9.7^2/7.633</f>
        <v>234.20804401938946</v>
      </c>
      <c r="G7" s="2">
        <v>50</v>
      </c>
      <c r="J7" s="3"/>
      <c r="K7" s="3"/>
    </row>
    <row r="8" spans="1:29" ht="15.75" thickBot="1">
      <c r="D8">
        <f>CHIINV(0.95,15)</f>
        <v>7.2609439553805402</v>
      </c>
      <c r="E8">
        <f>CHIINV(0.05,15)</f>
        <v>24.995790132182982</v>
      </c>
      <c r="G8" s="2">
        <v>49</v>
      </c>
      <c r="J8" s="3" t="s">
        <v>5</v>
      </c>
      <c r="K8" s="3">
        <v>39.727272727272727</v>
      </c>
    </row>
    <row r="9" spans="1:29" ht="15.75" thickBot="1">
      <c r="G9" s="2">
        <v>25</v>
      </c>
      <c r="J9" s="3" t="s">
        <v>6</v>
      </c>
      <c r="K9" s="3">
        <v>1.5121181757423841</v>
      </c>
    </row>
    <row r="10" spans="1:29" ht="15.75" thickBot="1">
      <c r="C10">
        <f>15*2.1^2/D8</f>
        <v>9.1103857028095092</v>
      </c>
      <c r="D10">
        <f>15*2.1^2/E8</f>
        <v>2.6464456474544282</v>
      </c>
      <c r="G10" s="2">
        <v>32</v>
      </c>
      <c r="J10" s="3" t="s">
        <v>7</v>
      </c>
      <c r="K10" s="3">
        <v>39.5</v>
      </c>
    </row>
    <row r="11" spans="1:29" ht="15.75" thickBot="1">
      <c r="G11" s="2">
        <v>36</v>
      </c>
      <c r="J11" s="3" t="s">
        <v>8</v>
      </c>
      <c r="K11" s="3">
        <v>25</v>
      </c>
    </row>
    <row r="12" spans="1:29" ht="15.75" thickBot="1">
      <c r="G12" s="2">
        <v>45</v>
      </c>
      <c r="J12" s="3" t="s">
        <v>9</v>
      </c>
      <c r="K12" s="3">
        <v>7.0924629222175328</v>
      </c>
    </row>
    <row r="13" spans="1:29" ht="15.75" thickBot="1">
      <c r="G13" s="2">
        <v>46</v>
      </c>
      <c r="J13" s="3" t="s">
        <v>10</v>
      </c>
      <c r="K13" s="3">
        <v>50.303030303030461</v>
      </c>
      <c r="L13">
        <f>SQRT(K13)</f>
        <v>7.0924629222175328</v>
      </c>
    </row>
    <row r="14" spans="1:29" ht="15.75" thickBot="1">
      <c r="G14" s="2">
        <v>48</v>
      </c>
      <c r="J14" s="3" t="s">
        <v>11</v>
      </c>
      <c r="K14" s="3">
        <v>-0.15724974324328667</v>
      </c>
    </row>
    <row r="15" spans="1:29" ht="15.75" thickBot="1">
      <c r="G15" s="2">
        <v>42</v>
      </c>
      <c r="J15" s="3" t="s">
        <v>12</v>
      </c>
      <c r="K15" s="3">
        <v>-0.56808020343241494</v>
      </c>
    </row>
    <row r="16" spans="1:29" ht="15.75" thickBot="1">
      <c r="G16" s="2">
        <v>47</v>
      </c>
      <c r="J16" s="3" t="s">
        <v>13</v>
      </c>
      <c r="K16" s="3">
        <v>25</v>
      </c>
    </row>
    <row r="17" spans="7:11" ht="15.75" thickBot="1">
      <c r="G17" s="2">
        <v>39</v>
      </c>
      <c r="J17" s="3" t="s">
        <v>14</v>
      </c>
      <c r="K17" s="3">
        <v>25</v>
      </c>
    </row>
    <row r="18" spans="7:11" ht="15.75" thickBot="1">
      <c r="G18" s="2">
        <v>38</v>
      </c>
      <c r="J18" s="3" t="s">
        <v>15</v>
      </c>
      <c r="K18" s="3">
        <v>50</v>
      </c>
    </row>
    <row r="19" spans="7:11" ht="15.75" thickBot="1">
      <c r="G19" s="2">
        <v>40</v>
      </c>
      <c r="J19" s="3" t="s">
        <v>16</v>
      </c>
      <c r="K19" s="3">
        <v>874</v>
      </c>
    </row>
    <row r="20" spans="7:11" ht="15.75" thickBot="1">
      <c r="G20" s="2">
        <v>37</v>
      </c>
      <c r="J20" s="4" t="s">
        <v>17</v>
      </c>
      <c r="K20" s="4">
        <v>22</v>
      </c>
    </row>
    <row r="21" spans="7:11" ht="15.75" thickBot="1">
      <c r="G21" s="2">
        <v>32</v>
      </c>
    </row>
    <row r="22" spans="7:11" ht="15.75" thickBot="1">
      <c r="G22" s="2">
        <v>38</v>
      </c>
    </row>
    <row r="23" spans="7:11" ht="15.75" thickBot="1">
      <c r="G23" s="2">
        <v>39</v>
      </c>
    </row>
    <row r="24" spans="7:11" ht="15.75" thickBot="1">
      <c r="G24" s="2">
        <v>40</v>
      </c>
    </row>
    <row r="25" spans="7:11" ht="15.75" thickBot="1">
      <c r="G25" s="2">
        <v>45</v>
      </c>
    </row>
    <row r="26" spans="7:11" ht="15.75" thickBot="1">
      <c r="G26" s="2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2011-03-25T09:19:17Z</dcterms:modified>
</cp:coreProperties>
</file>