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73/Desktop/实习/投入产出/"/>
    </mc:Choice>
  </mc:AlternateContent>
  <xr:revisionPtr revIDLastSave="0" documentId="13_ncr:1_{1E359E19-CBB7-D443-9727-4FD0DCAB6022}" xr6:coauthVersionLast="47" xr6:coauthVersionMax="47" xr10:uidLastSave="{00000000-0000-0000-0000-000000000000}"/>
  <bookViews>
    <workbookView xWindow="4720" yWindow="1160" windowWidth="26760" windowHeight="17300" activeTab="3" xr2:uid="{E75AD2BD-8683-F044-8917-182D3C5368CB}"/>
  </bookViews>
  <sheets>
    <sheet name="0a 部门" sheetId="1" r:id="rId1"/>
    <sheet name="0b 参考年度" sheetId="3" r:id="rId2"/>
    <sheet name="1a 总产出" sheetId="2" r:id="rId3"/>
    <sheet name="1b 增加值" sheetId="7" r:id="rId4"/>
    <sheet name="2 初始投入" sheetId="8" r:id="rId5"/>
  </sheets>
  <definedNames>
    <definedName name="SPS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7" l="1"/>
  <c r="V28" i="8" l="1"/>
  <c r="U28" i="8"/>
  <c r="V27" i="8"/>
  <c r="U27" i="8"/>
  <c r="T28" i="8"/>
  <c r="T27" i="8"/>
  <c r="G27" i="8"/>
  <c r="R28" i="8" l="1"/>
  <c r="R27" i="8"/>
  <c r="N28" i="8"/>
  <c r="N27" i="8"/>
  <c r="M28" i="8"/>
  <c r="M27" i="8"/>
  <c r="P27" i="8"/>
  <c r="Q27" i="8"/>
  <c r="P28" i="8"/>
  <c r="Q28" i="8"/>
  <c r="O28" i="8"/>
  <c r="O27" i="8"/>
  <c r="K27" i="8"/>
  <c r="L27" i="8"/>
  <c r="K28" i="8"/>
  <c r="L28" i="8"/>
  <c r="J28" i="8"/>
  <c r="J27" i="8"/>
  <c r="I28" i="8"/>
  <c r="I27" i="8"/>
  <c r="H28" i="8"/>
  <c r="H27" i="8"/>
  <c r="F28" i="8"/>
  <c r="E28" i="8"/>
  <c r="D28" i="8"/>
  <c r="F27" i="8"/>
  <c r="E27" i="8"/>
  <c r="D27" i="8"/>
  <c r="G28" i="8"/>
  <c r="I178" i="7" l="1"/>
  <c r="J178" i="7"/>
  <c r="K178" i="7"/>
  <c r="I179" i="7"/>
  <c r="J179" i="7"/>
  <c r="K179" i="7"/>
  <c r="I180" i="7"/>
  <c r="J180" i="7"/>
  <c r="K180" i="7"/>
  <c r="I181" i="7"/>
  <c r="J181" i="7"/>
  <c r="K181" i="7"/>
  <c r="I182" i="7"/>
  <c r="J182" i="7"/>
  <c r="K182" i="7"/>
  <c r="I183" i="7"/>
  <c r="J183" i="7"/>
  <c r="K183" i="7"/>
  <c r="I184" i="7"/>
  <c r="J184" i="7"/>
  <c r="K184" i="7"/>
  <c r="I185" i="7"/>
  <c r="J185" i="7"/>
  <c r="K185" i="7"/>
  <c r="I186" i="7"/>
  <c r="J186" i="7"/>
  <c r="K186" i="7"/>
  <c r="I187" i="7"/>
  <c r="J187" i="7"/>
  <c r="K187" i="7"/>
  <c r="I188" i="7"/>
  <c r="J188" i="7"/>
  <c r="K188" i="7"/>
  <c r="I189" i="7"/>
  <c r="J189" i="7"/>
  <c r="K189" i="7"/>
  <c r="I190" i="7"/>
  <c r="J190" i="7"/>
  <c r="K190" i="7"/>
  <c r="I191" i="7"/>
  <c r="J191" i="7"/>
  <c r="K191" i="7"/>
  <c r="I192" i="7"/>
  <c r="J192" i="7"/>
  <c r="K192" i="7"/>
  <c r="I193" i="7"/>
  <c r="J193" i="7"/>
  <c r="K193" i="7"/>
  <c r="I194" i="7"/>
  <c r="J194" i="7"/>
  <c r="K194" i="7"/>
  <c r="I195" i="7"/>
  <c r="J195" i="7"/>
  <c r="K195" i="7"/>
  <c r="I196" i="7"/>
  <c r="J196" i="7"/>
  <c r="K196" i="7"/>
  <c r="I197" i="7"/>
  <c r="J197" i="7"/>
  <c r="K197" i="7"/>
  <c r="I198" i="7"/>
  <c r="J198" i="7"/>
  <c r="K198" i="7"/>
  <c r="I199" i="7"/>
  <c r="J199" i="7"/>
  <c r="K199" i="7"/>
  <c r="I200" i="7"/>
  <c r="J200" i="7"/>
  <c r="K200" i="7"/>
  <c r="I201" i="7"/>
  <c r="J201" i="7"/>
  <c r="K201" i="7"/>
  <c r="I202" i="7"/>
  <c r="J202" i="7"/>
  <c r="K202" i="7"/>
  <c r="I203" i="7"/>
  <c r="J203" i="7"/>
  <c r="K203" i="7"/>
  <c r="I204" i="7"/>
  <c r="J204" i="7"/>
  <c r="K204" i="7"/>
  <c r="I205" i="7"/>
  <c r="J205" i="7"/>
  <c r="K205" i="7"/>
  <c r="I206" i="7"/>
  <c r="J206" i="7"/>
  <c r="K206" i="7"/>
  <c r="I207" i="7"/>
  <c r="J207" i="7"/>
  <c r="K207" i="7"/>
  <c r="I208" i="7"/>
  <c r="J208" i="7"/>
  <c r="K208" i="7"/>
  <c r="I209" i="7"/>
  <c r="J209" i="7"/>
  <c r="K209" i="7"/>
  <c r="I210" i="7"/>
  <c r="J210" i="7"/>
  <c r="K210" i="7"/>
  <c r="I211" i="7"/>
  <c r="J211" i="7"/>
  <c r="K211" i="7"/>
  <c r="K177" i="7"/>
  <c r="J177" i="7"/>
  <c r="I177" i="7"/>
  <c r="E177" i="7"/>
  <c r="C182" i="7"/>
  <c r="C178" i="7"/>
  <c r="C177" i="7"/>
  <c r="E211" i="7"/>
  <c r="D211" i="7"/>
  <c r="C211" i="7"/>
  <c r="E210" i="7"/>
  <c r="D210" i="7"/>
  <c r="C210" i="7"/>
  <c r="E209" i="7"/>
  <c r="D209" i="7"/>
  <c r="C209" i="7"/>
  <c r="E208" i="7"/>
  <c r="D208" i="7"/>
  <c r="C208" i="7"/>
  <c r="E207" i="7"/>
  <c r="D207" i="7"/>
  <c r="C207" i="7"/>
  <c r="E206" i="7"/>
  <c r="D206" i="7"/>
  <c r="C206" i="7"/>
  <c r="E205" i="7"/>
  <c r="D205" i="7"/>
  <c r="C205" i="7"/>
  <c r="E204" i="7"/>
  <c r="D204" i="7"/>
  <c r="C204" i="7"/>
  <c r="E203" i="7"/>
  <c r="D203" i="7"/>
  <c r="C203" i="7"/>
  <c r="E202" i="7"/>
  <c r="D202" i="7"/>
  <c r="C202" i="7"/>
  <c r="E201" i="7"/>
  <c r="D201" i="7"/>
  <c r="C201" i="7"/>
  <c r="E200" i="7"/>
  <c r="D200" i="7"/>
  <c r="C200" i="7"/>
  <c r="E199" i="7"/>
  <c r="D199" i="7"/>
  <c r="C199" i="7"/>
  <c r="E198" i="7"/>
  <c r="D198" i="7"/>
  <c r="C198" i="7"/>
  <c r="E197" i="7"/>
  <c r="D197" i="7"/>
  <c r="C197" i="7"/>
  <c r="E196" i="7"/>
  <c r="D196" i="7"/>
  <c r="C196" i="7"/>
  <c r="E195" i="7"/>
  <c r="D195" i="7"/>
  <c r="C195" i="7"/>
  <c r="E194" i="7"/>
  <c r="D194" i="7"/>
  <c r="C194" i="7"/>
  <c r="E193" i="7"/>
  <c r="D193" i="7"/>
  <c r="C193" i="7"/>
  <c r="E192" i="7"/>
  <c r="D192" i="7"/>
  <c r="C192" i="7"/>
  <c r="E191" i="7"/>
  <c r="D191" i="7"/>
  <c r="C191" i="7"/>
  <c r="E190" i="7"/>
  <c r="D190" i="7"/>
  <c r="C190" i="7"/>
  <c r="E189" i="7"/>
  <c r="D189" i="7"/>
  <c r="C189" i="7"/>
  <c r="E188" i="7"/>
  <c r="D188" i="7"/>
  <c r="C188" i="7"/>
  <c r="E187" i="7"/>
  <c r="D187" i="7"/>
  <c r="C187" i="7"/>
  <c r="E186" i="7"/>
  <c r="D186" i="7"/>
  <c r="C186" i="7"/>
  <c r="E185" i="7"/>
  <c r="D185" i="7"/>
  <c r="C185" i="7"/>
  <c r="E184" i="7"/>
  <c r="D184" i="7"/>
  <c r="C184" i="7"/>
  <c r="E183" i="7"/>
  <c r="D183" i="7"/>
  <c r="C183" i="7"/>
  <c r="E182" i="7"/>
  <c r="D182" i="7"/>
  <c r="E181" i="7"/>
  <c r="D181" i="7"/>
  <c r="C181" i="7"/>
  <c r="E180" i="7"/>
  <c r="D180" i="7"/>
  <c r="C180" i="7"/>
  <c r="E179" i="7"/>
  <c r="D179" i="7"/>
  <c r="C179" i="7"/>
  <c r="E178" i="7"/>
  <c r="D178" i="7"/>
  <c r="D177" i="7"/>
  <c r="AD172" i="7"/>
  <c r="H172" i="7"/>
  <c r="D172" i="7"/>
  <c r="K95" i="7" l="1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94" i="7"/>
  <c r="AD89" i="7"/>
  <c r="H89" i="7"/>
  <c r="D89" i="7"/>
  <c r="C99" i="7"/>
  <c r="D99" i="7"/>
  <c r="E99" i="7"/>
  <c r="C100" i="7"/>
  <c r="D100" i="7"/>
  <c r="E100" i="7"/>
  <c r="C101" i="7"/>
  <c r="D101" i="7"/>
  <c r="E101" i="7"/>
  <c r="C102" i="7"/>
  <c r="D102" i="7"/>
  <c r="E102" i="7"/>
  <c r="C103" i="7"/>
  <c r="D103" i="7"/>
  <c r="E103" i="7"/>
  <c r="C104" i="7"/>
  <c r="D104" i="7"/>
  <c r="E104" i="7"/>
  <c r="C105" i="7"/>
  <c r="D105" i="7"/>
  <c r="E105" i="7"/>
  <c r="C106" i="7"/>
  <c r="D106" i="7"/>
  <c r="E106" i="7"/>
  <c r="C107" i="7"/>
  <c r="D107" i="7"/>
  <c r="E107" i="7"/>
  <c r="C108" i="7"/>
  <c r="D108" i="7"/>
  <c r="E108" i="7"/>
  <c r="C109" i="7"/>
  <c r="D109" i="7"/>
  <c r="E109" i="7"/>
  <c r="C110" i="7"/>
  <c r="D110" i="7"/>
  <c r="E110" i="7"/>
  <c r="C111" i="7"/>
  <c r="D111" i="7"/>
  <c r="E111" i="7"/>
  <c r="C112" i="7"/>
  <c r="D112" i="7"/>
  <c r="E112" i="7"/>
  <c r="C113" i="7"/>
  <c r="D113" i="7"/>
  <c r="E113" i="7"/>
  <c r="C114" i="7"/>
  <c r="D114" i="7"/>
  <c r="E114" i="7"/>
  <c r="C115" i="7"/>
  <c r="D115" i="7"/>
  <c r="E115" i="7"/>
  <c r="C116" i="7"/>
  <c r="D116" i="7"/>
  <c r="E116" i="7"/>
  <c r="C117" i="7"/>
  <c r="D117" i="7"/>
  <c r="E117" i="7"/>
  <c r="C118" i="7"/>
  <c r="D118" i="7"/>
  <c r="E118" i="7"/>
  <c r="C119" i="7"/>
  <c r="D119" i="7"/>
  <c r="E119" i="7"/>
  <c r="C120" i="7"/>
  <c r="D120" i="7"/>
  <c r="E120" i="7"/>
  <c r="C121" i="7"/>
  <c r="D121" i="7"/>
  <c r="E121" i="7"/>
  <c r="C122" i="7"/>
  <c r="D122" i="7"/>
  <c r="E122" i="7"/>
  <c r="C123" i="7"/>
  <c r="D123" i="7"/>
  <c r="E123" i="7"/>
  <c r="C124" i="7"/>
  <c r="D124" i="7"/>
  <c r="E124" i="7"/>
  <c r="C125" i="7"/>
  <c r="D125" i="7"/>
  <c r="E125" i="7"/>
  <c r="C126" i="7"/>
  <c r="D126" i="7"/>
  <c r="E126" i="7"/>
  <c r="C127" i="7"/>
  <c r="D127" i="7"/>
  <c r="E127" i="7"/>
  <c r="C128" i="7"/>
  <c r="D128" i="7"/>
  <c r="E128" i="7"/>
  <c r="C98" i="7"/>
  <c r="C95" i="7"/>
  <c r="D95" i="7"/>
  <c r="E95" i="7"/>
  <c r="C96" i="7"/>
  <c r="D96" i="7"/>
  <c r="E96" i="7"/>
  <c r="C97" i="7"/>
  <c r="D97" i="7"/>
  <c r="E97" i="7"/>
  <c r="D98" i="7"/>
  <c r="E98" i="7"/>
  <c r="E94" i="7"/>
  <c r="D94" i="7"/>
  <c r="C94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C39" i="7"/>
  <c r="C38" i="7"/>
  <c r="C37" i="7"/>
  <c r="C33" i="7"/>
  <c r="C34" i="7"/>
  <c r="C35" i="7"/>
  <c r="C36" i="7"/>
  <c r="C32" i="7"/>
  <c r="C31" i="7"/>
  <c r="C30" i="7"/>
  <c r="C29" i="7"/>
  <c r="C28" i="7"/>
  <c r="C27" i="7"/>
  <c r="F70" i="2" l="1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Q77" i="2"/>
  <c r="R77" i="2"/>
  <c r="S77" i="2"/>
  <c r="T77" i="2"/>
  <c r="U77" i="2"/>
  <c r="V77" i="2"/>
  <c r="W77" i="2"/>
  <c r="X77" i="2"/>
  <c r="Y77" i="2"/>
  <c r="Z77" i="2"/>
  <c r="AA77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E79" i="2"/>
  <c r="E80" i="2"/>
  <c r="E78" i="2"/>
  <c r="E76" i="2"/>
  <c r="E75" i="2"/>
  <c r="E74" i="2"/>
  <c r="E73" i="2"/>
  <c r="E72" i="2"/>
  <c r="E71" i="2"/>
  <c r="E70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E69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E68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E67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E66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E65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E64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E63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E62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E60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E59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E57" i="2"/>
</calcChain>
</file>

<file path=xl/sharedStrings.xml><?xml version="1.0" encoding="utf-8"?>
<sst xmlns="http://schemas.openxmlformats.org/spreadsheetml/2006/main" count="618" uniqueCount="253">
  <si>
    <t>代码</t>
    <phoneticPr fontId="2" type="noConversion"/>
  </si>
  <si>
    <t>部门名称</t>
    <phoneticPr fontId="2" type="noConversion"/>
  </si>
  <si>
    <t>农林牧渔产品和服务</t>
  </si>
  <si>
    <t>煤炭采选产品</t>
  </si>
  <si>
    <t>石油和天然气开采产品</t>
  </si>
  <si>
    <t>金属矿采选产品</t>
  </si>
  <si>
    <t>其他非金属矿采选业</t>
  </si>
  <si>
    <t>食品和烟草</t>
  </si>
  <si>
    <t>纺织品</t>
  </si>
  <si>
    <t>纺织服装鞋帽皮革羽绒及其制品</t>
  </si>
  <si>
    <t>木材加工品和家具</t>
  </si>
  <si>
    <t>造纸印刷和文教体育用品</t>
  </si>
  <si>
    <t>石油、炼焦、核燃料和燃气制品业</t>
  </si>
  <si>
    <t>化学产品</t>
  </si>
  <si>
    <t>非金属矿物制品</t>
  </si>
  <si>
    <t>金属冶炼和压延加工品</t>
  </si>
  <si>
    <t>金属制品</t>
  </si>
  <si>
    <t>通用、专用设备制造业</t>
  </si>
  <si>
    <t>交通运输设备</t>
  </si>
  <si>
    <t>电气机械和器材</t>
  </si>
  <si>
    <t>通信设备、计算机和其他电子设备仪器仪表</t>
  </si>
  <si>
    <t>其他制造业</t>
  </si>
  <si>
    <t>住宿和餐饮</t>
  </si>
  <si>
    <t>仪器仪表</t>
  </si>
  <si>
    <t>仪器仪表</t>
    <phoneticPr fontId="2" type="noConversion"/>
  </si>
  <si>
    <t>电力、热力的生产和供应</t>
  </si>
  <si>
    <t>电力、热力的生产和供应</t>
    <phoneticPr fontId="2" type="noConversion"/>
  </si>
  <si>
    <t>建筑</t>
  </si>
  <si>
    <t>批发和零售</t>
  </si>
  <si>
    <t>指标</t>
  </si>
  <si>
    <t>农林牧渔业总产值(亿元)</t>
  </si>
  <si>
    <t>1. 农林牧渔业</t>
    <phoneticPr fontId="2" type="noConversion"/>
  </si>
  <si>
    <t>2. 工业</t>
    <phoneticPr fontId="2" type="noConversion"/>
  </si>
  <si>
    <t>单位</t>
  </si>
  <si>
    <t>亿元</t>
  </si>
  <si>
    <t/>
  </si>
  <si>
    <t>亿元</t>
    <phoneticPr fontId="2" type="noConversion"/>
  </si>
  <si>
    <t>煤炭开采和洗选业</t>
  </si>
  <si>
    <t>石油和天然气开采业</t>
  </si>
  <si>
    <t>黑色金属矿采选业</t>
  </si>
  <si>
    <t>有色金属矿采选业</t>
  </si>
  <si>
    <t>非金属矿采选业</t>
  </si>
  <si>
    <t>其他采矿业</t>
  </si>
  <si>
    <t>农副食品加工业</t>
  </si>
  <si>
    <t>酒、饮料和精制茶制造业</t>
  </si>
  <si>
    <t>烟草制品业</t>
  </si>
  <si>
    <t>纺织业</t>
  </si>
  <si>
    <t>纺织服装、服饰业</t>
  </si>
  <si>
    <t>皮革、毛皮、羽毛及其制品和_x000D_
制鞋业</t>
  </si>
  <si>
    <t>木材加工和木、竹、藤、棕、草_x000D_
制品业</t>
  </si>
  <si>
    <t>家具制造业</t>
  </si>
  <si>
    <t>造纸和纸制品业</t>
  </si>
  <si>
    <t>印刷和记录媒介复制业</t>
  </si>
  <si>
    <t>文教、工美、体育和娱乐用品_x000D_
制造业</t>
  </si>
  <si>
    <t>石油、煤炭及其他燃料加工业</t>
  </si>
  <si>
    <t>化学原料和化学制品制造业</t>
  </si>
  <si>
    <t>化学纤维制造业</t>
  </si>
  <si>
    <t>橡胶和塑料制品业</t>
  </si>
  <si>
    <t>非金属矿物制品业</t>
  </si>
  <si>
    <t>黑色金属冶炼和压延加工业</t>
  </si>
  <si>
    <t>有色金属冶炼和压延加工业</t>
  </si>
  <si>
    <t>金属制品业</t>
  </si>
  <si>
    <t>汽车制造业</t>
  </si>
  <si>
    <t>铁路、船舶、航空航天和其他_x000D_
运输设备制造业</t>
  </si>
  <si>
    <t>电气机械和器材制造业</t>
  </si>
  <si>
    <t>计算机、通信和其他电子设备_x000D_
制造业</t>
  </si>
  <si>
    <t>仪器仪表制造业</t>
  </si>
  <si>
    <t>废弃资源综合利用业</t>
  </si>
  <si>
    <t>金属制品、机械和设备修理业</t>
  </si>
  <si>
    <t>电力、热力生产和供应业</t>
  </si>
  <si>
    <t>燃气生产和供应业</t>
  </si>
  <si>
    <t>水的生产和供应业</t>
  </si>
  <si>
    <t>2019年起数据为营业收入</t>
    <phoneticPr fontId="2" type="noConversion"/>
  </si>
  <si>
    <t xml:space="preserve">医药制造业 </t>
  </si>
  <si>
    <t xml:space="preserve">通用设备制造业 </t>
  </si>
  <si>
    <t>专用设备制造业</t>
  </si>
  <si>
    <t>规模以上主营业务收入</t>
  </si>
  <si>
    <t>食品制造业</t>
    <phoneticPr fontId="2" type="noConversion"/>
  </si>
  <si>
    <t>参考年</t>
    <phoneticPr fontId="2" type="noConversion"/>
  </si>
  <si>
    <t>编表年</t>
    <phoneticPr fontId="2" type="noConversion"/>
  </si>
  <si>
    <t>通用设备</t>
  </si>
  <si>
    <t>专用设备</t>
  </si>
  <si>
    <t>通信设备、计算机和其他电子设备</t>
  </si>
  <si>
    <t>其他制造产品及废品废料</t>
  </si>
  <si>
    <t>金属制品、机械和设备修理服务</t>
  </si>
  <si>
    <t>燃气生产和供应</t>
  </si>
  <si>
    <t>水的生产和供应</t>
  </si>
  <si>
    <t>交通运输、仓储和邮政</t>
  </si>
  <si>
    <t>信息传输、软件和信息技术服务</t>
  </si>
  <si>
    <t>房地产</t>
  </si>
  <si>
    <t>文化、教育和卫生</t>
  </si>
  <si>
    <t>公共管理和社会组织</t>
  </si>
  <si>
    <t>金属矿采选产品</t>
    <phoneticPr fontId="2" type="noConversion"/>
  </si>
  <si>
    <t>非金属矿和其他矿采选产品</t>
    <phoneticPr fontId="2" type="noConversion"/>
  </si>
  <si>
    <t>食品和烟草</t>
    <phoneticPr fontId="2" type="noConversion"/>
  </si>
  <si>
    <t>纺织品</t>
    <phoneticPr fontId="2" type="noConversion"/>
  </si>
  <si>
    <t>纺织服装鞋帽皮革羽绒及其制品</t>
    <phoneticPr fontId="2" type="noConversion"/>
  </si>
  <si>
    <t>木材加工品和家具</t>
    <phoneticPr fontId="2" type="noConversion"/>
  </si>
  <si>
    <t>造纸印刷和文教体育用品</t>
    <phoneticPr fontId="2" type="noConversion"/>
  </si>
  <si>
    <t>石油、炼焦产品和核燃料加工品</t>
    <phoneticPr fontId="2" type="noConversion"/>
  </si>
  <si>
    <t>化学产品</t>
    <phoneticPr fontId="2" type="noConversion"/>
  </si>
  <si>
    <t>非金属矿物制品</t>
    <phoneticPr fontId="2" type="noConversion"/>
  </si>
  <si>
    <t>金属冶炼和压延加工品</t>
    <phoneticPr fontId="2" type="noConversion"/>
  </si>
  <si>
    <t>金属制品</t>
    <phoneticPr fontId="2" type="noConversion"/>
  </si>
  <si>
    <t>其他制造产品及废品废料</t>
    <phoneticPr fontId="2" type="noConversion"/>
  </si>
  <si>
    <t>交通运输设备</t>
    <phoneticPr fontId="2" type="noConversion"/>
  </si>
  <si>
    <t>金融保险</t>
    <phoneticPr fontId="2" type="noConversion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</si>
  <si>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</si>
  <si>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</si>
  <si>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</si>
  <si>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</si>
  <si>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</si>
  <si>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</si>
  <si>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</si>
  <si>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</si>
  <si>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</si>
  <si>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</si>
  <si>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</si>
  <si>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</si>
  <si>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</si>
  <si>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</si>
  <si>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</si>
  <si>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</si>
  <si>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</si>
  <si>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</si>
  <si>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</si>
  <si>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</si>
  <si>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</si>
  <si>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</si>
  <si>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</si>
  <si>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02</t>
    <phoneticPr fontId="2" type="noConversion"/>
  </si>
  <si>
    <t>3. 建筑业</t>
    <phoneticPr fontId="2" type="noConversion"/>
  </si>
  <si>
    <t>建筑业总产值(亿元)</t>
  </si>
  <si>
    <t>行 业</t>
  </si>
  <si>
    <t xml:space="preserve">  农林牧渔业</t>
  </si>
  <si>
    <t xml:space="preserve">  采矿业</t>
  </si>
  <si>
    <t xml:space="preserve">  制造业</t>
  </si>
  <si>
    <t xml:space="preserve">  建筑业</t>
  </si>
  <si>
    <t xml:space="preserve">  批发和零售业</t>
  </si>
  <si>
    <t xml:space="preserve">  交通运输、仓储和邮政业</t>
  </si>
  <si>
    <t xml:space="preserve">  住宿和餐饮业</t>
  </si>
  <si>
    <t xml:space="preserve">  金融业</t>
  </si>
  <si>
    <t xml:space="preserve">  房地产业</t>
  </si>
  <si>
    <t xml:space="preserve">  租赁和商务服务业</t>
  </si>
  <si>
    <t xml:space="preserve">  科学研究和技术服务业</t>
  </si>
  <si>
    <t xml:space="preserve">  水利、环境和公共设施管理业</t>
  </si>
  <si>
    <t xml:space="preserve">  居民服务、修理和其他服务业</t>
  </si>
  <si>
    <t xml:space="preserve">  教育</t>
  </si>
  <si>
    <t xml:space="preserve">  卫生和社会工作</t>
  </si>
  <si>
    <t xml:space="preserve">  文化、体育和娱乐业</t>
  </si>
  <si>
    <t xml:space="preserve">  电力、热力、燃气及水生产和供应业</t>
    <phoneticPr fontId="2" type="noConversion"/>
  </si>
  <si>
    <t xml:space="preserve">  信息传输、软件和信息技术服务业</t>
    <phoneticPr fontId="2" type="noConversion"/>
  </si>
  <si>
    <t xml:space="preserve">  公共管理、社会保障和社会组织</t>
    <phoneticPr fontId="2" type="noConversion"/>
  </si>
  <si>
    <t>教育</t>
    <phoneticPr fontId="6" type="noConversion"/>
  </si>
  <si>
    <t>卫生、社会保障和社会福利事业</t>
    <phoneticPr fontId="6" type="noConversion"/>
  </si>
  <si>
    <t>文化、体育和娱乐业</t>
    <phoneticPr fontId="6" type="noConversion"/>
  </si>
  <si>
    <t>科学研究和技术服务业</t>
    <phoneticPr fontId="2" type="noConversion"/>
  </si>
  <si>
    <t xml:space="preserve">  文化、教育和卫生</t>
    <phoneticPr fontId="2" type="noConversion"/>
  </si>
  <si>
    <t xml:space="preserve">  公共管理和社会组织</t>
    <phoneticPr fontId="2" type="noConversion"/>
  </si>
  <si>
    <t>单位:亿元</t>
  </si>
  <si>
    <t>工业-供给表</t>
    <phoneticPr fontId="2" type="noConversion"/>
  </si>
  <si>
    <t>煤炭开采和洗选产品</t>
  </si>
  <si>
    <t>黑色金属矿采选产品</t>
  </si>
  <si>
    <t>有色金属矿采选产品</t>
  </si>
  <si>
    <t>非金属矿和其他矿产品及开采辅助活动</t>
  </si>
  <si>
    <t>农副食品加工产品</t>
  </si>
  <si>
    <t>食品制造业产品</t>
  </si>
  <si>
    <t>酒、饮料和精制茶制品</t>
  </si>
  <si>
    <t>烟草制品</t>
  </si>
  <si>
    <t>纺织服装、服饰</t>
  </si>
  <si>
    <t>皮革、毛皮、羽毛及其制品和鞋</t>
  </si>
  <si>
    <t>木、竹等加工制品和家具</t>
  </si>
  <si>
    <t>造纸、印刷及相关制品</t>
  </si>
  <si>
    <t>文教、工美、体育和娱乐用品</t>
  </si>
  <si>
    <t>石油、煤炭及其他燃料加工品</t>
  </si>
  <si>
    <t>化学原料和化学制品</t>
  </si>
  <si>
    <t>医药制品</t>
  </si>
  <si>
    <t>化学纤维制品</t>
  </si>
  <si>
    <t>橡胶和塑料制品</t>
  </si>
  <si>
    <t>黑色金属冶炼和压延加工品</t>
  </si>
  <si>
    <t>有色金属冶炼和压延加工品</t>
  </si>
  <si>
    <t>汽车产品</t>
  </si>
  <si>
    <t>铁路、船舶、航空航天和其他运输设备</t>
  </si>
  <si>
    <t>计算机、通信和其他电子设备</t>
  </si>
  <si>
    <t>其他制造品、废弃物加工品和各类制品维修</t>
  </si>
  <si>
    <t>电力、热力生产和供应</t>
  </si>
  <si>
    <t>煤炭开采
和洗选业</t>
  </si>
  <si>
    <t>石油和
天然气
开采业</t>
  </si>
  <si>
    <t>金属矿
采选业</t>
  </si>
  <si>
    <t>非金属矿
和其他矿
采选及开采
辅助活动</t>
  </si>
  <si>
    <t>农副食品
加工业</t>
  </si>
  <si>
    <t>食 品
制造业</t>
  </si>
  <si>
    <t>酒、饮料
和精制茶、
烟草制造业</t>
  </si>
  <si>
    <t>纺织、服装、
服饰和鞋帽
皮革羽绒
制 造 业</t>
  </si>
  <si>
    <t>木材加工和
家具制造业</t>
  </si>
  <si>
    <t>造纸印刷
和文教体
育制造业</t>
  </si>
  <si>
    <t>石油、煤炭
及其他燃料
加 工 业</t>
  </si>
  <si>
    <t>化学原料
和化学制品
制 造 业</t>
  </si>
  <si>
    <t>医 药
制造业</t>
  </si>
  <si>
    <t>化学纤维、
橡胶和塑
料制造业</t>
  </si>
  <si>
    <t>非金属矿物
制 品 业</t>
  </si>
  <si>
    <t>黑色金属
冶 炼 和
压延加工业</t>
  </si>
  <si>
    <t>有色金属
冶 炼 和
压延加工业</t>
  </si>
  <si>
    <t>金 属
制品业</t>
  </si>
  <si>
    <t>通用设备
制造业</t>
  </si>
  <si>
    <t>专用设备
制造业</t>
  </si>
  <si>
    <t>铁路、船舶、
航空航天和
其他运输设
备制造业</t>
  </si>
  <si>
    <t>电气机械和
器材制造业</t>
  </si>
  <si>
    <t>计算机、
通 信 和
其他电子
设备制造业</t>
  </si>
  <si>
    <t>仪器仪表
制造业</t>
  </si>
  <si>
    <t>其 他
制造业、
废弃资源
利用业和
设备维修业</t>
  </si>
  <si>
    <t>电力、热力
生产 和
供应业</t>
  </si>
  <si>
    <t>燃气、水的生产和供应业</t>
    <phoneticPr fontId="2" type="noConversion"/>
  </si>
  <si>
    <t>Sum</t>
    <phoneticPr fontId="2" type="noConversion"/>
  </si>
  <si>
    <t>煤炭开采
和洗选业</t>
    <phoneticPr fontId="2" type="noConversion"/>
  </si>
  <si>
    <t>Ming</t>
    <phoneticPr fontId="2" type="noConversion"/>
  </si>
  <si>
    <t>Manufacturing</t>
    <phoneticPr fontId="2" type="noConversion"/>
  </si>
  <si>
    <t>Utilities</t>
    <phoneticPr fontId="2" type="noConversion"/>
  </si>
  <si>
    <t>煤炭开采_x000D_
和洗选业</t>
  </si>
  <si>
    <t>石油和_x000D_
天然气_x000D_
开采业</t>
  </si>
  <si>
    <t>金属矿_x000D_
采选业</t>
  </si>
  <si>
    <t>非金属矿_x000D_
和其他矿_x000D_
采选及开采_x000D_
辅助活动</t>
  </si>
  <si>
    <t>农副食品_x000D_
加工业</t>
  </si>
  <si>
    <t>食 品_x000D_
制造业</t>
  </si>
  <si>
    <t>酒、饮料
和精制茶、
烟草制造业</t>
  </si>
  <si>
    <t>纺织、服装、
服饰和鞋帽
皮革羽绒
制 造 业</t>
  </si>
  <si>
    <t>木材加工和
家具制造业</t>
  </si>
  <si>
    <t>造纸印刷
和文教体
育制造业</t>
  </si>
  <si>
    <t>石油、煤炭
及其他燃料
加 工 业</t>
  </si>
  <si>
    <t>化学原料
和化学制品
制 造 业</t>
  </si>
  <si>
    <t>医 药
制造业</t>
  </si>
  <si>
    <t>化学纤维、
橡胶和塑
料制造业</t>
  </si>
  <si>
    <t>非金属矿物
制 品 业</t>
  </si>
  <si>
    <t>黑色金属
冶 炼 和
压延加工业</t>
  </si>
  <si>
    <t>有色金属
冶 炼 和
压延加工业</t>
  </si>
  <si>
    <t>金 属_x000D_
制品业</t>
  </si>
  <si>
    <t>通用设备_x000D_
制造业</t>
  </si>
  <si>
    <t>专用设备_x000D_
制造业</t>
  </si>
  <si>
    <t>铁路、船舶、_x000D_
航空航天和_x000D_
其他运输设_x000D_
备制造业</t>
  </si>
  <si>
    <t>电气机械和_x000D_
器材制造业</t>
  </si>
  <si>
    <t>计算机、_x000D_
通 信 和_x000D_
其他电子_x000D_
设备制造业</t>
  </si>
  <si>
    <t>仪器仪表_x000D_
制造业</t>
  </si>
  <si>
    <t>其 他_x000D_
制造业、_x000D_
废弃资源_x000D_
利用业和_x000D_
设备维修业</t>
  </si>
  <si>
    <t>电力、热力_x000D_
生产和_x000D_
供应业</t>
  </si>
  <si>
    <t>燃气、水的_x000D_
生产和_x000D_
供应业</t>
  </si>
  <si>
    <t>非金属矿和其他矿产品及开采辅助活动</t>
    <phoneticPr fontId="2" type="noConversion"/>
  </si>
  <si>
    <t>劳动者报酬</t>
    <phoneticPr fontId="2" type="noConversion"/>
  </si>
  <si>
    <t>生产税净额</t>
    <phoneticPr fontId="2" type="noConversion"/>
  </si>
  <si>
    <t>资金流量表（非金融）（亿元）</t>
    <phoneticPr fontId="2" type="noConversion"/>
  </si>
  <si>
    <t>固定资产折旧</t>
    <phoneticPr fontId="2" type="noConversion"/>
  </si>
  <si>
    <t>营业盈余</t>
    <phoneticPr fontId="2" type="noConversion"/>
  </si>
  <si>
    <t>地区生产总值收入法构成合计（亿元）</t>
    <phoneticPr fontId="2" type="noConversion"/>
  </si>
  <si>
    <t xml:space="preserve">初始投入矩阵的行和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</si>
</sst>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4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Helvetica"/>
      <family val="2"/>
    </font>
    <font>
      <sz val="12"/>
      <color theme="1"/>
      <name val="SimSun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name val="Times New Roman"/>
      <family val="1"/>
    </font>
    <font>
      <sz val="12"/>
      <color theme="1"/>
      <name val="等线"/>
      <family val="4"/>
      <charset val="134"/>
      <scheme val="minor"/>
    </font>
    <font>
      <b/>
      <sz val="9"/>
      <name val="宋体"/>
      <family val="3"/>
      <charset val="134"/>
    </font>
    <font>
      <b/>
      <sz val="9"/>
      <color theme="1"/>
      <name val="Arial"/>
      <family val="2"/>
    </font>
    <font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13" fillId="0" borderId="0"/>
  </cellStyleXfs>
  <cellXfs count="3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176" fontId="6" fillId="0" borderId="1" xfId="1" applyNumberFormat="1" applyFont="1" applyBorder="1" applyAlignment="1" applyProtection="1">
      <alignment vertical="center"/>
      <protection hidden="1"/>
    </xf>
    <xf numFmtId="49" fontId="0" fillId="0" borderId="0" xfId="0" applyNumberFormat="1">
      <alignment vertical="center"/>
    </xf>
    <xf numFmtId="0" fontId="4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3" borderId="0" xfId="0" applyFill="1" applyAlignment="1">
      <alignment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0" fontId="0" fillId="2" borderId="0" xfId="0" applyFill="1">
      <alignment vertical="center"/>
    </xf>
    <xf numFmtId="49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2" fontId="9" fillId="0" borderId="0" xfId="0" applyNumberFormat="1" applyFont="1" applyAlignment="1">
      <alignment horizontal="left" vertical="center"/>
    </xf>
    <xf numFmtId="0" fontId="10" fillId="2" borderId="0" xfId="0" applyFont="1" applyFill="1">
      <alignment vertical="center"/>
    </xf>
    <xf numFmtId="176" fontId="11" fillId="0" borderId="0" xfId="3" applyNumberFormat="1" applyFont="1" applyAlignment="1">
      <alignment horizontal="right" vertical="center"/>
    </xf>
    <xf numFmtId="49" fontId="8" fillId="0" borderId="0" xfId="0" applyNumberFormat="1" applyFont="1" applyAlignment="1">
      <alignment horizontal="left" vertical="center"/>
    </xf>
    <xf numFmtId="176" fontId="12" fillId="0" borderId="0" xfId="2" applyNumberFormat="1" applyFont="1" applyAlignment="1">
      <alignment vertical="center"/>
    </xf>
    <xf numFmtId="176" fontId="12" fillId="0" borderId="0" xfId="4" applyNumberFormat="1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5">
    <cellStyle name="常规" xfId="0" builtinId="0"/>
    <cellStyle name="常规 2" xfId="2" xr:uid="{062AA90D-780B-0B4E-AD23-BD5C16D17136}"/>
    <cellStyle name="常规 5" xfId="4" xr:uid="{18945C9A-E3B3-7A42-9270-AD0E4D1302E7}"/>
    <cellStyle name="常规 6" xfId="3" xr:uid="{7A0B3B7D-B9CA-4741-93C3-FE35E7B55494}"/>
    <cellStyle name="常规_山东省2002年投入产出表(待定）" xfId="1" xr:uid="{44E02551-8B9A-0F46-BC55-C4D2D79D53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84F7-B560-374D-A5FC-CBA21356F10F}">
  <dimension ref="A1:H40"/>
  <sheetViews>
    <sheetView zoomScale="185" zoomScaleNormal="367" workbookViewId="0">
      <selection activeCell="E9" sqref="E9"/>
    </sheetView>
  </sheetViews>
  <sheetFormatPr baseColWidth="10" defaultRowHeight="16"/>
  <sheetData>
    <row r="1" spans="1:7">
      <c r="A1" t="s">
        <v>0</v>
      </c>
      <c r="B1" t="s">
        <v>1</v>
      </c>
      <c r="E1" t="s">
        <v>0</v>
      </c>
      <c r="F1" t="s">
        <v>1</v>
      </c>
    </row>
    <row r="2" spans="1:7">
      <c r="A2">
        <v>1</v>
      </c>
      <c r="B2" s="1" t="s">
        <v>2</v>
      </c>
      <c r="E2">
        <v>18</v>
      </c>
      <c r="F2" s="1" t="s">
        <v>19</v>
      </c>
      <c r="G2" s="1"/>
    </row>
    <row r="3" spans="1:7">
      <c r="A3">
        <v>2</v>
      </c>
      <c r="B3" s="1" t="s">
        <v>3</v>
      </c>
      <c r="E3">
        <v>19</v>
      </c>
      <c r="F3" s="1" t="s">
        <v>20</v>
      </c>
      <c r="G3" s="1"/>
    </row>
    <row r="4" spans="1:7">
      <c r="A4">
        <v>3</v>
      </c>
      <c r="B4" s="1" t="s">
        <v>4</v>
      </c>
      <c r="E4">
        <v>20</v>
      </c>
      <c r="F4" s="2" t="s">
        <v>24</v>
      </c>
      <c r="G4" s="1"/>
    </row>
    <row r="5" spans="1:7">
      <c r="A5">
        <v>4</v>
      </c>
      <c r="B5" s="1" t="s">
        <v>5</v>
      </c>
      <c r="E5">
        <v>21</v>
      </c>
      <c r="F5" s="2" t="s">
        <v>104</v>
      </c>
      <c r="G5" s="1"/>
    </row>
    <row r="6" spans="1:7">
      <c r="A6">
        <v>5</v>
      </c>
      <c r="B6" s="2" t="s">
        <v>245</v>
      </c>
      <c r="E6">
        <v>22</v>
      </c>
      <c r="F6" s="2" t="s">
        <v>26</v>
      </c>
      <c r="G6" s="1"/>
    </row>
    <row r="7" spans="1:7">
      <c r="A7">
        <v>6</v>
      </c>
      <c r="B7" s="1" t="s">
        <v>7</v>
      </c>
      <c r="E7">
        <v>23</v>
      </c>
      <c r="F7" s="1" t="s">
        <v>85</v>
      </c>
      <c r="G7" s="1"/>
    </row>
    <row r="8" spans="1:7">
      <c r="A8">
        <v>7</v>
      </c>
      <c r="B8" s="1" t="s">
        <v>8</v>
      </c>
      <c r="E8">
        <v>24</v>
      </c>
      <c r="F8" s="1" t="s">
        <v>86</v>
      </c>
      <c r="G8" s="1"/>
    </row>
    <row r="9" spans="1:7">
      <c r="A9">
        <v>8</v>
      </c>
      <c r="B9" s="1" t="s">
        <v>9</v>
      </c>
      <c r="E9">
        <v>25</v>
      </c>
      <c r="F9" s="1" t="s">
        <v>27</v>
      </c>
      <c r="G9" s="1"/>
    </row>
    <row r="10" spans="1:7">
      <c r="A10">
        <v>9</v>
      </c>
      <c r="B10" s="1" t="s">
        <v>10</v>
      </c>
      <c r="E10">
        <v>26</v>
      </c>
      <c r="F10" s="1" t="s">
        <v>28</v>
      </c>
      <c r="G10" s="1"/>
    </row>
    <row r="11" spans="1:7">
      <c r="A11">
        <v>10</v>
      </c>
      <c r="B11" s="1" t="s">
        <v>11</v>
      </c>
      <c r="E11">
        <v>27</v>
      </c>
      <c r="F11" s="1" t="s">
        <v>87</v>
      </c>
      <c r="G11" s="1"/>
    </row>
    <row r="12" spans="1:7">
      <c r="A12">
        <v>11</v>
      </c>
      <c r="B12" s="1" t="s">
        <v>12</v>
      </c>
      <c r="E12">
        <v>28</v>
      </c>
      <c r="F12" s="1" t="s">
        <v>22</v>
      </c>
      <c r="G12" s="1"/>
    </row>
    <row r="13" spans="1:7">
      <c r="A13">
        <v>12</v>
      </c>
      <c r="B13" s="1" t="s">
        <v>13</v>
      </c>
      <c r="E13">
        <v>29</v>
      </c>
      <c r="F13" s="1" t="s">
        <v>88</v>
      </c>
      <c r="G13" s="1"/>
    </row>
    <row r="14" spans="1:7">
      <c r="A14">
        <v>13</v>
      </c>
      <c r="B14" s="1" t="s">
        <v>14</v>
      </c>
      <c r="E14">
        <v>30</v>
      </c>
      <c r="F14" s="11" t="s">
        <v>106</v>
      </c>
      <c r="G14" s="1"/>
    </row>
    <row r="15" spans="1:7">
      <c r="A15">
        <v>14</v>
      </c>
      <c r="B15" s="1" t="s">
        <v>15</v>
      </c>
      <c r="E15">
        <v>31</v>
      </c>
      <c r="F15" s="1" t="s">
        <v>89</v>
      </c>
      <c r="G15" s="1"/>
    </row>
    <row r="16" spans="1:7">
      <c r="A16">
        <v>15</v>
      </c>
      <c r="B16" s="1" t="s">
        <v>16</v>
      </c>
      <c r="E16">
        <v>32</v>
      </c>
      <c r="F16" s="11" t="s">
        <v>156</v>
      </c>
      <c r="G16" s="1"/>
    </row>
    <row r="17" spans="1:8">
      <c r="A17">
        <v>16</v>
      </c>
      <c r="B17" s="12" t="s">
        <v>17</v>
      </c>
      <c r="E17">
        <v>33</v>
      </c>
      <c r="F17" s="12" t="s">
        <v>90</v>
      </c>
      <c r="G17" s="1"/>
    </row>
    <row r="18" spans="1:8">
      <c r="A18">
        <v>17</v>
      </c>
      <c r="B18" s="1" t="s">
        <v>18</v>
      </c>
      <c r="E18">
        <v>34</v>
      </c>
      <c r="F18" s="1" t="s">
        <v>91</v>
      </c>
      <c r="G18" s="1"/>
    </row>
    <row r="19" spans="1:8">
      <c r="F19" s="1"/>
      <c r="G19" s="1"/>
    </row>
    <row r="20" spans="1:8">
      <c r="F20" s="1"/>
      <c r="G20" s="1"/>
    </row>
    <row r="21" spans="1:8">
      <c r="F21" s="1"/>
      <c r="G21" s="1"/>
    </row>
    <row r="22" spans="1:8">
      <c r="F22" s="1"/>
      <c r="G22" s="1"/>
      <c r="H22" s="9" t="s">
        <v>153</v>
      </c>
    </row>
    <row r="23" spans="1:8">
      <c r="F23" s="1"/>
      <c r="G23" s="1"/>
      <c r="H23" s="9" t="s">
        <v>154</v>
      </c>
    </row>
    <row r="24" spans="1:8">
      <c r="F24" s="1"/>
      <c r="G24" s="1"/>
      <c r="H24" s="9" t="s">
        <v>155</v>
      </c>
    </row>
    <row r="25" spans="1:8">
      <c r="F25" s="1"/>
      <c r="G25" s="1"/>
    </row>
    <row r="26" spans="1:8">
      <c r="F26" s="1"/>
      <c r="G26" s="1"/>
    </row>
    <row r="27" spans="1:8">
      <c r="F27" s="1"/>
      <c r="G27" s="1"/>
    </row>
    <row r="28" spans="1:8">
      <c r="F28" s="1"/>
      <c r="G28" s="1"/>
    </row>
    <row r="29" spans="1:8">
      <c r="F29" s="1"/>
      <c r="G29" s="1"/>
    </row>
    <row r="30" spans="1:8">
      <c r="F30" s="1"/>
      <c r="G30" s="1"/>
    </row>
    <row r="31" spans="1:8">
      <c r="F31" s="1"/>
      <c r="G31" s="1"/>
    </row>
    <row r="32" spans="1:8">
      <c r="F32" s="1"/>
      <c r="G32" s="1"/>
    </row>
    <row r="33" spans="6:7">
      <c r="F33" s="1"/>
      <c r="G33" s="1"/>
    </row>
    <row r="34" spans="6:7">
      <c r="F34" s="1"/>
      <c r="G34" s="1"/>
    </row>
    <row r="35" spans="6:7">
      <c r="F35" s="1"/>
      <c r="G35" s="1"/>
    </row>
    <row r="36" spans="6:7">
      <c r="F36" s="1"/>
      <c r="G36" s="1"/>
    </row>
    <row r="37" spans="6:7">
      <c r="F37" s="1"/>
      <c r="G37" s="1"/>
    </row>
    <row r="38" spans="6:7">
      <c r="F38" s="1"/>
      <c r="G38" s="1"/>
    </row>
    <row r="39" spans="6:7">
      <c r="F39" s="1"/>
      <c r="G39" s="1"/>
    </row>
    <row r="40" spans="6:7">
      <c r="F40" s="1"/>
      <c r="G40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93639-802A-E644-A79F-C6310DAF4335}">
  <dimension ref="A1:B13"/>
  <sheetViews>
    <sheetView zoomScale="251" workbookViewId="0">
      <selection activeCell="C10" sqref="C10"/>
    </sheetView>
  </sheetViews>
  <sheetFormatPr baseColWidth="10" defaultRowHeight="16"/>
  <sheetData>
    <row r="1" spans="1:2">
      <c r="A1" t="s">
        <v>78</v>
      </c>
      <c r="B1" t="s">
        <v>79</v>
      </c>
    </row>
    <row r="2" spans="1:2">
      <c r="A2" s="1">
        <v>2002</v>
      </c>
      <c r="B2" s="1">
        <v>2003</v>
      </c>
    </row>
    <row r="3" spans="1:2">
      <c r="A3" s="1">
        <v>2005</v>
      </c>
      <c r="B3" s="1">
        <v>2004</v>
      </c>
    </row>
    <row r="4" spans="1:2">
      <c r="A4" s="1">
        <v>2005</v>
      </c>
      <c r="B4" s="1">
        <v>2006</v>
      </c>
    </row>
    <row r="5" spans="1:2">
      <c r="A5" s="1">
        <v>2007</v>
      </c>
      <c r="B5" s="1">
        <v>2008</v>
      </c>
    </row>
    <row r="6" spans="1:2">
      <c r="A6" s="1">
        <v>2010</v>
      </c>
      <c r="B6" s="1">
        <v>2009</v>
      </c>
    </row>
    <row r="7" spans="1:2">
      <c r="A7" s="1">
        <v>2010</v>
      </c>
      <c r="B7" s="1">
        <v>2011</v>
      </c>
    </row>
    <row r="8" spans="1:2">
      <c r="A8" s="1">
        <v>2012</v>
      </c>
      <c r="B8" s="1">
        <v>2013</v>
      </c>
    </row>
    <row r="9" spans="1:2">
      <c r="A9" s="1">
        <v>2015</v>
      </c>
      <c r="B9" s="1">
        <v>2014</v>
      </c>
    </row>
    <row r="10" spans="1:2">
      <c r="A10" s="1">
        <v>2017</v>
      </c>
      <c r="B10" s="1">
        <v>2016</v>
      </c>
    </row>
    <row r="11" spans="1:2">
      <c r="A11" s="1">
        <v>2018</v>
      </c>
      <c r="B11" s="1">
        <v>2019</v>
      </c>
    </row>
    <row r="12" spans="1:2">
      <c r="A12" s="1">
        <v>2020</v>
      </c>
      <c r="B12" s="1">
        <v>2021</v>
      </c>
    </row>
    <row r="13" spans="1:2">
      <c r="A13" s="1">
        <v>2020</v>
      </c>
      <c r="B13" s="1">
        <v>2022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96B8-D32D-EE47-83D9-A90201F223F7}">
  <dimension ref="A3:AA89"/>
  <sheetViews>
    <sheetView workbookViewId="0">
      <selection activeCell="F19" sqref="F19"/>
    </sheetView>
  </sheetViews>
  <sheetFormatPr baseColWidth="10" defaultRowHeight="16"/>
  <cols>
    <col min="1" max="1" width="17.33203125" style="7" customWidth="1"/>
    <col min="2" max="2" width="41.83203125" customWidth="1"/>
    <col min="4" max="5" width="11" bestFit="1" customWidth="1"/>
    <col min="6" max="6" width="12.33203125" bestFit="1" customWidth="1"/>
    <col min="7" max="8" width="11" bestFit="1" customWidth="1"/>
    <col min="9" max="9" width="12.33203125" bestFit="1" customWidth="1"/>
    <col min="10" max="10" width="11" bestFit="1" customWidth="1"/>
    <col min="11" max="11" width="12.33203125" bestFit="1" customWidth="1"/>
    <col min="12" max="13" width="11" bestFit="1" customWidth="1"/>
    <col min="14" max="14" width="12.33203125" bestFit="1" customWidth="1"/>
    <col min="15" max="15" width="11" bestFit="1" customWidth="1"/>
    <col min="16" max="16" width="12.33203125" bestFit="1" customWidth="1"/>
    <col min="17" max="18" width="11" bestFit="1" customWidth="1"/>
    <col min="19" max="19" width="12.33203125" bestFit="1" customWidth="1"/>
    <col min="20" max="20" width="11" bestFit="1" customWidth="1"/>
    <col min="21" max="21" width="13.33203125" bestFit="1" customWidth="1"/>
    <col min="22" max="23" width="11" bestFit="1" customWidth="1"/>
    <col min="24" max="24" width="13.33203125" bestFit="1" customWidth="1"/>
    <col min="25" max="25" width="11" bestFit="1" customWidth="1"/>
    <col min="26" max="26" width="13.33203125" bestFit="1" customWidth="1"/>
  </cols>
  <sheetData>
    <row r="3" spans="1:27">
      <c r="A3" s="6" t="s">
        <v>31</v>
      </c>
    </row>
    <row r="4" spans="1:27">
      <c r="B4" t="s">
        <v>29</v>
      </c>
      <c r="C4" t="s">
        <v>33</v>
      </c>
      <c r="D4">
        <v>2000</v>
      </c>
      <c r="E4">
        <v>2001</v>
      </c>
      <c r="F4">
        <v>2002</v>
      </c>
      <c r="G4">
        <v>2003</v>
      </c>
      <c r="H4">
        <v>2004</v>
      </c>
      <c r="I4">
        <v>2005</v>
      </c>
      <c r="J4">
        <v>2006</v>
      </c>
      <c r="K4">
        <v>2007</v>
      </c>
      <c r="L4">
        <v>2008</v>
      </c>
      <c r="M4">
        <v>2009</v>
      </c>
      <c r="N4">
        <v>2010</v>
      </c>
      <c r="O4">
        <v>2011</v>
      </c>
      <c r="P4">
        <v>2012</v>
      </c>
      <c r="Q4">
        <v>2013</v>
      </c>
      <c r="R4">
        <v>2014</v>
      </c>
      <c r="S4">
        <v>2015</v>
      </c>
      <c r="T4">
        <v>2016</v>
      </c>
      <c r="U4">
        <v>2017</v>
      </c>
      <c r="V4">
        <v>2018</v>
      </c>
      <c r="W4">
        <v>2019</v>
      </c>
      <c r="X4">
        <v>2020</v>
      </c>
      <c r="Y4">
        <v>2021</v>
      </c>
      <c r="Z4">
        <v>2022</v>
      </c>
      <c r="AA4">
        <v>2023</v>
      </c>
    </row>
    <row r="5" spans="1:27">
      <c r="B5" t="s">
        <v>30</v>
      </c>
      <c r="C5" t="s">
        <v>36</v>
      </c>
      <c r="D5">
        <v>24915.77</v>
      </c>
      <c r="E5">
        <v>26179.65</v>
      </c>
      <c r="F5">
        <v>27390.799999999999</v>
      </c>
      <c r="G5">
        <v>29691.8</v>
      </c>
      <c r="H5">
        <v>36238.99</v>
      </c>
      <c r="I5">
        <v>39450.89</v>
      </c>
      <c r="J5">
        <v>40810.83</v>
      </c>
      <c r="K5">
        <v>48651.77</v>
      </c>
      <c r="L5">
        <v>57420.77</v>
      </c>
      <c r="M5">
        <v>59311.32</v>
      </c>
      <c r="N5">
        <v>67763.13</v>
      </c>
      <c r="O5">
        <v>78836.98</v>
      </c>
      <c r="P5">
        <v>86342.15</v>
      </c>
      <c r="Q5">
        <v>93173.7</v>
      </c>
      <c r="R5">
        <v>97822.51</v>
      </c>
      <c r="S5">
        <v>101893.52</v>
      </c>
      <c r="T5">
        <v>106478.73</v>
      </c>
      <c r="U5">
        <v>109331.72</v>
      </c>
      <c r="V5">
        <v>113579.53</v>
      </c>
      <c r="W5">
        <v>123967.94</v>
      </c>
      <c r="X5">
        <v>137782.17000000001</v>
      </c>
      <c r="Y5">
        <v>147013.4</v>
      </c>
      <c r="Z5">
        <v>156065.94</v>
      </c>
      <c r="AA5">
        <v>158507.17000000001</v>
      </c>
    </row>
    <row r="8" spans="1:27">
      <c r="A8" s="6" t="s">
        <v>32</v>
      </c>
      <c r="W8" s="4"/>
    </row>
    <row r="10" spans="1:27">
      <c r="B10" s="5" t="s">
        <v>76</v>
      </c>
      <c r="W10" s="4" t="s">
        <v>72</v>
      </c>
    </row>
    <row r="11" spans="1:27">
      <c r="B11" t="s">
        <v>29</v>
      </c>
      <c r="C11" t="s">
        <v>33</v>
      </c>
      <c r="D11">
        <v>2000</v>
      </c>
      <c r="E11">
        <v>2001</v>
      </c>
      <c r="F11">
        <v>2002</v>
      </c>
      <c r="G11">
        <v>2003</v>
      </c>
      <c r="H11">
        <v>2004</v>
      </c>
      <c r="I11">
        <v>2005</v>
      </c>
      <c r="J11">
        <v>2006</v>
      </c>
      <c r="K11">
        <v>2007</v>
      </c>
      <c r="L11">
        <v>2008</v>
      </c>
      <c r="M11">
        <v>2009</v>
      </c>
      <c r="N11">
        <v>2010</v>
      </c>
      <c r="O11">
        <v>2011</v>
      </c>
      <c r="P11">
        <v>2012</v>
      </c>
      <c r="Q11">
        <v>2013</v>
      </c>
      <c r="R11">
        <v>2014</v>
      </c>
      <c r="S11">
        <v>2015</v>
      </c>
      <c r="T11">
        <v>2016</v>
      </c>
      <c r="U11">
        <v>2017</v>
      </c>
      <c r="V11">
        <v>2018</v>
      </c>
      <c r="W11">
        <v>2019</v>
      </c>
      <c r="X11">
        <v>2020</v>
      </c>
      <c r="Y11">
        <v>2021</v>
      </c>
      <c r="Z11">
        <v>2022</v>
      </c>
    </row>
    <row r="12" spans="1:27" ht="17">
      <c r="A12" s="8" t="s">
        <v>3</v>
      </c>
      <c r="B12" t="s">
        <v>37</v>
      </c>
      <c r="C12" t="s">
        <v>36</v>
      </c>
      <c r="D12">
        <v>1213.77</v>
      </c>
      <c r="E12">
        <v>1503.15</v>
      </c>
      <c r="F12">
        <v>1960.75</v>
      </c>
      <c r="G12">
        <v>2474.6999999999998</v>
      </c>
      <c r="H12">
        <v>3858.08</v>
      </c>
      <c r="I12">
        <v>5912.45</v>
      </c>
      <c r="J12">
        <v>7461.15</v>
      </c>
      <c r="K12">
        <v>9593.08</v>
      </c>
      <c r="L12">
        <v>15315.15</v>
      </c>
      <c r="M12">
        <v>17379.939999999999</v>
      </c>
      <c r="N12">
        <v>23609.59</v>
      </c>
      <c r="O12">
        <v>31413.27</v>
      </c>
      <c r="P12">
        <v>34049.980000000003</v>
      </c>
      <c r="Q12">
        <v>32949.89</v>
      </c>
      <c r="R12">
        <v>30321.97</v>
      </c>
      <c r="S12">
        <v>23770.31</v>
      </c>
      <c r="T12">
        <v>22328.52</v>
      </c>
      <c r="U12">
        <v>24870.639999999999</v>
      </c>
      <c r="V12">
        <v>22660.3</v>
      </c>
      <c r="W12">
        <v>21990.1</v>
      </c>
      <c r="X12">
        <v>20821.599999999999</v>
      </c>
      <c r="Y12">
        <v>33564.199999999997</v>
      </c>
      <c r="Z12">
        <v>40729.4</v>
      </c>
    </row>
    <row r="13" spans="1:27" ht="34">
      <c r="A13" s="8" t="s">
        <v>4</v>
      </c>
      <c r="B13" t="s">
        <v>38</v>
      </c>
      <c r="C13" t="s">
        <v>34</v>
      </c>
      <c r="D13">
        <v>2914.99</v>
      </c>
      <c r="E13">
        <v>2658.32</v>
      </c>
      <c r="F13">
        <v>2640.83</v>
      </c>
      <c r="G13">
        <v>3372.07</v>
      </c>
      <c r="H13">
        <v>4291.91</v>
      </c>
      <c r="I13">
        <v>6151.22</v>
      </c>
      <c r="J13">
        <v>7790.77</v>
      </c>
      <c r="K13">
        <v>8497.14</v>
      </c>
      <c r="L13">
        <v>11052.97</v>
      </c>
      <c r="M13">
        <v>7909.04</v>
      </c>
      <c r="N13">
        <v>10617.59</v>
      </c>
      <c r="O13">
        <v>12882.26</v>
      </c>
      <c r="P13">
        <v>11665.27</v>
      </c>
      <c r="Q13">
        <v>11590.08</v>
      </c>
      <c r="R13">
        <v>11425.21</v>
      </c>
      <c r="S13">
        <v>7908.52</v>
      </c>
      <c r="T13">
        <v>6469.96</v>
      </c>
      <c r="U13">
        <v>7560.07</v>
      </c>
      <c r="V13">
        <v>8436.6</v>
      </c>
      <c r="W13">
        <v>8695.2000000000007</v>
      </c>
      <c r="X13">
        <v>6656.9</v>
      </c>
      <c r="Y13">
        <v>9121.6</v>
      </c>
      <c r="Z13">
        <v>12633.6</v>
      </c>
    </row>
    <row r="14" spans="1:27">
      <c r="A14" s="29" t="s">
        <v>92</v>
      </c>
      <c r="B14" t="s">
        <v>39</v>
      </c>
      <c r="C14" t="s">
        <v>34</v>
      </c>
      <c r="D14">
        <v>152.84</v>
      </c>
      <c r="E14">
        <v>178.54</v>
      </c>
      <c r="F14">
        <v>215.35</v>
      </c>
      <c r="G14">
        <v>353.93</v>
      </c>
      <c r="H14">
        <v>590.22</v>
      </c>
      <c r="I14">
        <v>989.58</v>
      </c>
      <c r="J14">
        <v>1376.52</v>
      </c>
      <c r="K14">
        <v>2072.41</v>
      </c>
      <c r="L14">
        <v>3635.66</v>
      </c>
      <c r="M14">
        <v>3608.39</v>
      </c>
      <c r="N14">
        <v>6135.22</v>
      </c>
      <c r="O14">
        <v>8114.29</v>
      </c>
      <c r="P14">
        <v>8758.4</v>
      </c>
      <c r="Q14">
        <v>9851.7900000000009</v>
      </c>
      <c r="R14">
        <v>9340.81</v>
      </c>
      <c r="S14">
        <v>7207.49</v>
      </c>
      <c r="T14">
        <v>6085.83</v>
      </c>
      <c r="U14">
        <v>4064.44</v>
      </c>
      <c r="V14">
        <v>3276.3</v>
      </c>
      <c r="W14">
        <v>3614.8</v>
      </c>
      <c r="X14">
        <v>4160</v>
      </c>
      <c r="Y14">
        <v>6033.2</v>
      </c>
      <c r="Z14">
        <v>4650.6000000000004</v>
      </c>
    </row>
    <row r="15" spans="1:27">
      <c r="A15" s="29"/>
      <c r="B15" t="s">
        <v>40</v>
      </c>
      <c r="C15" t="s">
        <v>34</v>
      </c>
      <c r="D15">
        <v>375.18</v>
      </c>
      <c r="E15">
        <v>390.48</v>
      </c>
      <c r="F15">
        <v>429.28</v>
      </c>
      <c r="G15">
        <v>550.33000000000004</v>
      </c>
      <c r="H15">
        <v>740.62</v>
      </c>
      <c r="I15">
        <v>1120.1300000000001</v>
      </c>
      <c r="J15">
        <v>1714.86</v>
      </c>
      <c r="K15">
        <v>2239.39</v>
      </c>
      <c r="L15">
        <v>2705.99</v>
      </c>
      <c r="M15">
        <v>2859.03</v>
      </c>
      <c r="N15">
        <v>3836.1</v>
      </c>
      <c r="O15">
        <v>4928.46</v>
      </c>
      <c r="P15">
        <v>5652.83</v>
      </c>
      <c r="Q15">
        <v>6195.79</v>
      </c>
      <c r="R15">
        <v>6296.76</v>
      </c>
      <c r="S15">
        <v>6234.91</v>
      </c>
      <c r="T15">
        <v>6174.77</v>
      </c>
      <c r="U15">
        <v>5104.1499999999996</v>
      </c>
      <c r="V15">
        <v>3682.7</v>
      </c>
      <c r="W15">
        <v>2752.4</v>
      </c>
      <c r="X15">
        <v>2748.7</v>
      </c>
      <c r="Y15">
        <v>3145.3</v>
      </c>
      <c r="Z15">
        <v>3453.4</v>
      </c>
    </row>
    <row r="16" spans="1:27">
      <c r="A16" s="29" t="s">
        <v>93</v>
      </c>
      <c r="B16" t="s">
        <v>41</v>
      </c>
      <c r="C16" t="s">
        <v>34</v>
      </c>
      <c r="D16">
        <v>323.2</v>
      </c>
      <c r="E16">
        <v>344.18</v>
      </c>
      <c r="F16">
        <v>393.06</v>
      </c>
      <c r="G16">
        <v>458.87</v>
      </c>
      <c r="H16">
        <v>593.59</v>
      </c>
      <c r="I16">
        <v>733.89</v>
      </c>
      <c r="J16">
        <v>993.3</v>
      </c>
      <c r="K16">
        <v>1295.58</v>
      </c>
      <c r="L16">
        <v>1822.5</v>
      </c>
      <c r="M16">
        <v>2237.54</v>
      </c>
      <c r="N16">
        <v>3005.11</v>
      </c>
      <c r="O16">
        <v>3743.41</v>
      </c>
      <c r="P16">
        <v>4211.8100000000004</v>
      </c>
      <c r="Q16">
        <v>4915.45</v>
      </c>
      <c r="R16">
        <v>5287.58</v>
      </c>
      <c r="S16">
        <v>5414.6</v>
      </c>
      <c r="T16">
        <v>5435.47</v>
      </c>
      <c r="U16">
        <v>4239.8900000000003</v>
      </c>
      <c r="V16">
        <v>3383.2</v>
      </c>
      <c r="W16">
        <v>3556.6</v>
      </c>
      <c r="X16">
        <v>3662.4</v>
      </c>
      <c r="Y16">
        <v>4321.5</v>
      </c>
      <c r="Z16">
        <v>3780.1</v>
      </c>
    </row>
    <row r="17" spans="1:26">
      <c r="A17" s="29"/>
      <c r="B17" t="s">
        <v>42</v>
      </c>
      <c r="C17" t="s">
        <v>34</v>
      </c>
      <c r="D17">
        <v>2.97</v>
      </c>
      <c r="E17">
        <v>3.84</v>
      </c>
      <c r="F17">
        <v>1.86</v>
      </c>
      <c r="G17">
        <v>12.97</v>
      </c>
      <c r="H17">
        <v>1.96</v>
      </c>
      <c r="I17">
        <v>8.16</v>
      </c>
      <c r="J17">
        <v>4.29</v>
      </c>
      <c r="K17">
        <v>9.8000000000000007</v>
      </c>
      <c r="L17">
        <v>9.74</v>
      </c>
      <c r="M17">
        <v>14.21</v>
      </c>
      <c r="N17">
        <v>30.46</v>
      </c>
      <c r="O17">
        <v>14.77</v>
      </c>
      <c r="P17">
        <v>21.21</v>
      </c>
      <c r="Q17">
        <v>22.07</v>
      </c>
      <c r="R17">
        <v>24.54</v>
      </c>
      <c r="S17">
        <v>24.58</v>
      </c>
      <c r="T17">
        <v>30.34</v>
      </c>
      <c r="U17">
        <v>37.53</v>
      </c>
      <c r="V17">
        <v>30.8</v>
      </c>
      <c r="W17">
        <v>32.4</v>
      </c>
      <c r="X17">
        <v>11.1</v>
      </c>
      <c r="Y17">
        <v>11.8</v>
      </c>
      <c r="Z17">
        <v>9.6999999999999993</v>
      </c>
    </row>
    <row r="18" spans="1:26">
      <c r="A18" s="29" t="s">
        <v>94</v>
      </c>
      <c r="B18" t="s">
        <v>43</v>
      </c>
      <c r="C18" t="s">
        <v>34</v>
      </c>
      <c r="D18">
        <v>3477.52</v>
      </c>
      <c r="E18">
        <v>3823.51</v>
      </c>
      <c r="F18">
        <v>4515.9399999999996</v>
      </c>
      <c r="G18">
        <v>5851.13</v>
      </c>
      <c r="H18">
        <v>7810.97</v>
      </c>
      <c r="I18">
        <v>10366.49</v>
      </c>
      <c r="J18">
        <v>12694.77</v>
      </c>
      <c r="K18">
        <v>17131.12</v>
      </c>
      <c r="L18">
        <v>23565.8</v>
      </c>
      <c r="M18">
        <v>27624.67</v>
      </c>
      <c r="N18">
        <v>34668.26</v>
      </c>
      <c r="O18">
        <v>43848.58</v>
      </c>
      <c r="P18">
        <v>52145.58</v>
      </c>
      <c r="Q18">
        <v>60117.42</v>
      </c>
      <c r="R18">
        <v>63665.120000000003</v>
      </c>
      <c r="S18">
        <v>65378.239999999998</v>
      </c>
      <c r="T18">
        <v>68825.16</v>
      </c>
      <c r="U18">
        <v>59894.39</v>
      </c>
      <c r="V18">
        <v>47263.1</v>
      </c>
      <c r="W18">
        <v>47412.6</v>
      </c>
      <c r="X18">
        <v>48806.8</v>
      </c>
      <c r="Y18">
        <v>55223.8</v>
      </c>
      <c r="Z18">
        <v>53628.3</v>
      </c>
    </row>
    <row r="19" spans="1:26">
      <c r="A19" s="29"/>
      <c r="B19" t="s">
        <v>77</v>
      </c>
      <c r="C19" t="s">
        <v>34</v>
      </c>
      <c r="D19">
        <v>1353.07</v>
      </c>
      <c r="E19">
        <v>1519.02</v>
      </c>
      <c r="F19">
        <v>1827.55</v>
      </c>
      <c r="G19">
        <v>2168.36</v>
      </c>
      <c r="H19">
        <v>2688.96</v>
      </c>
      <c r="I19">
        <v>3665.75</v>
      </c>
      <c r="J19">
        <v>4601.92</v>
      </c>
      <c r="K19">
        <v>5853.09</v>
      </c>
      <c r="L19">
        <v>7463.72</v>
      </c>
      <c r="M19">
        <v>8865.02</v>
      </c>
      <c r="N19">
        <v>11133.5</v>
      </c>
      <c r="O19">
        <v>13875.73</v>
      </c>
      <c r="P19">
        <v>15834.33</v>
      </c>
      <c r="Q19">
        <v>18546.36</v>
      </c>
      <c r="R19">
        <v>20399.89</v>
      </c>
      <c r="S19">
        <v>21957.58</v>
      </c>
      <c r="T19">
        <v>23955.38</v>
      </c>
      <c r="U19">
        <v>22140.85</v>
      </c>
      <c r="V19">
        <v>18348.2</v>
      </c>
      <c r="W19">
        <v>19510.7</v>
      </c>
      <c r="X19">
        <v>19311.900000000001</v>
      </c>
      <c r="Y19">
        <v>21619.599999999999</v>
      </c>
      <c r="Z19">
        <v>20282.2</v>
      </c>
    </row>
    <row r="20" spans="1:26">
      <c r="A20" s="29"/>
      <c r="B20" t="s">
        <v>44</v>
      </c>
      <c r="C20" t="s">
        <v>34</v>
      </c>
      <c r="D20">
        <v>1647.47</v>
      </c>
      <c r="E20">
        <v>1727.21</v>
      </c>
      <c r="F20">
        <v>1872.69</v>
      </c>
      <c r="G20">
        <v>2117.23</v>
      </c>
      <c r="H20">
        <v>2393.19</v>
      </c>
      <c r="I20">
        <v>3055.28</v>
      </c>
      <c r="J20">
        <v>3924.75</v>
      </c>
      <c r="K20">
        <v>4993.9799999999996</v>
      </c>
      <c r="L20">
        <v>6137.61</v>
      </c>
      <c r="M20">
        <v>7464.94</v>
      </c>
      <c r="N20">
        <v>9165.7000000000007</v>
      </c>
      <c r="O20">
        <v>11774.8</v>
      </c>
      <c r="P20">
        <v>13549.14</v>
      </c>
      <c r="Q20">
        <v>15327.37</v>
      </c>
      <c r="R20">
        <v>16369.97</v>
      </c>
      <c r="S20">
        <v>17373.349999999999</v>
      </c>
      <c r="T20">
        <v>18538.03</v>
      </c>
      <c r="U20">
        <v>17096.2</v>
      </c>
      <c r="V20">
        <v>15291.9</v>
      </c>
      <c r="W20">
        <v>15336.1</v>
      </c>
      <c r="X20">
        <v>14790.5</v>
      </c>
      <c r="Y20">
        <v>16207.5</v>
      </c>
      <c r="Z20">
        <v>14738.4</v>
      </c>
    </row>
    <row r="21" spans="1:26">
      <c r="A21" s="29"/>
      <c r="B21" t="s">
        <v>45</v>
      </c>
      <c r="C21" t="s">
        <v>34</v>
      </c>
      <c r="D21">
        <v>1430.76</v>
      </c>
      <c r="E21">
        <v>1756.97</v>
      </c>
      <c r="F21">
        <v>1994.37</v>
      </c>
      <c r="G21">
        <v>2217.5</v>
      </c>
      <c r="H21">
        <v>2573.71</v>
      </c>
      <c r="I21">
        <v>2850.84</v>
      </c>
      <c r="J21">
        <v>3174.25</v>
      </c>
      <c r="K21">
        <v>3737.61</v>
      </c>
      <c r="L21">
        <v>4259.6499999999996</v>
      </c>
      <c r="M21">
        <v>4870.92</v>
      </c>
      <c r="N21">
        <v>5628.19</v>
      </c>
      <c r="O21">
        <v>6666.9</v>
      </c>
      <c r="P21">
        <v>7571.52</v>
      </c>
      <c r="Q21">
        <v>8308.08</v>
      </c>
      <c r="R21">
        <v>8962.65</v>
      </c>
      <c r="S21">
        <v>9340.7900000000009</v>
      </c>
      <c r="T21">
        <v>8686.3799999999992</v>
      </c>
      <c r="U21">
        <v>8890.91</v>
      </c>
      <c r="V21">
        <v>9291.2000000000007</v>
      </c>
      <c r="W21">
        <v>11135</v>
      </c>
      <c r="X21">
        <v>11380.6</v>
      </c>
      <c r="Y21">
        <v>12144.3</v>
      </c>
      <c r="Z21">
        <v>12800.7</v>
      </c>
    </row>
    <row r="22" spans="1:26" ht="17">
      <c r="A22" s="8" t="s">
        <v>95</v>
      </c>
      <c r="B22" t="s">
        <v>46</v>
      </c>
      <c r="C22" t="s">
        <v>34</v>
      </c>
      <c r="D22">
        <v>4810.45</v>
      </c>
      <c r="E22">
        <v>5209.1000000000004</v>
      </c>
      <c r="F22">
        <v>6038.59</v>
      </c>
      <c r="G22">
        <v>7495.51</v>
      </c>
      <c r="H22">
        <v>9346.7999999999993</v>
      </c>
      <c r="I22">
        <v>12374.53</v>
      </c>
      <c r="J22">
        <v>14965.63</v>
      </c>
      <c r="K22">
        <v>18164.419999999998</v>
      </c>
      <c r="L22">
        <v>20726.37</v>
      </c>
      <c r="M22">
        <v>22470.51</v>
      </c>
      <c r="N22">
        <v>28110.07</v>
      </c>
      <c r="O22">
        <v>32288.52</v>
      </c>
      <c r="P22">
        <v>32241.14</v>
      </c>
      <c r="Q22">
        <v>36076.620000000003</v>
      </c>
      <c r="R22">
        <v>38294.75</v>
      </c>
      <c r="S22">
        <v>39986.959999999999</v>
      </c>
      <c r="T22">
        <v>40844.21</v>
      </c>
      <c r="U22">
        <v>36114.43</v>
      </c>
      <c r="V22">
        <v>27242.3</v>
      </c>
      <c r="W22">
        <v>24665.8</v>
      </c>
      <c r="X22">
        <v>23473.8</v>
      </c>
      <c r="Y22">
        <v>26548.799999999999</v>
      </c>
      <c r="Z22">
        <v>23159.599999999999</v>
      </c>
    </row>
    <row r="23" spans="1:26">
      <c r="A23" s="29" t="s">
        <v>96</v>
      </c>
      <c r="B23" t="s">
        <v>47</v>
      </c>
      <c r="C23" t="s">
        <v>34</v>
      </c>
      <c r="D23">
        <v>2133.0100000000002</v>
      </c>
      <c r="E23">
        <v>2415.9699999999998</v>
      </c>
      <c r="F23">
        <v>2725.5</v>
      </c>
      <c r="G23">
        <v>3239.42</v>
      </c>
      <c r="H23">
        <v>3879.81</v>
      </c>
      <c r="I23">
        <v>4780</v>
      </c>
      <c r="J23">
        <v>5910.22</v>
      </c>
      <c r="K23">
        <v>7335.75</v>
      </c>
      <c r="L23">
        <v>9074.1299999999992</v>
      </c>
      <c r="M23">
        <v>10140.52</v>
      </c>
      <c r="N23">
        <v>11988.61</v>
      </c>
      <c r="O23">
        <v>13214.41</v>
      </c>
      <c r="P23">
        <v>17285.89</v>
      </c>
      <c r="Q23">
        <v>19454.61</v>
      </c>
      <c r="R23">
        <v>21054.400000000001</v>
      </c>
      <c r="S23">
        <v>22232.83</v>
      </c>
      <c r="T23">
        <v>23741.360000000001</v>
      </c>
      <c r="U23">
        <v>20892.12</v>
      </c>
      <c r="V23">
        <v>17106.599999999999</v>
      </c>
      <c r="W23">
        <v>15617.8</v>
      </c>
      <c r="X23">
        <v>13868.6</v>
      </c>
      <c r="Y23">
        <v>15291.6</v>
      </c>
      <c r="Z23">
        <v>12938.5</v>
      </c>
    </row>
    <row r="24" spans="1:26">
      <c r="A24" s="29"/>
      <c r="B24" t="s">
        <v>48</v>
      </c>
      <c r="C24" t="s">
        <v>34</v>
      </c>
      <c r="D24">
        <v>1238.19</v>
      </c>
      <c r="E24">
        <v>1427.91</v>
      </c>
      <c r="F24">
        <v>1677.13</v>
      </c>
      <c r="G24">
        <v>2139.19</v>
      </c>
      <c r="H24">
        <v>2577.1799999999998</v>
      </c>
      <c r="I24">
        <v>3315.94</v>
      </c>
      <c r="J24">
        <v>4014.38</v>
      </c>
      <c r="K24">
        <v>4967.63</v>
      </c>
      <c r="L24">
        <v>5692.84</v>
      </c>
      <c r="M24">
        <v>6241.35</v>
      </c>
      <c r="N24">
        <v>7738.91</v>
      </c>
      <c r="O24">
        <v>8747.2199999999993</v>
      </c>
      <c r="P24">
        <v>11268.72</v>
      </c>
      <c r="Q24">
        <v>12643.39</v>
      </c>
      <c r="R24">
        <v>13896.08</v>
      </c>
      <c r="S24">
        <v>14659.82</v>
      </c>
      <c r="T24">
        <v>15163.04</v>
      </c>
      <c r="U24">
        <v>14105.61</v>
      </c>
      <c r="V24">
        <v>12092.5</v>
      </c>
      <c r="W24">
        <v>11861.5</v>
      </c>
      <c r="X24">
        <v>10129</v>
      </c>
      <c r="Y24">
        <v>11420.2</v>
      </c>
      <c r="Z24">
        <v>8465.7000000000007</v>
      </c>
    </row>
    <row r="25" spans="1:26">
      <c r="A25" s="29" t="s">
        <v>97</v>
      </c>
      <c r="B25" t="s">
        <v>49</v>
      </c>
      <c r="C25" t="s">
        <v>34</v>
      </c>
      <c r="D25">
        <v>621</v>
      </c>
      <c r="E25">
        <v>676.72</v>
      </c>
      <c r="F25">
        <v>771.1</v>
      </c>
      <c r="G25">
        <v>945.28</v>
      </c>
      <c r="H25">
        <v>1215.77</v>
      </c>
      <c r="I25">
        <v>1749.45</v>
      </c>
      <c r="J25">
        <v>2339.5700000000002</v>
      </c>
      <c r="K25">
        <v>3375.84</v>
      </c>
      <c r="L25">
        <v>4650.54</v>
      </c>
      <c r="M25">
        <v>5618.95</v>
      </c>
      <c r="N25">
        <v>7166</v>
      </c>
      <c r="O25">
        <v>8804.01</v>
      </c>
      <c r="P25">
        <v>10274.879999999999</v>
      </c>
      <c r="Q25">
        <v>12004.82</v>
      </c>
      <c r="R25">
        <v>13246.85</v>
      </c>
      <c r="S25">
        <v>13907.42</v>
      </c>
      <c r="T25">
        <v>14791.33</v>
      </c>
      <c r="U25">
        <v>12947.89</v>
      </c>
      <c r="V25">
        <v>9165.4</v>
      </c>
      <c r="W25">
        <v>8879.9</v>
      </c>
      <c r="X25">
        <v>8668.7000000000007</v>
      </c>
      <c r="Y25">
        <v>10249</v>
      </c>
      <c r="Z25">
        <v>8780.6</v>
      </c>
    </row>
    <row r="26" spans="1:26">
      <c r="A26" s="29"/>
      <c r="B26" t="s">
        <v>50</v>
      </c>
      <c r="C26" t="s">
        <v>34</v>
      </c>
      <c r="D26">
        <v>344.59</v>
      </c>
      <c r="E26">
        <v>409.62</v>
      </c>
      <c r="F26">
        <v>492.8</v>
      </c>
      <c r="G26">
        <v>693.83</v>
      </c>
      <c r="H26">
        <v>902.15</v>
      </c>
      <c r="I26">
        <v>1387.39</v>
      </c>
      <c r="J26">
        <v>1829.16</v>
      </c>
      <c r="K26">
        <v>2360.52</v>
      </c>
      <c r="L26">
        <v>3001.28</v>
      </c>
      <c r="M26">
        <v>3353.25</v>
      </c>
      <c r="N26">
        <v>4304.76</v>
      </c>
      <c r="O26">
        <v>4946.76</v>
      </c>
      <c r="P26">
        <v>5669.89</v>
      </c>
      <c r="Q26">
        <v>6641.74</v>
      </c>
      <c r="R26">
        <v>7273.41</v>
      </c>
      <c r="S26">
        <v>7880.67</v>
      </c>
      <c r="T26">
        <v>8779.64</v>
      </c>
      <c r="U26">
        <v>8787.8799999999992</v>
      </c>
      <c r="V26">
        <v>7011.9</v>
      </c>
      <c r="W26">
        <v>7346</v>
      </c>
      <c r="X26">
        <v>7069.8</v>
      </c>
      <c r="Y26">
        <v>8265.4</v>
      </c>
      <c r="Z26">
        <v>6823.5</v>
      </c>
    </row>
    <row r="27" spans="1:26">
      <c r="A27" s="29" t="s">
        <v>98</v>
      </c>
      <c r="B27" t="s">
        <v>51</v>
      </c>
      <c r="C27" t="s">
        <v>34</v>
      </c>
      <c r="D27">
        <v>1503.09</v>
      </c>
      <c r="E27">
        <v>1685.4</v>
      </c>
      <c r="F27">
        <v>1968.06</v>
      </c>
      <c r="G27">
        <v>2432.38</v>
      </c>
      <c r="H27">
        <v>2988.48</v>
      </c>
      <c r="I27">
        <v>4034.25</v>
      </c>
      <c r="J27">
        <v>4944.4799999999996</v>
      </c>
      <c r="K27">
        <v>6151.49</v>
      </c>
      <c r="L27">
        <v>7501.23</v>
      </c>
      <c r="M27">
        <v>8001.9</v>
      </c>
      <c r="N27">
        <v>10201.82</v>
      </c>
      <c r="O27">
        <v>11807.01</v>
      </c>
      <c r="P27">
        <v>12501.49</v>
      </c>
      <c r="Q27">
        <v>12891.85</v>
      </c>
      <c r="R27">
        <v>13535.18</v>
      </c>
      <c r="S27">
        <v>13942.34</v>
      </c>
      <c r="T27">
        <v>14622.82</v>
      </c>
      <c r="U27">
        <v>14840.51</v>
      </c>
      <c r="V27">
        <v>13727.9</v>
      </c>
      <c r="W27">
        <v>13335.1</v>
      </c>
      <c r="X27">
        <v>13155.7</v>
      </c>
      <c r="Y27">
        <v>15141.6</v>
      </c>
      <c r="Z27">
        <v>14165.4</v>
      </c>
    </row>
    <row r="28" spans="1:26">
      <c r="A28" s="29"/>
      <c r="B28" t="s">
        <v>52</v>
      </c>
      <c r="C28" t="s">
        <v>34</v>
      </c>
      <c r="D28">
        <v>588</v>
      </c>
      <c r="E28">
        <v>679.25</v>
      </c>
      <c r="F28">
        <v>771.61</v>
      </c>
      <c r="G28">
        <v>980.31</v>
      </c>
      <c r="H28">
        <v>1137.5899999999999</v>
      </c>
      <c r="I28">
        <v>1386.55</v>
      </c>
      <c r="J28">
        <v>1653.2</v>
      </c>
      <c r="K28">
        <v>2039.27</v>
      </c>
      <c r="L28">
        <v>2593.35</v>
      </c>
      <c r="M28">
        <v>2873.13</v>
      </c>
      <c r="N28">
        <v>3468.31</v>
      </c>
      <c r="O28">
        <v>3784.27</v>
      </c>
      <c r="P28">
        <v>4535.43</v>
      </c>
      <c r="Q28">
        <v>6014.77</v>
      </c>
      <c r="R28">
        <v>6765.3</v>
      </c>
      <c r="S28">
        <v>7401.81</v>
      </c>
      <c r="T28">
        <v>8057.87</v>
      </c>
      <c r="U28">
        <v>7857.66</v>
      </c>
      <c r="V28">
        <v>6386.7</v>
      </c>
      <c r="W28">
        <v>6794</v>
      </c>
      <c r="X28">
        <v>6638.3</v>
      </c>
      <c r="Y28">
        <v>7737.7</v>
      </c>
      <c r="Z28">
        <v>6959.5</v>
      </c>
    </row>
    <row r="29" spans="1:26">
      <c r="A29" s="29"/>
      <c r="B29" t="s">
        <v>53</v>
      </c>
      <c r="C29" t="s">
        <v>34</v>
      </c>
      <c r="D29">
        <v>1199.04</v>
      </c>
      <c r="E29">
        <v>1297.72</v>
      </c>
      <c r="F29">
        <v>1505.46</v>
      </c>
      <c r="G29">
        <v>1848.83</v>
      </c>
      <c r="H29" t="s">
        <v>35</v>
      </c>
      <c r="I29" t="s">
        <v>35</v>
      </c>
      <c r="J29">
        <v>3446.9</v>
      </c>
      <c r="K29">
        <v>4365.55</v>
      </c>
      <c r="L29">
        <v>5287.79</v>
      </c>
      <c r="M29">
        <v>5700.4</v>
      </c>
      <c r="N29">
        <v>7168.51</v>
      </c>
      <c r="O29">
        <v>8386.57</v>
      </c>
      <c r="P29">
        <v>10277.379999999999</v>
      </c>
      <c r="Q29">
        <v>12935.36</v>
      </c>
      <c r="R29">
        <v>14939.35</v>
      </c>
      <c r="S29">
        <v>15879.78</v>
      </c>
      <c r="T29">
        <v>16993.12</v>
      </c>
      <c r="U29">
        <v>15931.04</v>
      </c>
      <c r="V29">
        <v>13315.9</v>
      </c>
      <c r="W29">
        <v>12935</v>
      </c>
      <c r="X29">
        <v>12300.2</v>
      </c>
      <c r="Y29">
        <v>14772.8</v>
      </c>
      <c r="Z29">
        <v>12686.2</v>
      </c>
    </row>
    <row r="30" spans="1:26" ht="34">
      <c r="A30" s="8" t="s">
        <v>99</v>
      </c>
      <c r="B30" t="s">
        <v>54</v>
      </c>
      <c r="C30" t="s">
        <v>34</v>
      </c>
      <c r="D30">
        <v>4571.03</v>
      </c>
      <c r="E30">
        <v>4629.34</v>
      </c>
      <c r="F30">
        <v>4893.57</v>
      </c>
      <c r="G30">
        <v>6341.81</v>
      </c>
      <c r="H30">
        <v>8638.44</v>
      </c>
      <c r="I30">
        <v>12030.52</v>
      </c>
      <c r="J30">
        <v>15049.66</v>
      </c>
      <c r="K30">
        <v>17952.5</v>
      </c>
      <c r="L30">
        <v>22636.22</v>
      </c>
      <c r="M30">
        <v>21247.48</v>
      </c>
      <c r="N30">
        <v>29310.73</v>
      </c>
      <c r="O30">
        <v>37275.120000000003</v>
      </c>
      <c r="P30">
        <v>39399.01</v>
      </c>
      <c r="Q30">
        <v>40980.89</v>
      </c>
      <c r="R30">
        <v>41094.410000000003</v>
      </c>
      <c r="S30">
        <v>34604.49</v>
      </c>
      <c r="T30">
        <v>34532.379999999997</v>
      </c>
      <c r="U30">
        <v>40331.5</v>
      </c>
      <c r="V30">
        <v>46296.9</v>
      </c>
      <c r="W30">
        <v>48583.4</v>
      </c>
      <c r="X30">
        <v>41976.6</v>
      </c>
      <c r="Y30">
        <v>56087.199999999997</v>
      </c>
      <c r="Z30">
        <v>61940.6</v>
      </c>
    </row>
    <row r="31" spans="1:26">
      <c r="A31" s="30" t="s">
        <v>100</v>
      </c>
      <c r="B31" t="s">
        <v>55</v>
      </c>
      <c r="C31" t="s">
        <v>34</v>
      </c>
      <c r="D31">
        <v>5422.06</v>
      </c>
      <c r="E31">
        <v>6033.8</v>
      </c>
      <c r="F31">
        <v>6974.71</v>
      </c>
      <c r="G31">
        <v>9016.9699999999993</v>
      </c>
      <c r="H31">
        <v>11983.14</v>
      </c>
      <c r="I31">
        <v>16165.21</v>
      </c>
      <c r="J31">
        <v>20322.2</v>
      </c>
      <c r="K31">
        <v>26482.84</v>
      </c>
      <c r="L31">
        <v>33308.53</v>
      </c>
      <c r="M31">
        <v>36297.99</v>
      </c>
      <c r="N31">
        <v>47452.35</v>
      </c>
      <c r="O31">
        <v>60097.89</v>
      </c>
      <c r="P31">
        <v>67756.23</v>
      </c>
      <c r="Q31">
        <v>76645.34</v>
      </c>
      <c r="R31">
        <v>83104.14</v>
      </c>
      <c r="S31">
        <v>83564.539999999994</v>
      </c>
      <c r="T31">
        <v>87293.98</v>
      </c>
      <c r="U31">
        <v>81889.06</v>
      </c>
      <c r="V31">
        <v>70147.5</v>
      </c>
      <c r="W31">
        <v>66225.399999999994</v>
      </c>
      <c r="X31">
        <v>63809.8</v>
      </c>
      <c r="Y31">
        <v>83541.600000000006</v>
      </c>
      <c r="Z31">
        <v>91020.4</v>
      </c>
    </row>
    <row r="32" spans="1:26">
      <c r="A32" s="30"/>
      <c r="B32" t="s">
        <v>73</v>
      </c>
      <c r="C32" t="s">
        <v>34</v>
      </c>
      <c r="D32">
        <v>1627.48</v>
      </c>
      <c r="E32">
        <v>1924.39</v>
      </c>
      <c r="F32">
        <v>2279.98</v>
      </c>
      <c r="G32">
        <v>2750.68</v>
      </c>
      <c r="H32">
        <v>3213</v>
      </c>
      <c r="I32">
        <v>4019.83</v>
      </c>
      <c r="J32">
        <v>4718.82</v>
      </c>
      <c r="K32">
        <v>5967.13</v>
      </c>
      <c r="L32">
        <v>7402.33</v>
      </c>
      <c r="M32">
        <v>9087</v>
      </c>
      <c r="N32">
        <v>11417.3</v>
      </c>
      <c r="O32">
        <v>14484.38</v>
      </c>
      <c r="P32">
        <v>17337.669999999998</v>
      </c>
      <c r="Q32">
        <v>20484.22</v>
      </c>
      <c r="R32">
        <v>23350.33</v>
      </c>
      <c r="S32">
        <v>25729.53</v>
      </c>
      <c r="T32">
        <v>28206.11</v>
      </c>
      <c r="U32">
        <v>27116.57</v>
      </c>
      <c r="V32">
        <v>23986.3</v>
      </c>
      <c r="W32">
        <v>23884.2</v>
      </c>
      <c r="X32">
        <v>25053.599999999999</v>
      </c>
      <c r="Y32">
        <v>29583</v>
      </c>
      <c r="Z32">
        <v>26384.5</v>
      </c>
    </row>
    <row r="33" spans="1:26">
      <c r="A33" s="30"/>
      <c r="B33" t="s">
        <v>56</v>
      </c>
      <c r="C33" t="s">
        <v>34</v>
      </c>
      <c r="D33">
        <v>1192.8</v>
      </c>
      <c r="E33">
        <v>957.29</v>
      </c>
      <c r="F33">
        <v>1086.55</v>
      </c>
      <c r="G33">
        <v>1413.09</v>
      </c>
      <c r="H33">
        <v>1885.01</v>
      </c>
      <c r="I33">
        <v>2567</v>
      </c>
      <c r="J33">
        <v>3144.86</v>
      </c>
      <c r="K33">
        <v>3981.47</v>
      </c>
      <c r="L33">
        <v>3883.84</v>
      </c>
      <c r="M33">
        <v>3799.18</v>
      </c>
      <c r="N33">
        <v>5020.29</v>
      </c>
      <c r="O33">
        <v>6646.95</v>
      </c>
      <c r="P33">
        <v>6744.15</v>
      </c>
      <c r="Q33">
        <v>7055.2</v>
      </c>
      <c r="R33">
        <v>7158.81</v>
      </c>
      <c r="S33">
        <v>7206.21</v>
      </c>
      <c r="T33">
        <v>7782.48</v>
      </c>
      <c r="U33">
        <v>7916.55</v>
      </c>
      <c r="V33">
        <v>7989.6</v>
      </c>
      <c r="W33">
        <v>9175.2999999999993</v>
      </c>
      <c r="X33">
        <v>7991.1</v>
      </c>
      <c r="Y33">
        <v>10330.1</v>
      </c>
      <c r="Z33">
        <v>10307.799999999999</v>
      </c>
    </row>
    <row r="34" spans="1:26">
      <c r="A34" s="30"/>
      <c r="B34" t="s">
        <v>57</v>
      </c>
      <c r="C34" t="s">
        <v>34</v>
      </c>
      <c r="D34" t="s">
        <v>35</v>
      </c>
      <c r="E34" t="s">
        <v>35</v>
      </c>
      <c r="F34" t="s">
        <v>35</v>
      </c>
      <c r="G34">
        <v>3915.86</v>
      </c>
      <c r="H34" t="s">
        <v>35</v>
      </c>
      <c r="I34" t="s">
        <v>35</v>
      </c>
      <c r="J34">
        <v>8358.64</v>
      </c>
      <c r="K34">
        <v>10614.88</v>
      </c>
      <c r="L34">
        <v>13059.18</v>
      </c>
      <c r="M34">
        <v>14459.9</v>
      </c>
      <c r="N34">
        <v>18523.740000000002</v>
      </c>
      <c r="O34">
        <v>21546.62</v>
      </c>
      <c r="P34">
        <v>24156.86</v>
      </c>
      <c r="Q34">
        <v>27848.79</v>
      </c>
      <c r="R34">
        <v>29919.119999999999</v>
      </c>
      <c r="S34">
        <v>31015.89</v>
      </c>
      <c r="T34">
        <v>32456.55</v>
      </c>
      <c r="U34">
        <v>30526.720000000001</v>
      </c>
      <c r="V34">
        <v>24427.1</v>
      </c>
      <c r="W34">
        <v>25667</v>
      </c>
      <c r="X34">
        <v>25580.3</v>
      </c>
      <c r="Y34">
        <v>30309.3</v>
      </c>
      <c r="Z34">
        <v>28188.799999999999</v>
      </c>
    </row>
    <row r="35" spans="1:26">
      <c r="A35" s="3" t="s">
        <v>101</v>
      </c>
      <c r="B35" t="s">
        <v>58</v>
      </c>
      <c r="C35" t="s">
        <v>34</v>
      </c>
      <c r="D35">
        <v>3364.17</v>
      </c>
      <c r="E35">
        <v>3671.1</v>
      </c>
      <c r="F35">
        <v>4226.62</v>
      </c>
      <c r="G35">
        <v>5314.38</v>
      </c>
      <c r="H35">
        <v>6926.88</v>
      </c>
      <c r="I35">
        <v>8846.49</v>
      </c>
      <c r="J35">
        <v>11346.84</v>
      </c>
      <c r="K35">
        <v>14987.46</v>
      </c>
      <c r="L35">
        <v>20345.47</v>
      </c>
      <c r="M35">
        <v>24081.17</v>
      </c>
      <c r="N35">
        <v>31267.200000000001</v>
      </c>
      <c r="O35">
        <v>39294.75</v>
      </c>
      <c r="P35">
        <v>43989.03</v>
      </c>
      <c r="Q35">
        <v>51967.15</v>
      </c>
      <c r="R35">
        <v>57436.7</v>
      </c>
      <c r="S35">
        <v>58877.11</v>
      </c>
      <c r="T35">
        <v>62002.04</v>
      </c>
      <c r="U35">
        <v>59194.51</v>
      </c>
      <c r="V35">
        <v>48445.8</v>
      </c>
      <c r="W35">
        <v>56269.7</v>
      </c>
      <c r="X35">
        <v>58018.1</v>
      </c>
      <c r="Y35">
        <v>68512.3</v>
      </c>
      <c r="Z35">
        <v>60933.5</v>
      </c>
    </row>
    <row r="36" spans="1:26">
      <c r="A36" s="29" t="s">
        <v>102</v>
      </c>
      <c r="B36" t="s">
        <v>59</v>
      </c>
      <c r="C36" t="s">
        <v>34</v>
      </c>
      <c r="D36">
        <v>4887.05</v>
      </c>
      <c r="E36">
        <v>5600.65</v>
      </c>
      <c r="F36">
        <v>6471.51</v>
      </c>
      <c r="G36">
        <v>10234.93</v>
      </c>
      <c r="H36">
        <v>15907.13</v>
      </c>
      <c r="I36">
        <v>21594.05</v>
      </c>
      <c r="J36">
        <v>25768.21</v>
      </c>
      <c r="K36">
        <v>34930.910000000003</v>
      </c>
      <c r="L36">
        <v>45658.7</v>
      </c>
      <c r="M36">
        <v>43905.73</v>
      </c>
      <c r="N36">
        <v>54490.93</v>
      </c>
      <c r="O36">
        <v>65909.31</v>
      </c>
      <c r="P36">
        <v>71559.179999999993</v>
      </c>
      <c r="Q36">
        <v>76096.639999999999</v>
      </c>
      <c r="R36">
        <v>74332.77</v>
      </c>
      <c r="S36">
        <v>63001.33</v>
      </c>
      <c r="T36">
        <v>61986.59</v>
      </c>
      <c r="U36">
        <v>64571.78</v>
      </c>
      <c r="V36">
        <v>64006.5</v>
      </c>
      <c r="W36">
        <v>70376.399999999994</v>
      </c>
      <c r="X36">
        <v>73054.899999999994</v>
      </c>
      <c r="Y36">
        <v>96692.5</v>
      </c>
      <c r="Z36">
        <v>85261.4</v>
      </c>
    </row>
    <row r="37" spans="1:26">
      <c r="A37" s="29"/>
      <c r="B37" t="s">
        <v>60</v>
      </c>
      <c r="C37" t="s">
        <v>34</v>
      </c>
      <c r="D37">
        <v>2087.59</v>
      </c>
      <c r="E37">
        <v>2260.62</v>
      </c>
      <c r="F37">
        <v>2547.3200000000002</v>
      </c>
      <c r="G37">
        <v>3534.93</v>
      </c>
      <c r="H37">
        <v>5374.75</v>
      </c>
      <c r="I37">
        <v>7845.56</v>
      </c>
      <c r="J37">
        <v>12847.86</v>
      </c>
      <c r="K37">
        <v>17917.04</v>
      </c>
      <c r="L37">
        <v>20666.939999999999</v>
      </c>
      <c r="M37">
        <v>21000.28</v>
      </c>
      <c r="N37">
        <v>29175.200000000001</v>
      </c>
      <c r="O37">
        <v>36869.42</v>
      </c>
      <c r="P37">
        <v>41267.24</v>
      </c>
      <c r="Q37">
        <v>47192.14</v>
      </c>
      <c r="R37">
        <v>51312.09</v>
      </c>
      <c r="S37">
        <v>51367.23</v>
      </c>
      <c r="T37">
        <v>53393.18</v>
      </c>
      <c r="U37">
        <v>54091.07</v>
      </c>
      <c r="V37">
        <v>49996.6</v>
      </c>
      <c r="W37">
        <v>53968.9</v>
      </c>
      <c r="X37">
        <v>54229.8</v>
      </c>
      <c r="Y37">
        <v>70256.600000000006</v>
      </c>
      <c r="Z37">
        <v>73117.5</v>
      </c>
    </row>
    <row r="38" spans="1:26">
      <c r="A38" s="3" t="s">
        <v>103</v>
      </c>
      <c r="B38" t="s">
        <v>61</v>
      </c>
      <c r="C38" t="s">
        <v>34</v>
      </c>
      <c r="D38">
        <v>2369.79</v>
      </c>
      <c r="E38">
        <v>2635.49</v>
      </c>
      <c r="F38">
        <v>3083.62</v>
      </c>
      <c r="G38">
        <v>3703.88</v>
      </c>
      <c r="H38">
        <v>5023.2</v>
      </c>
      <c r="I38">
        <v>6394.35</v>
      </c>
      <c r="J38">
        <v>8329.36</v>
      </c>
      <c r="K38">
        <v>11100.92</v>
      </c>
      <c r="L38">
        <v>14547.59</v>
      </c>
      <c r="M38">
        <v>15499.2</v>
      </c>
      <c r="N38">
        <v>19642.38</v>
      </c>
      <c r="O38">
        <v>22951.33</v>
      </c>
      <c r="P38">
        <v>29069.75</v>
      </c>
      <c r="Q38">
        <v>33228.949999999997</v>
      </c>
      <c r="R38">
        <v>36396.44</v>
      </c>
      <c r="S38">
        <v>37257.26</v>
      </c>
      <c r="T38">
        <v>39917.07</v>
      </c>
      <c r="U38">
        <v>35952.04</v>
      </c>
      <c r="V38">
        <v>33681.5</v>
      </c>
      <c r="W38">
        <v>36535</v>
      </c>
      <c r="X38">
        <v>39034.400000000001</v>
      </c>
      <c r="Y38">
        <v>49680.9</v>
      </c>
      <c r="Z38">
        <v>46813.4</v>
      </c>
    </row>
    <row r="39" spans="1:26">
      <c r="A39" s="3" t="s">
        <v>80</v>
      </c>
      <c r="B39" t="s">
        <v>74</v>
      </c>
      <c r="C39" t="s">
        <v>34</v>
      </c>
      <c r="D39">
        <v>2839.72</v>
      </c>
      <c r="E39">
        <v>3222.11</v>
      </c>
      <c r="F39">
        <v>3992.41</v>
      </c>
      <c r="G39">
        <v>5418.43</v>
      </c>
      <c r="H39">
        <v>8103</v>
      </c>
      <c r="I39">
        <v>10197.83</v>
      </c>
      <c r="J39">
        <v>13311.85</v>
      </c>
      <c r="K39">
        <v>17837.3</v>
      </c>
      <c r="L39">
        <v>23837.78</v>
      </c>
      <c r="M39">
        <v>26636.42</v>
      </c>
      <c r="N39">
        <v>34400.11</v>
      </c>
      <c r="O39">
        <v>40157.93</v>
      </c>
      <c r="P39">
        <v>38043.25</v>
      </c>
      <c r="Q39">
        <v>43575.01</v>
      </c>
      <c r="R39">
        <v>47016.78</v>
      </c>
      <c r="S39">
        <v>47039.64</v>
      </c>
      <c r="T39">
        <v>48200.4</v>
      </c>
      <c r="U39">
        <v>45611.05</v>
      </c>
      <c r="V39">
        <v>37688.9</v>
      </c>
      <c r="W39">
        <v>39520</v>
      </c>
      <c r="X39">
        <v>41166.800000000003</v>
      </c>
      <c r="Y39">
        <v>49383.9</v>
      </c>
      <c r="Z39">
        <v>46310.7</v>
      </c>
    </row>
    <row r="40" spans="1:26">
      <c r="A40" s="3" t="s">
        <v>81</v>
      </c>
      <c r="B40" t="s">
        <v>75</v>
      </c>
      <c r="C40" t="s">
        <v>34</v>
      </c>
      <c r="D40">
        <v>2003.48</v>
      </c>
      <c r="E40">
        <v>2158.2800000000002</v>
      </c>
      <c r="F40">
        <v>2630.52</v>
      </c>
      <c r="G40">
        <v>3665.64</v>
      </c>
      <c r="H40">
        <v>4509.82</v>
      </c>
      <c r="I40">
        <v>5932.97</v>
      </c>
      <c r="J40">
        <v>7724.99</v>
      </c>
      <c r="K40">
        <v>10265.540000000001</v>
      </c>
      <c r="L40">
        <v>14116.48</v>
      </c>
      <c r="M40">
        <v>16480.150000000001</v>
      </c>
      <c r="N40">
        <v>21312.97</v>
      </c>
      <c r="O40">
        <v>26059.599999999999</v>
      </c>
      <c r="P40">
        <v>28711.39</v>
      </c>
      <c r="Q40">
        <v>32714.720000000001</v>
      </c>
      <c r="R40">
        <v>34826.39</v>
      </c>
      <c r="S40">
        <v>35873.75</v>
      </c>
      <c r="T40">
        <v>37414.51</v>
      </c>
      <c r="U40">
        <v>35835.21</v>
      </c>
      <c r="V40">
        <v>29126.799999999999</v>
      </c>
      <c r="W40">
        <v>30206</v>
      </c>
      <c r="X40">
        <v>33853.4</v>
      </c>
      <c r="Y40">
        <v>37352.400000000001</v>
      </c>
      <c r="Z40">
        <v>36880.800000000003</v>
      </c>
    </row>
    <row r="41" spans="1:26">
      <c r="A41" s="30" t="s">
        <v>105</v>
      </c>
      <c r="B41" t="s">
        <v>62</v>
      </c>
      <c r="C41" t="s">
        <v>34</v>
      </c>
      <c r="D41">
        <v>3307.19</v>
      </c>
      <c r="E41">
        <v>4121.32</v>
      </c>
      <c r="F41">
        <v>5660.5</v>
      </c>
      <c r="G41">
        <v>8106.82</v>
      </c>
      <c r="H41" t="s">
        <v>35</v>
      </c>
      <c r="I41" t="s">
        <v>35</v>
      </c>
      <c r="J41">
        <v>14646.9</v>
      </c>
      <c r="K41">
        <v>19381.8</v>
      </c>
      <c r="L41">
        <v>23132.03</v>
      </c>
      <c r="M41">
        <v>29505.03</v>
      </c>
      <c r="N41">
        <v>40670.879999999997</v>
      </c>
      <c r="O41">
        <v>47006.34</v>
      </c>
      <c r="P41">
        <v>51235.58</v>
      </c>
      <c r="Q41">
        <v>59692.6</v>
      </c>
      <c r="R41">
        <v>67818.48</v>
      </c>
      <c r="S41">
        <v>71069.399999999994</v>
      </c>
      <c r="T41">
        <v>81347.16</v>
      </c>
      <c r="U41">
        <v>84637.11</v>
      </c>
      <c r="V41">
        <v>80484.600000000006</v>
      </c>
      <c r="W41">
        <v>80418.100000000006</v>
      </c>
      <c r="X41">
        <v>81703.899999999994</v>
      </c>
      <c r="Y41">
        <v>87724.3</v>
      </c>
      <c r="Z41">
        <v>89753.4</v>
      </c>
    </row>
    <row r="42" spans="1:26">
      <c r="A42" s="30"/>
      <c r="B42" t="s">
        <v>63</v>
      </c>
      <c r="C42" t="s">
        <v>34</v>
      </c>
      <c r="D42">
        <v>1823.08</v>
      </c>
      <c r="E42">
        <v>2003.41</v>
      </c>
      <c r="F42">
        <v>2258.91</v>
      </c>
      <c r="G42">
        <v>2780.43</v>
      </c>
      <c r="H42" t="s">
        <v>35</v>
      </c>
      <c r="I42">
        <v>15562.6</v>
      </c>
      <c r="J42">
        <v>5255.08</v>
      </c>
      <c r="K42">
        <v>7040.45</v>
      </c>
      <c r="L42">
        <v>9547.7900000000009</v>
      </c>
      <c r="M42">
        <v>11302.74</v>
      </c>
      <c r="N42">
        <v>14082.8</v>
      </c>
      <c r="O42">
        <v>16122.05</v>
      </c>
      <c r="P42">
        <v>15748.38</v>
      </c>
      <c r="Q42">
        <v>16362.54</v>
      </c>
      <c r="R42">
        <v>18158.64</v>
      </c>
      <c r="S42">
        <v>19087.689999999999</v>
      </c>
      <c r="T42">
        <v>19324.919999999998</v>
      </c>
      <c r="U42">
        <v>16921.12</v>
      </c>
      <c r="V42">
        <v>11661.2</v>
      </c>
      <c r="W42">
        <v>14763.5</v>
      </c>
      <c r="X42">
        <v>15511.3</v>
      </c>
      <c r="Y42">
        <v>18515.599999999999</v>
      </c>
      <c r="Z42">
        <v>18766.400000000001</v>
      </c>
    </row>
    <row r="43" spans="1:26">
      <c r="A43" s="3" t="s">
        <v>19</v>
      </c>
      <c r="B43" t="s">
        <v>64</v>
      </c>
      <c r="C43" t="s">
        <v>34</v>
      </c>
      <c r="D43">
        <v>4527.29</v>
      </c>
      <c r="E43">
        <v>5099.8999999999996</v>
      </c>
      <c r="F43">
        <v>5749.17</v>
      </c>
      <c r="G43">
        <v>7487.04</v>
      </c>
      <c r="H43">
        <v>10055.65</v>
      </c>
      <c r="I43">
        <v>13363.92</v>
      </c>
      <c r="J43">
        <v>17649.46</v>
      </c>
      <c r="K43">
        <v>23213.79</v>
      </c>
      <c r="L43">
        <v>29374.91</v>
      </c>
      <c r="M43">
        <v>32386.51</v>
      </c>
      <c r="N43">
        <v>42152.59</v>
      </c>
      <c r="O43">
        <v>50148.85</v>
      </c>
      <c r="P43">
        <v>54522.61</v>
      </c>
      <c r="Q43">
        <v>61553.59</v>
      </c>
      <c r="R43">
        <v>66977.77</v>
      </c>
      <c r="S43">
        <v>69183.179999999993</v>
      </c>
      <c r="T43">
        <v>73642.259999999995</v>
      </c>
      <c r="U43">
        <v>71683.44</v>
      </c>
      <c r="V43">
        <v>62675.5</v>
      </c>
      <c r="W43">
        <v>64923.3</v>
      </c>
      <c r="X43">
        <v>69306.600000000006</v>
      </c>
      <c r="Y43">
        <v>86545.9</v>
      </c>
      <c r="Z43">
        <v>100937.7</v>
      </c>
    </row>
    <row r="44" spans="1:26" ht="34">
      <c r="A44" s="8" t="s">
        <v>82</v>
      </c>
      <c r="B44" t="s">
        <v>65</v>
      </c>
      <c r="C44" t="s">
        <v>34</v>
      </c>
      <c r="D44">
        <v>7363.27</v>
      </c>
      <c r="E44">
        <v>8899.51</v>
      </c>
      <c r="F44">
        <v>10957.25</v>
      </c>
      <c r="G44">
        <v>15876.27</v>
      </c>
      <c r="H44">
        <v>21463.18</v>
      </c>
      <c r="I44">
        <v>26844.02</v>
      </c>
      <c r="J44">
        <v>33054.43</v>
      </c>
      <c r="K44">
        <v>39014.14</v>
      </c>
      <c r="L44">
        <v>43177.95</v>
      </c>
      <c r="M44">
        <v>44215.94</v>
      </c>
      <c r="N44">
        <v>55161.16</v>
      </c>
      <c r="O44">
        <v>63474.89</v>
      </c>
      <c r="P44">
        <v>70430.070000000007</v>
      </c>
      <c r="Q44">
        <v>78817.8</v>
      </c>
      <c r="R44">
        <v>85486.3</v>
      </c>
      <c r="S44">
        <v>91606.58</v>
      </c>
      <c r="T44">
        <v>99629.48</v>
      </c>
      <c r="U44">
        <v>106221.7</v>
      </c>
      <c r="V44">
        <v>105966.2</v>
      </c>
      <c r="W44">
        <v>111872.9</v>
      </c>
      <c r="X44">
        <v>123808</v>
      </c>
      <c r="Y44">
        <v>147051.9</v>
      </c>
      <c r="Z44">
        <v>154606.6</v>
      </c>
    </row>
    <row r="45" spans="1:26" ht="17">
      <c r="A45" s="8" t="s">
        <v>23</v>
      </c>
      <c r="B45" t="s">
        <v>66</v>
      </c>
      <c r="C45" t="s">
        <v>34</v>
      </c>
      <c r="D45">
        <v>849.59</v>
      </c>
      <c r="E45">
        <v>933.23</v>
      </c>
      <c r="F45">
        <v>1089.06</v>
      </c>
      <c r="G45">
        <v>1607.26</v>
      </c>
      <c r="H45">
        <v>2105.73</v>
      </c>
      <c r="I45">
        <v>2735</v>
      </c>
      <c r="J45">
        <v>3497.17</v>
      </c>
      <c r="K45">
        <v>4205.4399999999996</v>
      </c>
      <c r="L45">
        <v>4850.6400000000003</v>
      </c>
      <c r="M45">
        <v>4939.51</v>
      </c>
      <c r="N45">
        <v>6322.87</v>
      </c>
      <c r="O45">
        <v>7468.83</v>
      </c>
      <c r="P45">
        <v>6656.48</v>
      </c>
      <c r="Q45">
        <v>7567.75</v>
      </c>
      <c r="R45">
        <v>8347.58</v>
      </c>
      <c r="S45">
        <v>8741.75</v>
      </c>
      <c r="T45">
        <v>9536.2900000000009</v>
      </c>
      <c r="U45">
        <v>9999.5</v>
      </c>
      <c r="V45">
        <v>8091.6</v>
      </c>
      <c r="W45">
        <v>7619.2</v>
      </c>
      <c r="X45">
        <v>8188.4</v>
      </c>
      <c r="Y45">
        <v>9749</v>
      </c>
      <c r="Z45">
        <v>10023.299999999999</v>
      </c>
    </row>
    <row r="46" spans="1:26">
      <c r="A46" s="29" t="s">
        <v>83</v>
      </c>
      <c r="B46" t="s">
        <v>21</v>
      </c>
      <c r="C46" t="s">
        <v>34</v>
      </c>
      <c r="D46">
        <v>272.43</v>
      </c>
      <c r="E46">
        <v>326.70999999999998</v>
      </c>
      <c r="F46">
        <v>353.92</v>
      </c>
      <c r="G46">
        <v>274</v>
      </c>
      <c r="H46" t="s">
        <v>35</v>
      </c>
      <c r="I46" t="s">
        <v>35</v>
      </c>
      <c r="J46">
        <v>721.73</v>
      </c>
      <c r="K46">
        <v>929.7</v>
      </c>
      <c r="L46">
        <v>1114.83</v>
      </c>
      <c r="M46">
        <v>1238.6500000000001</v>
      </c>
      <c r="N46">
        <v>1548.96</v>
      </c>
      <c r="O46">
        <v>1892.97</v>
      </c>
      <c r="P46">
        <v>2073.61</v>
      </c>
      <c r="Q46">
        <v>2345.15</v>
      </c>
      <c r="R46">
        <v>2579.38</v>
      </c>
      <c r="S46">
        <v>2771.98</v>
      </c>
      <c r="T46">
        <v>2792.5</v>
      </c>
      <c r="U46">
        <v>2623.22</v>
      </c>
      <c r="V46">
        <v>1665.1</v>
      </c>
      <c r="W46">
        <v>2275.9</v>
      </c>
      <c r="X46">
        <v>2427.6999999999998</v>
      </c>
      <c r="Y46">
        <v>2832.7</v>
      </c>
      <c r="Z46">
        <v>2828</v>
      </c>
    </row>
    <row r="47" spans="1:26">
      <c r="A47" s="29"/>
      <c r="B47" t="s">
        <v>67</v>
      </c>
      <c r="C47" t="s">
        <v>34</v>
      </c>
      <c r="D47" t="s">
        <v>35</v>
      </c>
      <c r="E47" t="s">
        <v>35</v>
      </c>
      <c r="F47" t="s">
        <v>35</v>
      </c>
      <c r="G47">
        <v>50.89</v>
      </c>
      <c r="H47">
        <v>79.5</v>
      </c>
      <c r="I47">
        <v>281.67</v>
      </c>
      <c r="J47">
        <v>429.33</v>
      </c>
      <c r="K47">
        <v>682.51</v>
      </c>
      <c r="L47">
        <v>1158.33</v>
      </c>
      <c r="M47">
        <v>1453.06</v>
      </c>
      <c r="N47">
        <v>2381.77</v>
      </c>
      <c r="O47">
        <v>2645.28</v>
      </c>
      <c r="P47">
        <v>2920.55</v>
      </c>
      <c r="Q47">
        <v>3443.83</v>
      </c>
      <c r="R47">
        <v>3668.55</v>
      </c>
      <c r="S47">
        <v>3770.88</v>
      </c>
      <c r="T47">
        <v>4070.82</v>
      </c>
      <c r="U47">
        <v>3898.18</v>
      </c>
      <c r="V47">
        <v>4047.4</v>
      </c>
      <c r="W47">
        <v>5015.7</v>
      </c>
      <c r="X47">
        <v>5878.9</v>
      </c>
      <c r="Y47">
        <v>9514.2999999999993</v>
      </c>
      <c r="Z47">
        <v>10451.4</v>
      </c>
    </row>
    <row r="48" spans="1:26" ht="34">
      <c r="A48" s="8" t="s">
        <v>84</v>
      </c>
      <c r="B48" t="s">
        <v>68</v>
      </c>
      <c r="C48" t="s">
        <v>34</v>
      </c>
      <c r="D48" t="s">
        <v>35</v>
      </c>
      <c r="E48" t="s">
        <v>35</v>
      </c>
      <c r="F48" t="s">
        <v>35</v>
      </c>
      <c r="G48" t="s">
        <v>35</v>
      </c>
      <c r="H48" t="s">
        <v>35</v>
      </c>
      <c r="I48" t="s">
        <v>35</v>
      </c>
      <c r="J48" t="s">
        <v>35</v>
      </c>
      <c r="K48" t="s">
        <v>35</v>
      </c>
      <c r="L48" t="s">
        <v>35</v>
      </c>
      <c r="M48" t="s">
        <v>35</v>
      </c>
      <c r="N48" t="s">
        <v>35</v>
      </c>
      <c r="O48" t="s">
        <v>35</v>
      </c>
      <c r="P48">
        <v>885.86</v>
      </c>
      <c r="Q48">
        <v>918.01</v>
      </c>
      <c r="R48">
        <v>842.33</v>
      </c>
      <c r="S48">
        <v>963.78</v>
      </c>
      <c r="T48">
        <v>1183.92</v>
      </c>
      <c r="U48">
        <v>1077.67</v>
      </c>
      <c r="V48">
        <v>1087.5999999999999</v>
      </c>
      <c r="W48">
        <v>1452.9</v>
      </c>
      <c r="X48">
        <v>1456.6</v>
      </c>
      <c r="Y48">
        <v>1607.8</v>
      </c>
      <c r="Z48">
        <v>1883.2</v>
      </c>
    </row>
    <row r="49" spans="1:27" ht="34">
      <c r="A49" s="8" t="s">
        <v>25</v>
      </c>
      <c r="B49" t="s">
        <v>69</v>
      </c>
      <c r="C49" t="s">
        <v>34</v>
      </c>
      <c r="D49">
        <v>6819.67</v>
      </c>
      <c r="E49">
        <v>7712.33</v>
      </c>
      <c r="F49">
        <v>8958.07</v>
      </c>
      <c r="G49">
        <v>11113.24</v>
      </c>
      <c r="H49">
        <v>13562.88</v>
      </c>
      <c r="I49">
        <v>18580.36</v>
      </c>
      <c r="J49">
        <v>22222.45</v>
      </c>
      <c r="K49">
        <v>26236.07</v>
      </c>
      <c r="L49">
        <v>30245.26</v>
      </c>
      <c r="M49">
        <v>33789.97</v>
      </c>
      <c r="N49">
        <v>40561.29</v>
      </c>
      <c r="O49">
        <v>47097.57</v>
      </c>
      <c r="P49">
        <v>52732.52</v>
      </c>
      <c r="Q49">
        <v>56080.66</v>
      </c>
      <c r="R49">
        <v>57065.54</v>
      </c>
      <c r="S49">
        <v>56625.81</v>
      </c>
      <c r="T49">
        <v>55006.77</v>
      </c>
      <c r="U49">
        <v>57414.41</v>
      </c>
      <c r="V49">
        <v>61568.800000000003</v>
      </c>
      <c r="W49">
        <v>68112.800000000003</v>
      </c>
      <c r="X49">
        <v>68955.5</v>
      </c>
      <c r="Y49">
        <v>79412.800000000003</v>
      </c>
      <c r="Z49">
        <v>93466.3</v>
      </c>
    </row>
    <row r="50" spans="1:27" ht="17">
      <c r="A50" s="8" t="s">
        <v>85</v>
      </c>
      <c r="B50" t="s">
        <v>70</v>
      </c>
      <c r="C50" t="s">
        <v>34</v>
      </c>
      <c r="D50">
        <v>234.65</v>
      </c>
      <c r="E50">
        <v>252.31</v>
      </c>
      <c r="F50">
        <v>322.81</v>
      </c>
      <c r="G50">
        <v>391.99</v>
      </c>
      <c r="H50">
        <v>467.45</v>
      </c>
      <c r="I50">
        <v>662.12</v>
      </c>
      <c r="J50">
        <v>880.88</v>
      </c>
      <c r="K50">
        <v>1137.32</v>
      </c>
      <c r="L50">
        <v>1592.09</v>
      </c>
      <c r="M50">
        <v>1888.27</v>
      </c>
      <c r="N50">
        <v>2505.94</v>
      </c>
      <c r="O50">
        <v>3205.31</v>
      </c>
      <c r="P50">
        <v>3358.55</v>
      </c>
      <c r="Q50">
        <v>4059.32</v>
      </c>
      <c r="R50">
        <v>5227.09</v>
      </c>
      <c r="S50">
        <v>6343.74</v>
      </c>
      <c r="T50">
        <v>6061.34</v>
      </c>
      <c r="U50">
        <v>6305.84</v>
      </c>
      <c r="V50">
        <v>7271.2</v>
      </c>
      <c r="W50">
        <v>9451.2999999999993</v>
      </c>
      <c r="X50">
        <v>9340.5</v>
      </c>
      <c r="Y50">
        <v>12631.6</v>
      </c>
      <c r="Z50">
        <v>15715.2</v>
      </c>
    </row>
    <row r="51" spans="1:27" ht="17">
      <c r="A51" s="8" t="s">
        <v>86</v>
      </c>
      <c r="B51" t="s">
        <v>71</v>
      </c>
      <c r="C51" t="s">
        <v>34</v>
      </c>
      <c r="D51">
        <v>308.07</v>
      </c>
      <c r="E51">
        <v>324.08999999999997</v>
      </c>
      <c r="F51">
        <v>354.64</v>
      </c>
      <c r="G51">
        <v>408.51</v>
      </c>
      <c r="H51">
        <v>467.79</v>
      </c>
      <c r="I51">
        <v>542.41</v>
      </c>
      <c r="J51">
        <v>670.38</v>
      </c>
      <c r="K51">
        <v>746.4</v>
      </c>
      <c r="L51">
        <v>880.76</v>
      </c>
      <c r="M51">
        <v>966.33</v>
      </c>
      <c r="N51">
        <v>1143.0899999999999</v>
      </c>
      <c r="O51">
        <v>1167.23</v>
      </c>
      <c r="P51">
        <v>1309.78</v>
      </c>
      <c r="Q51">
        <v>1503.17</v>
      </c>
      <c r="R51">
        <v>1713.53</v>
      </c>
      <c r="S51">
        <v>1909.23</v>
      </c>
      <c r="T51">
        <v>2141.88</v>
      </c>
      <c r="U51">
        <v>2399.56</v>
      </c>
      <c r="V51">
        <v>2473.3000000000002</v>
      </c>
      <c r="W51">
        <v>3174.9</v>
      </c>
      <c r="X51">
        <v>3551.5</v>
      </c>
      <c r="Y51">
        <v>4225.1000000000004</v>
      </c>
      <c r="Z51">
        <v>4502.3999999999996</v>
      </c>
    </row>
    <row r="56" spans="1:27">
      <c r="B56" s="10"/>
      <c r="C56" t="s">
        <v>29</v>
      </c>
      <c r="D56" t="s">
        <v>33</v>
      </c>
      <c r="E56">
        <v>2000</v>
      </c>
      <c r="F56">
        <v>2001</v>
      </c>
      <c r="G56">
        <v>2002</v>
      </c>
      <c r="H56">
        <v>2003</v>
      </c>
      <c r="I56">
        <v>2004</v>
      </c>
      <c r="J56">
        <v>2005</v>
      </c>
      <c r="K56">
        <v>2006</v>
      </c>
      <c r="L56">
        <v>2007</v>
      </c>
      <c r="M56">
        <v>2008</v>
      </c>
      <c r="N56">
        <v>2009</v>
      </c>
      <c r="O56">
        <v>2010</v>
      </c>
      <c r="P56">
        <v>2011</v>
      </c>
      <c r="Q56">
        <v>2012</v>
      </c>
      <c r="R56">
        <v>2013</v>
      </c>
      <c r="S56">
        <v>2014</v>
      </c>
      <c r="T56">
        <v>2015</v>
      </c>
      <c r="U56">
        <v>2016</v>
      </c>
      <c r="V56">
        <v>2017</v>
      </c>
      <c r="W56">
        <v>2018</v>
      </c>
      <c r="X56">
        <v>2019</v>
      </c>
      <c r="Y56">
        <v>2020</v>
      </c>
      <c r="Z56">
        <v>2021</v>
      </c>
      <c r="AA56">
        <v>2022</v>
      </c>
    </row>
    <row r="57" spans="1:27">
      <c r="C57" s="10" t="s">
        <v>130</v>
      </c>
      <c r="D57" t="s">
        <v>36</v>
      </c>
      <c r="E57">
        <f>D12</f>
        <v>1213.77</v>
      </c>
      <c r="F57">
        <f t="shared" ref="F57:AA57" si="0">E12</f>
        <v>1503.15</v>
      </c>
      <c r="G57">
        <f t="shared" si="0"/>
        <v>1960.75</v>
      </c>
      <c r="H57">
        <f t="shared" si="0"/>
        <v>2474.6999999999998</v>
      </c>
      <c r="I57">
        <f t="shared" si="0"/>
        <v>3858.08</v>
      </c>
      <c r="J57">
        <f t="shared" si="0"/>
        <v>5912.45</v>
      </c>
      <c r="K57">
        <f t="shared" si="0"/>
        <v>7461.15</v>
      </c>
      <c r="L57">
        <f t="shared" si="0"/>
        <v>9593.08</v>
      </c>
      <c r="M57">
        <f t="shared" si="0"/>
        <v>15315.15</v>
      </c>
      <c r="N57">
        <f t="shared" si="0"/>
        <v>17379.939999999999</v>
      </c>
      <c r="O57">
        <f t="shared" si="0"/>
        <v>23609.59</v>
      </c>
      <c r="P57">
        <f t="shared" si="0"/>
        <v>31413.27</v>
      </c>
      <c r="Q57">
        <f t="shared" si="0"/>
        <v>34049.980000000003</v>
      </c>
      <c r="R57">
        <f t="shared" si="0"/>
        <v>32949.89</v>
      </c>
      <c r="S57">
        <f t="shared" si="0"/>
        <v>30321.97</v>
      </c>
      <c r="T57">
        <f t="shared" si="0"/>
        <v>23770.31</v>
      </c>
      <c r="U57">
        <f t="shared" si="0"/>
        <v>22328.52</v>
      </c>
      <c r="V57">
        <f t="shared" si="0"/>
        <v>24870.639999999999</v>
      </c>
      <c r="W57">
        <f t="shared" si="0"/>
        <v>22660.3</v>
      </c>
      <c r="X57">
        <f t="shared" si="0"/>
        <v>21990.1</v>
      </c>
      <c r="Y57">
        <f t="shared" si="0"/>
        <v>20821.599999999999</v>
      </c>
      <c r="Z57">
        <f t="shared" si="0"/>
        <v>33564.199999999997</v>
      </c>
      <c r="AA57">
        <f t="shared" si="0"/>
        <v>40729.4</v>
      </c>
    </row>
    <row r="58" spans="1:27">
      <c r="C58" s="10" t="s">
        <v>107</v>
      </c>
      <c r="D58" t="s">
        <v>36</v>
      </c>
      <c r="E58">
        <f t="shared" ref="E58:AA58" si="1">D13</f>
        <v>2914.99</v>
      </c>
      <c r="F58">
        <f t="shared" si="1"/>
        <v>2658.32</v>
      </c>
      <c r="G58">
        <f t="shared" si="1"/>
        <v>2640.83</v>
      </c>
      <c r="H58">
        <f t="shared" si="1"/>
        <v>3372.07</v>
      </c>
      <c r="I58">
        <f t="shared" si="1"/>
        <v>4291.91</v>
      </c>
      <c r="J58">
        <f t="shared" si="1"/>
        <v>6151.22</v>
      </c>
      <c r="K58">
        <f t="shared" si="1"/>
        <v>7790.77</v>
      </c>
      <c r="L58">
        <f t="shared" si="1"/>
        <v>8497.14</v>
      </c>
      <c r="M58">
        <f t="shared" si="1"/>
        <v>11052.97</v>
      </c>
      <c r="N58">
        <f t="shared" si="1"/>
        <v>7909.04</v>
      </c>
      <c r="O58">
        <f t="shared" si="1"/>
        <v>10617.59</v>
      </c>
      <c r="P58">
        <f t="shared" si="1"/>
        <v>12882.26</v>
      </c>
      <c r="Q58">
        <f t="shared" si="1"/>
        <v>11665.27</v>
      </c>
      <c r="R58">
        <f t="shared" si="1"/>
        <v>11590.08</v>
      </c>
      <c r="S58">
        <f t="shared" si="1"/>
        <v>11425.21</v>
      </c>
      <c r="T58">
        <f t="shared" si="1"/>
        <v>7908.52</v>
      </c>
      <c r="U58">
        <f t="shared" si="1"/>
        <v>6469.96</v>
      </c>
      <c r="V58">
        <f t="shared" si="1"/>
        <v>7560.07</v>
      </c>
      <c r="W58">
        <f t="shared" si="1"/>
        <v>8436.6</v>
      </c>
      <c r="X58">
        <f t="shared" si="1"/>
        <v>8695.2000000000007</v>
      </c>
      <c r="Y58">
        <f t="shared" si="1"/>
        <v>6656.9</v>
      </c>
      <c r="Z58">
        <f t="shared" si="1"/>
        <v>9121.6</v>
      </c>
      <c r="AA58">
        <f t="shared" si="1"/>
        <v>12633.6</v>
      </c>
    </row>
    <row r="59" spans="1:27">
      <c r="C59" s="10" t="s">
        <v>108</v>
      </c>
      <c r="D59" t="s">
        <v>36</v>
      </c>
      <c r="E59">
        <f>SUM(D14:D15)</f>
        <v>528.02</v>
      </c>
      <c r="F59">
        <f t="shared" ref="F59:AA59" si="2">SUM(E14:E15)</f>
        <v>569.02</v>
      </c>
      <c r="G59">
        <f t="shared" si="2"/>
        <v>644.63</v>
      </c>
      <c r="H59">
        <f t="shared" si="2"/>
        <v>904.26</v>
      </c>
      <c r="I59">
        <f t="shared" si="2"/>
        <v>1330.8400000000001</v>
      </c>
      <c r="J59">
        <f t="shared" si="2"/>
        <v>2109.71</v>
      </c>
      <c r="K59">
        <f t="shared" si="2"/>
        <v>3091.38</v>
      </c>
      <c r="L59">
        <f t="shared" si="2"/>
        <v>4311.7999999999993</v>
      </c>
      <c r="M59">
        <f t="shared" si="2"/>
        <v>6341.65</v>
      </c>
      <c r="N59">
        <f t="shared" si="2"/>
        <v>6467.42</v>
      </c>
      <c r="O59">
        <f t="shared" si="2"/>
        <v>9971.32</v>
      </c>
      <c r="P59">
        <f t="shared" si="2"/>
        <v>13042.75</v>
      </c>
      <c r="Q59">
        <f t="shared" si="2"/>
        <v>14411.23</v>
      </c>
      <c r="R59">
        <f t="shared" si="2"/>
        <v>16047.580000000002</v>
      </c>
      <c r="S59">
        <f t="shared" si="2"/>
        <v>15637.57</v>
      </c>
      <c r="T59">
        <f t="shared" si="2"/>
        <v>13442.4</v>
      </c>
      <c r="U59">
        <f t="shared" si="2"/>
        <v>12260.6</v>
      </c>
      <c r="V59">
        <f t="shared" si="2"/>
        <v>9168.59</v>
      </c>
      <c r="W59">
        <f t="shared" si="2"/>
        <v>6959</v>
      </c>
      <c r="X59">
        <f t="shared" si="2"/>
        <v>6367.2000000000007</v>
      </c>
      <c r="Y59">
        <f t="shared" si="2"/>
        <v>6908.7</v>
      </c>
      <c r="Z59">
        <f t="shared" si="2"/>
        <v>9178.5</v>
      </c>
      <c r="AA59">
        <f t="shared" si="2"/>
        <v>8104</v>
      </c>
    </row>
    <row r="60" spans="1:27">
      <c r="C60" s="10" t="s">
        <v>109</v>
      </c>
      <c r="D60" t="s">
        <v>36</v>
      </c>
      <c r="E60">
        <f>SUM(D16:D17)</f>
        <v>326.17</v>
      </c>
      <c r="F60">
        <f t="shared" ref="F60:AA60" si="3">SUM(E16:E17)</f>
        <v>348.02</v>
      </c>
      <c r="G60">
        <f t="shared" si="3"/>
        <v>394.92</v>
      </c>
      <c r="H60">
        <f t="shared" si="3"/>
        <v>471.84000000000003</v>
      </c>
      <c r="I60">
        <f t="shared" si="3"/>
        <v>595.55000000000007</v>
      </c>
      <c r="J60">
        <f t="shared" si="3"/>
        <v>742.05</v>
      </c>
      <c r="K60">
        <f t="shared" si="3"/>
        <v>997.58999999999992</v>
      </c>
      <c r="L60">
        <f t="shared" si="3"/>
        <v>1305.3799999999999</v>
      </c>
      <c r="M60">
        <f t="shared" si="3"/>
        <v>1832.24</v>
      </c>
      <c r="N60">
        <f t="shared" si="3"/>
        <v>2251.75</v>
      </c>
      <c r="O60">
        <f t="shared" si="3"/>
        <v>3035.57</v>
      </c>
      <c r="P60">
        <f t="shared" si="3"/>
        <v>3758.18</v>
      </c>
      <c r="Q60">
        <f t="shared" si="3"/>
        <v>4233.0200000000004</v>
      </c>
      <c r="R60">
        <f t="shared" si="3"/>
        <v>4937.5199999999995</v>
      </c>
      <c r="S60">
        <f t="shared" si="3"/>
        <v>5312.12</v>
      </c>
      <c r="T60">
        <f t="shared" si="3"/>
        <v>5439.18</v>
      </c>
      <c r="U60">
        <f t="shared" si="3"/>
        <v>5465.81</v>
      </c>
      <c r="V60">
        <f t="shared" si="3"/>
        <v>4277.42</v>
      </c>
      <c r="W60">
        <f t="shared" si="3"/>
        <v>3414</v>
      </c>
      <c r="X60">
        <f t="shared" si="3"/>
        <v>3589</v>
      </c>
      <c r="Y60">
        <f t="shared" si="3"/>
        <v>3673.5</v>
      </c>
      <c r="Z60">
        <f t="shared" si="3"/>
        <v>4333.3</v>
      </c>
      <c r="AA60">
        <f t="shared" si="3"/>
        <v>3789.7999999999997</v>
      </c>
    </row>
    <row r="61" spans="1:27">
      <c r="C61" s="10" t="s">
        <v>110</v>
      </c>
      <c r="D61" t="s">
        <v>36</v>
      </c>
      <c r="E61">
        <f>SUM(D18:D21)</f>
        <v>7908.8200000000006</v>
      </c>
      <c r="F61">
        <f t="shared" ref="F61:AA61" si="4">SUM(E18:E21)</f>
        <v>8826.7100000000009</v>
      </c>
      <c r="G61">
        <f t="shared" si="4"/>
        <v>10210.549999999999</v>
      </c>
      <c r="H61">
        <f t="shared" si="4"/>
        <v>12354.22</v>
      </c>
      <c r="I61">
        <f t="shared" si="4"/>
        <v>15466.830000000002</v>
      </c>
      <c r="J61">
        <f t="shared" si="4"/>
        <v>19938.36</v>
      </c>
      <c r="K61">
        <f t="shared" si="4"/>
        <v>24395.690000000002</v>
      </c>
      <c r="L61">
        <f t="shared" si="4"/>
        <v>31715.8</v>
      </c>
      <c r="M61">
        <f t="shared" si="4"/>
        <v>41426.78</v>
      </c>
      <c r="N61">
        <f t="shared" si="4"/>
        <v>48825.55</v>
      </c>
      <c r="O61">
        <f t="shared" si="4"/>
        <v>60595.650000000009</v>
      </c>
      <c r="P61">
        <f t="shared" si="4"/>
        <v>76166.009999999995</v>
      </c>
      <c r="Q61">
        <f t="shared" si="4"/>
        <v>89100.57</v>
      </c>
      <c r="R61">
        <f t="shared" si="4"/>
        <v>102299.23</v>
      </c>
      <c r="S61">
        <f t="shared" si="4"/>
        <v>109397.63</v>
      </c>
      <c r="T61">
        <f t="shared" si="4"/>
        <v>114049.96000000002</v>
      </c>
      <c r="U61">
        <f t="shared" si="4"/>
        <v>120004.95000000001</v>
      </c>
      <c r="V61">
        <f t="shared" si="4"/>
        <v>108022.34999999999</v>
      </c>
      <c r="W61">
        <f t="shared" si="4"/>
        <v>90194.4</v>
      </c>
      <c r="X61">
        <f t="shared" si="4"/>
        <v>93394.400000000009</v>
      </c>
      <c r="Y61">
        <f t="shared" si="4"/>
        <v>94289.800000000017</v>
      </c>
      <c r="Z61">
        <f t="shared" si="4"/>
        <v>105195.2</v>
      </c>
      <c r="AA61">
        <f t="shared" si="4"/>
        <v>101449.59999999999</v>
      </c>
    </row>
    <row r="62" spans="1:27">
      <c r="C62" s="10" t="s">
        <v>111</v>
      </c>
      <c r="D62" t="s">
        <v>36</v>
      </c>
      <c r="E62">
        <f>D22</f>
        <v>4810.45</v>
      </c>
      <c r="F62">
        <f t="shared" ref="F62:AA62" si="5">E22</f>
        <v>5209.1000000000004</v>
      </c>
      <c r="G62">
        <f t="shared" si="5"/>
        <v>6038.59</v>
      </c>
      <c r="H62">
        <f t="shared" si="5"/>
        <v>7495.51</v>
      </c>
      <c r="I62">
        <f t="shared" si="5"/>
        <v>9346.7999999999993</v>
      </c>
      <c r="J62">
        <f t="shared" si="5"/>
        <v>12374.53</v>
      </c>
      <c r="K62">
        <f t="shared" si="5"/>
        <v>14965.63</v>
      </c>
      <c r="L62">
        <f t="shared" si="5"/>
        <v>18164.419999999998</v>
      </c>
      <c r="M62">
        <f t="shared" si="5"/>
        <v>20726.37</v>
      </c>
      <c r="N62">
        <f t="shared" si="5"/>
        <v>22470.51</v>
      </c>
      <c r="O62">
        <f t="shared" si="5"/>
        <v>28110.07</v>
      </c>
      <c r="P62">
        <f t="shared" si="5"/>
        <v>32288.52</v>
      </c>
      <c r="Q62">
        <f t="shared" si="5"/>
        <v>32241.14</v>
      </c>
      <c r="R62">
        <f t="shared" si="5"/>
        <v>36076.620000000003</v>
      </c>
      <c r="S62">
        <f t="shared" si="5"/>
        <v>38294.75</v>
      </c>
      <c r="T62">
        <f t="shared" si="5"/>
        <v>39986.959999999999</v>
      </c>
      <c r="U62">
        <f t="shared" si="5"/>
        <v>40844.21</v>
      </c>
      <c r="V62">
        <f t="shared" si="5"/>
        <v>36114.43</v>
      </c>
      <c r="W62">
        <f t="shared" si="5"/>
        <v>27242.3</v>
      </c>
      <c r="X62">
        <f t="shared" si="5"/>
        <v>24665.8</v>
      </c>
      <c r="Y62">
        <f t="shared" si="5"/>
        <v>23473.8</v>
      </c>
      <c r="Z62">
        <f t="shared" si="5"/>
        <v>26548.799999999999</v>
      </c>
      <c r="AA62">
        <f t="shared" si="5"/>
        <v>23159.599999999999</v>
      </c>
    </row>
    <row r="63" spans="1:27">
      <c r="C63" s="10" t="s">
        <v>112</v>
      </c>
      <c r="D63" t="s">
        <v>36</v>
      </c>
      <c r="E63">
        <f>SUM(D23:D24)</f>
        <v>3371.2000000000003</v>
      </c>
      <c r="F63">
        <f t="shared" ref="F63:AA63" si="6">SUM(E23:E24)</f>
        <v>3843.88</v>
      </c>
      <c r="G63">
        <f t="shared" si="6"/>
        <v>4402.63</v>
      </c>
      <c r="H63">
        <f t="shared" si="6"/>
        <v>5378.6100000000006</v>
      </c>
      <c r="I63">
        <f t="shared" si="6"/>
        <v>6456.99</v>
      </c>
      <c r="J63">
        <f t="shared" si="6"/>
        <v>8095.9400000000005</v>
      </c>
      <c r="K63">
        <f t="shared" si="6"/>
        <v>9924.6</v>
      </c>
      <c r="L63">
        <f t="shared" si="6"/>
        <v>12303.380000000001</v>
      </c>
      <c r="M63">
        <f t="shared" si="6"/>
        <v>14766.97</v>
      </c>
      <c r="N63">
        <f t="shared" si="6"/>
        <v>16381.87</v>
      </c>
      <c r="O63">
        <f t="shared" si="6"/>
        <v>19727.52</v>
      </c>
      <c r="P63">
        <f t="shared" si="6"/>
        <v>21961.629999999997</v>
      </c>
      <c r="Q63">
        <f t="shared" si="6"/>
        <v>28554.61</v>
      </c>
      <c r="R63">
        <f t="shared" si="6"/>
        <v>32098</v>
      </c>
      <c r="S63">
        <f t="shared" si="6"/>
        <v>34950.480000000003</v>
      </c>
      <c r="T63">
        <f t="shared" si="6"/>
        <v>36892.65</v>
      </c>
      <c r="U63">
        <f t="shared" si="6"/>
        <v>38904.400000000001</v>
      </c>
      <c r="V63">
        <f t="shared" si="6"/>
        <v>34997.729999999996</v>
      </c>
      <c r="W63">
        <f t="shared" si="6"/>
        <v>29199.1</v>
      </c>
      <c r="X63">
        <f t="shared" si="6"/>
        <v>27479.3</v>
      </c>
      <c r="Y63">
        <f t="shared" si="6"/>
        <v>23997.599999999999</v>
      </c>
      <c r="Z63">
        <f t="shared" si="6"/>
        <v>26711.800000000003</v>
      </c>
      <c r="AA63">
        <f t="shared" si="6"/>
        <v>21404.2</v>
      </c>
    </row>
    <row r="64" spans="1:27">
      <c r="C64" s="10" t="s">
        <v>113</v>
      </c>
      <c r="D64" t="s">
        <v>36</v>
      </c>
      <c r="E64">
        <f>SUM(D25:D26)</f>
        <v>965.58999999999992</v>
      </c>
      <c r="F64">
        <f t="shared" ref="F64:AA64" si="7">SUM(E25:E26)</f>
        <v>1086.3400000000001</v>
      </c>
      <c r="G64">
        <f t="shared" si="7"/>
        <v>1263.9000000000001</v>
      </c>
      <c r="H64">
        <f t="shared" si="7"/>
        <v>1639.1100000000001</v>
      </c>
      <c r="I64">
        <f t="shared" si="7"/>
        <v>2117.92</v>
      </c>
      <c r="J64">
        <f t="shared" si="7"/>
        <v>3136.84</v>
      </c>
      <c r="K64">
        <f t="shared" si="7"/>
        <v>4168.7300000000005</v>
      </c>
      <c r="L64">
        <f t="shared" si="7"/>
        <v>5736.3600000000006</v>
      </c>
      <c r="M64">
        <f t="shared" si="7"/>
        <v>7651.82</v>
      </c>
      <c r="N64">
        <f t="shared" si="7"/>
        <v>8972.2000000000007</v>
      </c>
      <c r="O64">
        <f t="shared" si="7"/>
        <v>11470.76</v>
      </c>
      <c r="P64">
        <f t="shared" si="7"/>
        <v>13750.77</v>
      </c>
      <c r="Q64">
        <f t="shared" si="7"/>
        <v>15944.77</v>
      </c>
      <c r="R64">
        <f t="shared" si="7"/>
        <v>18646.559999999998</v>
      </c>
      <c r="S64">
        <f t="shared" si="7"/>
        <v>20520.260000000002</v>
      </c>
      <c r="T64">
        <f t="shared" si="7"/>
        <v>21788.09</v>
      </c>
      <c r="U64">
        <f t="shared" si="7"/>
        <v>23570.97</v>
      </c>
      <c r="V64">
        <f t="shared" si="7"/>
        <v>21735.769999999997</v>
      </c>
      <c r="W64">
        <f t="shared" si="7"/>
        <v>16177.3</v>
      </c>
      <c r="X64">
        <f t="shared" si="7"/>
        <v>16225.9</v>
      </c>
      <c r="Y64">
        <f t="shared" si="7"/>
        <v>15738.5</v>
      </c>
      <c r="Z64">
        <f t="shared" si="7"/>
        <v>18514.400000000001</v>
      </c>
      <c r="AA64">
        <f t="shared" si="7"/>
        <v>15604.1</v>
      </c>
    </row>
    <row r="65" spans="3:27">
      <c r="C65" s="10" t="s">
        <v>114</v>
      </c>
      <c r="D65" t="s">
        <v>36</v>
      </c>
      <c r="E65">
        <f>SUM(D27:D29)</f>
        <v>3290.13</v>
      </c>
      <c r="F65">
        <f t="shared" ref="F65:AA65" si="8">SUM(E27:E29)</f>
        <v>3662.37</v>
      </c>
      <c r="G65">
        <f t="shared" si="8"/>
        <v>4245.13</v>
      </c>
      <c r="H65">
        <f t="shared" si="8"/>
        <v>5261.52</v>
      </c>
      <c r="I65">
        <f t="shared" si="8"/>
        <v>4126.07</v>
      </c>
      <c r="J65">
        <f t="shared" si="8"/>
        <v>5420.8</v>
      </c>
      <c r="K65">
        <f t="shared" si="8"/>
        <v>10044.58</v>
      </c>
      <c r="L65">
        <f t="shared" si="8"/>
        <v>12556.310000000001</v>
      </c>
      <c r="M65">
        <f t="shared" si="8"/>
        <v>15382.369999999999</v>
      </c>
      <c r="N65">
        <f t="shared" si="8"/>
        <v>16575.43</v>
      </c>
      <c r="O65">
        <f t="shared" si="8"/>
        <v>20838.64</v>
      </c>
      <c r="P65">
        <f t="shared" si="8"/>
        <v>23977.85</v>
      </c>
      <c r="Q65">
        <f t="shared" si="8"/>
        <v>27314.299999999996</v>
      </c>
      <c r="R65">
        <f t="shared" si="8"/>
        <v>31841.980000000003</v>
      </c>
      <c r="S65">
        <f t="shared" si="8"/>
        <v>35239.83</v>
      </c>
      <c r="T65">
        <f t="shared" si="8"/>
        <v>37223.93</v>
      </c>
      <c r="U65">
        <f t="shared" si="8"/>
        <v>39673.81</v>
      </c>
      <c r="V65">
        <f t="shared" si="8"/>
        <v>38629.21</v>
      </c>
      <c r="W65">
        <f t="shared" si="8"/>
        <v>33430.5</v>
      </c>
      <c r="X65">
        <f t="shared" si="8"/>
        <v>33064.1</v>
      </c>
      <c r="Y65">
        <f t="shared" si="8"/>
        <v>32094.2</v>
      </c>
      <c r="Z65">
        <f t="shared" si="8"/>
        <v>37652.1</v>
      </c>
      <c r="AA65">
        <f t="shared" si="8"/>
        <v>33811.100000000006</v>
      </c>
    </row>
    <row r="66" spans="3:27">
      <c r="C66" s="10" t="s">
        <v>115</v>
      </c>
      <c r="D66" t="s">
        <v>36</v>
      </c>
      <c r="E66">
        <f>D30</f>
        <v>4571.03</v>
      </c>
      <c r="F66">
        <f t="shared" ref="F66:AA66" si="9">E30</f>
        <v>4629.34</v>
      </c>
      <c r="G66">
        <f t="shared" si="9"/>
        <v>4893.57</v>
      </c>
      <c r="H66">
        <f t="shared" si="9"/>
        <v>6341.81</v>
      </c>
      <c r="I66">
        <f t="shared" si="9"/>
        <v>8638.44</v>
      </c>
      <c r="J66">
        <f t="shared" si="9"/>
        <v>12030.52</v>
      </c>
      <c r="K66">
        <f t="shared" si="9"/>
        <v>15049.66</v>
      </c>
      <c r="L66">
        <f t="shared" si="9"/>
        <v>17952.5</v>
      </c>
      <c r="M66">
        <f t="shared" si="9"/>
        <v>22636.22</v>
      </c>
      <c r="N66">
        <f t="shared" si="9"/>
        <v>21247.48</v>
      </c>
      <c r="O66">
        <f t="shared" si="9"/>
        <v>29310.73</v>
      </c>
      <c r="P66">
        <f t="shared" si="9"/>
        <v>37275.120000000003</v>
      </c>
      <c r="Q66">
        <f t="shared" si="9"/>
        <v>39399.01</v>
      </c>
      <c r="R66">
        <f t="shared" si="9"/>
        <v>40980.89</v>
      </c>
      <c r="S66">
        <f t="shared" si="9"/>
        <v>41094.410000000003</v>
      </c>
      <c r="T66">
        <f t="shared" si="9"/>
        <v>34604.49</v>
      </c>
      <c r="U66">
        <f t="shared" si="9"/>
        <v>34532.379999999997</v>
      </c>
      <c r="V66">
        <f t="shared" si="9"/>
        <v>40331.5</v>
      </c>
      <c r="W66">
        <f t="shared" si="9"/>
        <v>46296.9</v>
      </c>
      <c r="X66">
        <f t="shared" si="9"/>
        <v>48583.4</v>
      </c>
      <c r="Y66">
        <f t="shared" si="9"/>
        <v>41976.6</v>
      </c>
      <c r="Z66">
        <f t="shared" si="9"/>
        <v>56087.199999999997</v>
      </c>
      <c r="AA66">
        <f t="shared" si="9"/>
        <v>61940.6</v>
      </c>
    </row>
    <row r="67" spans="3:27">
      <c r="C67" s="10" t="s">
        <v>116</v>
      </c>
      <c r="D67" t="s">
        <v>36</v>
      </c>
      <c r="E67">
        <f>SUM(D31:D34)</f>
        <v>8242.34</v>
      </c>
      <c r="F67">
        <f t="shared" ref="F67:AA67" si="10">SUM(E31:E34)</f>
        <v>8915.48</v>
      </c>
      <c r="G67">
        <f t="shared" si="10"/>
        <v>10341.24</v>
      </c>
      <c r="H67">
        <f t="shared" si="10"/>
        <v>17096.599999999999</v>
      </c>
      <c r="I67">
        <f t="shared" si="10"/>
        <v>17081.149999999998</v>
      </c>
      <c r="J67">
        <f t="shared" si="10"/>
        <v>22752.04</v>
      </c>
      <c r="K67">
        <f t="shared" si="10"/>
        <v>36544.520000000004</v>
      </c>
      <c r="L67">
        <f t="shared" si="10"/>
        <v>47046.32</v>
      </c>
      <c r="M67">
        <f t="shared" si="10"/>
        <v>57653.88</v>
      </c>
      <c r="N67">
        <f t="shared" si="10"/>
        <v>63644.07</v>
      </c>
      <c r="O67">
        <f t="shared" si="10"/>
        <v>82413.679999999993</v>
      </c>
      <c r="P67">
        <f t="shared" si="10"/>
        <v>102775.84</v>
      </c>
      <c r="Q67">
        <f t="shared" si="10"/>
        <v>115994.90999999999</v>
      </c>
      <c r="R67">
        <f t="shared" si="10"/>
        <v>132033.54999999999</v>
      </c>
      <c r="S67">
        <f t="shared" si="10"/>
        <v>143532.4</v>
      </c>
      <c r="T67">
        <f t="shared" si="10"/>
        <v>147516.16999999998</v>
      </c>
      <c r="U67">
        <f t="shared" si="10"/>
        <v>155739.12</v>
      </c>
      <c r="V67">
        <f t="shared" si="10"/>
        <v>147448.90000000002</v>
      </c>
      <c r="W67">
        <f t="shared" si="10"/>
        <v>126550.5</v>
      </c>
      <c r="X67">
        <f t="shared" si="10"/>
        <v>124951.9</v>
      </c>
      <c r="Y67">
        <f t="shared" si="10"/>
        <v>122434.8</v>
      </c>
      <c r="Z67">
        <f t="shared" si="10"/>
        <v>153764</v>
      </c>
      <c r="AA67">
        <f t="shared" si="10"/>
        <v>155901.5</v>
      </c>
    </row>
    <row r="68" spans="3:27">
      <c r="C68" s="10" t="s">
        <v>117</v>
      </c>
      <c r="D68" t="s">
        <v>36</v>
      </c>
      <c r="E68">
        <f>D35</f>
        <v>3364.17</v>
      </c>
      <c r="F68">
        <f t="shared" ref="F68:AA68" si="11">E35</f>
        <v>3671.1</v>
      </c>
      <c r="G68">
        <f t="shared" si="11"/>
        <v>4226.62</v>
      </c>
      <c r="H68">
        <f t="shared" si="11"/>
        <v>5314.38</v>
      </c>
      <c r="I68">
        <f t="shared" si="11"/>
        <v>6926.88</v>
      </c>
      <c r="J68">
        <f t="shared" si="11"/>
        <v>8846.49</v>
      </c>
      <c r="K68">
        <f t="shared" si="11"/>
        <v>11346.84</v>
      </c>
      <c r="L68">
        <f t="shared" si="11"/>
        <v>14987.46</v>
      </c>
      <c r="M68">
        <f t="shared" si="11"/>
        <v>20345.47</v>
      </c>
      <c r="N68">
        <f t="shared" si="11"/>
        <v>24081.17</v>
      </c>
      <c r="O68">
        <f t="shared" si="11"/>
        <v>31267.200000000001</v>
      </c>
      <c r="P68">
        <f t="shared" si="11"/>
        <v>39294.75</v>
      </c>
      <c r="Q68">
        <f t="shared" si="11"/>
        <v>43989.03</v>
      </c>
      <c r="R68">
        <f t="shared" si="11"/>
        <v>51967.15</v>
      </c>
      <c r="S68">
        <f t="shared" si="11"/>
        <v>57436.7</v>
      </c>
      <c r="T68">
        <f t="shared" si="11"/>
        <v>58877.11</v>
      </c>
      <c r="U68">
        <f t="shared" si="11"/>
        <v>62002.04</v>
      </c>
      <c r="V68">
        <f t="shared" si="11"/>
        <v>59194.51</v>
      </c>
      <c r="W68">
        <f t="shared" si="11"/>
        <v>48445.8</v>
      </c>
      <c r="X68">
        <f t="shared" si="11"/>
        <v>56269.7</v>
      </c>
      <c r="Y68">
        <f t="shared" si="11"/>
        <v>58018.1</v>
      </c>
      <c r="Z68">
        <f t="shared" si="11"/>
        <v>68512.3</v>
      </c>
      <c r="AA68">
        <f t="shared" si="11"/>
        <v>60933.5</v>
      </c>
    </row>
    <row r="69" spans="3:27">
      <c r="C69" s="10" t="s">
        <v>118</v>
      </c>
      <c r="D69" t="s">
        <v>36</v>
      </c>
      <c r="E69">
        <f>SUM(D36:D37)</f>
        <v>6974.64</v>
      </c>
      <c r="F69">
        <f t="shared" ref="F69:AA69" si="12">SUM(E36:E37)</f>
        <v>7861.2699999999995</v>
      </c>
      <c r="G69">
        <f t="shared" si="12"/>
        <v>9018.83</v>
      </c>
      <c r="H69">
        <f t="shared" si="12"/>
        <v>13769.86</v>
      </c>
      <c r="I69">
        <f t="shared" si="12"/>
        <v>21281.879999999997</v>
      </c>
      <c r="J69">
        <f t="shared" si="12"/>
        <v>29439.61</v>
      </c>
      <c r="K69">
        <f t="shared" si="12"/>
        <v>38616.07</v>
      </c>
      <c r="L69">
        <f t="shared" si="12"/>
        <v>52847.950000000004</v>
      </c>
      <c r="M69">
        <f t="shared" si="12"/>
        <v>66325.64</v>
      </c>
      <c r="N69">
        <f t="shared" si="12"/>
        <v>64906.01</v>
      </c>
      <c r="O69">
        <f t="shared" si="12"/>
        <v>83666.13</v>
      </c>
      <c r="P69">
        <f t="shared" si="12"/>
        <v>102778.73</v>
      </c>
      <c r="Q69">
        <f t="shared" si="12"/>
        <v>112826.41999999998</v>
      </c>
      <c r="R69">
        <f t="shared" si="12"/>
        <v>123288.78</v>
      </c>
      <c r="S69">
        <f t="shared" si="12"/>
        <v>125644.86</v>
      </c>
      <c r="T69">
        <f t="shared" si="12"/>
        <v>114368.56</v>
      </c>
      <c r="U69">
        <f t="shared" si="12"/>
        <v>115379.76999999999</v>
      </c>
      <c r="V69">
        <f t="shared" si="12"/>
        <v>118662.85</v>
      </c>
      <c r="W69">
        <f t="shared" si="12"/>
        <v>114003.1</v>
      </c>
      <c r="X69">
        <f t="shared" si="12"/>
        <v>124345.29999999999</v>
      </c>
      <c r="Y69">
        <f t="shared" si="12"/>
        <v>127284.7</v>
      </c>
      <c r="Z69">
        <f t="shared" si="12"/>
        <v>166949.1</v>
      </c>
      <c r="AA69">
        <f t="shared" si="12"/>
        <v>158378.9</v>
      </c>
    </row>
    <row r="70" spans="3:27">
      <c r="C70" s="10" t="s">
        <v>119</v>
      </c>
      <c r="D70" t="s">
        <v>36</v>
      </c>
      <c r="E70">
        <f>D38</f>
        <v>2369.79</v>
      </c>
      <c r="F70">
        <f t="shared" ref="F70:AA70" si="13">E38</f>
        <v>2635.49</v>
      </c>
      <c r="G70">
        <f t="shared" si="13"/>
        <v>3083.62</v>
      </c>
      <c r="H70">
        <f t="shared" si="13"/>
        <v>3703.88</v>
      </c>
      <c r="I70">
        <f t="shared" si="13"/>
        <v>5023.2</v>
      </c>
      <c r="J70">
        <f t="shared" si="13"/>
        <v>6394.35</v>
      </c>
      <c r="K70">
        <f t="shared" si="13"/>
        <v>8329.36</v>
      </c>
      <c r="L70">
        <f t="shared" si="13"/>
        <v>11100.92</v>
      </c>
      <c r="M70">
        <f t="shared" si="13"/>
        <v>14547.59</v>
      </c>
      <c r="N70">
        <f t="shared" si="13"/>
        <v>15499.2</v>
      </c>
      <c r="O70">
        <f t="shared" si="13"/>
        <v>19642.38</v>
      </c>
      <c r="P70">
        <f t="shared" si="13"/>
        <v>22951.33</v>
      </c>
      <c r="Q70">
        <f t="shared" si="13"/>
        <v>29069.75</v>
      </c>
      <c r="R70">
        <f t="shared" si="13"/>
        <v>33228.949999999997</v>
      </c>
      <c r="S70">
        <f t="shared" si="13"/>
        <v>36396.44</v>
      </c>
      <c r="T70">
        <f t="shared" si="13"/>
        <v>37257.26</v>
      </c>
      <c r="U70">
        <f t="shared" si="13"/>
        <v>39917.07</v>
      </c>
      <c r="V70">
        <f t="shared" si="13"/>
        <v>35952.04</v>
      </c>
      <c r="W70">
        <f t="shared" si="13"/>
        <v>33681.5</v>
      </c>
      <c r="X70">
        <f t="shared" si="13"/>
        <v>36535</v>
      </c>
      <c r="Y70">
        <f t="shared" si="13"/>
        <v>39034.400000000001</v>
      </c>
      <c r="Z70">
        <f t="shared" si="13"/>
        <v>49680.9</v>
      </c>
      <c r="AA70">
        <f t="shared" si="13"/>
        <v>46813.4</v>
      </c>
    </row>
    <row r="71" spans="3:27">
      <c r="C71" s="10" t="s">
        <v>120</v>
      </c>
      <c r="D71" t="s">
        <v>36</v>
      </c>
      <c r="E71">
        <f>SUM(D39:D40)</f>
        <v>4843.2</v>
      </c>
      <c r="F71">
        <f t="shared" ref="F71:AA71" si="14">SUM(E39:E40)</f>
        <v>5380.39</v>
      </c>
      <c r="G71">
        <f t="shared" si="14"/>
        <v>6622.93</v>
      </c>
      <c r="H71">
        <f t="shared" si="14"/>
        <v>9084.07</v>
      </c>
      <c r="I71">
        <f t="shared" si="14"/>
        <v>12612.82</v>
      </c>
      <c r="J71">
        <f t="shared" si="14"/>
        <v>16130.8</v>
      </c>
      <c r="K71">
        <f t="shared" si="14"/>
        <v>21036.84</v>
      </c>
      <c r="L71">
        <f t="shared" si="14"/>
        <v>28102.84</v>
      </c>
      <c r="M71">
        <f t="shared" si="14"/>
        <v>37954.259999999995</v>
      </c>
      <c r="N71">
        <f t="shared" si="14"/>
        <v>43116.57</v>
      </c>
      <c r="O71">
        <f t="shared" si="14"/>
        <v>55713.08</v>
      </c>
      <c r="P71">
        <f t="shared" si="14"/>
        <v>66217.53</v>
      </c>
      <c r="Q71">
        <f t="shared" si="14"/>
        <v>66754.64</v>
      </c>
      <c r="R71">
        <f t="shared" si="14"/>
        <v>76289.73000000001</v>
      </c>
      <c r="S71">
        <f t="shared" si="14"/>
        <v>81843.17</v>
      </c>
      <c r="T71">
        <f t="shared" si="14"/>
        <v>82913.39</v>
      </c>
      <c r="U71">
        <f t="shared" si="14"/>
        <v>85614.91</v>
      </c>
      <c r="V71">
        <f t="shared" si="14"/>
        <v>81446.260000000009</v>
      </c>
      <c r="W71">
        <f t="shared" si="14"/>
        <v>66815.7</v>
      </c>
      <c r="X71">
        <f t="shared" si="14"/>
        <v>69726</v>
      </c>
      <c r="Y71">
        <f t="shared" si="14"/>
        <v>75020.200000000012</v>
      </c>
      <c r="Z71">
        <f t="shared" si="14"/>
        <v>86736.3</v>
      </c>
      <c r="AA71">
        <f t="shared" si="14"/>
        <v>83191.5</v>
      </c>
    </row>
    <row r="72" spans="3:27">
      <c r="C72" s="10" t="s">
        <v>121</v>
      </c>
      <c r="D72" t="s">
        <v>36</v>
      </c>
      <c r="E72">
        <f>SUM(D41:D42)</f>
        <v>5130.2700000000004</v>
      </c>
      <c r="F72">
        <f t="shared" ref="F72:AA72" si="15">SUM(E41:E42)</f>
        <v>6124.73</v>
      </c>
      <c r="G72">
        <f t="shared" si="15"/>
        <v>7919.41</v>
      </c>
      <c r="H72">
        <f t="shared" si="15"/>
        <v>10887.25</v>
      </c>
      <c r="I72">
        <f t="shared" si="15"/>
        <v>0</v>
      </c>
      <c r="J72">
        <f t="shared" si="15"/>
        <v>15562.6</v>
      </c>
      <c r="K72">
        <f t="shared" si="15"/>
        <v>19901.98</v>
      </c>
      <c r="L72">
        <f t="shared" si="15"/>
        <v>26422.25</v>
      </c>
      <c r="M72">
        <f t="shared" si="15"/>
        <v>32679.82</v>
      </c>
      <c r="N72">
        <f t="shared" si="15"/>
        <v>40807.769999999997</v>
      </c>
      <c r="O72">
        <f t="shared" si="15"/>
        <v>54753.679999999993</v>
      </c>
      <c r="P72">
        <f t="shared" si="15"/>
        <v>63128.39</v>
      </c>
      <c r="Q72">
        <f t="shared" si="15"/>
        <v>66983.960000000006</v>
      </c>
      <c r="R72">
        <f t="shared" si="15"/>
        <v>76055.14</v>
      </c>
      <c r="S72">
        <f t="shared" si="15"/>
        <v>85977.12</v>
      </c>
      <c r="T72">
        <f t="shared" si="15"/>
        <v>90157.09</v>
      </c>
      <c r="U72">
        <f t="shared" si="15"/>
        <v>100672.08</v>
      </c>
      <c r="V72">
        <f t="shared" si="15"/>
        <v>101558.23</v>
      </c>
      <c r="W72">
        <f t="shared" si="15"/>
        <v>92145.8</v>
      </c>
      <c r="X72">
        <f t="shared" si="15"/>
        <v>95181.6</v>
      </c>
      <c r="Y72">
        <f t="shared" si="15"/>
        <v>97215.2</v>
      </c>
      <c r="Z72">
        <f t="shared" si="15"/>
        <v>106239.9</v>
      </c>
      <c r="AA72">
        <f t="shared" si="15"/>
        <v>108519.79999999999</v>
      </c>
    </row>
    <row r="73" spans="3:27">
      <c r="C73" s="10" t="s">
        <v>122</v>
      </c>
      <c r="D73" t="s">
        <v>36</v>
      </c>
      <c r="E73">
        <f>D43</f>
        <v>4527.29</v>
      </c>
      <c r="F73">
        <f t="shared" ref="F73:AA73" si="16">E43</f>
        <v>5099.8999999999996</v>
      </c>
      <c r="G73">
        <f t="shared" si="16"/>
        <v>5749.17</v>
      </c>
      <c r="H73">
        <f t="shared" si="16"/>
        <v>7487.04</v>
      </c>
      <c r="I73">
        <f t="shared" si="16"/>
        <v>10055.65</v>
      </c>
      <c r="J73">
        <f t="shared" si="16"/>
        <v>13363.92</v>
      </c>
      <c r="K73">
        <f t="shared" si="16"/>
        <v>17649.46</v>
      </c>
      <c r="L73">
        <f t="shared" si="16"/>
        <v>23213.79</v>
      </c>
      <c r="M73">
        <f t="shared" si="16"/>
        <v>29374.91</v>
      </c>
      <c r="N73">
        <f t="shared" si="16"/>
        <v>32386.51</v>
      </c>
      <c r="O73">
        <f t="shared" si="16"/>
        <v>42152.59</v>
      </c>
      <c r="P73">
        <f t="shared" si="16"/>
        <v>50148.85</v>
      </c>
      <c r="Q73">
        <f t="shared" si="16"/>
        <v>54522.61</v>
      </c>
      <c r="R73">
        <f t="shared" si="16"/>
        <v>61553.59</v>
      </c>
      <c r="S73">
        <f t="shared" si="16"/>
        <v>66977.77</v>
      </c>
      <c r="T73">
        <f t="shared" si="16"/>
        <v>69183.179999999993</v>
      </c>
      <c r="U73">
        <f t="shared" si="16"/>
        <v>73642.259999999995</v>
      </c>
      <c r="V73">
        <f t="shared" si="16"/>
        <v>71683.44</v>
      </c>
      <c r="W73">
        <f t="shared" si="16"/>
        <v>62675.5</v>
      </c>
      <c r="X73">
        <f t="shared" si="16"/>
        <v>64923.3</v>
      </c>
      <c r="Y73">
        <f t="shared" si="16"/>
        <v>69306.600000000006</v>
      </c>
      <c r="Z73">
        <f t="shared" si="16"/>
        <v>86545.9</v>
      </c>
      <c r="AA73">
        <f t="shared" si="16"/>
        <v>100937.7</v>
      </c>
    </row>
    <row r="74" spans="3:27">
      <c r="C74" s="10" t="s">
        <v>123</v>
      </c>
      <c r="D74" t="s">
        <v>36</v>
      </c>
      <c r="E74">
        <f>D44</f>
        <v>7363.27</v>
      </c>
      <c r="F74">
        <f t="shared" ref="F74:AA74" si="17">E44</f>
        <v>8899.51</v>
      </c>
      <c r="G74">
        <f t="shared" si="17"/>
        <v>10957.25</v>
      </c>
      <c r="H74">
        <f t="shared" si="17"/>
        <v>15876.27</v>
      </c>
      <c r="I74">
        <f t="shared" si="17"/>
        <v>21463.18</v>
      </c>
      <c r="J74">
        <f t="shared" si="17"/>
        <v>26844.02</v>
      </c>
      <c r="K74">
        <f t="shared" si="17"/>
        <v>33054.43</v>
      </c>
      <c r="L74">
        <f t="shared" si="17"/>
        <v>39014.14</v>
      </c>
      <c r="M74">
        <f t="shared" si="17"/>
        <v>43177.95</v>
      </c>
      <c r="N74">
        <f t="shared" si="17"/>
        <v>44215.94</v>
      </c>
      <c r="O74">
        <f t="shared" si="17"/>
        <v>55161.16</v>
      </c>
      <c r="P74">
        <f t="shared" si="17"/>
        <v>63474.89</v>
      </c>
      <c r="Q74">
        <f t="shared" si="17"/>
        <v>70430.070000000007</v>
      </c>
      <c r="R74">
        <f t="shared" si="17"/>
        <v>78817.8</v>
      </c>
      <c r="S74">
        <f t="shared" si="17"/>
        <v>85486.3</v>
      </c>
      <c r="T74">
        <f t="shared" si="17"/>
        <v>91606.58</v>
      </c>
      <c r="U74">
        <f t="shared" si="17"/>
        <v>99629.48</v>
      </c>
      <c r="V74">
        <f t="shared" si="17"/>
        <v>106221.7</v>
      </c>
      <c r="W74">
        <f t="shared" si="17"/>
        <v>105966.2</v>
      </c>
      <c r="X74">
        <f t="shared" si="17"/>
        <v>111872.9</v>
      </c>
      <c r="Y74">
        <f t="shared" si="17"/>
        <v>123808</v>
      </c>
      <c r="Z74">
        <f t="shared" si="17"/>
        <v>147051.9</v>
      </c>
      <c r="AA74">
        <f t="shared" si="17"/>
        <v>154606.6</v>
      </c>
    </row>
    <row r="75" spans="3:27">
      <c r="C75" s="10" t="s">
        <v>124</v>
      </c>
      <c r="D75" t="s">
        <v>36</v>
      </c>
      <c r="E75">
        <f>D45</f>
        <v>849.59</v>
      </c>
      <c r="F75">
        <f t="shared" ref="F75:AA75" si="18">E45</f>
        <v>933.23</v>
      </c>
      <c r="G75">
        <f t="shared" si="18"/>
        <v>1089.06</v>
      </c>
      <c r="H75">
        <f t="shared" si="18"/>
        <v>1607.26</v>
      </c>
      <c r="I75">
        <f t="shared" si="18"/>
        <v>2105.73</v>
      </c>
      <c r="J75">
        <f t="shared" si="18"/>
        <v>2735</v>
      </c>
      <c r="K75">
        <f t="shared" si="18"/>
        <v>3497.17</v>
      </c>
      <c r="L75">
        <f t="shared" si="18"/>
        <v>4205.4399999999996</v>
      </c>
      <c r="M75">
        <f t="shared" si="18"/>
        <v>4850.6400000000003</v>
      </c>
      <c r="N75">
        <f t="shared" si="18"/>
        <v>4939.51</v>
      </c>
      <c r="O75">
        <f t="shared" si="18"/>
        <v>6322.87</v>
      </c>
      <c r="P75">
        <f t="shared" si="18"/>
        <v>7468.83</v>
      </c>
      <c r="Q75">
        <f t="shared" si="18"/>
        <v>6656.48</v>
      </c>
      <c r="R75">
        <f t="shared" si="18"/>
        <v>7567.75</v>
      </c>
      <c r="S75">
        <f t="shared" si="18"/>
        <v>8347.58</v>
      </c>
      <c r="T75">
        <f t="shared" si="18"/>
        <v>8741.75</v>
      </c>
      <c r="U75">
        <f t="shared" si="18"/>
        <v>9536.2900000000009</v>
      </c>
      <c r="V75">
        <f t="shared" si="18"/>
        <v>9999.5</v>
      </c>
      <c r="W75">
        <f t="shared" si="18"/>
        <v>8091.6</v>
      </c>
      <c r="X75">
        <f t="shared" si="18"/>
        <v>7619.2</v>
      </c>
      <c r="Y75">
        <f t="shared" si="18"/>
        <v>8188.4</v>
      </c>
      <c r="Z75">
        <f t="shared" si="18"/>
        <v>9749</v>
      </c>
      <c r="AA75">
        <f t="shared" si="18"/>
        <v>10023.299999999999</v>
      </c>
    </row>
    <row r="76" spans="3:27">
      <c r="C76" s="10" t="s">
        <v>125</v>
      </c>
      <c r="D76" t="s">
        <v>36</v>
      </c>
      <c r="E76">
        <f>SUM(D46:D47)</f>
        <v>272.43</v>
      </c>
      <c r="F76">
        <f t="shared" ref="F76:AA76" si="19">SUM(E46:E47)</f>
        <v>326.70999999999998</v>
      </c>
      <c r="G76">
        <f t="shared" si="19"/>
        <v>353.92</v>
      </c>
      <c r="H76">
        <f t="shared" si="19"/>
        <v>324.89</v>
      </c>
      <c r="I76">
        <f t="shared" si="19"/>
        <v>79.5</v>
      </c>
      <c r="J76">
        <f t="shared" si="19"/>
        <v>281.67</v>
      </c>
      <c r="K76">
        <f t="shared" si="19"/>
        <v>1151.06</v>
      </c>
      <c r="L76">
        <f t="shared" si="19"/>
        <v>1612.21</v>
      </c>
      <c r="M76">
        <f t="shared" si="19"/>
        <v>2273.16</v>
      </c>
      <c r="N76">
        <f t="shared" si="19"/>
        <v>2691.71</v>
      </c>
      <c r="O76">
        <f t="shared" si="19"/>
        <v>3930.73</v>
      </c>
      <c r="P76">
        <f t="shared" si="19"/>
        <v>4538.25</v>
      </c>
      <c r="Q76">
        <f t="shared" si="19"/>
        <v>4994.16</v>
      </c>
      <c r="R76">
        <f t="shared" si="19"/>
        <v>5788.98</v>
      </c>
      <c r="S76">
        <f t="shared" si="19"/>
        <v>6247.93</v>
      </c>
      <c r="T76">
        <f t="shared" si="19"/>
        <v>6542.8600000000006</v>
      </c>
      <c r="U76">
        <f t="shared" si="19"/>
        <v>6863.32</v>
      </c>
      <c r="V76">
        <f t="shared" si="19"/>
        <v>6521.4</v>
      </c>
      <c r="W76">
        <f t="shared" si="19"/>
        <v>5712.5</v>
      </c>
      <c r="X76">
        <f t="shared" si="19"/>
        <v>7291.6</v>
      </c>
      <c r="Y76">
        <f t="shared" si="19"/>
        <v>8306.5999999999985</v>
      </c>
      <c r="Z76">
        <f t="shared" si="19"/>
        <v>12347</v>
      </c>
      <c r="AA76">
        <f t="shared" si="19"/>
        <v>13279.4</v>
      </c>
    </row>
    <row r="77" spans="3:27">
      <c r="C77" s="10" t="s">
        <v>126</v>
      </c>
      <c r="D77" t="s">
        <v>36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ref="Q77:AA77" si="20">P48</f>
        <v>885.86</v>
      </c>
      <c r="R77">
        <f t="shared" si="20"/>
        <v>918.01</v>
      </c>
      <c r="S77">
        <f t="shared" si="20"/>
        <v>842.33</v>
      </c>
      <c r="T77">
        <f t="shared" si="20"/>
        <v>963.78</v>
      </c>
      <c r="U77">
        <f t="shared" si="20"/>
        <v>1183.92</v>
      </c>
      <c r="V77">
        <f t="shared" si="20"/>
        <v>1077.67</v>
      </c>
      <c r="W77">
        <f t="shared" si="20"/>
        <v>1087.5999999999999</v>
      </c>
      <c r="X77">
        <f t="shared" si="20"/>
        <v>1452.9</v>
      </c>
      <c r="Y77">
        <f t="shared" si="20"/>
        <v>1456.6</v>
      </c>
      <c r="Z77">
        <f t="shared" si="20"/>
        <v>1607.8</v>
      </c>
      <c r="AA77">
        <f t="shared" si="20"/>
        <v>1883.2</v>
      </c>
    </row>
    <row r="78" spans="3:27">
      <c r="C78" s="10" t="s">
        <v>127</v>
      </c>
      <c r="D78" t="s">
        <v>36</v>
      </c>
      <c r="E78">
        <f>D49</f>
        <v>6819.67</v>
      </c>
      <c r="F78">
        <f t="shared" ref="F78:AA80" si="21">E49</f>
        <v>7712.33</v>
      </c>
      <c r="G78">
        <f t="shared" si="21"/>
        <v>8958.07</v>
      </c>
      <c r="H78">
        <f t="shared" si="21"/>
        <v>11113.24</v>
      </c>
      <c r="I78">
        <f t="shared" si="21"/>
        <v>13562.88</v>
      </c>
      <c r="J78">
        <f t="shared" si="21"/>
        <v>18580.36</v>
      </c>
      <c r="K78">
        <f t="shared" si="21"/>
        <v>22222.45</v>
      </c>
      <c r="L78">
        <f t="shared" si="21"/>
        <v>26236.07</v>
      </c>
      <c r="M78">
        <f t="shared" si="21"/>
        <v>30245.26</v>
      </c>
      <c r="N78">
        <f t="shared" si="21"/>
        <v>33789.97</v>
      </c>
      <c r="O78">
        <f t="shared" si="21"/>
        <v>40561.29</v>
      </c>
      <c r="P78">
        <f t="shared" si="21"/>
        <v>47097.57</v>
      </c>
      <c r="Q78">
        <f t="shared" si="21"/>
        <v>52732.52</v>
      </c>
      <c r="R78">
        <f t="shared" si="21"/>
        <v>56080.66</v>
      </c>
      <c r="S78">
        <f t="shared" si="21"/>
        <v>57065.54</v>
      </c>
      <c r="T78">
        <f t="shared" si="21"/>
        <v>56625.81</v>
      </c>
      <c r="U78">
        <f t="shared" si="21"/>
        <v>55006.77</v>
      </c>
      <c r="V78">
        <f t="shared" si="21"/>
        <v>57414.41</v>
      </c>
      <c r="W78">
        <f t="shared" si="21"/>
        <v>61568.800000000003</v>
      </c>
      <c r="X78">
        <f t="shared" si="21"/>
        <v>68112.800000000003</v>
      </c>
      <c r="Y78">
        <f t="shared" si="21"/>
        <v>68955.5</v>
      </c>
      <c r="Z78">
        <f t="shared" si="21"/>
        <v>79412.800000000003</v>
      </c>
      <c r="AA78">
        <f t="shared" si="21"/>
        <v>93466.3</v>
      </c>
    </row>
    <row r="79" spans="3:27">
      <c r="C79" s="10" t="s">
        <v>128</v>
      </c>
      <c r="D79" t="s">
        <v>36</v>
      </c>
      <c r="E79">
        <f t="shared" ref="E79:T80" si="22">D50</f>
        <v>234.65</v>
      </c>
      <c r="F79">
        <f t="shared" si="22"/>
        <v>252.31</v>
      </c>
      <c r="G79">
        <f t="shared" si="22"/>
        <v>322.81</v>
      </c>
      <c r="H79">
        <f t="shared" si="22"/>
        <v>391.99</v>
      </c>
      <c r="I79">
        <f t="shared" si="22"/>
        <v>467.45</v>
      </c>
      <c r="J79">
        <f t="shared" si="22"/>
        <v>662.12</v>
      </c>
      <c r="K79">
        <f t="shared" si="22"/>
        <v>880.88</v>
      </c>
      <c r="L79">
        <f t="shared" si="22"/>
        <v>1137.32</v>
      </c>
      <c r="M79">
        <f t="shared" si="22"/>
        <v>1592.09</v>
      </c>
      <c r="N79">
        <f t="shared" si="22"/>
        <v>1888.27</v>
      </c>
      <c r="O79">
        <f t="shared" si="22"/>
        <v>2505.94</v>
      </c>
      <c r="P79">
        <f t="shared" si="22"/>
        <v>3205.31</v>
      </c>
      <c r="Q79">
        <f t="shared" si="22"/>
        <v>3358.55</v>
      </c>
      <c r="R79">
        <f t="shared" si="22"/>
        <v>4059.32</v>
      </c>
      <c r="S79">
        <f t="shared" si="22"/>
        <v>5227.09</v>
      </c>
      <c r="T79">
        <f t="shared" si="22"/>
        <v>6343.74</v>
      </c>
      <c r="U79">
        <f t="shared" si="21"/>
        <v>6061.34</v>
      </c>
      <c r="V79">
        <f t="shared" si="21"/>
        <v>6305.84</v>
      </c>
      <c r="W79">
        <f t="shared" si="21"/>
        <v>7271.2</v>
      </c>
      <c r="X79">
        <f t="shared" si="21"/>
        <v>9451.2999999999993</v>
      </c>
      <c r="Y79">
        <f t="shared" si="21"/>
        <v>9340.5</v>
      </c>
      <c r="Z79">
        <f t="shared" si="21"/>
        <v>12631.6</v>
      </c>
      <c r="AA79">
        <f t="shared" si="21"/>
        <v>15715.2</v>
      </c>
    </row>
    <row r="80" spans="3:27">
      <c r="C80" s="10" t="s">
        <v>129</v>
      </c>
      <c r="D80" t="s">
        <v>36</v>
      </c>
      <c r="E80">
        <f t="shared" si="22"/>
        <v>308.07</v>
      </c>
      <c r="F80">
        <f t="shared" si="21"/>
        <v>324.08999999999997</v>
      </c>
      <c r="G80">
        <f t="shared" si="21"/>
        <v>354.64</v>
      </c>
      <c r="H80">
        <f t="shared" si="21"/>
        <v>408.51</v>
      </c>
      <c r="I80">
        <f t="shared" si="21"/>
        <v>467.79</v>
      </c>
      <c r="J80">
        <f t="shared" si="21"/>
        <v>542.41</v>
      </c>
      <c r="K80">
        <f t="shared" si="21"/>
        <v>670.38</v>
      </c>
      <c r="L80">
        <f t="shared" si="21"/>
        <v>746.4</v>
      </c>
      <c r="M80">
        <f t="shared" si="21"/>
        <v>880.76</v>
      </c>
      <c r="N80">
        <f t="shared" si="21"/>
        <v>966.33</v>
      </c>
      <c r="O80">
        <f t="shared" si="21"/>
        <v>1143.0899999999999</v>
      </c>
      <c r="P80">
        <f t="shared" si="21"/>
        <v>1167.23</v>
      </c>
      <c r="Q80">
        <f t="shared" si="21"/>
        <v>1309.78</v>
      </c>
      <c r="R80">
        <f t="shared" si="21"/>
        <v>1503.17</v>
      </c>
      <c r="S80">
        <f t="shared" si="21"/>
        <v>1713.53</v>
      </c>
      <c r="T80">
        <f t="shared" si="21"/>
        <v>1909.23</v>
      </c>
      <c r="U80">
        <f t="shared" si="21"/>
        <v>2141.88</v>
      </c>
      <c r="V80">
        <f t="shared" si="21"/>
        <v>2399.56</v>
      </c>
      <c r="W80">
        <f t="shared" si="21"/>
        <v>2473.3000000000002</v>
      </c>
      <c r="X80">
        <f t="shared" si="21"/>
        <v>3174.9</v>
      </c>
      <c r="Y80">
        <f t="shared" si="21"/>
        <v>3551.5</v>
      </c>
      <c r="Z80">
        <f t="shared" si="21"/>
        <v>4225.1000000000004</v>
      </c>
      <c r="AA80">
        <f t="shared" si="21"/>
        <v>4502.3999999999996</v>
      </c>
    </row>
    <row r="84" spans="1:25">
      <c r="A84" s="6" t="s">
        <v>131</v>
      </c>
    </row>
    <row r="88" spans="1:25">
      <c r="B88" t="s">
        <v>29</v>
      </c>
      <c r="C88">
        <v>2000</v>
      </c>
      <c r="D88">
        <v>2001</v>
      </c>
      <c r="E88">
        <v>2002</v>
      </c>
      <c r="F88">
        <v>2003</v>
      </c>
      <c r="G88">
        <v>2004</v>
      </c>
      <c r="H88">
        <v>2005</v>
      </c>
      <c r="I88">
        <v>2006</v>
      </c>
      <c r="J88">
        <v>2007</v>
      </c>
      <c r="K88">
        <v>2008</v>
      </c>
      <c r="L88">
        <v>2009</v>
      </c>
      <c r="M88">
        <v>2010</v>
      </c>
      <c r="N88">
        <v>2011</v>
      </c>
      <c r="O88">
        <v>2012</v>
      </c>
      <c r="P88">
        <v>2013</v>
      </c>
      <c r="Q88">
        <v>2014</v>
      </c>
      <c r="R88">
        <v>2015</v>
      </c>
      <c r="S88">
        <v>2016</v>
      </c>
      <c r="T88">
        <v>2017</v>
      </c>
      <c r="U88">
        <v>2018</v>
      </c>
      <c r="V88">
        <v>2019</v>
      </c>
      <c r="W88">
        <v>2020</v>
      </c>
      <c r="X88">
        <v>2021</v>
      </c>
      <c r="Y88">
        <v>2022</v>
      </c>
    </row>
    <row r="89" spans="1:25">
      <c r="B89" t="s">
        <v>132</v>
      </c>
      <c r="C89">
        <v>12497.6</v>
      </c>
      <c r="D89">
        <v>15361.6</v>
      </c>
      <c r="E89">
        <v>18527.2</v>
      </c>
      <c r="F89">
        <v>23083.9</v>
      </c>
      <c r="G89">
        <v>29021.5</v>
      </c>
      <c r="H89">
        <v>34552.1</v>
      </c>
      <c r="I89">
        <v>41557.160000000003</v>
      </c>
      <c r="J89">
        <v>51043.71</v>
      </c>
      <c r="K89">
        <v>62036.81</v>
      </c>
      <c r="L89">
        <v>76807.740000000005</v>
      </c>
      <c r="M89">
        <v>96031.13</v>
      </c>
      <c r="N89">
        <v>116463.32</v>
      </c>
      <c r="O89">
        <v>137217.85999999999</v>
      </c>
      <c r="P89">
        <v>160366.06</v>
      </c>
      <c r="Q89">
        <v>176713.42</v>
      </c>
      <c r="R89">
        <v>180757.47</v>
      </c>
      <c r="S89">
        <v>193566.78</v>
      </c>
      <c r="T89">
        <v>213943.56</v>
      </c>
      <c r="U89">
        <v>225816.86</v>
      </c>
      <c r="V89">
        <v>244816.92</v>
      </c>
      <c r="W89">
        <v>256553.18</v>
      </c>
      <c r="X89">
        <v>281238.65999999997</v>
      </c>
      <c r="Y89">
        <v>298675.15000000002</v>
      </c>
    </row>
  </sheetData>
  <sortState xmlns:xlrd2="http://schemas.microsoft.com/office/spreadsheetml/2017/richdata2" columnSort="1" ref="C88:Y89">
    <sortCondition ref="C88:Y88"/>
  </sortState>
  <mergeCells count="10">
    <mergeCell ref="A14:A15"/>
    <mergeCell ref="A16:A17"/>
    <mergeCell ref="A18:A21"/>
    <mergeCell ref="A23:A24"/>
    <mergeCell ref="A25:A26"/>
    <mergeCell ref="A27:A29"/>
    <mergeCell ref="A31:A34"/>
    <mergeCell ref="A36:A37"/>
    <mergeCell ref="A41:A42"/>
    <mergeCell ref="A46:A47"/>
  </mergeCells>
  <phoneticPr fontId="2" type="noConversion"/>
  <pageMargins left="0.7" right="0.7" top="0.75" bottom="0.75" header="0.3" footer="0.3"/>
  <ignoredErrors>
    <ignoredError sqref="E59:AA59 E60:AA6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BBB84-F236-4941-A362-419542F9F2C8}">
  <dimension ref="A1:AE211"/>
  <sheetViews>
    <sheetView tabSelected="1" topLeftCell="A27" zoomScale="119" zoomScaleNormal="85" workbookViewId="0">
      <selection activeCell="B45" sqref="B45"/>
    </sheetView>
  </sheetViews>
  <sheetFormatPr baseColWidth="10" defaultRowHeight="16"/>
  <cols>
    <col min="1" max="1" width="28.1640625" customWidth="1"/>
    <col min="2" max="2" width="37.33203125" customWidth="1"/>
    <col min="3" max="3" width="11" bestFit="1" customWidth="1"/>
    <col min="4" max="4" width="12" bestFit="1" customWidth="1"/>
    <col min="5" max="7" width="11" bestFit="1" customWidth="1"/>
    <col min="8" max="8" width="13" bestFit="1" customWidth="1"/>
    <col min="9" max="26" width="12" bestFit="1" customWidth="1"/>
    <col min="27" max="27" width="13.1640625" bestFit="1" customWidth="1"/>
    <col min="28" max="28" width="11" bestFit="1" customWidth="1"/>
    <col min="29" max="30" width="12" bestFit="1" customWidth="1"/>
    <col min="31" max="31" width="11" bestFit="1" customWidth="1"/>
  </cols>
  <sheetData>
    <row r="1" spans="1:23">
      <c r="A1" t="s">
        <v>159</v>
      </c>
    </row>
    <row r="2" spans="1:23">
      <c r="B2" t="s">
        <v>133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S2">
        <v>2017</v>
      </c>
      <c r="T2">
        <v>2018</v>
      </c>
      <c r="U2">
        <v>2019</v>
      </c>
      <c r="V2">
        <v>2020</v>
      </c>
      <c r="W2">
        <v>2021</v>
      </c>
    </row>
    <row r="3" spans="1:23">
      <c r="B3" t="s">
        <v>134</v>
      </c>
      <c r="C3">
        <v>15411.8</v>
      </c>
      <c r="D3">
        <v>16117.3</v>
      </c>
      <c r="E3">
        <v>17092.099999999999</v>
      </c>
      <c r="F3">
        <v>21412.734041131451</v>
      </c>
      <c r="G3">
        <v>22420</v>
      </c>
      <c r="H3">
        <v>24040</v>
      </c>
      <c r="I3">
        <v>28627</v>
      </c>
      <c r="J3">
        <v>33702</v>
      </c>
      <c r="K3">
        <v>35226</v>
      </c>
      <c r="L3">
        <v>40521.800000000003</v>
      </c>
      <c r="M3">
        <v>47483</v>
      </c>
      <c r="N3">
        <v>52368.7</v>
      </c>
      <c r="O3">
        <v>56973.599999999999</v>
      </c>
      <c r="P3">
        <v>57472.2</v>
      </c>
      <c r="Q3">
        <v>59852.6</v>
      </c>
      <c r="R3">
        <v>62451</v>
      </c>
      <c r="S3">
        <v>64660</v>
      </c>
      <c r="T3">
        <v>67558.7</v>
      </c>
      <c r="U3">
        <v>73576.899999999994</v>
      </c>
      <c r="V3">
        <v>81396.5</v>
      </c>
      <c r="W3">
        <v>86994.8</v>
      </c>
    </row>
    <row r="4" spans="1:23">
      <c r="B4" t="s">
        <v>135</v>
      </c>
      <c r="C4">
        <v>42374.6</v>
      </c>
      <c r="D4">
        <v>45975.15</v>
      </c>
      <c r="E4">
        <v>53092.9</v>
      </c>
      <c r="F4">
        <v>7628.2649892914587</v>
      </c>
      <c r="G4">
        <v>10318.2366714118</v>
      </c>
      <c r="H4">
        <v>12082.867398114558</v>
      </c>
      <c r="I4">
        <v>13460.702474050109</v>
      </c>
      <c r="J4">
        <v>19629.400000000001</v>
      </c>
      <c r="K4">
        <v>16726</v>
      </c>
      <c r="L4">
        <v>20872.3</v>
      </c>
      <c r="M4">
        <v>26296.2</v>
      </c>
      <c r="N4">
        <v>25093</v>
      </c>
      <c r="O4">
        <v>25467.599999999999</v>
      </c>
      <c r="P4">
        <v>23417.1</v>
      </c>
      <c r="Q4">
        <v>19243.099999999999</v>
      </c>
      <c r="R4">
        <v>18514.8</v>
      </c>
      <c r="S4">
        <v>21380.1</v>
      </c>
      <c r="T4">
        <v>22592.3</v>
      </c>
      <c r="U4">
        <v>23695.5</v>
      </c>
      <c r="V4">
        <v>22011.5</v>
      </c>
      <c r="W4">
        <v>34566.1</v>
      </c>
    </row>
    <row r="5" spans="1:23">
      <c r="B5" t="s">
        <v>136</v>
      </c>
      <c r="F5">
        <v>51748.504693324401</v>
      </c>
      <c r="G5">
        <v>60117.98702203</v>
      </c>
      <c r="H5">
        <v>71212.893732358803</v>
      </c>
      <c r="I5">
        <v>87464.950933207976</v>
      </c>
      <c r="J5">
        <v>102539.5</v>
      </c>
      <c r="K5">
        <v>110118.5</v>
      </c>
      <c r="L5">
        <v>130282.5</v>
      </c>
      <c r="M5">
        <v>156456.79999999999</v>
      </c>
      <c r="N5">
        <v>169806.6</v>
      </c>
      <c r="O5">
        <v>181867.8</v>
      </c>
      <c r="P5">
        <v>195620.3</v>
      </c>
      <c r="Q5">
        <v>199436</v>
      </c>
      <c r="R5">
        <v>209508.9</v>
      </c>
      <c r="S5">
        <v>233876.5</v>
      </c>
      <c r="T5">
        <v>255937.2</v>
      </c>
      <c r="U5">
        <v>264136.7</v>
      </c>
      <c r="V5">
        <v>266417.8</v>
      </c>
      <c r="W5">
        <v>316581.5</v>
      </c>
    </row>
    <row r="6" spans="1:23">
      <c r="B6" t="s">
        <v>150</v>
      </c>
      <c r="F6">
        <v>5833.2594423817191</v>
      </c>
      <c r="G6">
        <v>6794.5554166113598</v>
      </c>
      <c r="H6">
        <v>8015.1751600531652</v>
      </c>
      <c r="I6">
        <v>9609.2230518006163</v>
      </c>
      <c r="J6">
        <v>8091.3</v>
      </c>
      <c r="K6">
        <v>8395.4</v>
      </c>
      <c r="L6">
        <v>11221.6</v>
      </c>
      <c r="M6">
        <v>12389.8</v>
      </c>
      <c r="N6">
        <v>14006</v>
      </c>
      <c r="O6">
        <v>15002.2</v>
      </c>
      <c r="P6">
        <v>14819</v>
      </c>
      <c r="Q6">
        <v>16289.8</v>
      </c>
      <c r="R6">
        <v>17382.7</v>
      </c>
      <c r="S6">
        <v>19862.7</v>
      </c>
      <c r="T6">
        <v>22559.8</v>
      </c>
      <c r="U6">
        <v>24026.400000000001</v>
      </c>
      <c r="V6">
        <v>24473.599999999999</v>
      </c>
      <c r="W6">
        <v>23397.9</v>
      </c>
    </row>
    <row r="7" spans="1:23">
      <c r="B7" t="s">
        <v>137</v>
      </c>
      <c r="C7">
        <v>6375.4</v>
      </c>
      <c r="D7">
        <v>7005.04</v>
      </c>
      <c r="E7">
        <v>8181.3</v>
      </c>
      <c r="F7">
        <v>8694.2827456461164</v>
      </c>
      <c r="G7">
        <v>10367.3146757537</v>
      </c>
      <c r="H7">
        <v>12408.605291853875</v>
      </c>
      <c r="I7">
        <v>15296.481582788545</v>
      </c>
      <c r="J7">
        <v>18743.2</v>
      </c>
      <c r="K7">
        <v>22398.799999999999</v>
      </c>
      <c r="L7">
        <v>27177.599999999999</v>
      </c>
      <c r="M7">
        <v>32926.5</v>
      </c>
      <c r="N7">
        <v>36896.1</v>
      </c>
      <c r="O7">
        <v>40896.800000000003</v>
      </c>
      <c r="P7">
        <v>44880.5</v>
      </c>
      <c r="Q7">
        <v>47761.3</v>
      </c>
      <c r="R7">
        <v>51498.9</v>
      </c>
      <c r="S7">
        <v>57905.599999999999</v>
      </c>
      <c r="T7">
        <v>65493</v>
      </c>
      <c r="U7">
        <v>70648.100000000006</v>
      </c>
      <c r="V7">
        <v>72444.7</v>
      </c>
      <c r="W7">
        <v>78741.2</v>
      </c>
    </row>
    <row r="8" spans="1:23">
      <c r="B8" t="s">
        <v>138</v>
      </c>
      <c r="C8">
        <v>7918.8</v>
      </c>
      <c r="D8">
        <v>8476.7199999999993</v>
      </c>
      <c r="E8">
        <v>9238.1</v>
      </c>
      <c r="F8">
        <v>12453.769666044987</v>
      </c>
      <c r="G8">
        <v>13966.175306454399</v>
      </c>
      <c r="H8">
        <v>16530.722317258085</v>
      </c>
      <c r="I8">
        <v>20937.83526480044</v>
      </c>
      <c r="J8">
        <v>26182.3</v>
      </c>
      <c r="K8">
        <v>28984.5</v>
      </c>
      <c r="L8">
        <v>35904.400000000001</v>
      </c>
      <c r="M8">
        <v>43730.5</v>
      </c>
      <c r="N8">
        <v>49831</v>
      </c>
      <c r="O8">
        <v>56284.1</v>
      </c>
      <c r="P8">
        <v>62423.5</v>
      </c>
      <c r="Q8">
        <v>67719.600000000006</v>
      </c>
      <c r="R8">
        <v>73724.5</v>
      </c>
      <c r="S8">
        <v>81156.600000000006</v>
      </c>
      <c r="T8">
        <v>88903.7</v>
      </c>
      <c r="U8">
        <v>95650.9</v>
      </c>
      <c r="V8">
        <v>96086.1</v>
      </c>
      <c r="W8">
        <v>110147</v>
      </c>
    </row>
    <row r="9" spans="1:23">
      <c r="B9" t="s">
        <v>139</v>
      </c>
      <c r="C9">
        <v>5968.3</v>
      </c>
      <c r="D9">
        <v>6420.25</v>
      </c>
      <c r="E9">
        <v>6715.58</v>
      </c>
      <c r="F9">
        <v>9304.3930406701256</v>
      </c>
      <c r="G9">
        <v>10666.163144333599</v>
      </c>
      <c r="H9">
        <v>12182.984569950215</v>
      </c>
      <c r="I9">
        <v>14601.039352780714</v>
      </c>
      <c r="J9">
        <v>16362.5</v>
      </c>
      <c r="K9">
        <v>16727.099999999999</v>
      </c>
      <c r="L9">
        <v>18777</v>
      </c>
      <c r="M9">
        <v>21842</v>
      </c>
      <c r="N9">
        <v>23763.200000000001</v>
      </c>
      <c r="O9">
        <v>26042.7</v>
      </c>
      <c r="P9">
        <v>28500.9</v>
      </c>
      <c r="Q9">
        <v>30519.5</v>
      </c>
      <c r="R9">
        <v>33028.699999999997</v>
      </c>
      <c r="S9">
        <v>37121.9</v>
      </c>
      <c r="T9">
        <v>40337.199999999997</v>
      </c>
      <c r="U9">
        <v>42466.3</v>
      </c>
      <c r="V9">
        <v>40582.9</v>
      </c>
      <c r="W9">
        <v>48423.9</v>
      </c>
    </row>
    <row r="10" spans="1:23">
      <c r="B10" t="s">
        <v>140</v>
      </c>
      <c r="F10">
        <v>3664.8275018681625</v>
      </c>
      <c r="G10">
        <v>4195.7166041890396</v>
      </c>
      <c r="H10">
        <v>4792.5857113365828</v>
      </c>
      <c r="I10">
        <v>5548.1136685372776</v>
      </c>
      <c r="J10">
        <v>6616.1</v>
      </c>
      <c r="K10">
        <v>7118.2</v>
      </c>
      <c r="L10">
        <v>7712</v>
      </c>
      <c r="M10">
        <v>8565.4</v>
      </c>
      <c r="N10">
        <v>9536.9</v>
      </c>
      <c r="O10">
        <v>10228.299999999999</v>
      </c>
      <c r="P10">
        <v>11158.5</v>
      </c>
      <c r="Q10">
        <v>12306.1</v>
      </c>
      <c r="R10">
        <v>13607.8</v>
      </c>
      <c r="S10">
        <v>15056</v>
      </c>
      <c r="T10">
        <v>16520.599999999999</v>
      </c>
      <c r="U10">
        <v>17903.099999999999</v>
      </c>
      <c r="V10">
        <v>15285.4</v>
      </c>
      <c r="W10">
        <v>18026.900000000001</v>
      </c>
    </row>
    <row r="11" spans="1:23">
      <c r="B11" t="s">
        <v>151</v>
      </c>
      <c r="F11">
        <v>4236.3186435123989</v>
      </c>
      <c r="G11">
        <v>4904.0686712904499</v>
      </c>
      <c r="H11">
        <v>5683.4518900420671</v>
      </c>
      <c r="I11">
        <v>6705.5806953880274</v>
      </c>
      <c r="J11">
        <v>7859.7</v>
      </c>
      <c r="K11">
        <v>8163.8</v>
      </c>
      <c r="L11">
        <v>8950.7999999999993</v>
      </c>
      <c r="M11">
        <v>10304.799999999999</v>
      </c>
      <c r="N11">
        <v>11928.7</v>
      </c>
      <c r="O11">
        <v>13729.7</v>
      </c>
      <c r="P11">
        <v>15939.6</v>
      </c>
      <c r="Q11">
        <v>17516.8</v>
      </c>
      <c r="R11">
        <v>20124.099999999999</v>
      </c>
      <c r="S11">
        <v>23808.9</v>
      </c>
      <c r="T11">
        <v>28733.5</v>
      </c>
      <c r="U11">
        <v>33391.800000000003</v>
      </c>
      <c r="V11">
        <v>38244.1</v>
      </c>
      <c r="W11">
        <v>44510.400000000001</v>
      </c>
    </row>
    <row r="12" spans="1:23">
      <c r="B12" t="s">
        <v>141</v>
      </c>
      <c r="F12">
        <v>5392.974819067842</v>
      </c>
      <c r="G12">
        <v>6086.8262039027004</v>
      </c>
      <c r="H12">
        <v>8099.0821930234169</v>
      </c>
      <c r="I12">
        <v>12337.549309099515</v>
      </c>
      <c r="J12">
        <v>14863.3</v>
      </c>
      <c r="K12">
        <v>17767.5</v>
      </c>
      <c r="L12">
        <v>25679.7</v>
      </c>
      <c r="M12">
        <v>30678.9</v>
      </c>
      <c r="N12">
        <v>35188.400000000001</v>
      </c>
      <c r="O12">
        <v>41191</v>
      </c>
      <c r="P12">
        <v>46665.2</v>
      </c>
      <c r="Q12">
        <v>56299.8</v>
      </c>
      <c r="R12">
        <v>59964</v>
      </c>
      <c r="S12">
        <v>64844.3</v>
      </c>
      <c r="T12">
        <v>70610.3</v>
      </c>
      <c r="U12">
        <v>76250.600000000006</v>
      </c>
      <c r="V12">
        <v>83617.7</v>
      </c>
      <c r="W12">
        <v>90308.7</v>
      </c>
    </row>
    <row r="13" spans="1:23">
      <c r="B13" t="s">
        <v>142</v>
      </c>
      <c r="F13">
        <v>7174.1283344510357</v>
      </c>
      <c r="G13">
        <v>8516.4324452888395</v>
      </c>
      <c r="H13">
        <v>10370.456008084893</v>
      </c>
      <c r="I13">
        <v>13809.746280588224</v>
      </c>
      <c r="J13">
        <v>14738.7</v>
      </c>
      <c r="K13">
        <v>18654.900000000001</v>
      </c>
      <c r="L13">
        <v>23569.9</v>
      </c>
      <c r="M13">
        <v>28167.599999999999</v>
      </c>
      <c r="N13">
        <v>31248.3</v>
      </c>
      <c r="O13">
        <v>35987.599999999999</v>
      </c>
      <c r="P13">
        <v>38000.800000000003</v>
      </c>
      <c r="Q13">
        <v>42573.8</v>
      </c>
      <c r="R13">
        <v>49969.4</v>
      </c>
      <c r="S13">
        <v>57086</v>
      </c>
      <c r="T13">
        <v>64623</v>
      </c>
      <c r="U13">
        <v>70444.800000000003</v>
      </c>
      <c r="V13">
        <v>73425.3</v>
      </c>
      <c r="W13">
        <v>77215.899999999994</v>
      </c>
    </row>
    <row r="14" spans="1:23">
      <c r="B14" t="s">
        <v>143</v>
      </c>
      <c r="C14">
        <v>33153</v>
      </c>
      <c r="D14">
        <v>36074.75</v>
      </c>
      <c r="E14">
        <v>38885.699999999997</v>
      </c>
      <c r="F14">
        <v>2627.48</v>
      </c>
      <c r="G14">
        <v>3129.1387627899298</v>
      </c>
      <c r="H14">
        <v>3790.7692541494689</v>
      </c>
      <c r="I14">
        <v>4694.8540447582454</v>
      </c>
      <c r="J14">
        <v>5608.2</v>
      </c>
      <c r="K14">
        <v>6191.4</v>
      </c>
      <c r="L14">
        <v>7475.4</v>
      </c>
      <c r="M14">
        <v>9453.4</v>
      </c>
      <c r="N14">
        <v>11248.2</v>
      </c>
      <c r="O14">
        <v>13335</v>
      </c>
      <c r="P14">
        <v>15276.2</v>
      </c>
      <c r="Q14">
        <v>18089.7</v>
      </c>
      <c r="R14">
        <v>21528.6</v>
      </c>
      <c r="S14">
        <v>25273.3</v>
      </c>
      <c r="T14">
        <v>29468.5</v>
      </c>
      <c r="U14">
        <v>32638</v>
      </c>
      <c r="V14">
        <v>32467.599999999999</v>
      </c>
      <c r="W14">
        <v>37484.199999999997</v>
      </c>
    </row>
    <row r="15" spans="1:23">
      <c r="B15" t="s">
        <v>144</v>
      </c>
      <c r="F15">
        <v>1759.46</v>
      </c>
      <c r="G15">
        <v>2163.9875009545899</v>
      </c>
      <c r="H15">
        <v>2684.7858938758359</v>
      </c>
      <c r="I15">
        <v>3441.3397974339064</v>
      </c>
      <c r="J15">
        <v>3993.4</v>
      </c>
      <c r="K15">
        <v>4721.7</v>
      </c>
      <c r="L15">
        <v>5691.2</v>
      </c>
      <c r="M15">
        <v>7939.4</v>
      </c>
      <c r="N15">
        <v>9449.4</v>
      </c>
      <c r="O15">
        <v>11010.2</v>
      </c>
      <c r="P15">
        <v>12250.7</v>
      </c>
      <c r="Q15">
        <v>13887.2</v>
      </c>
      <c r="R15">
        <v>15394.2</v>
      </c>
      <c r="S15">
        <v>17444.7</v>
      </c>
      <c r="T15">
        <v>20175.3</v>
      </c>
      <c r="U15">
        <v>22624.3</v>
      </c>
      <c r="V15">
        <v>24166.2</v>
      </c>
      <c r="W15">
        <v>28164</v>
      </c>
    </row>
    <row r="16" spans="1:23">
      <c r="B16" t="s">
        <v>145</v>
      </c>
      <c r="F16">
        <v>768.57</v>
      </c>
      <c r="G16">
        <v>850.04896419016802</v>
      </c>
      <c r="H16">
        <v>945.80009654639525</v>
      </c>
      <c r="I16">
        <v>1110.708431246079</v>
      </c>
      <c r="J16">
        <v>1265.5</v>
      </c>
      <c r="K16">
        <v>1480.4</v>
      </c>
      <c r="L16">
        <v>1802.5</v>
      </c>
      <c r="M16">
        <v>2132.1999999999998</v>
      </c>
      <c r="N16">
        <v>2556.8000000000002</v>
      </c>
      <c r="O16">
        <v>3056.3</v>
      </c>
      <c r="P16">
        <v>3472.7</v>
      </c>
      <c r="Q16">
        <v>4128.6000000000004</v>
      </c>
      <c r="R16">
        <v>4354.6000000000004</v>
      </c>
      <c r="S16">
        <v>4602.6000000000004</v>
      </c>
      <c r="T16">
        <v>5096.1000000000004</v>
      </c>
      <c r="U16">
        <v>5861.3</v>
      </c>
      <c r="V16">
        <v>5863.1</v>
      </c>
      <c r="W16">
        <v>6053.1</v>
      </c>
    </row>
    <row r="17" spans="2:23">
      <c r="B17" t="s">
        <v>146</v>
      </c>
      <c r="F17">
        <v>2481.5</v>
      </c>
      <c r="G17">
        <v>3127.9886274752598</v>
      </c>
      <c r="H17">
        <v>3541.699912857096</v>
      </c>
      <c r="I17">
        <v>3996.4829356104706</v>
      </c>
      <c r="J17">
        <v>4628</v>
      </c>
      <c r="K17">
        <v>5271.5</v>
      </c>
      <c r="L17">
        <v>6411.8</v>
      </c>
      <c r="M17">
        <v>7517.1</v>
      </c>
      <c r="N17">
        <v>8156.8</v>
      </c>
      <c r="O17">
        <v>8625.1</v>
      </c>
      <c r="P17">
        <v>9706.2999999999993</v>
      </c>
      <c r="Q17">
        <v>10586.7</v>
      </c>
      <c r="R17">
        <v>12183.5</v>
      </c>
      <c r="S17">
        <v>13725.4</v>
      </c>
      <c r="T17">
        <v>14793.3</v>
      </c>
      <c r="U17">
        <v>16983.400000000001</v>
      </c>
      <c r="V17">
        <v>16353.2</v>
      </c>
      <c r="W17">
        <v>18455.3</v>
      </c>
    </row>
    <row r="18" spans="2:23">
      <c r="B18" t="s">
        <v>147</v>
      </c>
      <c r="F18">
        <v>4892.5600000000004</v>
      </c>
      <c r="G18">
        <v>5759.7190540369502</v>
      </c>
      <c r="H18">
        <v>6406.9793903270238</v>
      </c>
      <c r="I18">
        <v>7693.2126045556734</v>
      </c>
      <c r="J18">
        <v>8887.5</v>
      </c>
      <c r="K18">
        <v>10481.799999999999</v>
      </c>
      <c r="L18">
        <v>12018.5</v>
      </c>
      <c r="M18">
        <v>14774.6</v>
      </c>
      <c r="N18">
        <v>16645.7</v>
      </c>
      <c r="O18">
        <v>18951.400000000001</v>
      </c>
      <c r="P18">
        <v>21159.9</v>
      </c>
      <c r="Q18">
        <v>24370.5</v>
      </c>
      <c r="R18">
        <v>26964.9</v>
      </c>
      <c r="S18">
        <v>30208.400000000001</v>
      </c>
      <c r="T18">
        <v>34001.4</v>
      </c>
      <c r="U18">
        <v>37934.1</v>
      </c>
      <c r="V18">
        <v>40091.9</v>
      </c>
      <c r="W18">
        <v>43885.3</v>
      </c>
    </row>
    <row r="19" spans="2:23">
      <c r="B19" t="s">
        <v>148</v>
      </c>
      <c r="F19">
        <v>2620.71</v>
      </c>
      <c r="G19">
        <v>2987.3033996897402</v>
      </c>
      <c r="H19">
        <v>3326.2433447866711</v>
      </c>
      <c r="I19">
        <v>4013.766999245307</v>
      </c>
      <c r="J19">
        <v>4628.7</v>
      </c>
      <c r="K19">
        <v>5082.6000000000004</v>
      </c>
      <c r="L19">
        <v>5856.6</v>
      </c>
      <c r="M19">
        <v>7428.8</v>
      </c>
      <c r="N19">
        <v>9011.2000000000007</v>
      </c>
      <c r="O19">
        <v>11034.4</v>
      </c>
      <c r="P19">
        <v>12734</v>
      </c>
      <c r="Q19">
        <v>14765.4</v>
      </c>
      <c r="R19">
        <v>16766.8</v>
      </c>
      <c r="S19">
        <v>18548.8</v>
      </c>
      <c r="T19">
        <v>20652.599999999999</v>
      </c>
      <c r="U19">
        <v>22354.6</v>
      </c>
      <c r="V19">
        <v>24396.1</v>
      </c>
      <c r="W19">
        <v>27514.6</v>
      </c>
    </row>
    <row r="20" spans="2:23">
      <c r="B20" t="s">
        <v>149</v>
      </c>
      <c r="F20">
        <v>1043.22</v>
      </c>
      <c r="G20">
        <v>1204.54861069718</v>
      </c>
      <c r="H20">
        <v>1362.6746748024066</v>
      </c>
      <c r="I20">
        <v>1631.2856957608658</v>
      </c>
      <c r="J20">
        <v>1922.4</v>
      </c>
      <c r="K20">
        <v>2231</v>
      </c>
      <c r="L20">
        <v>2674.7</v>
      </c>
      <c r="M20">
        <v>3134.5</v>
      </c>
      <c r="N20">
        <v>3530.6</v>
      </c>
      <c r="O20">
        <v>3867.7</v>
      </c>
      <c r="P20">
        <v>4274.5</v>
      </c>
      <c r="Q20">
        <v>5063.8</v>
      </c>
      <c r="R20">
        <v>5579.8</v>
      </c>
      <c r="S20">
        <v>6625.4</v>
      </c>
      <c r="T20">
        <v>7301.3</v>
      </c>
      <c r="U20">
        <v>8137.8</v>
      </c>
      <c r="V20">
        <v>6981.2</v>
      </c>
      <c r="W20">
        <v>8495.4</v>
      </c>
    </row>
    <row r="21" spans="2:23">
      <c r="B21" t="s">
        <v>152</v>
      </c>
      <c r="F21">
        <v>6141.38</v>
      </c>
      <c r="G21">
        <v>7361.1578790805297</v>
      </c>
      <c r="H21">
        <v>8836.6490999335438</v>
      </c>
      <c r="I21">
        <v>10830.432721998055</v>
      </c>
      <c r="J21">
        <v>13783.7</v>
      </c>
      <c r="K21">
        <v>15161.7</v>
      </c>
      <c r="L21">
        <v>16302.7</v>
      </c>
      <c r="M21">
        <v>18079</v>
      </c>
      <c r="N21">
        <v>20101.7</v>
      </c>
      <c r="O21">
        <v>21693</v>
      </c>
      <c r="P21">
        <v>23508.7</v>
      </c>
      <c r="Q21">
        <v>28447.8</v>
      </c>
      <c r="R21">
        <v>33847.800000000003</v>
      </c>
      <c r="S21">
        <v>38848.800000000003</v>
      </c>
      <c r="T21">
        <v>43923.1</v>
      </c>
      <c r="U21">
        <v>47790.5</v>
      </c>
      <c r="V21">
        <v>49261.9</v>
      </c>
      <c r="W21">
        <v>50270.7</v>
      </c>
    </row>
    <row r="25" spans="2:23">
      <c r="C25">
        <v>2004</v>
      </c>
      <c r="D25">
        <v>2005</v>
      </c>
      <c r="E25">
        <v>2006</v>
      </c>
      <c r="F25">
        <v>2007</v>
      </c>
      <c r="G25">
        <v>2008</v>
      </c>
      <c r="H25">
        <v>2009</v>
      </c>
      <c r="I25">
        <v>2010</v>
      </c>
      <c r="J25">
        <v>2011</v>
      </c>
      <c r="K25">
        <v>2012</v>
      </c>
      <c r="L25">
        <v>2013</v>
      </c>
      <c r="M25">
        <v>2014</v>
      </c>
      <c r="N25">
        <v>2015</v>
      </c>
      <c r="O25">
        <v>2016</v>
      </c>
      <c r="P25">
        <v>2017</v>
      </c>
      <c r="Q25">
        <v>2018</v>
      </c>
      <c r="R25">
        <v>2019</v>
      </c>
      <c r="S25">
        <v>2020</v>
      </c>
      <c r="T25">
        <v>2021</v>
      </c>
    </row>
    <row r="26" spans="2:23">
      <c r="B26" t="s">
        <v>134</v>
      </c>
      <c r="C26">
        <f>F3</f>
        <v>21412.734041131451</v>
      </c>
      <c r="D26">
        <f t="shared" ref="D26:T26" si="0">G3</f>
        <v>22420</v>
      </c>
      <c r="E26">
        <f t="shared" si="0"/>
        <v>24040</v>
      </c>
      <c r="F26">
        <f t="shared" si="0"/>
        <v>28627</v>
      </c>
      <c r="G26">
        <f t="shared" si="0"/>
        <v>33702</v>
      </c>
      <c r="H26">
        <f t="shared" si="0"/>
        <v>35226</v>
      </c>
      <c r="I26">
        <f t="shared" si="0"/>
        <v>40521.800000000003</v>
      </c>
      <c r="J26">
        <f t="shared" si="0"/>
        <v>47483</v>
      </c>
      <c r="K26">
        <f t="shared" si="0"/>
        <v>52368.7</v>
      </c>
      <c r="L26">
        <f t="shared" si="0"/>
        <v>56973.599999999999</v>
      </c>
      <c r="M26">
        <f t="shared" si="0"/>
        <v>57472.2</v>
      </c>
      <c r="N26">
        <f t="shared" si="0"/>
        <v>59852.6</v>
      </c>
      <c r="O26">
        <f t="shared" si="0"/>
        <v>62451</v>
      </c>
      <c r="P26">
        <f t="shared" si="0"/>
        <v>64660</v>
      </c>
      <c r="Q26">
        <f t="shared" si="0"/>
        <v>67558.7</v>
      </c>
      <c r="R26">
        <f t="shared" si="0"/>
        <v>73576.899999999994</v>
      </c>
      <c r="S26">
        <f t="shared" si="0"/>
        <v>81396.5</v>
      </c>
      <c r="T26">
        <f t="shared" si="0"/>
        <v>86994.8</v>
      </c>
    </row>
    <row r="27" spans="2:23">
      <c r="B27" t="s">
        <v>135</v>
      </c>
      <c r="C27">
        <f t="shared" ref="C26:C32" si="1">F4</f>
        <v>7628.2649892914587</v>
      </c>
      <c r="D27">
        <f t="shared" ref="D27:T27" si="2">G4</f>
        <v>10318.2366714118</v>
      </c>
      <c r="E27">
        <f t="shared" si="2"/>
        <v>12082.867398114558</v>
      </c>
      <c r="F27">
        <f t="shared" si="2"/>
        <v>13460.702474050109</v>
      </c>
      <c r="G27">
        <f t="shared" si="2"/>
        <v>19629.400000000001</v>
      </c>
      <c r="H27">
        <f t="shared" si="2"/>
        <v>16726</v>
      </c>
      <c r="I27">
        <f t="shared" si="2"/>
        <v>20872.3</v>
      </c>
      <c r="J27">
        <f t="shared" si="2"/>
        <v>26296.2</v>
      </c>
      <c r="K27">
        <f t="shared" si="2"/>
        <v>25093</v>
      </c>
      <c r="L27">
        <f t="shared" si="2"/>
        <v>25467.599999999999</v>
      </c>
      <c r="M27">
        <f t="shared" si="2"/>
        <v>23417.1</v>
      </c>
      <c r="N27">
        <f t="shared" si="2"/>
        <v>19243.099999999999</v>
      </c>
      <c r="O27">
        <f t="shared" si="2"/>
        <v>18514.8</v>
      </c>
      <c r="P27">
        <f t="shared" si="2"/>
        <v>21380.1</v>
      </c>
      <c r="Q27">
        <f t="shared" si="2"/>
        <v>22592.3</v>
      </c>
      <c r="R27">
        <f t="shared" si="2"/>
        <v>23695.5</v>
      </c>
      <c r="S27">
        <f t="shared" si="2"/>
        <v>22011.5</v>
      </c>
      <c r="T27">
        <f t="shared" si="2"/>
        <v>34566.1</v>
      </c>
    </row>
    <row r="28" spans="2:23">
      <c r="B28" t="s">
        <v>136</v>
      </c>
      <c r="C28">
        <f t="shared" si="1"/>
        <v>51748.504693324401</v>
      </c>
      <c r="D28">
        <f t="shared" ref="D28:T28" si="3">G5</f>
        <v>60117.98702203</v>
      </c>
      <c r="E28">
        <f t="shared" si="3"/>
        <v>71212.893732358803</v>
      </c>
      <c r="F28">
        <f t="shared" si="3"/>
        <v>87464.950933207976</v>
      </c>
      <c r="G28">
        <f t="shared" si="3"/>
        <v>102539.5</v>
      </c>
      <c r="H28">
        <f t="shared" si="3"/>
        <v>110118.5</v>
      </c>
      <c r="I28">
        <f t="shared" si="3"/>
        <v>130282.5</v>
      </c>
      <c r="J28">
        <f t="shared" si="3"/>
        <v>156456.79999999999</v>
      </c>
      <c r="K28">
        <f t="shared" si="3"/>
        <v>169806.6</v>
      </c>
      <c r="L28">
        <f t="shared" si="3"/>
        <v>181867.8</v>
      </c>
      <c r="M28">
        <f t="shared" si="3"/>
        <v>195620.3</v>
      </c>
      <c r="N28">
        <f t="shared" si="3"/>
        <v>199436</v>
      </c>
      <c r="O28">
        <f t="shared" si="3"/>
        <v>209508.9</v>
      </c>
      <c r="P28">
        <f t="shared" si="3"/>
        <v>233876.5</v>
      </c>
      <c r="Q28">
        <f t="shared" si="3"/>
        <v>255937.2</v>
      </c>
      <c r="R28">
        <f t="shared" si="3"/>
        <v>264136.7</v>
      </c>
      <c r="S28">
        <f t="shared" si="3"/>
        <v>266417.8</v>
      </c>
      <c r="T28">
        <f t="shared" si="3"/>
        <v>316581.5</v>
      </c>
    </row>
    <row r="29" spans="2:23">
      <c r="B29" t="s">
        <v>150</v>
      </c>
      <c r="C29">
        <f t="shared" si="1"/>
        <v>5833.2594423817191</v>
      </c>
      <c r="D29">
        <f t="shared" ref="D29:T29" si="4">G6</f>
        <v>6794.5554166113598</v>
      </c>
      <c r="E29">
        <f t="shared" si="4"/>
        <v>8015.1751600531652</v>
      </c>
      <c r="F29">
        <f t="shared" si="4"/>
        <v>9609.2230518006163</v>
      </c>
      <c r="G29">
        <f t="shared" si="4"/>
        <v>8091.3</v>
      </c>
      <c r="H29">
        <f t="shared" si="4"/>
        <v>8395.4</v>
      </c>
      <c r="I29">
        <f t="shared" si="4"/>
        <v>11221.6</v>
      </c>
      <c r="J29">
        <f t="shared" si="4"/>
        <v>12389.8</v>
      </c>
      <c r="K29">
        <f t="shared" si="4"/>
        <v>14006</v>
      </c>
      <c r="L29">
        <f t="shared" si="4"/>
        <v>15002.2</v>
      </c>
      <c r="M29">
        <f t="shared" si="4"/>
        <v>14819</v>
      </c>
      <c r="N29">
        <f t="shared" si="4"/>
        <v>16289.8</v>
      </c>
      <c r="O29">
        <f t="shared" si="4"/>
        <v>17382.7</v>
      </c>
      <c r="P29">
        <f t="shared" si="4"/>
        <v>19862.7</v>
      </c>
      <c r="Q29">
        <f t="shared" si="4"/>
        <v>22559.8</v>
      </c>
      <c r="R29">
        <f t="shared" si="4"/>
        <v>24026.400000000001</v>
      </c>
      <c r="S29">
        <f t="shared" si="4"/>
        <v>24473.599999999999</v>
      </c>
      <c r="T29">
        <f t="shared" si="4"/>
        <v>23397.9</v>
      </c>
    </row>
    <row r="30" spans="2:23">
      <c r="B30" t="s">
        <v>137</v>
      </c>
      <c r="C30">
        <f t="shared" si="1"/>
        <v>8694.2827456461164</v>
      </c>
      <c r="D30">
        <f t="shared" ref="D30:T30" si="5">G7</f>
        <v>10367.3146757537</v>
      </c>
      <c r="E30">
        <f t="shared" si="5"/>
        <v>12408.605291853875</v>
      </c>
      <c r="F30">
        <f t="shared" si="5"/>
        <v>15296.481582788545</v>
      </c>
      <c r="G30">
        <f t="shared" si="5"/>
        <v>18743.2</v>
      </c>
      <c r="H30">
        <f t="shared" si="5"/>
        <v>22398.799999999999</v>
      </c>
      <c r="I30">
        <f t="shared" si="5"/>
        <v>27177.599999999999</v>
      </c>
      <c r="J30">
        <f t="shared" si="5"/>
        <v>32926.5</v>
      </c>
      <c r="K30">
        <f t="shared" si="5"/>
        <v>36896.1</v>
      </c>
      <c r="L30">
        <f t="shared" si="5"/>
        <v>40896.800000000003</v>
      </c>
      <c r="M30">
        <f t="shared" si="5"/>
        <v>44880.5</v>
      </c>
      <c r="N30">
        <f t="shared" si="5"/>
        <v>47761.3</v>
      </c>
      <c r="O30">
        <f t="shared" si="5"/>
        <v>51498.9</v>
      </c>
      <c r="P30">
        <f t="shared" si="5"/>
        <v>57905.599999999999</v>
      </c>
      <c r="Q30">
        <f t="shared" si="5"/>
        <v>65493</v>
      </c>
      <c r="R30">
        <f t="shared" si="5"/>
        <v>70648.100000000006</v>
      </c>
      <c r="S30">
        <f t="shared" si="5"/>
        <v>72444.7</v>
      </c>
      <c r="T30">
        <f t="shared" si="5"/>
        <v>78741.2</v>
      </c>
    </row>
    <row r="31" spans="2:23">
      <c r="B31" t="s">
        <v>138</v>
      </c>
      <c r="C31">
        <f t="shared" si="1"/>
        <v>12453.769666044987</v>
      </c>
      <c r="D31">
        <f t="shared" ref="D31:T31" si="6">G8</f>
        <v>13966.175306454399</v>
      </c>
      <c r="E31">
        <f t="shared" si="6"/>
        <v>16530.722317258085</v>
      </c>
      <c r="F31">
        <f t="shared" si="6"/>
        <v>20937.83526480044</v>
      </c>
      <c r="G31">
        <f t="shared" si="6"/>
        <v>26182.3</v>
      </c>
      <c r="H31">
        <f t="shared" si="6"/>
        <v>28984.5</v>
      </c>
      <c r="I31">
        <f t="shared" si="6"/>
        <v>35904.400000000001</v>
      </c>
      <c r="J31">
        <f t="shared" si="6"/>
        <v>43730.5</v>
      </c>
      <c r="K31">
        <f t="shared" si="6"/>
        <v>49831</v>
      </c>
      <c r="L31">
        <f t="shared" si="6"/>
        <v>56284.1</v>
      </c>
      <c r="M31">
        <f t="shared" si="6"/>
        <v>62423.5</v>
      </c>
      <c r="N31">
        <f t="shared" si="6"/>
        <v>67719.600000000006</v>
      </c>
      <c r="O31">
        <f t="shared" si="6"/>
        <v>73724.5</v>
      </c>
      <c r="P31">
        <f t="shared" si="6"/>
        <v>81156.600000000006</v>
      </c>
      <c r="Q31">
        <f t="shared" si="6"/>
        <v>88903.7</v>
      </c>
      <c r="R31">
        <f t="shared" si="6"/>
        <v>95650.9</v>
      </c>
      <c r="S31">
        <f t="shared" si="6"/>
        <v>96086.1</v>
      </c>
      <c r="T31">
        <f t="shared" si="6"/>
        <v>110147</v>
      </c>
    </row>
    <row r="32" spans="2:23">
      <c r="B32" t="s">
        <v>139</v>
      </c>
      <c r="C32">
        <f t="shared" si="1"/>
        <v>9304.3930406701256</v>
      </c>
      <c r="D32">
        <f t="shared" ref="D32:T36" si="7">G9</f>
        <v>10666.163144333599</v>
      </c>
      <c r="E32">
        <f t="shared" si="7"/>
        <v>12182.984569950215</v>
      </c>
      <c r="F32">
        <f t="shared" si="7"/>
        <v>14601.039352780714</v>
      </c>
      <c r="G32">
        <f t="shared" si="7"/>
        <v>16362.5</v>
      </c>
      <c r="H32">
        <f t="shared" si="7"/>
        <v>16727.099999999999</v>
      </c>
      <c r="I32">
        <f t="shared" si="7"/>
        <v>18777</v>
      </c>
      <c r="J32">
        <f t="shared" si="7"/>
        <v>21842</v>
      </c>
      <c r="K32">
        <f t="shared" si="7"/>
        <v>23763.200000000001</v>
      </c>
      <c r="L32">
        <f t="shared" si="7"/>
        <v>26042.7</v>
      </c>
      <c r="M32">
        <f t="shared" si="7"/>
        <v>28500.9</v>
      </c>
      <c r="N32">
        <f t="shared" si="7"/>
        <v>30519.5</v>
      </c>
      <c r="O32">
        <f t="shared" si="7"/>
        <v>33028.699999999997</v>
      </c>
      <c r="P32">
        <f t="shared" si="7"/>
        <v>37121.9</v>
      </c>
      <c r="Q32">
        <f t="shared" si="7"/>
        <v>40337.199999999997</v>
      </c>
      <c r="R32">
        <f t="shared" si="7"/>
        <v>42466.3</v>
      </c>
      <c r="S32">
        <f t="shared" si="7"/>
        <v>40582.9</v>
      </c>
      <c r="T32">
        <f t="shared" si="7"/>
        <v>48423.9</v>
      </c>
    </row>
    <row r="33" spans="2:20">
      <c r="B33" t="s">
        <v>140</v>
      </c>
      <c r="C33">
        <f t="shared" ref="C33:C36" si="8">F10</f>
        <v>3664.8275018681625</v>
      </c>
      <c r="D33">
        <f t="shared" si="7"/>
        <v>4195.7166041890396</v>
      </c>
      <c r="E33">
        <f t="shared" si="7"/>
        <v>4792.5857113365828</v>
      </c>
      <c r="F33">
        <f t="shared" si="7"/>
        <v>5548.1136685372776</v>
      </c>
      <c r="G33">
        <f t="shared" si="7"/>
        <v>6616.1</v>
      </c>
      <c r="H33">
        <f t="shared" si="7"/>
        <v>7118.2</v>
      </c>
      <c r="I33">
        <f t="shared" si="7"/>
        <v>7712</v>
      </c>
      <c r="J33">
        <f t="shared" si="7"/>
        <v>8565.4</v>
      </c>
      <c r="K33">
        <f t="shared" si="7"/>
        <v>9536.9</v>
      </c>
      <c r="L33">
        <f t="shared" si="7"/>
        <v>10228.299999999999</v>
      </c>
      <c r="M33">
        <f t="shared" si="7"/>
        <v>11158.5</v>
      </c>
      <c r="N33">
        <f t="shared" si="7"/>
        <v>12306.1</v>
      </c>
      <c r="O33">
        <f t="shared" si="7"/>
        <v>13607.8</v>
      </c>
      <c r="P33">
        <f t="shared" si="7"/>
        <v>15056</v>
      </c>
      <c r="Q33">
        <f t="shared" si="7"/>
        <v>16520.599999999999</v>
      </c>
      <c r="R33">
        <f t="shared" si="7"/>
        <v>17903.099999999999</v>
      </c>
      <c r="S33">
        <f t="shared" si="7"/>
        <v>15285.4</v>
      </c>
      <c r="T33">
        <f t="shared" si="7"/>
        <v>18026.900000000001</v>
      </c>
    </row>
    <row r="34" spans="2:20">
      <c r="B34" t="s">
        <v>151</v>
      </c>
      <c r="C34">
        <f t="shared" si="8"/>
        <v>4236.3186435123989</v>
      </c>
      <c r="D34">
        <f t="shared" si="7"/>
        <v>4904.0686712904499</v>
      </c>
      <c r="E34">
        <f t="shared" si="7"/>
        <v>5683.4518900420671</v>
      </c>
      <c r="F34">
        <f t="shared" si="7"/>
        <v>6705.5806953880274</v>
      </c>
      <c r="G34">
        <f t="shared" si="7"/>
        <v>7859.7</v>
      </c>
      <c r="H34">
        <f t="shared" si="7"/>
        <v>8163.8</v>
      </c>
      <c r="I34">
        <f t="shared" si="7"/>
        <v>8950.7999999999993</v>
      </c>
      <c r="J34">
        <f t="shared" si="7"/>
        <v>10304.799999999999</v>
      </c>
      <c r="K34">
        <f t="shared" si="7"/>
        <v>11928.7</v>
      </c>
      <c r="L34">
        <f t="shared" si="7"/>
        <v>13729.7</v>
      </c>
      <c r="M34">
        <f t="shared" si="7"/>
        <v>15939.6</v>
      </c>
      <c r="N34">
        <f t="shared" si="7"/>
        <v>17516.8</v>
      </c>
      <c r="O34">
        <f t="shared" si="7"/>
        <v>20124.099999999999</v>
      </c>
      <c r="P34">
        <f t="shared" si="7"/>
        <v>23808.9</v>
      </c>
      <c r="Q34">
        <f t="shared" si="7"/>
        <v>28733.5</v>
      </c>
      <c r="R34">
        <f t="shared" si="7"/>
        <v>33391.800000000003</v>
      </c>
      <c r="S34">
        <f t="shared" si="7"/>
        <v>38244.1</v>
      </c>
      <c r="T34">
        <f t="shared" si="7"/>
        <v>44510.400000000001</v>
      </c>
    </row>
    <row r="35" spans="2:20">
      <c r="B35" t="s">
        <v>141</v>
      </c>
      <c r="C35">
        <f t="shared" si="8"/>
        <v>5392.974819067842</v>
      </c>
      <c r="D35">
        <f t="shared" si="7"/>
        <v>6086.8262039027004</v>
      </c>
      <c r="E35">
        <f t="shared" si="7"/>
        <v>8099.0821930234169</v>
      </c>
      <c r="F35">
        <f t="shared" si="7"/>
        <v>12337.549309099515</v>
      </c>
      <c r="G35">
        <f t="shared" si="7"/>
        <v>14863.3</v>
      </c>
      <c r="H35">
        <f t="shared" si="7"/>
        <v>17767.5</v>
      </c>
      <c r="I35">
        <f t="shared" si="7"/>
        <v>25679.7</v>
      </c>
      <c r="J35">
        <f t="shared" si="7"/>
        <v>30678.9</v>
      </c>
      <c r="K35">
        <f t="shared" si="7"/>
        <v>35188.400000000001</v>
      </c>
      <c r="L35">
        <f t="shared" si="7"/>
        <v>41191</v>
      </c>
      <c r="M35">
        <f t="shared" si="7"/>
        <v>46665.2</v>
      </c>
      <c r="N35">
        <f t="shared" si="7"/>
        <v>56299.8</v>
      </c>
      <c r="O35">
        <f t="shared" si="7"/>
        <v>59964</v>
      </c>
      <c r="P35">
        <f t="shared" si="7"/>
        <v>64844.3</v>
      </c>
      <c r="Q35">
        <f t="shared" si="7"/>
        <v>70610.3</v>
      </c>
      <c r="R35">
        <f t="shared" si="7"/>
        <v>76250.600000000006</v>
      </c>
      <c r="S35">
        <f t="shared" si="7"/>
        <v>83617.7</v>
      </c>
      <c r="T35">
        <f t="shared" si="7"/>
        <v>90308.7</v>
      </c>
    </row>
    <row r="36" spans="2:20">
      <c r="B36" t="s">
        <v>142</v>
      </c>
      <c r="C36">
        <f t="shared" si="8"/>
        <v>7174.1283344510357</v>
      </c>
      <c r="D36">
        <f t="shared" si="7"/>
        <v>8516.4324452888395</v>
      </c>
      <c r="E36">
        <f t="shared" si="7"/>
        <v>10370.456008084893</v>
      </c>
      <c r="F36">
        <f t="shared" si="7"/>
        <v>13809.746280588224</v>
      </c>
      <c r="G36">
        <f t="shared" si="7"/>
        <v>14738.7</v>
      </c>
      <c r="H36">
        <f t="shared" si="7"/>
        <v>18654.900000000001</v>
      </c>
      <c r="I36">
        <f t="shared" si="7"/>
        <v>23569.9</v>
      </c>
      <c r="J36">
        <f t="shared" si="7"/>
        <v>28167.599999999999</v>
      </c>
      <c r="K36">
        <f t="shared" si="7"/>
        <v>31248.3</v>
      </c>
      <c r="L36">
        <f t="shared" si="7"/>
        <v>35987.599999999999</v>
      </c>
      <c r="M36">
        <f t="shared" si="7"/>
        <v>38000.800000000003</v>
      </c>
      <c r="N36">
        <f t="shared" si="7"/>
        <v>42573.8</v>
      </c>
      <c r="O36">
        <f t="shared" si="7"/>
        <v>49969.4</v>
      </c>
      <c r="P36">
        <f t="shared" si="7"/>
        <v>57086</v>
      </c>
      <c r="Q36">
        <f t="shared" si="7"/>
        <v>64623</v>
      </c>
      <c r="R36">
        <f t="shared" si="7"/>
        <v>70444.800000000003</v>
      </c>
      <c r="S36">
        <f t="shared" si="7"/>
        <v>73425.3</v>
      </c>
      <c r="T36">
        <f t="shared" si="7"/>
        <v>77215.899999999994</v>
      </c>
    </row>
    <row r="37" spans="2:20">
      <c r="B37" t="s">
        <v>144</v>
      </c>
      <c r="C37">
        <f>F15</f>
        <v>1759.46</v>
      </c>
      <c r="D37">
        <f t="shared" ref="D37:T37" si="9">G15</f>
        <v>2163.9875009545899</v>
      </c>
      <c r="E37">
        <f t="shared" si="9"/>
        <v>2684.7858938758359</v>
      </c>
      <c r="F37">
        <f t="shared" si="9"/>
        <v>3441.3397974339064</v>
      </c>
      <c r="G37">
        <f t="shared" si="9"/>
        <v>3993.4</v>
      </c>
      <c r="H37">
        <f t="shared" si="9"/>
        <v>4721.7</v>
      </c>
      <c r="I37">
        <f t="shared" si="9"/>
        <v>5691.2</v>
      </c>
      <c r="J37">
        <f t="shared" si="9"/>
        <v>7939.4</v>
      </c>
      <c r="K37">
        <f t="shared" si="9"/>
        <v>9449.4</v>
      </c>
      <c r="L37">
        <f t="shared" si="9"/>
        <v>11010.2</v>
      </c>
      <c r="M37">
        <f t="shared" si="9"/>
        <v>12250.7</v>
      </c>
      <c r="N37">
        <f t="shared" si="9"/>
        <v>13887.2</v>
      </c>
      <c r="O37">
        <f t="shared" si="9"/>
        <v>15394.2</v>
      </c>
      <c r="P37">
        <f t="shared" si="9"/>
        <v>17444.7</v>
      </c>
      <c r="Q37">
        <f t="shared" si="9"/>
        <v>20175.3</v>
      </c>
      <c r="R37">
        <f t="shared" si="9"/>
        <v>22624.3</v>
      </c>
      <c r="S37">
        <f t="shared" si="9"/>
        <v>24166.2</v>
      </c>
      <c r="T37">
        <f t="shared" si="9"/>
        <v>28164</v>
      </c>
    </row>
    <row r="38" spans="2:20">
      <c r="B38" t="s">
        <v>157</v>
      </c>
      <c r="C38">
        <f>SUM(F18:F20)</f>
        <v>8556.49</v>
      </c>
      <c r="D38">
        <f t="shared" ref="D38:T38" si="10">SUM(G18:G20)</f>
        <v>9951.5710644238716</v>
      </c>
      <c r="E38">
        <f t="shared" si="10"/>
        <v>11095.897409916102</v>
      </c>
      <c r="F38">
        <f t="shared" si="10"/>
        <v>13338.265299561846</v>
      </c>
      <c r="G38">
        <f t="shared" si="10"/>
        <v>15438.6</v>
      </c>
      <c r="H38">
        <f t="shared" si="10"/>
        <v>17795.400000000001</v>
      </c>
      <c r="I38">
        <f t="shared" si="10"/>
        <v>20549.8</v>
      </c>
      <c r="J38">
        <f t="shared" si="10"/>
        <v>25337.9</v>
      </c>
      <c r="K38">
        <f t="shared" si="10"/>
        <v>29187.5</v>
      </c>
      <c r="L38">
        <f t="shared" si="10"/>
        <v>33853.5</v>
      </c>
      <c r="M38">
        <f t="shared" si="10"/>
        <v>38168.400000000001</v>
      </c>
      <c r="N38">
        <f t="shared" si="10"/>
        <v>44199.700000000004</v>
      </c>
      <c r="O38">
        <f t="shared" si="10"/>
        <v>49311.5</v>
      </c>
      <c r="P38">
        <f t="shared" si="10"/>
        <v>55382.6</v>
      </c>
      <c r="Q38">
        <f t="shared" si="10"/>
        <v>61955.3</v>
      </c>
      <c r="R38">
        <f t="shared" si="10"/>
        <v>68426.5</v>
      </c>
      <c r="S38">
        <f t="shared" si="10"/>
        <v>71469.2</v>
      </c>
      <c r="T38">
        <f t="shared" si="10"/>
        <v>79895.299999999988</v>
      </c>
    </row>
    <row r="39" spans="2:20">
      <c r="B39" t="s">
        <v>158</v>
      </c>
      <c r="C39">
        <f>F21</f>
        <v>6141.38</v>
      </c>
      <c r="D39">
        <f t="shared" ref="D39:T39" si="11">G21</f>
        <v>7361.1578790805297</v>
      </c>
      <c r="E39">
        <f t="shared" si="11"/>
        <v>8836.6490999335438</v>
      </c>
      <c r="F39">
        <f t="shared" si="11"/>
        <v>10830.432721998055</v>
      </c>
      <c r="G39">
        <f t="shared" si="11"/>
        <v>13783.7</v>
      </c>
      <c r="H39">
        <f t="shared" si="11"/>
        <v>15161.7</v>
      </c>
      <c r="I39">
        <f t="shared" si="11"/>
        <v>16302.7</v>
      </c>
      <c r="J39">
        <f t="shared" si="11"/>
        <v>18079</v>
      </c>
      <c r="K39">
        <f t="shared" si="11"/>
        <v>20101.7</v>
      </c>
      <c r="L39">
        <f t="shared" si="11"/>
        <v>21693</v>
      </c>
      <c r="M39">
        <f t="shared" si="11"/>
        <v>23508.7</v>
      </c>
      <c r="N39">
        <f t="shared" si="11"/>
        <v>28447.8</v>
      </c>
      <c r="O39">
        <f t="shared" si="11"/>
        <v>33847.800000000003</v>
      </c>
      <c r="P39">
        <f t="shared" si="11"/>
        <v>38848.800000000003</v>
      </c>
      <c r="Q39">
        <f t="shared" si="11"/>
        <v>43923.1</v>
      </c>
      <c r="R39">
        <f t="shared" si="11"/>
        <v>47790.5</v>
      </c>
      <c r="S39">
        <f t="shared" si="11"/>
        <v>49261.9</v>
      </c>
      <c r="T39">
        <f t="shared" si="11"/>
        <v>50270.7</v>
      </c>
    </row>
    <row r="49" spans="1:31">
      <c r="A49" t="s">
        <v>160</v>
      </c>
    </row>
    <row r="51" spans="1:31" ht="34">
      <c r="A51" s="4">
        <v>20</v>
      </c>
      <c r="D51" s="15" t="s">
        <v>214</v>
      </c>
      <c r="E51" s="5" t="s">
        <v>187</v>
      </c>
      <c r="F51" s="5" t="s">
        <v>188</v>
      </c>
      <c r="G51" s="5" t="s">
        <v>189</v>
      </c>
      <c r="H51" t="s">
        <v>190</v>
      </c>
      <c r="I51" t="s">
        <v>191</v>
      </c>
      <c r="J51" t="s">
        <v>192</v>
      </c>
      <c r="K51" t="s">
        <v>193</v>
      </c>
      <c r="L51" t="s">
        <v>194</v>
      </c>
      <c r="M51" t="s">
        <v>195</v>
      </c>
      <c r="N51" t="s">
        <v>196</v>
      </c>
      <c r="O51" t="s">
        <v>197</v>
      </c>
      <c r="P51" t="s">
        <v>198</v>
      </c>
      <c r="Q51" t="s">
        <v>199</v>
      </c>
      <c r="R51" t="s">
        <v>200</v>
      </c>
      <c r="S51" t="s">
        <v>201</v>
      </c>
      <c r="T51" t="s">
        <v>202</v>
      </c>
      <c r="U51" t="s">
        <v>203</v>
      </c>
      <c r="V51" t="s">
        <v>204</v>
      </c>
      <c r="W51" t="s">
        <v>205</v>
      </c>
      <c r="X51" t="s">
        <v>62</v>
      </c>
      <c r="Y51" t="s">
        <v>206</v>
      </c>
      <c r="Z51" t="s">
        <v>207</v>
      </c>
      <c r="AA51" t="s">
        <v>208</v>
      </c>
      <c r="AB51" t="s">
        <v>209</v>
      </c>
      <c r="AC51" t="s">
        <v>210</v>
      </c>
      <c r="AD51" t="s">
        <v>211</v>
      </c>
      <c r="AE51" t="s">
        <v>212</v>
      </c>
    </row>
    <row r="52" spans="1:31">
      <c r="D52">
        <v>6</v>
      </c>
      <c r="E52">
        <v>7</v>
      </c>
      <c r="F52">
        <v>8</v>
      </c>
      <c r="G52">
        <v>9</v>
      </c>
      <c r="H52">
        <v>10</v>
      </c>
      <c r="I52">
        <v>11</v>
      </c>
      <c r="J52">
        <v>12</v>
      </c>
      <c r="K52">
        <v>13</v>
      </c>
      <c r="L52">
        <v>14</v>
      </c>
      <c r="M52">
        <v>15</v>
      </c>
      <c r="N52">
        <v>16</v>
      </c>
      <c r="O52">
        <v>17</v>
      </c>
      <c r="P52">
        <v>18</v>
      </c>
      <c r="Q52">
        <v>19</v>
      </c>
      <c r="R52">
        <v>20</v>
      </c>
      <c r="S52">
        <v>21</v>
      </c>
      <c r="T52">
        <v>22</v>
      </c>
      <c r="U52">
        <v>23</v>
      </c>
      <c r="V52">
        <v>24</v>
      </c>
      <c r="W52">
        <v>25</v>
      </c>
      <c r="X52">
        <v>26</v>
      </c>
      <c r="Y52">
        <v>27</v>
      </c>
      <c r="Z52">
        <v>28</v>
      </c>
      <c r="AA52">
        <v>29</v>
      </c>
      <c r="AB52">
        <v>30</v>
      </c>
      <c r="AC52">
        <v>31</v>
      </c>
      <c r="AD52">
        <v>32</v>
      </c>
      <c r="AE52">
        <v>33</v>
      </c>
    </row>
    <row r="53" spans="1:31">
      <c r="A53" t="s">
        <v>186</v>
      </c>
      <c r="B53" s="5" t="s">
        <v>161</v>
      </c>
      <c r="C53">
        <v>6</v>
      </c>
      <c r="D53" s="5">
        <v>215247099</v>
      </c>
      <c r="E53" s="5">
        <v>0</v>
      </c>
      <c r="F53" s="5">
        <v>61979</v>
      </c>
      <c r="G53" s="5">
        <v>137407</v>
      </c>
      <c r="H53">
        <v>0</v>
      </c>
      <c r="I53">
        <v>0</v>
      </c>
      <c r="J53">
        <v>0</v>
      </c>
      <c r="K53">
        <v>0</v>
      </c>
      <c r="L53">
        <v>29840</v>
      </c>
      <c r="M53">
        <v>0</v>
      </c>
      <c r="N53">
        <v>1982640</v>
      </c>
      <c r="O53">
        <v>516042</v>
      </c>
      <c r="P53">
        <v>0</v>
      </c>
      <c r="Q53">
        <v>0</v>
      </c>
      <c r="R53">
        <v>66303</v>
      </c>
      <c r="S53">
        <v>50235</v>
      </c>
      <c r="T53">
        <v>326189</v>
      </c>
      <c r="U53">
        <v>9862</v>
      </c>
      <c r="V53">
        <v>4255</v>
      </c>
      <c r="W53">
        <v>3229</v>
      </c>
      <c r="X53">
        <v>3030</v>
      </c>
      <c r="Y53">
        <v>0</v>
      </c>
      <c r="Z53">
        <v>23410</v>
      </c>
      <c r="AA53">
        <v>3010</v>
      </c>
      <c r="AB53">
        <v>0</v>
      </c>
      <c r="AC53">
        <v>16417</v>
      </c>
      <c r="AD53">
        <v>2555810</v>
      </c>
      <c r="AE53">
        <v>345</v>
      </c>
    </row>
    <row r="54" spans="1:31">
      <c r="A54" t="s">
        <v>187</v>
      </c>
      <c r="B54" s="5" t="s">
        <v>4</v>
      </c>
      <c r="C54">
        <v>7</v>
      </c>
      <c r="D54" s="5">
        <v>166959</v>
      </c>
      <c r="E54" s="5">
        <v>83819548</v>
      </c>
      <c r="F54" s="5">
        <v>0</v>
      </c>
      <c r="G54" s="5">
        <v>719853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873707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207352</v>
      </c>
    </row>
    <row r="55" spans="1:31">
      <c r="A55" s="30" t="s">
        <v>188</v>
      </c>
      <c r="B55" s="5" t="s">
        <v>162</v>
      </c>
      <c r="C55">
        <v>8</v>
      </c>
      <c r="D55" s="5">
        <v>0</v>
      </c>
      <c r="E55" s="5">
        <v>0</v>
      </c>
      <c r="F55" s="5">
        <v>40307225</v>
      </c>
      <c r="G55" s="5">
        <v>31794</v>
      </c>
      <c r="H55">
        <v>0</v>
      </c>
      <c r="I55">
        <v>61315</v>
      </c>
      <c r="J55">
        <v>0</v>
      </c>
      <c r="K55">
        <v>0</v>
      </c>
      <c r="L55">
        <v>153998</v>
      </c>
      <c r="M55">
        <v>3471</v>
      </c>
      <c r="N55">
        <v>360576</v>
      </c>
      <c r="O55">
        <v>235822</v>
      </c>
      <c r="P55">
        <v>0</v>
      </c>
      <c r="Q55">
        <v>1770</v>
      </c>
      <c r="R55">
        <v>111664</v>
      </c>
      <c r="S55">
        <v>2860461</v>
      </c>
      <c r="T55">
        <v>375359</v>
      </c>
      <c r="U55">
        <v>659665</v>
      </c>
      <c r="V55">
        <v>61403</v>
      </c>
      <c r="W55">
        <v>10516</v>
      </c>
      <c r="X55">
        <v>0</v>
      </c>
      <c r="Y55">
        <v>4443</v>
      </c>
      <c r="Z55">
        <v>0</v>
      </c>
      <c r="AA55">
        <v>0</v>
      </c>
      <c r="AB55">
        <v>0</v>
      </c>
      <c r="AC55">
        <v>46283</v>
      </c>
      <c r="AD55">
        <v>0</v>
      </c>
      <c r="AE55">
        <v>6257</v>
      </c>
    </row>
    <row r="56" spans="1:31">
      <c r="A56" s="30"/>
      <c r="B56" s="5" t="s">
        <v>163</v>
      </c>
      <c r="C56">
        <v>9</v>
      </c>
      <c r="D56" s="5">
        <v>0</v>
      </c>
      <c r="E56" s="5">
        <v>0</v>
      </c>
      <c r="F56" s="5">
        <v>39393089</v>
      </c>
      <c r="G56" s="5">
        <v>355193</v>
      </c>
      <c r="H56">
        <v>2578</v>
      </c>
      <c r="I56">
        <v>0</v>
      </c>
      <c r="J56">
        <v>0</v>
      </c>
      <c r="K56">
        <v>0</v>
      </c>
      <c r="L56">
        <v>0</v>
      </c>
      <c r="M56">
        <v>2211</v>
      </c>
      <c r="N56">
        <v>0</v>
      </c>
      <c r="O56">
        <v>85834</v>
      </c>
      <c r="P56">
        <v>5565</v>
      </c>
      <c r="Q56">
        <v>0</v>
      </c>
      <c r="R56">
        <v>216622</v>
      </c>
      <c r="S56">
        <v>347631</v>
      </c>
      <c r="T56">
        <v>3931981</v>
      </c>
      <c r="U56">
        <v>10621</v>
      </c>
      <c r="V56">
        <v>22161</v>
      </c>
      <c r="W56">
        <v>5795</v>
      </c>
      <c r="X56">
        <v>90694</v>
      </c>
      <c r="Y56">
        <v>0</v>
      </c>
      <c r="Z56">
        <v>6133</v>
      </c>
      <c r="AA56">
        <v>2433</v>
      </c>
      <c r="AB56">
        <v>0</v>
      </c>
      <c r="AC56">
        <v>58699</v>
      </c>
      <c r="AD56">
        <v>0</v>
      </c>
      <c r="AE56">
        <v>0</v>
      </c>
    </row>
    <row r="57" spans="1:31">
      <c r="A57" t="s">
        <v>189</v>
      </c>
      <c r="B57" s="5" t="s">
        <v>245</v>
      </c>
      <c r="C57">
        <v>10</v>
      </c>
      <c r="D57" s="5">
        <v>370859</v>
      </c>
      <c r="E57" s="5">
        <v>239645</v>
      </c>
      <c r="F57" s="5">
        <v>699676</v>
      </c>
      <c r="G57" s="5">
        <v>90950694</v>
      </c>
      <c r="H57">
        <v>906</v>
      </c>
      <c r="I57">
        <v>217864</v>
      </c>
      <c r="J57">
        <v>0</v>
      </c>
      <c r="K57">
        <v>4335</v>
      </c>
      <c r="L57">
        <v>26518</v>
      </c>
      <c r="M57">
        <v>394354</v>
      </c>
      <c r="N57">
        <v>95746</v>
      </c>
      <c r="O57">
        <v>1162806</v>
      </c>
      <c r="P57">
        <v>4030</v>
      </c>
      <c r="Q57">
        <v>93176</v>
      </c>
      <c r="R57">
        <v>5803712</v>
      </c>
      <c r="S57">
        <v>105243</v>
      </c>
      <c r="T57">
        <v>65279</v>
      </c>
      <c r="U57">
        <v>219128</v>
      </c>
      <c r="V57">
        <v>80679</v>
      </c>
      <c r="W57">
        <v>97539</v>
      </c>
      <c r="X57">
        <v>16167</v>
      </c>
      <c r="Y57">
        <v>0</v>
      </c>
      <c r="Z57">
        <v>17287</v>
      </c>
      <c r="AA57">
        <v>0</v>
      </c>
      <c r="AB57">
        <v>0</v>
      </c>
      <c r="AC57">
        <v>94697</v>
      </c>
      <c r="AD57">
        <v>42237</v>
      </c>
      <c r="AE57">
        <v>279978</v>
      </c>
    </row>
    <row r="58" spans="1:31">
      <c r="A58" t="s">
        <v>190</v>
      </c>
      <c r="B58" s="13" t="s">
        <v>165</v>
      </c>
      <c r="C58">
        <v>11</v>
      </c>
      <c r="D58">
        <v>3959</v>
      </c>
      <c r="E58">
        <v>0</v>
      </c>
      <c r="F58">
        <v>0</v>
      </c>
      <c r="G58">
        <v>0</v>
      </c>
      <c r="H58" s="13">
        <v>683912658</v>
      </c>
      <c r="I58" s="13">
        <v>12649714</v>
      </c>
      <c r="J58" s="13">
        <v>1583872</v>
      </c>
      <c r="K58" s="13">
        <v>100811</v>
      </c>
      <c r="L58" s="13">
        <v>83984</v>
      </c>
      <c r="M58" s="13">
        <v>38459</v>
      </c>
      <c r="N58" s="13">
        <v>144541</v>
      </c>
      <c r="O58" s="13">
        <v>854097</v>
      </c>
      <c r="P58" s="13">
        <v>2287931</v>
      </c>
      <c r="Q58" s="13">
        <v>106319</v>
      </c>
      <c r="R58" s="13">
        <v>41836</v>
      </c>
      <c r="S58" s="13">
        <v>0</v>
      </c>
      <c r="T58" s="13">
        <v>0</v>
      </c>
      <c r="U58" s="13">
        <v>6882</v>
      </c>
      <c r="V58" s="13">
        <v>0</v>
      </c>
      <c r="W58" s="13">
        <v>98166</v>
      </c>
      <c r="X58" s="13">
        <v>0</v>
      </c>
      <c r="Y58" s="13">
        <v>1449</v>
      </c>
      <c r="Z58" s="13">
        <v>0</v>
      </c>
      <c r="AA58" s="13">
        <v>0</v>
      </c>
      <c r="AB58" s="13">
        <v>0</v>
      </c>
      <c r="AC58" s="13">
        <v>149880</v>
      </c>
      <c r="AD58">
        <v>0</v>
      </c>
      <c r="AE58">
        <v>0</v>
      </c>
    </row>
    <row r="59" spans="1:31">
      <c r="A59" t="s">
        <v>191</v>
      </c>
      <c r="B59" s="13" t="s">
        <v>166</v>
      </c>
      <c r="C59">
        <v>12</v>
      </c>
      <c r="D59">
        <v>0</v>
      </c>
      <c r="E59">
        <v>0</v>
      </c>
      <c r="F59">
        <v>47</v>
      </c>
      <c r="G59">
        <v>321800</v>
      </c>
      <c r="H59" s="13">
        <v>12444574</v>
      </c>
      <c r="I59" s="13">
        <v>222688702</v>
      </c>
      <c r="J59" s="13">
        <v>3772835</v>
      </c>
      <c r="K59" s="13">
        <v>47714</v>
      </c>
      <c r="L59" s="13">
        <v>24337</v>
      </c>
      <c r="M59" s="13">
        <v>89775</v>
      </c>
      <c r="N59" s="13">
        <v>5812</v>
      </c>
      <c r="O59" s="13">
        <v>1379017</v>
      </c>
      <c r="P59" s="13">
        <v>1424247</v>
      </c>
      <c r="Q59" s="13">
        <v>295650</v>
      </c>
      <c r="R59" s="13">
        <v>43043</v>
      </c>
      <c r="S59" s="13">
        <v>0</v>
      </c>
      <c r="T59" s="13">
        <v>7469</v>
      </c>
      <c r="U59" s="13">
        <v>0</v>
      </c>
      <c r="V59" s="13">
        <v>4889</v>
      </c>
      <c r="W59" s="13">
        <v>37959</v>
      </c>
      <c r="X59" s="13">
        <v>0</v>
      </c>
      <c r="Y59" s="13">
        <v>0</v>
      </c>
      <c r="Z59" s="13">
        <v>0</v>
      </c>
      <c r="AA59" s="13">
        <v>601</v>
      </c>
      <c r="AB59" s="13">
        <v>0</v>
      </c>
      <c r="AC59" s="13">
        <v>0</v>
      </c>
      <c r="AD59">
        <v>103721</v>
      </c>
      <c r="AE59">
        <v>0</v>
      </c>
    </row>
    <row r="60" spans="1:31">
      <c r="A60" s="30" t="s">
        <v>192</v>
      </c>
      <c r="B60" s="13" t="s">
        <v>167</v>
      </c>
      <c r="C60">
        <v>13</v>
      </c>
      <c r="D60">
        <v>924</v>
      </c>
      <c r="E60">
        <v>0</v>
      </c>
      <c r="F60">
        <v>9616</v>
      </c>
      <c r="G60">
        <v>0</v>
      </c>
      <c r="H60" s="13">
        <v>584253</v>
      </c>
      <c r="I60" s="13">
        <v>5482860</v>
      </c>
      <c r="J60" s="13">
        <v>174491818</v>
      </c>
      <c r="K60" s="13">
        <v>1464</v>
      </c>
      <c r="L60" s="13">
        <v>115976</v>
      </c>
      <c r="M60" s="13">
        <v>106879</v>
      </c>
      <c r="N60" s="13">
        <v>283122</v>
      </c>
      <c r="O60" s="13">
        <v>759378</v>
      </c>
      <c r="P60" s="13">
        <v>289352</v>
      </c>
      <c r="Q60" s="13">
        <v>19196</v>
      </c>
      <c r="R60" s="13">
        <v>50696</v>
      </c>
      <c r="S60" s="13">
        <v>425</v>
      </c>
      <c r="T60" s="13">
        <v>0</v>
      </c>
      <c r="U60" s="13">
        <v>1113</v>
      </c>
      <c r="V60" s="13">
        <v>0</v>
      </c>
      <c r="W60" s="13">
        <v>41543</v>
      </c>
      <c r="X60" s="13">
        <v>10930</v>
      </c>
      <c r="Y60" s="13">
        <v>0</v>
      </c>
      <c r="Z60" s="13">
        <v>975</v>
      </c>
      <c r="AA60" s="13">
        <v>57</v>
      </c>
      <c r="AB60" s="13">
        <v>350</v>
      </c>
      <c r="AC60" s="13">
        <v>3284</v>
      </c>
      <c r="AD60">
        <v>0</v>
      </c>
      <c r="AE60">
        <v>3890</v>
      </c>
    </row>
    <row r="61" spans="1:31">
      <c r="A61" s="30"/>
      <c r="B61" s="13" t="s">
        <v>168</v>
      </c>
      <c r="C61">
        <v>14</v>
      </c>
      <c r="D61">
        <v>0</v>
      </c>
      <c r="E61">
        <v>0</v>
      </c>
      <c r="F61">
        <v>0</v>
      </c>
      <c r="G61">
        <v>0</v>
      </c>
      <c r="H61" s="13">
        <v>2505</v>
      </c>
      <c r="I61" s="13">
        <v>0</v>
      </c>
      <c r="J61" s="13">
        <v>96349271</v>
      </c>
      <c r="K61" s="13">
        <v>0</v>
      </c>
      <c r="L61" s="13">
        <v>0</v>
      </c>
      <c r="M61" s="13">
        <v>166050</v>
      </c>
      <c r="N61" s="13">
        <v>0</v>
      </c>
      <c r="O61" s="13">
        <v>7300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1506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90025</v>
      </c>
      <c r="AD61">
        <v>0</v>
      </c>
      <c r="AE61">
        <v>0</v>
      </c>
    </row>
    <row r="62" spans="1:31">
      <c r="A62" s="30" t="s">
        <v>193</v>
      </c>
      <c r="B62" s="13" t="s">
        <v>8</v>
      </c>
      <c r="C62">
        <v>15</v>
      </c>
      <c r="D62">
        <v>4674</v>
      </c>
      <c r="E62">
        <v>0</v>
      </c>
      <c r="F62">
        <v>0</v>
      </c>
      <c r="G62">
        <v>5139</v>
      </c>
      <c r="H62" s="13">
        <v>171546</v>
      </c>
      <c r="I62" s="13">
        <v>98210</v>
      </c>
      <c r="J62" s="13">
        <v>76935</v>
      </c>
      <c r="K62" s="13">
        <v>370585592</v>
      </c>
      <c r="L62" s="13">
        <v>382571</v>
      </c>
      <c r="M62" s="13">
        <v>6417572</v>
      </c>
      <c r="N62" s="13">
        <v>18873</v>
      </c>
      <c r="O62" s="13">
        <v>573293</v>
      </c>
      <c r="P62" s="13">
        <v>2383397</v>
      </c>
      <c r="Q62" s="13">
        <v>3839871</v>
      </c>
      <c r="R62" s="13">
        <v>241291</v>
      </c>
      <c r="S62" s="13">
        <v>3441</v>
      </c>
      <c r="T62" s="13">
        <v>6156</v>
      </c>
      <c r="U62" s="13">
        <v>210656</v>
      </c>
      <c r="V62" s="13">
        <v>358389</v>
      </c>
      <c r="W62" s="13">
        <v>1192841</v>
      </c>
      <c r="X62" s="13">
        <v>159622</v>
      </c>
      <c r="Y62" s="13">
        <v>11665</v>
      </c>
      <c r="Z62" s="13">
        <v>454643</v>
      </c>
      <c r="AA62" s="13">
        <v>2324943</v>
      </c>
      <c r="AB62" s="13">
        <v>22021</v>
      </c>
      <c r="AC62" s="13">
        <v>239735</v>
      </c>
      <c r="AD62">
        <v>12151</v>
      </c>
      <c r="AE62">
        <v>0</v>
      </c>
    </row>
    <row r="63" spans="1:31">
      <c r="A63" s="30"/>
      <c r="B63" s="13" t="s">
        <v>169</v>
      </c>
      <c r="C63">
        <v>16</v>
      </c>
      <c r="D63">
        <v>11243</v>
      </c>
      <c r="F63">
        <v>9</v>
      </c>
      <c r="G63">
        <v>9185</v>
      </c>
      <c r="H63" s="13">
        <v>53750</v>
      </c>
      <c r="I63" s="13">
        <v>0</v>
      </c>
      <c r="J63" s="13">
        <v>33930</v>
      </c>
      <c r="K63" s="13">
        <v>221875120</v>
      </c>
      <c r="L63" s="13">
        <v>0</v>
      </c>
      <c r="M63" s="13">
        <v>1187028</v>
      </c>
      <c r="N63" s="13">
        <v>224</v>
      </c>
      <c r="O63" s="13">
        <v>50085</v>
      </c>
      <c r="P63" s="13">
        <v>7384</v>
      </c>
      <c r="Q63" s="13">
        <v>218770</v>
      </c>
      <c r="R63" s="13">
        <v>4465</v>
      </c>
      <c r="S63" s="13">
        <v>974</v>
      </c>
      <c r="T63" s="13">
        <v>7762</v>
      </c>
      <c r="U63" s="13">
        <v>33232</v>
      </c>
      <c r="V63" s="13">
        <v>16781</v>
      </c>
      <c r="W63" s="13">
        <v>64673</v>
      </c>
      <c r="X63" s="13">
        <v>10604</v>
      </c>
      <c r="Y63" s="13">
        <v>0</v>
      </c>
      <c r="Z63" s="13">
        <v>4804</v>
      </c>
      <c r="AA63" s="13">
        <v>29410</v>
      </c>
      <c r="AB63" s="13">
        <v>0</v>
      </c>
      <c r="AC63" s="13">
        <v>65425</v>
      </c>
      <c r="AD63">
        <v>0</v>
      </c>
      <c r="AE63">
        <v>0</v>
      </c>
    </row>
    <row r="64" spans="1:31">
      <c r="A64" s="30"/>
      <c r="B64" s="13" t="s">
        <v>170</v>
      </c>
      <c r="C64">
        <v>17</v>
      </c>
      <c r="D64">
        <v>194</v>
      </c>
      <c r="E64">
        <v>0</v>
      </c>
      <c r="F64">
        <v>0</v>
      </c>
      <c r="G64">
        <v>469</v>
      </c>
      <c r="H64" s="13">
        <v>257899</v>
      </c>
      <c r="I64" s="13">
        <v>1631</v>
      </c>
      <c r="J64" s="13">
        <v>0</v>
      </c>
      <c r="K64" s="13">
        <v>145989726</v>
      </c>
      <c r="L64" s="13">
        <v>32579</v>
      </c>
      <c r="M64" s="13">
        <v>758443</v>
      </c>
      <c r="N64" s="13">
        <v>117</v>
      </c>
      <c r="O64" s="13">
        <v>74788</v>
      </c>
      <c r="P64" s="13">
        <v>7270</v>
      </c>
      <c r="Q64" s="13">
        <v>1031222</v>
      </c>
      <c r="R64" s="13">
        <v>0</v>
      </c>
      <c r="S64" s="13">
        <v>0</v>
      </c>
      <c r="T64" s="13">
        <v>0</v>
      </c>
      <c r="U64" s="13">
        <v>34584</v>
      </c>
      <c r="V64" s="13">
        <v>21844</v>
      </c>
      <c r="W64" s="13">
        <v>65201</v>
      </c>
      <c r="X64" s="13">
        <v>161174</v>
      </c>
      <c r="Y64" s="13">
        <v>21388</v>
      </c>
      <c r="Z64" s="13">
        <v>21619</v>
      </c>
      <c r="AA64" s="13">
        <v>21277</v>
      </c>
      <c r="AB64" s="13">
        <v>0</v>
      </c>
      <c r="AC64" s="13">
        <v>65426</v>
      </c>
      <c r="AD64">
        <v>0</v>
      </c>
      <c r="AE64">
        <v>0</v>
      </c>
    </row>
    <row r="65" spans="1:31">
      <c r="A65" t="s">
        <v>194</v>
      </c>
      <c r="B65" s="13" t="s">
        <v>171</v>
      </c>
      <c r="C65">
        <v>18</v>
      </c>
      <c r="D65">
        <v>0</v>
      </c>
      <c r="E65">
        <v>0</v>
      </c>
      <c r="F65">
        <v>0</v>
      </c>
      <c r="G65">
        <v>0</v>
      </c>
      <c r="H65" s="13">
        <v>20339</v>
      </c>
      <c r="I65" s="13">
        <v>0</v>
      </c>
      <c r="J65" s="13">
        <v>3773</v>
      </c>
      <c r="K65" s="13">
        <v>304272</v>
      </c>
      <c r="L65" s="13">
        <v>252312810</v>
      </c>
      <c r="M65" s="13">
        <v>5813364</v>
      </c>
      <c r="N65" s="13">
        <v>10943</v>
      </c>
      <c r="O65" s="13">
        <v>108540</v>
      </c>
      <c r="P65" s="13">
        <v>4233</v>
      </c>
      <c r="Q65" s="13">
        <v>765602</v>
      </c>
      <c r="R65" s="13">
        <v>975277</v>
      </c>
      <c r="S65" s="13">
        <v>127028</v>
      </c>
      <c r="T65" s="13">
        <v>22318</v>
      </c>
      <c r="U65" s="13">
        <v>1511102</v>
      </c>
      <c r="V65" s="13">
        <v>200447</v>
      </c>
      <c r="W65" s="13">
        <v>244411</v>
      </c>
      <c r="X65" s="13">
        <v>7119</v>
      </c>
      <c r="Y65" s="13">
        <v>28328</v>
      </c>
      <c r="Z65" s="13">
        <v>198337</v>
      </c>
      <c r="AA65" s="13">
        <v>179813</v>
      </c>
      <c r="AB65" s="13">
        <v>30512</v>
      </c>
      <c r="AC65" s="13">
        <v>154291</v>
      </c>
      <c r="AD65">
        <v>1699</v>
      </c>
      <c r="AE65">
        <v>0</v>
      </c>
    </row>
    <row r="66" spans="1:31">
      <c r="A66" s="30" t="s">
        <v>195</v>
      </c>
      <c r="B66" s="13" t="s">
        <v>172</v>
      </c>
      <c r="C66">
        <v>19</v>
      </c>
      <c r="D66">
        <v>984</v>
      </c>
      <c r="E66">
        <v>0</v>
      </c>
      <c r="F66">
        <v>0</v>
      </c>
      <c r="G66">
        <v>679</v>
      </c>
      <c r="H66" s="13">
        <v>229955</v>
      </c>
      <c r="I66" s="13">
        <v>168691</v>
      </c>
      <c r="J66" s="13">
        <v>451995</v>
      </c>
      <c r="K66" s="13">
        <v>218469</v>
      </c>
      <c r="L66" s="13">
        <v>290982</v>
      </c>
      <c r="M66" s="13">
        <v>263025816</v>
      </c>
      <c r="N66" s="13">
        <v>0</v>
      </c>
      <c r="O66" s="13">
        <v>633375</v>
      </c>
      <c r="P66" s="13">
        <v>287631</v>
      </c>
      <c r="Q66" s="13">
        <v>1598565</v>
      </c>
      <c r="R66" s="13">
        <v>291466</v>
      </c>
      <c r="S66" s="13">
        <v>0</v>
      </c>
      <c r="T66" s="13">
        <v>31878</v>
      </c>
      <c r="U66" s="13">
        <v>408177</v>
      </c>
      <c r="V66" s="13">
        <v>342555</v>
      </c>
      <c r="W66" s="13">
        <v>241194</v>
      </c>
      <c r="X66" s="13">
        <v>37450</v>
      </c>
      <c r="Y66" s="13">
        <v>125</v>
      </c>
      <c r="Z66" s="13">
        <v>28228</v>
      </c>
      <c r="AA66" s="13">
        <v>107635</v>
      </c>
      <c r="AB66" s="13">
        <v>37125</v>
      </c>
      <c r="AC66" s="13">
        <v>141335</v>
      </c>
      <c r="AD66">
        <v>93000</v>
      </c>
      <c r="AE66">
        <v>0</v>
      </c>
    </row>
    <row r="67" spans="1:31">
      <c r="A67" s="30"/>
      <c r="B67" s="13" t="s">
        <v>173</v>
      </c>
      <c r="C67">
        <v>20</v>
      </c>
      <c r="D67">
        <v>0</v>
      </c>
      <c r="E67">
        <v>0</v>
      </c>
      <c r="F67">
        <v>0</v>
      </c>
      <c r="G67">
        <v>808</v>
      </c>
      <c r="H67" s="13">
        <v>12165</v>
      </c>
      <c r="I67" s="13">
        <v>6074</v>
      </c>
      <c r="J67" s="13">
        <v>0</v>
      </c>
      <c r="K67" s="13">
        <v>879852</v>
      </c>
      <c r="L67" s="13">
        <v>701281</v>
      </c>
      <c r="M67" s="13">
        <v>151580732</v>
      </c>
      <c r="N67" s="13">
        <v>8259</v>
      </c>
      <c r="O67" s="13">
        <v>214945</v>
      </c>
      <c r="P67" s="13">
        <v>0</v>
      </c>
      <c r="Q67" s="13">
        <v>351623</v>
      </c>
      <c r="R67" s="13">
        <v>616871</v>
      </c>
      <c r="S67" s="13">
        <v>0</v>
      </c>
      <c r="T67" s="13">
        <v>34575</v>
      </c>
      <c r="U67" s="13">
        <v>508833</v>
      </c>
      <c r="V67" s="13">
        <v>102267</v>
      </c>
      <c r="W67" s="13">
        <v>392462</v>
      </c>
      <c r="X67" s="13">
        <v>104470</v>
      </c>
      <c r="Y67" s="13">
        <v>368771</v>
      </c>
      <c r="Z67" s="13">
        <v>207937</v>
      </c>
      <c r="AA67" s="13">
        <v>354649</v>
      </c>
      <c r="AB67" s="13">
        <v>239137</v>
      </c>
      <c r="AC67" s="13">
        <v>124671</v>
      </c>
      <c r="AD67">
        <v>0</v>
      </c>
      <c r="AE67">
        <v>0</v>
      </c>
    </row>
    <row r="68" spans="1:31">
      <c r="A68" t="s">
        <v>196</v>
      </c>
      <c r="B68" s="13" t="s">
        <v>174</v>
      </c>
      <c r="C68">
        <v>21</v>
      </c>
      <c r="D68">
        <v>1164956</v>
      </c>
      <c r="E68">
        <v>1498624</v>
      </c>
      <c r="F68">
        <v>0</v>
      </c>
      <c r="G68">
        <v>0</v>
      </c>
      <c r="H68" s="13">
        <v>55755</v>
      </c>
      <c r="I68" s="13">
        <v>9474</v>
      </c>
      <c r="J68" s="13">
        <v>165359</v>
      </c>
      <c r="K68" s="13">
        <v>0</v>
      </c>
      <c r="L68" s="13">
        <v>88847</v>
      </c>
      <c r="M68" s="13">
        <v>1446</v>
      </c>
      <c r="N68" s="13">
        <v>372848764</v>
      </c>
      <c r="O68" s="13">
        <v>15598574</v>
      </c>
      <c r="P68" s="13">
        <v>0</v>
      </c>
      <c r="Q68" s="13">
        <v>12336</v>
      </c>
      <c r="R68" s="13">
        <v>759345</v>
      </c>
      <c r="S68" s="13">
        <v>3788775</v>
      </c>
      <c r="T68" s="13">
        <v>485102</v>
      </c>
      <c r="U68" s="13">
        <v>18874</v>
      </c>
      <c r="V68" s="13">
        <v>33730</v>
      </c>
      <c r="W68" s="13">
        <v>6337</v>
      </c>
      <c r="X68" s="13">
        <v>15320</v>
      </c>
      <c r="Y68" s="13">
        <v>0</v>
      </c>
      <c r="Z68" s="13">
        <v>0</v>
      </c>
      <c r="AA68" s="13">
        <v>0</v>
      </c>
      <c r="AB68" s="13">
        <v>0</v>
      </c>
      <c r="AC68" s="13">
        <v>298710</v>
      </c>
      <c r="AD68">
        <v>160276</v>
      </c>
      <c r="AE68">
        <v>287436</v>
      </c>
    </row>
    <row r="69" spans="1:31">
      <c r="A69" t="s">
        <v>197</v>
      </c>
      <c r="B69" s="13" t="s">
        <v>175</v>
      </c>
      <c r="C69">
        <v>22</v>
      </c>
      <c r="D69">
        <v>2861338</v>
      </c>
      <c r="E69">
        <v>291367</v>
      </c>
      <c r="F69">
        <v>35749</v>
      </c>
      <c r="G69">
        <v>479559</v>
      </c>
      <c r="H69" s="13">
        <v>278769</v>
      </c>
      <c r="I69" s="13">
        <v>1755259</v>
      </c>
      <c r="J69" s="13">
        <v>638643</v>
      </c>
      <c r="K69" s="13">
        <v>467809</v>
      </c>
      <c r="L69" s="13">
        <v>244964</v>
      </c>
      <c r="M69" s="13">
        <v>1826250</v>
      </c>
      <c r="N69" s="13">
        <v>43675464</v>
      </c>
      <c r="O69" s="13">
        <v>671836318</v>
      </c>
      <c r="P69" s="13">
        <v>5690513</v>
      </c>
      <c r="Q69" s="13">
        <v>12951009</v>
      </c>
      <c r="R69" s="13">
        <v>2597786</v>
      </c>
      <c r="S69" s="13">
        <v>2650423</v>
      </c>
      <c r="T69" s="13">
        <v>3352942</v>
      </c>
      <c r="U69" s="13">
        <v>524897</v>
      </c>
      <c r="V69" s="13">
        <v>574239</v>
      </c>
      <c r="W69" s="13">
        <v>982906</v>
      </c>
      <c r="X69" s="13">
        <v>81761</v>
      </c>
      <c r="Y69" s="13">
        <v>22377</v>
      </c>
      <c r="Z69" s="13">
        <v>1258162</v>
      </c>
      <c r="AA69" s="13">
        <v>2717380</v>
      </c>
      <c r="AB69" s="13">
        <v>126778</v>
      </c>
      <c r="AC69" s="13">
        <v>581550</v>
      </c>
      <c r="AD69">
        <v>528391</v>
      </c>
      <c r="AE69">
        <v>233014</v>
      </c>
    </row>
    <row r="70" spans="1:31">
      <c r="A70" t="s">
        <v>198</v>
      </c>
      <c r="B70" s="13" t="s">
        <v>176</v>
      </c>
      <c r="C70">
        <v>23</v>
      </c>
      <c r="D70">
        <v>424</v>
      </c>
      <c r="E70">
        <v>0</v>
      </c>
      <c r="F70">
        <v>0</v>
      </c>
      <c r="G70">
        <v>0</v>
      </c>
      <c r="H70" s="13">
        <v>1184031</v>
      </c>
      <c r="I70" s="13">
        <v>890162</v>
      </c>
      <c r="J70" s="13">
        <v>128010</v>
      </c>
      <c r="K70" s="13">
        <v>1845364</v>
      </c>
      <c r="L70" s="13">
        <v>25627</v>
      </c>
      <c r="M70" s="13">
        <v>345949</v>
      </c>
      <c r="N70" s="13">
        <v>1211</v>
      </c>
      <c r="O70" s="13">
        <v>2418763</v>
      </c>
      <c r="P70" s="13">
        <v>280334898</v>
      </c>
      <c r="Q70" s="13">
        <v>787976</v>
      </c>
      <c r="R70" s="13">
        <v>97087</v>
      </c>
      <c r="S70" s="13">
        <v>24449</v>
      </c>
      <c r="T70" s="13">
        <v>0</v>
      </c>
      <c r="U70" s="13">
        <v>37190</v>
      </c>
      <c r="V70" s="13">
        <v>9652</v>
      </c>
      <c r="W70" s="13">
        <v>2430755</v>
      </c>
      <c r="X70" s="13">
        <v>32475</v>
      </c>
      <c r="Y70" s="13">
        <v>8118</v>
      </c>
      <c r="Z70" s="13">
        <v>59893</v>
      </c>
      <c r="AA70" s="13">
        <v>420662</v>
      </c>
      <c r="AB70" s="13">
        <v>7679</v>
      </c>
      <c r="AC70" s="13">
        <v>14994</v>
      </c>
      <c r="AD70">
        <v>12781</v>
      </c>
      <c r="AE70">
        <v>426</v>
      </c>
    </row>
    <row r="71" spans="1:31">
      <c r="A71" s="30" t="s">
        <v>199</v>
      </c>
      <c r="B71" s="13" t="s">
        <v>177</v>
      </c>
      <c r="C71">
        <v>24</v>
      </c>
      <c r="D71">
        <v>0</v>
      </c>
      <c r="E71">
        <v>0</v>
      </c>
      <c r="F71">
        <v>0</v>
      </c>
      <c r="G71">
        <v>1580</v>
      </c>
      <c r="H71" s="13">
        <v>18089</v>
      </c>
      <c r="I71" s="13">
        <v>37086</v>
      </c>
      <c r="J71" s="13">
        <v>60609</v>
      </c>
      <c r="K71" s="13">
        <v>2319928</v>
      </c>
      <c r="L71" s="13">
        <v>24593</v>
      </c>
      <c r="M71" s="13">
        <v>238943</v>
      </c>
      <c r="N71" s="13">
        <v>429963</v>
      </c>
      <c r="O71" s="13">
        <v>1562760</v>
      </c>
      <c r="P71" s="13">
        <v>115959</v>
      </c>
      <c r="Q71" s="13">
        <v>67522157</v>
      </c>
      <c r="R71" s="13">
        <v>85077</v>
      </c>
      <c r="S71" s="13">
        <v>0</v>
      </c>
      <c r="T71" s="13">
        <v>0</v>
      </c>
      <c r="U71" s="13">
        <v>54</v>
      </c>
      <c r="V71" s="13">
        <v>6037</v>
      </c>
      <c r="W71" s="13">
        <v>52791</v>
      </c>
      <c r="X71" s="13">
        <v>67629</v>
      </c>
      <c r="Y71" s="13">
        <v>1699</v>
      </c>
      <c r="Z71" s="13">
        <v>4280</v>
      </c>
      <c r="AA71" s="13">
        <v>0</v>
      </c>
      <c r="AB71" s="13">
        <v>0</v>
      </c>
      <c r="AC71" s="13">
        <v>194766</v>
      </c>
      <c r="AD71">
        <v>0</v>
      </c>
      <c r="AE71">
        <v>0</v>
      </c>
    </row>
    <row r="72" spans="1:31">
      <c r="A72" s="30"/>
      <c r="B72" s="13" t="s">
        <v>178</v>
      </c>
      <c r="C72">
        <v>25</v>
      </c>
      <c r="D72">
        <v>64734</v>
      </c>
      <c r="E72">
        <v>0</v>
      </c>
      <c r="F72">
        <v>0</v>
      </c>
      <c r="G72">
        <v>0</v>
      </c>
      <c r="H72" s="13">
        <v>471406</v>
      </c>
      <c r="I72" s="13">
        <v>32087</v>
      </c>
      <c r="J72" s="13">
        <v>861432</v>
      </c>
      <c r="K72" s="13">
        <v>2690976</v>
      </c>
      <c r="L72" s="13">
        <v>615576</v>
      </c>
      <c r="M72" s="13">
        <v>6936375</v>
      </c>
      <c r="N72" s="13">
        <v>26892</v>
      </c>
      <c r="O72" s="13">
        <v>5426764</v>
      </c>
      <c r="P72" s="13">
        <v>624400</v>
      </c>
      <c r="Q72" s="13">
        <v>320051174</v>
      </c>
      <c r="R72" s="13">
        <v>1772496</v>
      </c>
      <c r="S72" s="13">
        <v>77650</v>
      </c>
      <c r="T72" s="13">
        <v>132653</v>
      </c>
      <c r="U72" s="13">
        <v>2071552</v>
      </c>
      <c r="V72" s="13">
        <v>801256</v>
      </c>
      <c r="W72" s="13">
        <v>3319832</v>
      </c>
      <c r="X72" s="13">
        <v>1111783</v>
      </c>
      <c r="Y72" s="13">
        <v>824583</v>
      </c>
      <c r="Z72" s="13">
        <v>1423022</v>
      </c>
      <c r="AA72" s="13">
        <v>3149675</v>
      </c>
      <c r="AB72" s="13">
        <v>127339</v>
      </c>
      <c r="AC72" s="13">
        <v>817966</v>
      </c>
      <c r="AD72">
        <v>16724</v>
      </c>
      <c r="AE72">
        <v>209144</v>
      </c>
    </row>
    <row r="73" spans="1:31">
      <c r="A73" t="s">
        <v>200</v>
      </c>
      <c r="B73" s="13" t="s">
        <v>14</v>
      </c>
      <c r="C73">
        <v>26</v>
      </c>
      <c r="D73">
        <v>235953</v>
      </c>
      <c r="E73">
        <v>0</v>
      </c>
      <c r="F73">
        <v>440669</v>
      </c>
      <c r="G73">
        <v>1790004</v>
      </c>
      <c r="H73" s="13">
        <v>130885</v>
      </c>
      <c r="I73" s="13">
        <v>30884</v>
      </c>
      <c r="J73" s="13">
        <v>403381</v>
      </c>
      <c r="K73" s="13">
        <v>137129</v>
      </c>
      <c r="L73" s="13">
        <v>576834</v>
      </c>
      <c r="M73" s="13">
        <v>4363340</v>
      </c>
      <c r="N73" s="13">
        <v>674657</v>
      </c>
      <c r="O73" s="13">
        <v>3755775</v>
      </c>
      <c r="P73" s="13">
        <v>55203</v>
      </c>
      <c r="Q73" s="13">
        <v>1665847</v>
      </c>
      <c r="R73" s="13">
        <v>695681038</v>
      </c>
      <c r="S73" s="13">
        <v>523839</v>
      </c>
      <c r="T73" s="13">
        <v>988099</v>
      </c>
      <c r="U73" s="13">
        <v>2177383</v>
      </c>
      <c r="V73" s="13">
        <v>673106</v>
      </c>
      <c r="W73" s="13">
        <v>912732</v>
      </c>
      <c r="X73" s="13">
        <v>112945</v>
      </c>
      <c r="Y73" s="13">
        <v>189839</v>
      </c>
      <c r="Z73" s="13">
        <v>1023596</v>
      </c>
      <c r="AA73" s="13">
        <v>2016333</v>
      </c>
      <c r="AB73" s="13">
        <v>216552</v>
      </c>
      <c r="AC73" s="13">
        <v>640289</v>
      </c>
      <c r="AD73">
        <v>170687</v>
      </c>
      <c r="AE73">
        <v>371</v>
      </c>
    </row>
    <row r="74" spans="1:31">
      <c r="A74" t="s">
        <v>201</v>
      </c>
      <c r="B74" s="13" t="s">
        <v>179</v>
      </c>
      <c r="C74">
        <v>27</v>
      </c>
      <c r="D74">
        <v>24274</v>
      </c>
      <c r="E74">
        <v>0</v>
      </c>
      <c r="F74">
        <v>468486</v>
      </c>
      <c r="G74">
        <v>0</v>
      </c>
      <c r="H74" s="13">
        <v>0</v>
      </c>
      <c r="I74" s="13">
        <v>0</v>
      </c>
      <c r="J74" s="13">
        <v>0</v>
      </c>
      <c r="K74" s="13">
        <v>79573</v>
      </c>
      <c r="L74" s="13">
        <v>17311</v>
      </c>
      <c r="M74" s="13">
        <v>95250</v>
      </c>
      <c r="N74" s="13">
        <v>525087</v>
      </c>
      <c r="O74" s="13">
        <v>457559</v>
      </c>
      <c r="P74" s="13">
        <v>0</v>
      </c>
      <c r="Q74" s="13">
        <v>72283</v>
      </c>
      <c r="R74" s="13">
        <v>521187</v>
      </c>
      <c r="S74" s="13">
        <v>641121713</v>
      </c>
      <c r="T74" s="13">
        <v>1705565</v>
      </c>
      <c r="U74" s="13">
        <v>20827567</v>
      </c>
      <c r="V74" s="13">
        <v>1887250</v>
      </c>
      <c r="W74" s="13">
        <v>894395</v>
      </c>
      <c r="X74" s="13">
        <v>1792261</v>
      </c>
      <c r="Y74" s="13">
        <v>829766</v>
      </c>
      <c r="Z74" s="13">
        <v>250681</v>
      </c>
      <c r="AA74" s="13">
        <v>57917</v>
      </c>
      <c r="AB74" s="13">
        <v>60415</v>
      </c>
      <c r="AC74" s="13">
        <v>972835</v>
      </c>
      <c r="AD74">
        <v>32633</v>
      </c>
      <c r="AE74">
        <v>0</v>
      </c>
    </row>
    <row r="75" spans="1:31">
      <c r="A75" t="s">
        <v>202</v>
      </c>
      <c r="B75" s="13" t="s">
        <v>180</v>
      </c>
      <c r="C75">
        <v>28</v>
      </c>
      <c r="D75">
        <v>340754</v>
      </c>
      <c r="E75">
        <v>0</v>
      </c>
      <c r="F75">
        <v>1777918</v>
      </c>
      <c r="G75">
        <v>3942</v>
      </c>
      <c r="H75" s="13">
        <v>0</v>
      </c>
      <c r="I75" s="13">
        <v>3122</v>
      </c>
      <c r="J75" s="13">
        <v>0</v>
      </c>
      <c r="K75" s="13">
        <v>23337</v>
      </c>
      <c r="L75" s="13">
        <v>72881</v>
      </c>
      <c r="M75" s="13">
        <v>1311697</v>
      </c>
      <c r="N75" s="13">
        <v>304469</v>
      </c>
      <c r="O75" s="13">
        <v>1372394</v>
      </c>
      <c r="P75" s="13">
        <v>0</v>
      </c>
      <c r="Q75" s="13">
        <v>214755</v>
      </c>
      <c r="R75" s="13">
        <v>222770</v>
      </c>
      <c r="S75" s="13">
        <v>1772769</v>
      </c>
      <c r="T75" s="13">
        <v>475423132</v>
      </c>
      <c r="U75" s="13">
        <v>19477519</v>
      </c>
      <c r="V75" s="13">
        <v>894417</v>
      </c>
      <c r="W75" s="13">
        <v>702295</v>
      </c>
      <c r="X75" s="13">
        <v>424696</v>
      </c>
      <c r="Y75" s="13">
        <v>430659</v>
      </c>
      <c r="Z75" s="13">
        <v>4936174</v>
      </c>
      <c r="AA75" s="13">
        <v>990073</v>
      </c>
      <c r="AB75" s="13">
        <v>18806</v>
      </c>
      <c r="AC75" s="13">
        <v>2416646</v>
      </c>
      <c r="AD75">
        <v>28582</v>
      </c>
      <c r="AE75">
        <v>0</v>
      </c>
    </row>
    <row r="76" spans="1:31">
      <c r="A76" t="s">
        <v>203</v>
      </c>
      <c r="B76" s="13" t="s">
        <v>16</v>
      </c>
      <c r="C76">
        <v>29</v>
      </c>
      <c r="D76">
        <v>167352</v>
      </c>
      <c r="E76">
        <v>0</v>
      </c>
      <c r="F76">
        <v>437386</v>
      </c>
      <c r="G76">
        <v>14421</v>
      </c>
      <c r="H76" s="13">
        <v>5631</v>
      </c>
      <c r="I76" s="13">
        <v>5724</v>
      </c>
      <c r="J76" s="13">
        <v>47136</v>
      </c>
      <c r="K76" s="13">
        <v>320492</v>
      </c>
      <c r="L76" s="13">
        <v>1047467</v>
      </c>
      <c r="M76" s="13">
        <v>2216076</v>
      </c>
      <c r="N76" s="13">
        <v>2131</v>
      </c>
      <c r="O76" s="13">
        <v>464933</v>
      </c>
      <c r="P76" s="13">
        <v>7029</v>
      </c>
      <c r="Q76" s="13">
        <v>1649254</v>
      </c>
      <c r="R76" s="13">
        <v>2341078</v>
      </c>
      <c r="S76" s="13">
        <v>12499205</v>
      </c>
      <c r="T76" s="13">
        <v>11727648</v>
      </c>
      <c r="U76" s="13">
        <v>447238792</v>
      </c>
      <c r="V76" s="13">
        <v>9393364</v>
      </c>
      <c r="W76" s="13">
        <v>6764046</v>
      </c>
      <c r="X76" s="13">
        <v>2537339</v>
      </c>
      <c r="Y76" s="13">
        <v>3011926</v>
      </c>
      <c r="Z76" s="13">
        <v>5585947</v>
      </c>
      <c r="AA76" s="13">
        <v>2050491</v>
      </c>
      <c r="AB76" s="13">
        <v>272325</v>
      </c>
      <c r="AC76" s="13">
        <v>3949361</v>
      </c>
      <c r="AD76">
        <v>66917</v>
      </c>
      <c r="AE76">
        <v>21080</v>
      </c>
    </row>
    <row r="77" spans="1:31">
      <c r="A77" t="s">
        <v>204</v>
      </c>
      <c r="B77" s="13" t="s">
        <v>80</v>
      </c>
      <c r="C77">
        <v>30</v>
      </c>
      <c r="D77">
        <v>106997</v>
      </c>
      <c r="E77">
        <v>0</v>
      </c>
      <c r="F77">
        <v>97791</v>
      </c>
      <c r="G77">
        <v>528430</v>
      </c>
      <c r="H77" s="13">
        <v>14341</v>
      </c>
      <c r="I77" s="13">
        <v>9502</v>
      </c>
      <c r="J77" s="13">
        <v>106624</v>
      </c>
      <c r="K77" s="13">
        <v>75450</v>
      </c>
      <c r="L77" s="13">
        <v>36153</v>
      </c>
      <c r="M77" s="13">
        <v>1099657</v>
      </c>
      <c r="N77" s="13">
        <v>33455</v>
      </c>
      <c r="O77" s="13">
        <v>261730</v>
      </c>
      <c r="P77" s="13">
        <v>26426</v>
      </c>
      <c r="Q77" s="13">
        <v>577753</v>
      </c>
      <c r="R77" s="13">
        <v>741720</v>
      </c>
      <c r="S77" s="13">
        <v>1276750</v>
      </c>
      <c r="T77" s="13">
        <v>1601115</v>
      </c>
      <c r="U77" s="13">
        <v>9702505</v>
      </c>
      <c r="V77" s="13">
        <v>446521399</v>
      </c>
      <c r="W77" s="13">
        <v>21724392</v>
      </c>
      <c r="X77" s="13">
        <v>11395006</v>
      </c>
      <c r="Y77" s="13">
        <v>2983891</v>
      </c>
      <c r="Z77" s="13">
        <v>13066699</v>
      </c>
      <c r="AA77" s="13">
        <v>4145556</v>
      </c>
      <c r="AB77" s="13">
        <v>2944572</v>
      </c>
      <c r="AC77" s="13">
        <v>811438</v>
      </c>
      <c r="AD77">
        <v>12827</v>
      </c>
      <c r="AE77">
        <v>56456</v>
      </c>
    </row>
    <row r="78" spans="1:31">
      <c r="A78" t="s">
        <v>205</v>
      </c>
      <c r="B78" s="13" t="s">
        <v>81</v>
      </c>
      <c r="C78">
        <v>31</v>
      </c>
      <c r="D78">
        <v>509832</v>
      </c>
      <c r="E78">
        <v>16158</v>
      </c>
      <c r="F78">
        <v>3354</v>
      </c>
      <c r="G78">
        <v>0</v>
      </c>
      <c r="H78" s="13">
        <v>97746</v>
      </c>
      <c r="I78" s="13">
        <v>66463</v>
      </c>
      <c r="J78" s="13">
        <v>275865</v>
      </c>
      <c r="K78" s="13">
        <v>678742</v>
      </c>
      <c r="L78" s="13">
        <v>279415</v>
      </c>
      <c r="M78" s="13">
        <v>613333</v>
      </c>
      <c r="N78" s="13">
        <v>21445</v>
      </c>
      <c r="O78" s="13">
        <v>509238</v>
      </c>
      <c r="P78" s="13">
        <v>3747801</v>
      </c>
      <c r="Q78" s="13">
        <v>1383039</v>
      </c>
      <c r="R78" s="13">
        <v>565161</v>
      </c>
      <c r="S78" s="13">
        <v>383199</v>
      </c>
      <c r="T78" s="13">
        <v>194856</v>
      </c>
      <c r="U78" s="13">
        <v>4145449</v>
      </c>
      <c r="V78" s="13">
        <v>12658013</v>
      </c>
      <c r="W78" s="13">
        <v>333621191</v>
      </c>
      <c r="X78" s="13">
        <v>2049041</v>
      </c>
      <c r="Y78" s="13">
        <v>2266063</v>
      </c>
      <c r="Z78" s="13">
        <v>3214007</v>
      </c>
      <c r="AA78" s="13">
        <v>6132687</v>
      </c>
      <c r="AB78" s="13">
        <v>2293842</v>
      </c>
      <c r="AC78" s="13">
        <v>465367</v>
      </c>
      <c r="AD78">
        <v>3977</v>
      </c>
      <c r="AE78">
        <v>110188</v>
      </c>
    </row>
    <row r="79" spans="1:31">
      <c r="A79" t="s">
        <v>62</v>
      </c>
      <c r="B79" s="13" t="s">
        <v>181</v>
      </c>
      <c r="C79">
        <v>32</v>
      </c>
      <c r="D79">
        <v>0</v>
      </c>
      <c r="E79">
        <v>0</v>
      </c>
      <c r="F79">
        <v>0</v>
      </c>
      <c r="G79">
        <v>0</v>
      </c>
      <c r="H79" s="13">
        <v>0</v>
      </c>
      <c r="I79" s="13">
        <v>0</v>
      </c>
      <c r="J79" s="13">
        <v>310999</v>
      </c>
      <c r="K79" s="13">
        <v>80988</v>
      </c>
      <c r="L79" s="13">
        <v>15594</v>
      </c>
      <c r="M79" s="13">
        <v>270169</v>
      </c>
      <c r="N79" s="13">
        <v>0</v>
      </c>
      <c r="O79" s="13">
        <v>304000</v>
      </c>
      <c r="P79" s="13">
        <v>9125</v>
      </c>
      <c r="Q79" s="13">
        <v>1359179</v>
      </c>
      <c r="R79" s="13">
        <v>363426</v>
      </c>
      <c r="S79" s="13">
        <v>744411</v>
      </c>
      <c r="T79" s="13">
        <v>523747</v>
      </c>
      <c r="U79" s="13">
        <v>3175339</v>
      </c>
      <c r="V79" s="13">
        <v>8553050</v>
      </c>
      <c r="W79" s="13">
        <v>6444448</v>
      </c>
      <c r="X79" s="13">
        <v>643961213</v>
      </c>
      <c r="Y79" s="13">
        <v>1555286</v>
      </c>
      <c r="Z79" s="13">
        <v>3102534</v>
      </c>
      <c r="AA79" s="13">
        <v>5236254</v>
      </c>
      <c r="AB79" s="13">
        <v>651845</v>
      </c>
      <c r="AC79" s="13">
        <v>149054</v>
      </c>
      <c r="AD79">
        <v>0</v>
      </c>
      <c r="AE79">
        <v>0</v>
      </c>
    </row>
    <row r="80" spans="1:31">
      <c r="A80" t="s">
        <v>206</v>
      </c>
      <c r="B80" s="13" t="s">
        <v>182</v>
      </c>
      <c r="C80">
        <v>33</v>
      </c>
      <c r="D80">
        <v>12071</v>
      </c>
      <c r="E80">
        <v>0</v>
      </c>
      <c r="F80">
        <v>0</v>
      </c>
      <c r="G80">
        <v>0</v>
      </c>
      <c r="H80" s="13">
        <v>24520</v>
      </c>
      <c r="I80" s="13">
        <v>0</v>
      </c>
      <c r="J80" s="13">
        <v>0</v>
      </c>
      <c r="K80" s="13">
        <v>2742</v>
      </c>
      <c r="L80" s="13">
        <v>12747</v>
      </c>
      <c r="M80" s="13">
        <v>173109</v>
      </c>
      <c r="N80" s="13">
        <v>0</v>
      </c>
      <c r="O80" s="13">
        <v>74493</v>
      </c>
      <c r="P80" s="13">
        <v>0</v>
      </c>
      <c r="Q80" s="13">
        <v>78845</v>
      </c>
      <c r="R80" s="13">
        <v>80468</v>
      </c>
      <c r="S80" s="13">
        <v>483227</v>
      </c>
      <c r="T80" s="13">
        <v>181538</v>
      </c>
      <c r="U80" s="13">
        <v>775668</v>
      </c>
      <c r="V80" s="13">
        <v>1595966</v>
      </c>
      <c r="W80" s="13">
        <v>1269190</v>
      </c>
      <c r="X80" s="13">
        <v>1541977</v>
      </c>
      <c r="Y80" s="13">
        <v>147314539</v>
      </c>
      <c r="Z80" s="13">
        <v>603190</v>
      </c>
      <c r="AA80" s="13">
        <v>464425</v>
      </c>
      <c r="AB80" s="13">
        <v>142644</v>
      </c>
      <c r="AC80" s="13">
        <v>763127</v>
      </c>
      <c r="AD80">
        <v>0</v>
      </c>
      <c r="AE80">
        <v>0</v>
      </c>
    </row>
    <row r="81" spans="1:31">
      <c r="A81" t="s">
        <v>207</v>
      </c>
      <c r="B81" s="13" t="s">
        <v>19</v>
      </c>
      <c r="C81">
        <v>34</v>
      </c>
      <c r="D81">
        <v>3207</v>
      </c>
      <c r="E81">
        <v>0</v>
      </c>
      <c r="F81">
        <v>0</v>
      </c>
      <c r="G81">
        <v>4849</v>
      </c>
      <c r="H81" s="13">
        <v>5273</v>
      </c>
      <c r="I81" s="13">
        <v>5358</v>
      </c>
      <c r="J81" s="13">
        <v>5546</v>
      </c>
      <c r="K81" s="13">
        <v>121987</v>
      </c>
      <c r="L81" s="13">
        <v>477004</v>
      </c>
      <c r="M81" s="13">
        <v>354020</v>
      </c>
      <c r="N81" s="13">
        <v>0</v>
      </c>
      <c r="O81" s="13">
        <v>564129</v>
      </c>
      <c r="P81" s="13">
        <v>2396</v>
      </c>
      <c r="Q81" s="13">
        <v>1064818</v>
      </c>
      <c r="R81" s="13">
        <v>421649</v>
      </c>
      <c r="S81" s="13">
        <v>222716</v>
      </c>
      <c r="T81" s="13">
        <v>1974733</v>
      </c>
      <c r="U81" s="13">
        <v>4325168</v>
      </c>
      <c r="V81" s="13">
        <v>9910130</v>
      </c>
      <c r="W81" s="13">
        <v>3861080</v>
      </c>
      <c r="X81" s="13">
        <v>3220984</v>
      </c>
      <c r="Y81" s="13">
        <v>1169455</v>
      </c>
      <c r="Z81" s="13">
        <v>647311649</v>
      </c>
      <c r="AA81" s="13">
        <v>19676033</v>
      </c>
      <c r="AB81" s="13">
        <v>1323575</v>
      </c>
      <c r="AC81" s="13">
        <v>929521</v>
      </c>
      <c r="AD81">
        <v>174194</v>
      </c>
      <c r="AE81">
        <v>4074</v>
      </c>
    </row>
    <row r="82" spans="1:31">
      <c r="A82" t="s">
        <v>208</v>
      </c>
      <c r="B82" s="13" t="s">
        <v>183</v>
      </c>
      <c r="C82">
        <v>35</v>
      </c>
      <c r="D82">
        <v>708</v>
      </c>
      <c r="E82">
        <v>0</v>
      </c>
      <c r="F82">
        <v>0</v>
      </c>
      <c r="G82">
        <v>2006</v>
      </c>
      <c r="H82" s="13">
        <v>0</v>
      </c>
      <c r="I82" s="13">
        <v>227179</v>
      </c>
      <c r="J82" s="13">
        <v>37449</v>
      </c>
      <c r="K82" s="13">
        <v>48001</v>
      </c>
      <c r="L82" s="13">
        <v>99623</v>
      </c>
      <c r="M82" s="13">
        <v>662806</v>
      </c>
      <c r="N82" s="13">
        <v>3580</v>
      </c>
      <c r="O82" s="13">
        <v>851046</v>
      </c>
      <c r="P82" s="13">
        <v>95268</v>
      </c>
      <c r="Q82" s="13">
        <v>1547503</v>
      </c>
      <c r="R82" s="13">
        <v>1674959</v>
      </c>
      <c r="S82" s="13">
        <v>78756</v>
      </c>
      <c r="T82" s="13">
        <v>2823932</v>
      </c>
      <c r="U82" s="13">
        <v>1501561</v>
      </c>
      <c r="V82" s="13">
        <v>3869034</v>
      </c>
      <c r="W82" s="13">
        <v>3195170</v>
      </c>
      <c r="X82" s="13">
        <v>2001265</v>
      </c>
      <c r="Y82" s="13">
        <v>227789</v>
      </c>
      <c r="Z82" s="13">
        <v>18180267</v>
      </c>
      <c r="AA82" s="13">
        <v>1063444555</v>
      </c>
      <c r="AB82" s="13">
        <v>2926596</v>
      </c>
      <c r="AC82" s="13">
        <v>395973</v>
      </c>
      <c r="AD82">
        <v>16676</v>
      </c>
      <c r="AE82">
        <v>0</v>
      </c>
    </row>
    <row r="83" spans="1:31">
      <c r="A83" t="s">
        <v>209</v>
      </c>
      <c r="B83" s="13" t="s">
        <v>23</v>
      </c>
      <c r="C83">
        <v>36</v>
      </c>
      <c r="D83">
        <v>66</v>
      </c>
      <c r="E83">
        <v>0</v>
      </c>
      <c r="F83">
        <v>0</v>
      </c>
      <c r="G83">
        <v>165899</v>
      </c>
      <c r="H83" s="13">
        <v>0</v>
      </c>
      <c r="I83" s="13">
        <v>0</v>
      </c>
      <c r="J83" s="13">
        <v>0</v>
      </c>
      <c r="K83" s="13">
        <v>873</v>
      </c>
      <c r="L83" s="13">
        <v>2398</v>
      </c>
      <c r="M83" s="13">
        <v>79153</v>
      </c>
      <c r="N83" s="13">
        <v>0</v>
      </c>
      <c r="O83" s="13">
        <v>35886</v>
      </c>
      <c r="P83" s="13">
        <v>6618</v>
      </c>
      <c r="Q83" s="13">
        <v>145455</v>
      </c>
      <c r="R83" s="13">
        <v>52232</v>
      </c>
      <c r="S83" s="13">
        <v>7837</v>
      </c>
      <c r="T83" s="13">
        <v>16790</v>
      </c>
      <c r="U83" s="13">
        <v>255279</v>
      </c>
      <c r="V83" s="13">
        <v>1886209</v>
      </c>
      <c r="W83" s="13">
        <v>1429937</v>
      </c>
      <c r="X83" s="13">
        <v>923872</v>
      </c>
      <c r="Y83" s="13">
        <v>232172</v>
      </c>
      <c r="Z83" s="13">
        <v>1724321</v>
      </c>
      <c r="AA83" s="13">
        <v>2660027</v>
      </c>
      <c r="AB83" s="13">
        <v>82552217</v>
      </c>
      <c r="AC83" s="13">
        <v>162033</v>
      </c>
      <c r="AD83">
        <v>5209</v>
      </c>
      <c r="AE83">
        <v>8837</v>
      </c>
    </row>
    <row r="84" spans="1:31">
      <c r="A84" t="s">
        <v>210</v>
      </c>
      <c r="B84" s="13" t="s">
        <v>184</v>
      </c>
      <c r="C84">
        <v>37</v>
      </c>
      <c r="D84">
        <v>297290</v>
      </c>
      <c r="E84">
        <v>0</v>
      </c>
      <c r="F84">
        <v>28103</v>
      </c>
      <c r="G84">
        <v>172518</v>
      </c>
      <c r="H84" s="13">
        <v>89663</v>
      </c>
      <c r="I84" s="13">
        <v>32627</v>
      </c>
      <c r="J84" s="13">
        <v>54024</v>
      </c>
      <c r="K84" s="13">
        <v>422154</v>
      </c>
      <c r="L84" s="13">
        <v>155969</v>
      </c>
      <c r="M84" s="13">
        <v>1903461</v>
      </c>
      <c r="N84" s="13">
        <v>350887</v>
      </c>
      <c r="O84" s="13">
        <v>513389</v>
      </c>
      <c r="P84" s="13">
        <v>186676</v>
      </c>
      <c r="Q84" s="13">
        <v>1072291</v>
      </c>
      <c r="R84" s="13">
        <v>1408133</v>
      </c>
      <c r="S84" s="13">
        <v>2688922</v>
      </c>
      <c r="T84" s="13">
        <v>2181278</v>
      </c>
      <c r="U84" s="13">
        <v>2493453</v>
      </c>
      <c r="V84" s="13">
        <v>1191416</v>
      </c>
      <c r="W84" s="13">
        <v>1458044</v>
      </c>
      <c r="X84" s="13">
        <v>413661</v>
      </c>
      <c r="Y84" s="13">
        <v>2997268</v>
      </c>
      <c r="Z84" s="13">
        <v>576303</v>
      </c>
      <c r="AA84" s="13">
        <v>971112</v>
      </c>
      <c r="AB84" s="13">
        <v>305402</v>
      </c>
      <c r="AC84" s="13">
        <v>133829002</v>
      </c>
      <c r="AD84">
        <v>319041</v>
      </c>
      <c r="AE84">
        <v>31948</v>
      </c>
    </row>
    <row r="85" spans="1:31">
      <c r="A85" t="s">
        <v>211</v>
      </c>
      <c r="B85" s="14" t="s">
        <v>185</v>
      </c>
      <c r="C85">
        <v>38</v>
      </c>
      <c r="D85">
        <v>2329469</v>
      </c>
      <c r="E85">
        <v>82961</v>
      </c>
      <c r="F85">
        <v>27437</v>
      </c>
      <c r="G85">
        <v>387430</v>
      </c>
      <c r="H85">
        <v>321591</v>
      </c>
      <c r="I85">
        <v>62369</v>
      </c>
      <c r="J85">
        <v>48595</v>
      </c>
      <c r="K85">
        <v>144679</v>
      </c>
      <c r="L85">
        <v>9843</v>
      </c>
      <c r="M85">
        <v>568041</v>
      </c>
      <c r="N85">
        <v>1670099</v>
      </c>
      <c r="O85">
        <v>2578469</v>
      </c>
      <c r="P85">
        <v>22433</v>
      </c>
      <c r="Q85">
        <v>192111</v>
      </c>
      <c r="R85">
        <v>427271</v>
      </c>
      <c r="S85">
        <v>2541389</v>
      </c>
      <c r="T85">
        <v>3811376</v>
      </c>
      <c r="U85">
        <v>18147</v>
      </c>
      <c r="V85">
        <v>15126</v>
      </c>
      <c r="W85">
        <v>67336</v>
      </c>
      <c r="X85">
        <v>141148</v>
      </c>
      <c r="Y85">
        <v>5826</v>
      </c>
      <c r="Z85">
        <v>255126</v>
      </c>
      <c r="AA85">
        <v>28562</v>
      </c>
      <c r="AB85">
        <v>19015</v>
      </c>
      <c r="AC85">
        <v>31271</v>
      </c>
      <c r="AD85" s="14">
        <v>667978682</v>
      </c>
      <c r="AE85" s="14">
        <v>417089</v>
      </c>
    </row>
    <row r="86" spans="1:31">
      <c r="A86" s="30" t="s">
        <v>212</v>
      </c>
      <c r="B86" s="14" t="s">
        <v>85</v>
      </c>
      <c r="C86">
        <v>39</v>
      </c>
      <c r="D86">
        <v>10745</v>
      </c>
      <c r="E86">
        <v>155165</v>
      </c>
      <c r="F86">
        <v>0</v>
      </c>
      <c r="G86">
        <v>298324</v>
      </c>
      <c r="H86">
        <v>0</v>
      </c>
      <c r="I86">
        <v>237</v>
      </c>
      <c r="J86">
        <v>1580</v>
      </c>
      <c r="K86">
        <v>0</v>
      </c>
      <c r="L86">
        <v>0</v>
      </c>
      <c r="M86">
        <v>0</v>
      </c>
      <c r="N86">
        <v>1935730</v>
      </c>
      <c r="O86">
        <v>167727</v>
      </c>
      <c r="P86">
        <v>0</v>
      </c>
      <c r="Q86">
        <v>0</v>
      </c>
      <c r="R86">
        <v>2719</v>
      </c>
      <c r="S86">
        <v>1686153</v>
      </c>
      <c r="T86">
        <v>0</v>
      </c>
      <c r="U86">
        <v>0</v>
      </c>
      <c r="V86">
        <v>0</v>
      </c>
      <c r="W86">
        <v>13194</v>
      </c>
      <c r="X86">
        <v>0</v>
      </c>
      <c r="Y86">
        <v>3447</v>
      </c>
      <c r="Z86">
        <v>155454</v>
      </c>
      <c r="AA86">
        <v>0</v>
      </c>
      <c r="AB86">
        <v>0</v>
      </c>
      <c r="AC86">
        <v>6254</v>
      </c>
      <c r="AD86" s="14">
        <v>348130</v>
      </c>
      <c r="AE86" s="14">
        <v>75802261</v>
      </c>
    </row>
    <row r="87" spans="1:31">
      <c r="A87" s="30"/>
      <c r="B87" s="14" t="s">
        <v>86</v>
      </c>
      <c r="C87">
        <v>40</v>
      </c>
      <c r="D87">
        <v>51785</v>
      </c>
      <c r="E87">
        <v>4774</v>
      </c>
      <c r="F87">
        <v>0</v>
      </c>
      <c r="G87">
        <v>202631</v>
      </c>
      <c r="H87">
        <v>16375</v>
      </c>
      <c r="I87">
        <v>9013</v>
      </c>
      <c r="J87">
        <v>21578</v>
      </c>
      <c r="K87">
        <v>223</v>
      </c>
      <c r="L87">
        <v>0</v>
      </c>
      <c r="M87">
        <v>28629</v>
      </c>
      <c r="N87">
        <v>45094</v>
      </c>
      <c r="O87">
        <v>250616</v>
      </c>
      <c r="P87">
        <v>2973</v>
      </c>
      <c r="Q87">
        <v>10574</v>
      </c>
      <c r="R87">
        <v>9883</v>
      </c>
      <c r="S87">
        <v>90192</v>
      </c>
      <c r="T87">
        <v>81764</v>
      </c>
      <c r="U87">
        <v>5040</v>
      </c>
      <c r="V87">
        <v>143563</v>
      </c>
      <c r="W87">
        <v>341376</v>
      </c>
      <c r="X87">
        <v>0</v>
      </c>
      <c r="Y87">
        <v>0</v>
      </c>
      <c r="Z87">
        <v>3347</v>
      </c>
      <c r="AA87">
        <v>0</v>
      </c>
      <c r="AB87">
        <v>0</v>
      </c>
      <c r="AC87">
        <v>191048</v>
      </c>
      <c r="AD87" s="14">
        <v>248191</v>
      </c>
      <c r="AE87" s="14">
        <v>38093435</v>
      </c>
    </row>
    <row r="88" spans="1:31">
      <c r="C88" t="s">
        <v>213</v>
      </c>
      <c r="D88">
        <v>223988850</v>
      </c>
      <c r="E88">
        <v>86108241</v>
      </c>
      <c r="F88">
        <v>83788534</v>
      </c>
      <c r="G88">
        <v>96584614</v>
      </c>
      <c r="H88">
        <v>700407201</v>
      </c>
      <c r="I88">
        <v>244551607</v>
      </c>
      <c r="J88">
        <v>279931263</v>
      </c>
      <c r="K88">
        <v>749467806</v>
      </c>
      <c r="L88">
        <v>257957722</v>
      </c>
      <c r="M88">
        <v>452671859</v>
      </c>
      <c r="N88">
        <v>426333487</v>
      </c>
      <c r="O88">
        <v>715659882</v>
      </c>
      <c r="P88">
        <v>297628758</v>
      </c>
      <c r="Q88">
        <v>420680122</v>
      </c>
      <c r="R88">
        <v>718288732</v>
      </c>
      <c r="S88">
        <v>676157812</v>
      </c>
      <c r="T88">
        <v>512015237</v>
      </c>
      <c r="U88">
        <v>522386800</v>
      </c>
      <c r="V88">
        <v>501832629</v>
      </c>
      <c r="W88">
        <v>391986976</v>
      </c>
      <c r="X88">
        <v>672425636</v>
      </c>
      <c r="Y88">
        <v>164510871</v>
      </c>
      <c r="Z88">
        <v>703698026</v>
      </c>
      <c r="AA88">
        <v>1117185570</v>
      </c>
      <c r="AB88">
        <v>94318746</v>
      </c>
      <c r="AC88">
        <v>148871373</v>
      </c>
      <c r="AD88">
        <v>672932534</v>
      </c>
      <c r="AE88">
        <v>115773579</v>
      </c>
    </row>
    <row r="89" spans="1:31">
      <c r="D89">
        <f>SUM(D88:G88)</f>
        <v>490470239</v>
      </c>
      <c r="H89">
        <f>SUM(H88:AC88)</f>
        <v>10768968115</v>
      </c>
      <c r="AD89">
        <f>SUM(AD88:AE88)</f>
        <v>788706113</v>
      </c>
    </row>
    <row r="93" spans="1:31">
      <c r="C93" t="s">
        <v>215</v>
      </c>
      <c r="D93" t="s">
        <v>216</v>
      </c>
      <c r="E93" t="s">
        <v>217</v>
      </c>
      <c r="I93" t="s">
        <v>215</v>
      </c>
      <c r="J93" t="s">
        <v>216</v>
      </c>
      <c r="K93" t="s">
        <v>217</v>
      </c>
    </row>
    <row r="94" spans="1:31">
      <c r="A94" s="1" t="s">
        <v>3</v>
      </c>
      <c r="B94" s="5" t="s">
        <v>161</v>
      </c>
      <c r="C94">
        <f>SUM(D53:G53)</f>
        <v>215446485</v>
      </c>
      <c r="D94">
        <f>SUM(H53:AC53)</f>
        <v>3034462</v>
      </c>
      <c r="E94">
        <f>SUM(AD53:AE53)</f>
        <v>2556155</v>
      </c>
      <c r="H94" s="5" t="s">
        <v>161</v>
      </c>
      <c r="I94">
        <f>C94/D$89</f>
        <v>0.43926515386390241</v>
      </c>
      <c r="J94">
        <f>D94/H$89</f>
        <v>2.8177834381117023E-4</v>
      </c>
      <c r="K94">
        <f>E94/AD$89</f>
        <v>3.2409473666650786E-3</v>
      </c>
    </row>
    <row r="95" spans="1:31">
      <c r="A95" s="1" t="s">
        <v>4</v>
      </c>
      <c r="B95" s="5" t="s">
        <v>4</v>
      </c>
      <c r="C95">
        <f t="shared" ref="C95:C97" si="12">SUM(D54:G54)</f>
        <v>84706360</v>
      </c>
      <c r="D95">
        <f t="shared" ref="D95:D98" si="13">SUM(H54:AC54)</f>
        <v>873707</v>
      </c>
      <c r="E95">
        <f t="shared" ref="E95:E98" si="14">SUM(AD54:AE54)</f>
        <v>207352</v>
      </c>
      <c r="H95" s="5" t="s">
        <v>4</v>
      </c>
      <c r="I95">
        <f t="shared" ref="I95:I128" si="15">C95/D$89</f>
        <v>0.17270438298703789</v>
      </c>
      <c r="J95">
        <f t="shared" ref="J95:J128" si="16">D95/H$89</f>
        <v>8.1131914466625761E-5</v>
      </c>
      <c r="K95">
        <f t="shared" ref="K95:K128" si="17">E95/AD$89</f>
        <v>2.6290147443043847E-4</v>
      </c>
    </row>
    <row r="96" spans="1:31">
      <c r="A96" s="1" t="s">
        <v>5</v>
      </c>
      <c r="B96" s="5" t="s">
        <v>162</v>
      </c>
      <c r="C96">
        <f t="shared" si="12"/>
        <v>40339019</v>
      </c>
      <c r="D96">
        <f t="shared" si="13"/>
        <v>4946746</v>
      </c>
      <c r="E96">
        <f t="shared" si="14"/>
        <v>6257</v>
      </c>
      <c r="H96" s="5" t="s">
        <v>162</v>
      </c>
      <c r="I96">
        <f t="shared" si="15"/>
        <v>8.2245599819156412E-2</v>
      </c>
      <c r="J96">
        <f t="shared" si="16"/>
        <v>4.5935190328121793E-4</v>
      </c>
      <c r="K96">
        <f t="shared" si="17"/>
        <v>7.9332464867049923E-6</v>
      </c>
    </row>
    <row r="97" spans="1:11">
      <c r="B97" s="5" t="s">
        <v>163</v>
      </c>
      <c r="C97">
        <f t="shared" si="12"/>
        <v>39748282</v>
      </c>
      <c r="D97">
        <f t="shared" si="13"/>
        <v>4788958</v>
      </c>
      <c r="E97">
        <f t="shared" si="14"/>
        <v>0</v>
      </c>
      <c r="H97" s="5" t="s">
        <v>163</v>
      </c>
      <c r="I97">
        <f t="shared" si="15"/>
        <v>8.1041169961792517E-2</v>
      </c>
      <c r="J97">
        <f t="shared" si="16"/>
        <v>4.4469980306929342E-4</v>
      </c>
      <c r="K97">
        <f t="shared" si="17"/>
        <v>0</v>
      </c>
    </row>
    <row r="98" spans="1:11">
      <c r="A98" s="1" t="s">
        <v>6</v>
      </c>
      <c r="B98" s="5" t="s">
        <v>245</v>
      </c>
      <c r="C98">
        <f>SUM(D57:G57)</f>
        <v>92260874</v>
      </c>
      <c r="D98">
        <f t="shared" si="13"/>
        <v>8499466</v>
      </c>
      <c r="E98">
        <f t="shared" si="14"/>
        <v>322215</v>
      </c>
      <c r="H98" s="5" t="s">
        <v>164</v>
      </c>
      <c r="I98">
        <f t="shared" si="15"/>
        <v>0.18810697706777679</v>
      </c>
      <c r="J98">
        <f t="shared" si="16"/>
        <v>7.8925537797453122E-4</v>
      </c>
      <c r="K98">
        <f t="shared" si="17"/>
        <v>4.085362021278007E-4</v>
      </c>
    </row>
    <row r="99" spans="1:11">
      <c r="A99" s="1" t="s">
        <v>7</v>
      </c>
      <c r="B99" s="13" t="s">
        <v>165</v>
      </c>
      <c r="C99">
        <f t="shared" ref="C99:C128" si="18">SUM(D58:G58)</f>
        <v>3959</v>
      </c>
      <c r="D99">
        <f t="shared" ref="D99:D128" si="19">SUM(H58:AC58)</f>
        <v>702060599</v>
      </c>
      <c r="E99">
        <f t="shared" ref="E99:E128" si="20">SUM(AD58:AE58)</f>
        <v>0</v>
      </c>
      <c r="H99" s="13" t="s">
        <v>165</v>
      </c>
      <c r="I99">
        <f t="shared" si="15"/>
        <v>8.0718455172159792E-6</v>
      </c>
      <c r="J99">
        <f t="shared" si="16"/>
        <v>6.5192931347071784E-2</v>
      </c>
      <c r="K99">
        <f t="shared" si="17"/>
        <v>0</v>
      </c>
    </row>
    <row r="100" spans="1:11">
      <c r="B100" s="13" t="s">
        <v>166</v>
      </c>
      <c r="C100">
        <f t="shared" si="18"/>
        <v>321847</v>
      </c>
      <c r="D100">
        <f t="shared" si="19"/>
        <v>242266624</v>
      </c>
      <c r="E100">
        <f t="shared" si="20"/>
        <v>103721</v>
      </c>
      <c r="H100" s="13" t="s">
        <v>166</v>
      </c>
      <c r="I100">
        <f t="shared" si="15"/>
        <v>6.5620087501374366E-4</v>
      </c>
      <c r="J100">
        <f t="shared" si="16"/>
        <v>2.2496735194391465E-2</v>
      </c>
      <c r="K100">
        <f t="shared" si="17"/>
        <v>1.3150779268779423E-4</v>
      </c>
    </row>
    <row r="101" spans="1:11">
      <c r="B101" s="13" t="s">
        <v>167</v>
      </c>
      <c r="C101">
        <f t="shared" si="18"/>
        <v>10540</v>
      </c>
      <c r="D101">
        <f t="shared" si="19"/>
        <v>182243671</v>
      </c>
      <c r="E101">
        <f t="shared" si="20"/>
        <v>3890</v>
      </c>
      <c r="H101" s="13" t="s">
        <v>167</v>
      </c>
      <c r="I101">
        <f t="shared" si="15"/>
        <v>2.1489581144596218E-5</v>
      </c>
      <c r="J101">
        <f t="shared" si="16"/>
        <v>1.6923039334303017E-2</v>
      </c>
      <c r="K101">
        <f t="shared" si="17"/>
        <v>4.9321286292604154E-6</v>
      </c>
    </row>
    <row r="102" spans="1:11">
      <c r="B102" s="13" t="s">
        <v>168</v>
      </c>
      <c r="C102">
        <f t="shared" si="18"/>
        <v>0</v>
      </c>
      <c r="D102">
        <f t="shared" si="19"/>
        <v>96616657</v>
      </c>
      <c r="E102">
        <f t="shared" si="20"/>
        <v>0</v>
      </c>
      <c r="H102" s="13" t="s">
        <v>168</v>
      </c>
      <c r="I102">
        <f t="shared" si="15"/>
        <v>0</v>
      </c>
      <c r="J102">
        <f t="shared" si="16"/>
        <v>8.9717655367020279E-3</v>
      </c>
      <c r="K102">
        <f t="shared" si="17"/>
        <v>0</v>
      </c>
    </row>
    <row r="103" spans="1:11">
      <c r="A103" s="1" t="s">
        <v>8</v>
      </c>
      <c r="B103" s="13" t="s">
        <v>8</v>
      </c>
      <c r="C103">
        <f t="shared" si="18"/>
        <v>9813</v>
      </c>
      <c r="D103">
        <f t="shared" si="19"/>
        <v>389773263</v>
      </c>
      <c r="E103">
        <f t="shared" si="20"/>
        <v>12151</v>
      </c>
      <c r="H103" s="13" t="s">
        <v>8</v>
      </c>
      <c r="I103">
        <f t="shared" si="15"/>
        <v>2.0007330149138774E-5</v>
      </c>
      <c r="J103">
        <f t="shared" si="16"/>
        <v>3.6194114314173548E-2</v>
      </c>
      <c r="K103">
        <f t="shared" si="17"/>
        <v>1.5406245494638383E-5</v>
      </c>
    </row>
    <row r="104" spans="1:11">
      <c r="A104" s="1" t="s">
        <v>9</v>
      </c>
      <c r="B104" s="13" t="s">
        <v>169</v>
      </c>
      <c r="C104">
        <f t="shared" si="18"/>
        <v>20437</v>
      </c>
      <c r="D104">
        <f t="shared" si="19"/>
        <v>223664421</v>
      </c>
      <c r="E104">
        <f t="shared" si="20"/>
        <v>0</v>
      </c>
      <c r="H104" s="13" t="s">
        <v>169</v>
      </c>
      <c r="I104">
        <f t="shared" si="15"/>
        <v>4.1668175507790594E-5</v>
      </c>
      <c r="J104">
        <f t="shared" si="16"/>
        <v>2.0769345643103895E-2</v>
      </c>
      <c r="K104">
        <f t="shared" si="17"/>
        <v>0</v>
      </c>
    </row>
    <row r="105" spans="1:11">
      <c r="B105" s="13" t="s">
        <v>170</v>
      </c>
      <c r="C105">
        <f t="shared" si="18"/>
        <v>663</v>
      </c>
      <c r="D105">
        <f t="shared" si="19"/>
        <v>148566188</v>
      </c>
      <c r="E105">
        <f t="shared" si="20"/>
        <v>0</v>
      </c>
      <c r="H105" s="13" t="s">
        <v>170</v>
      </c>
      <c r="I105">
        <f t="shared" si="15"/>
        <v>1.3517639752246007E-6</v>
      </c>
      <c r="J105">
        <f t="shared" si="16"/>
        <v>1.3795768212282426E-2</v>
      </c>
      <c r="K105">
        <f t="shared" si="17"/>
        <v>0</v>
      </c>
    </row>
    <row r="106" spans="1:11">
      <c r="A106" s="1" t="s">
        <v>10</v>
      </c>
      <c r="B106" s="13" t="s">
        <v>171</v>
      </c>
      <c r="C106">
        <f t="shared" si="18"/>
        <v>0</v>
      </c>
      <c r="D106">
        <f t="shared" si="19"/>
        <v>263022859</v>
      </c>
      <c r="E106">
        <f t="shared" si="20"/>
        <v>1699</v>
      </c>
      <c r="H106" s="13" t="s">
        <v>171</v>
      </c>
      <c r="I106">
        <f t="shared" si="15"/>
        <v>0</v>
      </c>
      <c r="J106">
        <f t="shared" si="16"/>
        <v>2.4424146881226048E-2</v>
      </c>
      <c r="K106">
        <f t="shared" si="17"/>
        <v>2.154161064553585E-6</v>
      </c>
    </row>
    <row r="107" spans="1:11">
      <c r="A107" s="1" t="s">
        <v>11</v>
      </c>
      <c r="B107" s="13" t="s">
        <v>172</v>
      </c>
      <c r="C107">
        <f t="shared" si="18"/>
        <v>1663</v>
      </c>
      <c r="D107">
        <f t="shared" si="19"/>
        <v>268572647</v>
      </c>
      <c r="E107">
        <f t="shared" si="20"/>
        <v>93000</v>
      </c>
      <c r="H107" s="13" t="s">
        <v>172</v>
      </c>
      <c r="I107">
        <f t="shared" si="15"/>
        <v>3.3906236663627616E-6</v>
      </c>
      <c r="J107">
        <f t="shared" si="16"/>
        <v>2.4939496907406343E-2</v>
      </c>
      <c r="K107">
        <f t="shared" si="17"/>
        <v>1.1791464332165003E-4</v>
      </c>
    </row>
    <row r="108" spans="1:11">
      <c r="B108" s="13" t="s">
        <v>173</v>
      </c>
      <c r="C108">
        <f t="shared" si="18"/>
        <v>808</v>
      </c>
      <c r="D108">
        <f t="shared" si="19"/>
        <v>156809574</v>
      </c>
      <c r="E108">
        <f t="shared" si="20"/>
        <v>0</v>
      </c>
      <c r="H108" s="13" t="s">
        <v>173</v>
      </c>
      <c r="I108">
        <f t="shared" si="15"/>
        <v>1.647398630439634E-6</v>
      </c>
      <c r="J108">
        <f t="shared" si="16"/>
        <v>1.4561244153149765E-2</v>
      </c>
      <c r="K108">
        <f t="shared" si="17"/>
        <v>0</v>
      </c>
    </row>
    <row r="109" spans="1:11">
      <c r="A109" s="1" t="s">
        <v>12</v>
      </c>
      <c r="B109" s="13" t="s">
        <v>174</v>
      </c>
      <c r="C109">
        <f t="shared" si="18"/>
        <v>2663580</v>
      </c>
      <c r="D109">
        <f t="shared" si="19"/>
        <v>394186748</v>
      </c>
      <c r="E109">
        <f t="shared" si="20"/>
        <v>447712</v>
      </c>
      <c r="H109" s="13" t="s">
        <v>174</v>
      </c>
      <c r="I109">
        <f t="shared" si="15"/>
        <v>5.430665896121783E-3</v>
      </c>
      <c r="J109">
        <f t="shared" si="16"/>
        <v>3.6603947916879868E-2</v>
      </c>
      <c r="K109">
        <f t="shared" si="17"/>
        <v>5.6765377194432877E-4</v>
      </c>
    </row>
    <row r="110" spans="1:11">
      <c r="A110" s="1" t="s">
        <v>13</v>
      </c>
      <c r="B110" s="13" t="s">
        <v>175</v>
      </c>
      <c r="C110">
        <f t="shared" si="18"/>
        <v>3668013</v>
      </c>
      <c r="D110">
        <f t="shared" si="19"/>
        <v>754836199</v>
      </c>
      <c r="E110">
        <f t="shared" si="20"/>
        <v>761405</v>
      </c>
      <c r="H110" s="13" t="s">
        <v>175</v>
      </c>
      <c r="I110">
        <f t="shared" si="15"/>
        <v>7.4785638522707589E-3</v>
      </c>
      <c r="J110">
        <f t="shared" si="16"/>
        <v>7.0093642300657885E-2</v>
      </c>
      <c r="K110">
        <f t="shared" si="17"/>
        <v>9.6538493546581658E-4</v>
      </c>
    </row>
    <row r="111" spans="1:11">
      <c r="B111" s="13" t="s">
        <v>176</v>
      </c>
      <c r="C111">
        <f t="shared" si="18"/>
        <v>424</v>
      </c>
      <c r="D111">
        <f t="shared" si="19"/>
        <v>291104945</v>
      </c>
      <c r="E111">
        <f t="shared" si="20"/>
        <v>13207</v>
      </c>
      <c r="H111" s="13" t="s">
        <v>176</v>
      </c>
      <c r="I111">
        <f t="shared" si="15"/>
        <v>8.644765090425803E-7</v>
      </c>
      <c r="J111">
        <f t="shared" si="16"/>
        <v>2.7031832752343516E-2</v>
      </c>
      <c r="K111">
        <f t="shared" si="17"/>
        <v>1.674514725106486E-5</v>
      </c>
    </row>
    <row r="112" spans="1:11">
      <c r="B112" s="13" t="s">
        <v>177</v>
      </c>
      <c r="C112">
        <f t="shared" si="18"/>
        <v>1580</v>
      </c>
      <c r="D112">
        <f t="shared" si="19"/>
        <v>72742420</v>
      </c>
      <c r="E112">
        <f t="shared" si="20"/>
        <v>0</v>
      </c>
      <c r="H112" s="13" t="s">
        <v>177</v>
      </c>
      <c r="I112">
        <f t="shared" si="15"/>
        <v>3.2213983119982945E-6</v>
      </c>
      <c r="J112">
        <f t="shared" si="16"/>
        <v>6.7548180311424386E-3</v>
      </c>
      <c r="K112">
        <f t="shared" si="17"/>
        <v>0</v>
      </c>
    </row>
    <row r="113" spans="1:11">
      <c r="B113" s="13" t="s">
        <v>178</v>
      </c>
      <c r="C113">
        <f t="shared" si="18"/>
        <v>64734</v>
      </c>
      <c r="D113">
        <f t="shared" si="19"/>
        <v>353366889</v>
      </c>
      <c r="E113">
        <f t="shared" si="20"/>
        <v>225868</v>
      </c>
      <c r="H113" s="13" t="s">
        <v>178</v>
      </c>
      <c r="I113">
        <f t="shared" si="15"/>
        <v>1.319835432461377E-4</v>
      </c>
      <c r="J113">
        <f t="shared" si="16"/>
        <v>3.2813439990392247E-2</v>
      </c>
      <c r="K113">
        <f t="shared" si="17"/>
        <v>2.8637789954596179E-4</v>
      </c>
    </row>
    <row r="114" spans="1:11">
      <c r="A114" s="1" t="s">
        <v>14</v>
      </c>
      <c r="B114" s="13" t="s">
        <v>14</v>
      </c>
      <c r="C114">
        <f t="shared" si="18"/>
        <v>2466626</v>
      </c>
      <c r="D114">
        <f t="shared" si="19"/>
        <v>716949686</v>
      </c>
      <c r="E114">
        <f t="shared" si="20"/>
        <v>171058</v>
      </c>
      <c r="H114" s="13" t="s">
        <v>14</v>
      </c>
      <c r="I114">
        <f t="shared" si="15"/>
        <v>5.0291043245133575E-3</v>
      </c>
      <c r="J114">
        <f t="shared" si="16"/>
        <v>6.6575523146119003E-2</v>
      </c>
      <c r="K114">
        <f t="shared" si="17"/>
        <v>2.1688433394962162E-4</v>
      </c>
    </row>
    <row r="115" spans="1:11">
      <c r="A115" s="1" t="s">
        <v>15</v>
      </c>
      <c r="B115" s="13" t="s">
        <v>179</v>
      </c>
      <c r="C115">
        <f t="shared" si="18"/>
        <v>492760</v>
      </c>
      <c r="D115">
        <f t="shared" si="19"/>
        <v>672168615</v>
      </c>
      <c r="E115">
        <f t="shared" si="20"/>
        <v>32633</v>
      </c>
      <c r="H115" s="13" t="s">
        <v>179</v>
      </c>
      <c r="I115">
        <f t="shared" si="15"/>
        <v>1.0046685014052403E-3</v>
      </c>
      <c r="J115">
        <f t="shared" si="16"/>
        <v>6.241717941979439E-2</v>
      </c>
      <c r="K115">
        <f t="shared" si="17"/>
        <v>4.1375360811993607E-5</v>
      </c>
    </row>
    <row r="116" spans="1:11">
      <c r="B116" s="13" t="s">
        <v>180</v>
      </c>
      <c r="C116">
        <f t="shared" si="18"/>
        <v>2122614</v>
      </c>
      <c r="D116">
        <f t="shared" si="19"/>
        <v>511012611</v>
      </c>
      <c r="E116">
        <f t="shared" si="20"/>
        <v>28582</v>
      </c>
      <c r="H116" s="13" t="s">
        <v>180</v>
      </c>
      <c r="I116">
        <f t="shared" si="15"/>
        <v>4.3277121244455364E-3</v>
      </c>
      <c r="J116">
        <f t="shared" si="16"/>
        <v>4.7452328351517269E-2</v>
      </c>
      <c r="K116">
        <f t="shared" si="17"/>
        <v>3.6239100380853772E-5</v>
      </c>
    </row>
    <row r="117" spans="1:11">
      <c r="A117" s="1" t="s">
        <v>16</v>
      </c>
      <c r="B117" s="13" t="s">
        <v>16</v>
      </c>
      <c r="C117">
        <f t="shared" si="18"/>
        <v>619159</v>
      </c>
      <c r="D117">
        <f t="shared" si="19"/>
        <v>513137395</v>
      </c>
      <c r="E117">
        <f t="shared" si="20"/>
        <v>87997</v>
      </c>
      <c r="H117" s="13" t="s">
        <v>16</v>
      </c>
      <c r="I117">
        <f t="shared" si="15"/>
        <v>1.2623783275054125E-3</v>
      </c>
      <c r="J117">
        <f t="shared" si="16"/>
        <v>4.7649634535109772E-2</v>
      </c>
      <c r="K117">
        <f t="shared" si="17"/>
        <v>1.1157134267070147E-4</v>
      </c>
    </row>
    <row r="118" spans="1:11">
      <c r="A118" s="12" t="s">
        <v>17</v>
      </c>
      <c r="B118" s="13" t="s">
        <v>80</v>
      </c>
      <c r="C118">
        <f t="shared" si="18"/>
        <v>733218</v>
      </c>
      <c r="D118">
        <f t="shared" si="19"/>
        <v>519156134</v>
      </c>
      <c r="E118">
        <f t="shared" si="20"/>
        <v>69283</v>
      </c>
      <c r="H118" s="13" t="s">
        <v>80</v>
      </c>
      <c r="I118">
        <f t="shared" si="15"/>
        <v>1.4949286250169401E-3</v>
      </c>
      <c r="J118">
        <f t="shared" si="16"/>
        <v>4.8208531073359949E-2</v>
      </c>
      <c r="K118">
        <f t="shared" si="17"/>
        <v>8.7843873475848162E-5</v>
      </c>
    </row>
    <row r="119" spans="1:11">
      <c r="B119" s="13" t="s">
        <v>81</v>
      </c>
      <c r="C119">
        <f t="shared" si="18"/>
        <v>529344</v>
      </c>
      <c r="D119">
        <f t="shared" si="19"/>
        <v>375661963</v>
      </c>
      <c r="E119">
        <f t="shared" si="20"/>
        <v>114165</v>
      </c>
      <c r="H119" s="13" t="s">
        <v>81</v>
      </c>
      <c r="I119">
        <f t="shared" si="15"/>
        <v>1.0792581443458387E-3</v>
      </c>
      <c r="J119">
        <f t="shared" si="16"/>
        <v>3.4883747355212595E-2</v>
      </c>
      <c r="K119">
        <f t="shared" si="17"/>
        <v>1.4474973392275458E-4</v>
      </c>
    </row>
    <row r="120" spans="1:11">
      <c r="A120" s="1" t="s">
        <v>18</v>
      </c>
      <c r="B120" s="13" t="s">
        <v>181</v>
      </c>
      <c r="C120">
        <f t="shared" si="18"/>
        <v>0</v>
      </c>
      <c r="D120">
        <f t="shared" si="19"/>
        <v>676810661</v>
      </c>
      <c r="E120">
        <f t="shared" si="20"/>
        <v>0</v>
      </c>
      <c r="H120" s="13" t="s">
        <v>181</v>
      </c>
      <c r="I120">
        <f t="shared" si="15"/>
        <v>0</v>
      </c>
      <c r="J120">
        <f t="shared" si="16"/>
        <v>6.2848237061569195E-2</v>
      </c>
      <c r="K120">
        <f t="shared" si="17"/>
        <v>0</v>
      </c>
    </row>
    <row r="121" spans="1:11">
      <c r="B121" s="13" t="s">
        <v>182</v>
      </c>
      <c r="C121">
        <f t="shared" si="18"/>
        <v>12071</v>
      </c>
      <c r="D121">
        <f t="shared" si="19"/>
        <v>155582415</v>
      </c>
      <c r="E121">
        <f t="shared" si="20"/>
        <v>0</v>
      </c>
      <c r="H121" s="13" t="s">
        <v>182</v>
      </c>
      <c r="I121">
        <f t="shared" si="15"/>
        <v>2.4611075331728742E-5</v>
      </c>
      <c r="J121">
        <f t="shared" si="16"/>
        <v>1.4447290895335705E-2</v>
      </c>
      <c r="K121">
        <f t="shared" si="17"/>
        <v>0</v>
      </c>
    </row>
    <row r="122" spans="1:11">
      <c r="A122" s="1" t="s">
        <v>19</v>
      </c>
      <c r="B122" s="13" t="s">
        <v>19</v>
      </c>
      <c r="C122">
        <f t="shared" si="18"/>
        <v>8056</v>
      </c>
      <c r="D122">
        <f t="shared" si="19"/>
        <v>696947224</v>
      </c>
      <c r="E122">
        <f t="shared" si="20"/>
        <v>178268</v>
      </c>
      <c r="H122" s="13" t="s">
        <v>19</v>
      </c>
      <c r="I122">
        <f t="shared" si="15"/>
        <v>1.6425053671809025E-5</v>
      </c>
      <c r="J122">
        <f t="shared" si="16"/>
        <v>6.4718106373555739E-2</v>
      </c>
      <c r="K122">
        <f t="shared" si="17"/>
        <v>2.2602588855552587E-4</v>
      </c>
    </row>
    <row r="123" spans="1:11">
      <c r="A123" s="1" t="s">
        <v>20</v>
      </c>
      <c r="B123" s="13" t="s">
        <v>183</v>
      </c>
      <c r="C123">
        <f t="shared" si="18"/>
        <v>2714</v>
      </c>
      <c r="D123">
        <f t="shared" si="19"/>
        <v>1103892312</v>
      </c>
      <c r="E123">
        <f t="shared" si="20"/>
        <v>16676</v>
      </c>
      <c r="H123" s="13" t="s">
        <v>183</v>
      </c>
      <c r="I123">
        <f t="shared" si="15"/>
        <v>5.5334652017489693E-6</v>
      </c>
      <c r="J123">
        <f t="shared" si="16"/>
        <v>0.1025067861852426</v>
      </c>
      <c r="K123">
        <f t="shared" si="17"/>
        <v>2.1143490236901459E-5</v>
      </c>
    </row>
    <row r="124" spans="1:11">
      <c r="A124" s="2" t="s">
        <v>24</v>
      </c>
      <c r="B124" s="13" t="s">
        <v>23</v>
      </c>
      <c r="C124">
        <f t="shared" si="18"/>
        <v>165965</v>
      </c>
      <c r="D124">
        <f t="shared" si="19"/>
        <v>92173309</v>
      </c>
      <c r="E124">
        <f t="shared" si="20"/>
        <v>14046</v>
      </c>
      <c r="H124" s="13" t="s">
        <v>23</v>
      </c>
      <c r="I124">
        <f t="shared" si="15"/>
        <v>3.3837934863974488E-4</v>
      </c>
      <c r="J124">
        <f t="shared" si="16"/>
        <v>8.5591588735054961E-3</v>
      </c>
      <c r="K124">
        <f t="shared" si="17"/>
        <v>1.780891483974082E-5</v>
      </c>
    </row>
    <row r="125" spans="1:11">
      <c r="A125" s="2" t="s">
        <v>104</v>
      </c>
      <c r="B125" s="13" t="s">
        <v>184</v>
      </c>
      <c r="C125">
        <f t="shared" si="18"/>
        <v>497911</v>
      </c>
      <c r="D125">
        <f t="shared" si="19"/>
        <v>155295135</v>
      </c>
      <c r="E125">
        <f t="shared" si="20"/>
        <v>350989</v>
      </c>
      <c r="H125" s="13" t="s">
        <v>184</v>
      </c>
      <c r="I125">
        <f t="shared" si="15"/>
        <v>1.0151706676742929E-3</v>
      </c>
      <c r="J125">
        <f t="shared" si="16"/>
        <v>1.4420614244710297E-2</v>
      </c>
      <c r="K125">
        <f t="shared" si="17"/>
        <v>4.450187391916411E-4</v>
      </c>
    </row>
    <row r="126" spans="1:11">
      <c r="A126" s="2" t="s">
        <v>26</v>
      </c>
      <c r="B126" s="14" t="s">
        <v>185</v>
      </c>
      <c r="C126">
        <f t="shared" si="18"/>
        <v>2827297</v>
      </c>
      <c r="D126">
        <f t="shared" si="19"/>
        <v>12979823</v>
      </c>
      <c r="E126">
        <f t="shared" si="20"/>
        <v>668395771</v>
      </c>
      <c r="H126" s="14" t="s">
        <v>185</v>
      </c>
      <c r="I126">
        <f t="shared" si="15"/>
        <v>5.7644618881758491E-3</v>
      </c>
      <c r="J126">
        <f t="shared" si="16"/>
        <v>1.2052986749882303E-3</v>
      </c>
      <c r="K126">
        <f t="shared" si="17"/>
        <v>0.84745859070069107</v>
      </c>
    </row>
    <row r="127" spans="1:11">
      <c r="A127" s="1" t="s">
        <v>85</v>
      </c>
      <c r="B127" s="14" t="s">
        <v>85</v>
      </c>
      <c r="C127">
        <f t="shared" si="18"/>
        <v>464234</v>
      </c>
      <c r="D127">
        <f t="shared" si="19"/>
        <v>3972495</v>
      </c>
      <c r="E127">
        <f t="shared" si="20"/>
        <v>76150391</v>
      </c>
      <c r="H127" s="14" t="s">
        <v>85</v>
      </c>
      <c r="I127">
        <f t="shared" si="15"/>
        <v>9.4650798985583301E-4</v>
      </c>
      <c r="J127">
        <f t="shared" si="16"/>
        <v>3.6888353253333039E-4</v>
      </c>
      <c r="K127">
        <f t="shared" si="17"/>
        <v>9.655103433945364E-2</v>
      </c>
    </row>
    <row r="128" spans="1:11">
      <c r="A128" s="1" t="s">
        <v>86</v>
      </c>
      <c r="B128" s="14" t="s">
        <v>86</v>
      </c>
      <c r="C128">
        <f t="shared" si="18"/>
        <v>259190</v>
      </c>
      <c r="D128">
        <f t="shared" si="19"/>
        <v>1251288</v>
      </c>
      <c r="E128">
        <f t="shared" si="20"/>
        <v>38341626</v>
      </c>
      <c r="H128" s="14" t="s">
        <v>86</v>
      </c>
      <c r="I128">
        <f t="shared" si="15"/>
        <v>5.2845204334609993E-4</v>
      </c>
      <c r="J128">
        <f t="shared" si="16"/>
        <v>1.1619386246088815E-4</v>
      </c>
      <c r="K128">
        <f t="shared" si="17"/>
        <v>4.8613324238302183E-2</v>
      </c>
    </row>
    <row r="134" spans="1:31" ht="105">
      <c r="A134" s="4">
        <v>18</v>
      </c>
      <c r="D134" s="5" t="s">
        <v>218</v>
      </c>
      <c r="E134" s="5" t="s">
        <v>219</v>
      </c>
      <c r="F134" s="5" t="s">
        <v>220</v>
      </c>
      <c r="G134" s="5" t="s">
        <v>221</v>
      </c>
      <c r="H134" t="s">
        <v>222</v>
      </c>
      <c r="I134" t="s">
        <v>223</v>
      </c>
      <c r="J134" s="16" t="s">
        <v>224</v>
      </c>
      <c r="K134" s="17" t="s">
        <v>225</v>
      </c>
      <c r="L134" s="17" t="s">
        <v>226</v>
      </c>
      <c r="M134" s="17" t="s">
        <v>227</v>
      </c>
      <c r="N134" s="17" t="s">
        <v>228</v>
      </c>
      <c r="O134" s="17" t="s">
        <v>229</v>
      </c>
      <c r="P134" s="17" t="s">
        <v>230</v>
      </c>
      <c r="Q134" s="17" t="s">
        <v>231</v>
      </c>
      <c r="R134" s="17" t="s">
        <v>232</v>
      </c>
      <c r="S134" s="17" t="s">
        <v>233</v>
      </c>
      <c r="T134" s="17" t="s">
        <v>234</v>
      </c>
      <c r="U134" s="16" t="s">
        <v>235</v>
      </c>
      <c r="V134" s="16" t="s">
        <v>236</v>
      </c>
      <c r="W134" s="16" t="s">
        <v>237</v>
      </c>
      <c r="X134" s="18" t="s">
        <v>62</v>
      </c>
      <c r="Y134" s="16" t="s">
        <v>238</v>
      </c>
      <c r="Z134" s="16" t="s">
        <v>239</v>
      </c>
      <c r="AA134" s="16" t="s">
        <v>240</v>
      </c>
      <c r="AB134" s="16" t="s">
        <v>241</v>
      </c>
      <c r="AC134" s="16" t="s">
        <v>242</v>
      </c>
      <c r="AD134" s="16" t="s">
        <v>243</v>
      </c>
      <c r="AE134" s="16" t="s">
        <v>244</v>
      </c>
    </row>
    <row r="135" spans="1:31">
      <c r="D135">
        <v>6</v>
      </c>
      <c r="E135">
        <v>7</v>
      </c>
      <c r="F135">
        <v>8</v>
      </c>
      <c r="G135">
        <v>9</v>
      </c>
      <c r="H135">
        <v>10</v>
      </c>
      <c r="I135">
        <v>11</v>
      </c>
      <c r="J135">
        <v>12</v>
      </c>
      <c r="K135">
        <v>13</v>
      </c>
      <c r="L135">
        <v>14</v>
      </c>
      <c r="M135">
        <v>15</v>
      </c>
      <c r="N135">
        <v>16</v>
      </c>
      <c r="O135">
        <v>17</v>
      </c>
      <c r="P135">
        <v>18</v>
      </c>
      <c r="Q135">
        <v>19</v>
      </c>
      <c r="R135">
        <v>20</v>
      </c>
      <c r="S135">
        <v>21</v>
      </c>
      <c r="T135">
        <v>22</v>
      </c>
      <c r="U135">
        <v>23</v>
      </c>
      <c r="V135">
        <v>24</v>
      </c>
      <c r="W135">
        <v>25</v>
      </c>
      <c r="X135">
        <v>26</v>
      </c>
      <c r="Y135">
        <v>27</v>
      </c>
      <c r="Z135">
        <v>28</v>
      </c>
      <c r="AA135">
        <v>29</v>
      </c>
      <c r="AB135">
        <v>30</v>
      </c>
      <c r="AC135">
        <v>31</v>
      </c>
      <c r="AD135">
        <v>32</v>
      </c>
      <c r="AE135">
        <v>33</v>
      </c>
    </row>
    <row r="136" spans="1:31">
      <c r="B136" s="5" t="s">
        <v>161</v>
      </c>
      <c r="C136">
        <v>6</v>
      </c>
      <c r="D136">
        <v>212606617</v>
      </c>
      <c r="E136">
        <v>0</v>
      </c>
      <c r="F136">
        <v>33367</v>
      </c>
      <c r="G136">
        <v>224998</v>
      </c>
      <c r="H136">
        <v>45605</v>
      </c>
      <c r="I136">
        <v>15</v>
      </c>
      <c r="J136">
        <v>457180</v>
      </c>
      <c r="K136">
        <v>3111</v>
      </c>
      <c r="L136">
        <v>3125</v>
      </c>
      <c r="M136">
        <v>6107</v>
      </c>
      <c r="N136">
        <v>2216451</v>
      </c>
      <c r="O136">
        <v>377319</v>
      </c>
      <c r="P136">
        <v>0</v>
      </c>
      <c r="Q136">
        <v>0</v>
      </c>
      <c r="R136">
        <v>228298</v>
      </c>
      <c r="S136">
        <v>233197</v>
      </c>
      <c r="T136">
        <v>242582</v>
      </c>
      <c r="U136">
        <v>9997</v>
      </c>
      <c r="V136">
        <v>8607</v>
      </c>
      <c r="W136">
        <v>12843</v>
      </c>
      <c r="X136">
        <v>0</v>
      </c>
      <c r="Y136">
        <v>0</v>
      </c>
      <c r="Z136">
        <v>0</v>
      </c>
      <c r="AA136">
        <v>11593</v>
      </c>
      <c r="AB136">
        <v>0</v>
      </c>
      <c r="AC136">
        <v>2523</v>
      </c>
      <c r="AD136">
        <v>2163630</v>
      </c>
      <c r="AE136">
        <v>0</v>
      </c>
    </row>
    <row r="137" spans="1:31">
      <c r="B137" s="5" t="s">
        <v>4</v>
      </c>
      <c r="C137">
        <v>7</v>
      </c>
      <c r="D137">
        <v>347811</v>
      </c>
      <c r="E137">
        <v>95048110</v>
      </c>
      <c r="F137">
        <v>0</v>
      </c>
      <c r="G137">
        <v>74653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428802</v>
      </c>
      <c r="O137">
        <v>22803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3388</v>
      </c>
      <c r="X137">
        <v>0</v>
      </c>
      <c r="Y137">
        <v>0</v>
      </c>
      <c r="Z137">
        <v>2112</v>
      </c>
      <c r="AA137">
        <v>0</v>
      </c>
      <c r="AB137">
        <v>0</v>
      </c>
      <c r="AC137">
        <v>0</v>
      </c>
      <c r="AD137">
        <v>0</v>
      </c>
      <c r="AE137">
        <v>738252</v>
      </c>
    </row>
    <row r="138" spans="1:31">
      <c r="B138" s="5" t="s">
        <v>162</v>
      </c>
      <c r="C138">
        <v>8</v>
      </c>
      <c r="D138">
        <v>0</v>
      </c>
      <c r="E138">
        <v>0</v>
      </c>
      <c r="F138">
        <v>44152512</v>
      </c>
      <c r="G138">
        <v>63444</v>
      </c>
      <c r="H138">
        <v>2605</v>
      </c>
      <c r="I138">
        <v>50122</v>
      </c>
      <c r="J138">
        <v>0</v>
      </c>
      <c r="K138">
        <v>7186</v>
      </c>
      <c r="L138">
        <v>42351</v>
      </c>
      <c r="M138">
        <v>3133</v>
      </c>
      <c r="N138">
        <v>303837</v>
      </c>
      <c r="O138">
        <v>364498</v>
      </c>
      <c r="P138">
        <v>2921</v>
      </c>
      <c r="Q138">
        <v>0</v>
      </c>
      <c r="R138">
        <v>113387</v>
      </c>
      <c r="S138">
        <v>2303417</v>
      </c>
      <c r="T138">
        <v>271084</v>
      </c>
      <c r="U138">
        <v>687868</v>
      </c>
      <c r="V138">
        <v>3510</v>
      </c>
      <c r="W138">
        <v>15178</v>
      </c>
      <c r="X138">
        <v>7721</v>
      </c>
      <c r="Y138">
        <v>14442</v>
      </c>
      <c r="Z138">
        <v>3796</v>
      </c>
      <c r="AA138">
        <v>0</v>
      </c>
      <c r="AB138">
        <v>0</v>
      </c>
      <c r="AC138">
        <v>129796</v>
      </c>
      <c r="AD138">
        <v>0</v>
      </c>
      <c r="AE138">
        <v>7743</v>
      </c>
    </row>
    <row r="139" spans="1:31">
      <c r="B139" s="5" t="s">
        <v>163</v>
      </c>
      <c r="C139">
        <v>9</v>
      </c>
      <c r="D139">
        <v>0</v>
      </c>
      <c r="E139">
        <v>0</v>
      </c>
      <c r="F139">
        <v>41861973</v>
      </c>
      <c r="G139">
        <v>316323</v>
      </c>
      <c r="H139">
        <v>0</v>
      </c>
      <c r="I139">
        <v>0</v>
      </c>
      <c r="J139">
        <v>0</v>
      </c>
      <c r="K139">
        <v>0</v>
      </c>
      <c r="L139">
        <v>6607</v>
      </c>
      <c r="M139">
        <v>54339</v>
      </c>
      <c r="N139">
        <v>0</v>
      </c>
      <c r="O139">
        <v>114443</v>
      </c>
      <c r="P139">
        <v>0</v>
      </c>
      <c r="Q139">
        <v>3069</v>
      </c>
      <c r="R139">
        <v>147973</v>
      </c>
      <c r="S139">
        <v>141901</v>
      </c>
      <c r="T139">
        <v>3100283</v>
      </c>
      <c r="U139">
        <v>251779</v>
      </c>
      <c r="V139">
        <v>29891</v>
      </c>
      <c r="W139">
        <v>21640</v>
      </c>
      <c r="X139">
        <v>94526</v>
      </c>
      <c r="Y139">
        <v>0</v>
      </c>
      <c r="Z139">
        <v>60119</v>
      </c>
      <c r="AA139">
        <v>11908</v>
      </c>
      <c r="AB139">
        <v>0</v>
      </c>
      <c r="AC139">
        <v>68634</v>
      </c>
      <c r="AD139">
        <v>0</v>
      </c>
      <c r="AE139">
        <v>0</v>
      </c>
    </row>
    <row r="140" spans="1:31">
      <c r="B140" s="5" t="s">
        <v>164</v>
      </c>
      <c r="C140">
        <v>10</v>
      </c>
      <c r="D140">
        <v>422495</v>
      </c>
      <c r="E140">
        <v>405197</v>
      </c>
      <c r="F140">
        <v>499573</v>
      </c>
      <c r="G140">
        <v>82754574</v>
      </c>
      <c r="H140">
        <v>4329</v>
      </c>
      <c r="I140">
        <v>440183</v>
      </c>
      <c r="J140">
        <v>0</v>
      </c>
      <c r="K140">
        <v>24228</v>
      </c>
      <c r="L140">
        <v>62700</v>
      </c>
      <c r="M140">
        <v>414335</v>
      </c>
      <c r="N140">
        <v>119376</v>
      </c>
      <c r="O140">
        <v>1356470</v>
      </c>
      <c r="P140">
        <v>3444</v>
      </c>
      <c r="Q140">
        <v>109927</v>
      </c>
      <c r="R140">
        <v>5218099</v>
      </c>
      <c r="S140">
        <v>60605</v>
      </c>
      <c r="T140">
        <v>118128</v>
      </c>
      <c r="U140">
        <v>145156</v>
      </c>
      <c r="V140">
        <v>140878</v>
      </c>
      <c r="W140">
        <v>366979</v>
      </c>
      <c r="X140">
        <v>13140</v>
      </c>
      <c r="Y140">
        <v>13790</v>
      </c>
      <c r="Z140">
        <v>36745</v>
      </c>
      <c r="AA140">
        <v>18344</v>
      </c>
      <c r="AB140">
        <v>16472</v>
      </c>
      <c r="AC140">
        <v>113951</v>
      </c>
      <c r="AD140">
        <v>31125</v>
      </c>
      <c r="AE140">
        <v>332441</v>
      </c>
    </row>
    <row r="141" spans="1:31">
      <c r="B141" s="13" t="s">
        <v>165</v>
      </c>
      <c r="C141">
        <v>11</v>
      </c>
      <c r="D141">
        <v>15751</v>
      </c>
      <c r="E141">
        <v>0</v>
      </c>
      <c r="F141">
        <v>0</v>
      </c>
      <c r="G141">
        <v>3502</v>
      </c>
      <c r="H141">
        <v>620271994</v>
      </c>
      <c r="I141">
        <v>12662354</v>
      </c>
      <c r="J141">
        <v>1355530</v>
      </c>
      <c r="K141">
        <v>977339</v>
      </c>
      <c r="L141">
        <v>78437</v>
      </c>
      <c r="M141">
        <v>78664</v>
      </c>
      <c r="N141">
        <v>24281</v>
      </c>
      <c r="O141">
        <v>972814</v>
      </c>
      <c r="P141">
        <v>1219282</v>
      </c>
      <c r="Q141">
        <v>50152</v>
      </c>
      <c r="R141">
        <v>187461</v>
      </c>
      <c r="S141">
        <v>1971</v>
      </c>
      <c r="T141">
        <v>10738</v>
      </c>
      <c r="U141">
        <v>9109</v>
      </c>
      <c r="V141">
        <v>13244</v>
      </c>
      <c r="W141">
        <v>59811</v>
      </c>
      <c r="X141">
        <v>0</v>
      </c>
      <c r="Y141">
        <v>16531</v>
      </c>
      <c r="Z141">
        <v>4535</v>
      </c>
      <c r="AA141">
        <v>3307</v>
      </c>
      <c r="AB141">
        <v>0</v>
      </c>
      <c r="AC141">
        <v>151461</v>
      </c>
      <c r="AD141">
        <v>0</v>
      </c>
      <c r="AE141">
        <v>4119</v>
      </c>
    </row>
    <row r="142" spans="1:31">
      <c r="B142" s="13" t="s">
        <v>166</v>
      </c>
      <c r="C142">
        <v>12</v>
      </c>
      <c r="D142">
        <v>0</v>
      </c>
      <c r="E142">
        <v>0</v>
      </c>
      <c r="F142">
        <v>56</v>
      </c>
      <c r="G142">
        <v>140080</v>
      </c>
      <c r="H142">
        <v>9468528</v>
      </c>
      <c r="I142">
        <v>217779399</v>
      </c>
      <c r="J142">
        <v>3807197</v>
      </c>
      <c r="K142">
        <v>1736</v>
      </c>
      <c r="L142">
        <v>36087</v>
      </c>
      <c r="M142">
        <v>195649</v>
      </c>
      <c r="N142">
        <v>8503</v>
      </c>
      <c r="O142">
        <v>2289312</v>
      </c>
      <c r="P142">
        <v>1740600</v>
      </c>
      <c r="Q142">
        <v>119024</v>
      </c>
      <c r="R142">
        <v>78586</v>
      </c>
      <c r="S142">
        <v>0</v>
      </c>
      <c r="T142">
        <v>2561</v>
      </c>
      <c r="U142">
        <v>5471</v>
      </c>
      <c r="V142">
        <v>77378</v>
      </c>
      <c r="W142">
        <v>40928</v>
      </c>
      <c r="X142">
        <v>0</v>
      </c>
      <c r="Y142">
        <v>5555</v>
      </c>
      <c r="Z142">
        <v>0</v>
      </c>
      <c r="AA142">
        <v>316</v>
      </c>
      <c r="AB142">
        <v>0</v>
      </c>
      <c r="AC142">
        <v>0</v>
      </c>
      <c r="AD142">
        <v>114966</v>
      </c>
      <c r="AE142">
        <v>0</v>
      </c>
    </row>
    <row r="143" spans="1:31">
      <c r="B143" s="13" t="s">
        <v>167</v>
      </c>
      <c r="C143">
        <v>13</v>
      </c>
      <c r="D143">
        <v>19212</v>
      </c>
      <c r="E143">
        <v>0</v>
      </c>
      <c r="F143">
        <v>11786</v>
      </c>
      <c r="G143">
        <v>0</v>
      </c>
      <c r="H143">
        <v>474527</v>
      </c>
      <c r="I143">
        <v>4369693</v>
      </c>
      <c r="J143">
        <v>171303658</v>
      </c>
      <c r="K143">
        <v>23479</v>
      </c>
      <c r="L143">
        <v>334</v>
      </c>
      <c r="M143">
        <v>29563</v>
      </c>
      <c r="N143">
        <v>103760</v>
      </c>
      <c r="O143">
        <v>707056</v>
      </c>
      <c r="P143">
        <v>403323</v>
      </c>
      <c r="Q143">
        <v>38354</v>
      </c>
      <c r="R143">
        <v>47147</v>
      </c>
      <c r="S143">
        <v>477</v>
      </c>
      <c r="T143">
        <v>66773</v>
      </c>
      <c r="U143">
        <v>0</v>
      </c>
      <c r="V143">
        <v>10280</v>
      </c>
      <c r="W143">
        <v>2933</v>
      </c>
      <c r="X143">
        <v>1591</v>
      </c>
      <c r="Y143">
        <v>0</v>
      </c>
      <c r="Z143">
        <v>434</v>
      </c>
      <c r="AA143">
        <v>0</v>
      </c>
      <c r="AB143">
        <v>244</v>
      </c>
      <c r="AC143">
        <v>15325</v>
      </c>
      <c r="AD143">
        <v>0</v>
      </c>
      <c r="AE143">
        <v>43288</v>
      </c>
    </row>
    <row r="144" spans="1:31">
      <c r="B144" s="13" t="s">
        <v>168</v>
      </c>
      <c r="C144">
        <v>14</v>
      </c>
      <c r="D144">
        <v>0</v>
      </c>
      <c r="E144">
        <v>0</v>
      </c>
      <c r="F144">
        <v>0</v>
      </c>
      <c r="G144">
        <v>0</v>
      </c>
      <c r="H144">
        <v>19079</v>
      </c>
      <c r="I144">
        <v>0</v>
      </c>
      <c r="J144">
        <v>79538143</v>
      </c>
      <c r="K144">
        <v>0</v>
      </c>
      <c r="L144">
        <v>0</v>
      </c>
      <c r="M144">
        <v>167667</v>
      </c>
      <c r="N144">
        <v>0</v>
      </c>
      <c r="O144">
        <v>33787</v>
      </c>
      <c r="P144">
        <v>0</v>
      </c>
      <c r="Q144">
        <v>37691</v>
      </c>
      <c r="R144">
        <v>0</v>
      </c>
      <c r="S144">
        <v>0</v>
      </c>
      <c r="T144">
        <v>0</v>
      </c>
      <c r="U144">
        <v>0</v>
      </c>
      <c r="V144">
        <v>34065</v>
      </c>
      <c r="W144">
        <v>18422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29683</v>
      </c>
      <c r="AD144">
        <v>0</v>
      </c>
      <c r="AE144">
        <v>0</v>
      </c>
    </row>
    <row r="145" spans="2:31">
      <c r="B145" s="13" t="s">
        <v>8</v>
      </c>
      <c r="C145">
        <v>15</v>
      </c>
      <c r="D145">
        <v>40569</v>
      </c>
      <c r="E145">
        <v>0</v>
      </c>
      <c r="F145">
        <v>0</v>
      </c>
      <c r="G145">
        <v>0</v>
      </c>
      <c r="H145">
        <v>161856</v>
      </c>
      <c r="I145">
        <v>44111</v>
      </c>
      <c r="J145">
        <v>38723</v>
      </c>
      <c r="K145">
        <v>375728712</v>
      </c>
      <c r="L145">
        <v>323999</v>
      </c>
      <c r="M145">
        <v>5142108</v>
      </c>
      <c r="N145">
        <v>240150</v>
      </c>
      <c r="O145">
        <v>672366</v>
      </c>
      <c r="P145">
        <v>388722</v>
      </c>
      <c r="Q145">
        <v>3726789</v>
      </c>
      <c r="R145">
        <v>205133</v>
      </c>
      <c r="S145">
        <v>9906</v>
      </c>
      <c r="T145">
        <v>1764812</v>
      </c>
      <c r="U145">
        <v>84412</v>
      </c>
      <c r="V145">
        <v>386884</v>
      </c>
      <c r="W145">
        <v>305360</v>
      </c>
      <c r="X145">
        <v>247567</v>
      </c>
      <c r="Y145">
        <v>15703</v>
      </c>
      <c r="Z145">
        <v>49556</v>
      </c>
      <c r="AA145">
        <v>25880</v>
      </c>
      <c r="AB145">
        <v>12678</v>
      </c>
      <c r="AC145">
        <v>327212</v>
      </c>
      <c r="AD145">
        <v>11629</v>
      </c>
      <c r="AE145">
        <v>0</v>
      </c>
    </row>
    <row r="146" spans="2:31">
      <c r="B146" s="13" t="s">
        <v>169</v>
      </c>
      <c r="C146">
        <v>16</v>
      </c>
      <c r="D146">
        <v>15176</v>
      </c>
      <c r="E146">
        <v>0</v>
      </c>
      <c r="F146">
        <v>334</v>
      </c>
      <c r="G146">
        <v>9635</v>
      </c>
      <c r="H146">
        <v>34771</v>
      </c>
      <c r="I146">
        <v>0</v>
      </c>
      <c r="J146">
        <v>45765</v>
      </c>
      <c r="K146">
        <v>232275107</v>
      </c>
      <c r="L146">
        <v>6749</v>
      </c>
      <c r="M146">
        <v>977920</v>
      </c>
      <c r="N146">
        <v>1956</v>
      </c>
      <c r="O146">
        <v>1564</v>
      </c>
      <c r="P146">
        <v>0</v>
      </c>
      <c r="Q146">
        <v>232841</v>
      </c>
      <c r="R146">
        <v>18797</v>
      </c>
      <c r="S146">
        <v>1281</v>
      </c>
      <c r="T146">
        <v>687663</v>
      </c>
      <c r="U146">
        <v>40454</v>
      </c>
      <c r="V146">
        <v>35638</v>
      </c>
      <c r="W146">
        <v>27355</v>
      </c>
      <c r="X146">
        <v>33122</v>
      </c>
      <c r="Y146">
        <v>503</v>
      </c>
      <c r="Z146">
        <v>4639</v>
      </c>
      <c r="AA146">
        <v>55225</v>
      </c>
      <c r="AB146">
        <v>0</v>
      </c>
      <c r="AC146">
        <v>41292</v>
      </c>
      <c r="AD146">
        <v>0</v>
      </c>
      <c r="AE146">
        <v>0</v>
      </c>
    </row>
    <row r="147" spans="2:31">
      <c r="B147" s="13" t="s">
        <v>170</v>
      </c>
      <c r="C147">
        <v>17</v>
      </c>
      <c r="D147">
        <v>567</v>
      </c>
      <c r="E147">
        <v>0</v>
      </c>
      <c r="F147">
        <v>0</v>
      </c>
      <c r="G147">
        <v>383</v>
      </c>
      <c r="H147">
        <v>15058</v>
      </c>
      <c r="I147">
        <v>1336</v>
      </c>
      <c r="J147">
        <v>0</v>
      </c>
      <c r="K147">
        <v>151167816</v>
      </c>
      <c r="L147">
        <v>140737</v>
      </c>
      <c r="M147">
        <v>949622</v>
      </c>
      <c r="N147">
        <v>0</v>
      </c>
      <c r="O147">
        <v>126452</v>
      </c>
      <c r="P147">
        <v>6362</v>
      </c>
      <c r="Q147">
        <v>905814</v>
      </c>
      <c r="R147">
        <v>29458</v>
      </c>
      <c r="S147">
        <v>0</v>
      </c>
      <c r="T147">
        <v>0</v>
      </c>
      <c r="U147">
        <v>46159</v>
      </c>
      <c r="V147">
        <v>35100</v>
      </c>
      <c r="W147">
        <v>119033</v>
      </c>
      <c r="X147">
        <v>100633</v>
      </c>
      <c r="Y147">
        <v>563</v>
      </c>
      <c r="Z147">
        <v>105131</v>
      </c>
      <c r="AA147">
        <v>17696</v>
      </c>
      <c r="AB147">
        <v>0</v>
      </c>
      <c r="AC147">
        <v>122054</v>
      </c>
      <c r="AD147">
        <v>0</v>
      </c>
      <c r="AE147">
        <v>0</v>
      </c>
    </row>
    <row r="148" spans="2:31">
      <c r="B148" s="13" t="s">
        <v>171</v>
      </c>
      <c r="C148">
        <v>18</v>
      </c>
      <c r="D148">
        <v>138</v>
      </c>
      <c r="E148">
        <v>0</v>
      </c>
      <c r="F148">
        <v>23491</v>
      </c>
      <c r="G148">
        <v>0</v>
      </c>
      <c r="H148">
        <v>19266</v>
      </c>
      <c r="I148">
        <v>3998</v>
      </c>
      <c r="J148">
        <v>8733</v>
      </c>
      <c r="K148">
        <v>458844</v>
      </c>
      <c r="L148">
        <v>252623766</v>
      </c>
      <c r="M148">
        <v>6353856</v>
      </c>
      <c r="N148">
        <v>34784</v>
      </c>
      <c r="O148">
        <v>183288</v>
      </c>
      <c r="P148">
        <v>7232</v>
      </c>
      <c r="Q148">
        <v>771364</v>
      </c>
      <c r="R148">
        <v>822012</v>
      </c>
      <c r="S148">
        <v>287849</v>
      </c>
      <c r="T148">
        <v>284849</v>
      </c>
      <c r="U148">
        <v>1726280</v>
      </c>
      <c r="V148">
        <v>92494</v>
      </c>
      <c r="W148">
        <v>330596</v>
      </c>
      <c r="X148">
        <v>6185</v>
      </c>
      <c r="Y148">
        <v>30032</v>
      </c>
      <c r="Z148">
        <v>292208</v>
      </c>
      <c r="AA148">
        <v>221778</v>
      </c>
      <c r="AB148">
        <v>21593</v>
      </c>
      <c r="AC148">
        <v>279020</v>
      </c>
      <c r="AD148">
        <v>0</v>
      </c>
      <c r="AE148">
        <v>0</v>
      </c>
    </row>
    <row r="149" spans="2:31">
      <c r="B149" s="13" t="s">
        <v>172</v>
      </c>
      <c r="C149">
        <v>19</v>
      </c>
      <c r="D149">
        <v>207212</v>
      </c>
      <c r="E149">
        <v>0</v>
      </c>
      <c r="F149">
        <v>0</v>
      </c>
      <c r="G149">
        <v>490</v>
      </c>
      <c r="H149">
        <v>273913</v>
      </c>
      <c r="I149">
        <v>155121</v>
      </c>
      <c r="J149">
        <v>492902</v>
      </c>
      <c r="K149">
        <v>327875</v>
      </c>
      <c r="L149">
        <v>347541</v>
      </c>
      <c r="M149">
        <v>257393859</v>
      </c>
      <c r="N149">
        <v>0</v>
      </c>
      <c r="O149">
        <v>645951</v>
      </c>
      <c r="P149">
        <v>277281</v>
      </c>
      <c r="Q149">
        <v>1337463</v>
      </c>
      <c r="R149">
        <v>187107</v>
      </c>
      <c r="S149">
        <v>0</v>
      </c>
      <c r="T149">
        <v>13488</v>
      </c>
      <c r="U149">
        <v>421935</v>
      </c>
      <c r="V149">
        <v>205514</v>
      </c>
      <c r="W149">
        <v>248085</v>
      </c>
      <c r="X149">
        <v>72448</v>
      </c>
      <c r="Y149">
        <v>1661</v>
      </c>
      <c r="Z149">
        <v>25727</v>
      </c>
      <c r="AA149">
        <v>149615</v>
      </c>
      <c r="AB149">
        <v>0</v>
      </c>
      <c r="AC149">
        <v>107410</v>
      </c>
      <c r="AD149">
        <v>0</v>
      </c>
      <c r="AE149">
        <v>0</v>
      </c>
    </row>
    <row r="150" spans="2:31">
      <c r="B150" s="13" t="s">
        <v>173</v>
      </c>
      <c r="C150">
        <v>20</v>
      </c>
      <c r="D150">
        <v>379</v>
      </c>
      <c r="E150">
        <v>0</v>
      </c>
      <c r="F150">
        <v>44244</v>
      </c>
      <c r="G150">
        <v>415</v>
      </c>
      <c r="H150">
        <v>2886</v>
      </c>
      <c r="I150">
        <v>4186</v>
      </c>
      <c r="J150">
        <v>0</v>
      </c>
      <c r="K150">
        <v>1314433</v>
      </c>
      <c r="L150">
        <v>589623</v>
      </c>
      <c r="M150">
        <v>139876539</v>
      </c>
      <c r="N150">
        <v>38513</v>
      </c>
      <c r="O150">
        <v>199576</v>
      </c>
      <c r="P150">
        <v>0</v>
      </c>
      <c r="Q150">
        <v>609495</v>
      </c>
      <c r="R150">
        <v>487200</v>
      </c>
      <c r="S150">
        <v>20061</v>
      </c>
      <c r="T150">
        <v>58361</v>
      </c>
      <c r="U150">
        <v>375810</v>
      </c>
      <c r="V150">
        <v>217277</v>
      </c>
      <c r="W150">
        <v>168199</v>
      </c>
      <c r="X150">
        <v>67509</v>
      </c>
      <c r="Y150">
        <v>215128</v>
      </c>
      <c r="Z150">
        <v>256387</v>
      </c>
      <c r="AA150">
        <v>166514</v>
      </c>
      <c r="AB150">
        <v>296443</v>
      </c>
      <c r="AC150">
        <v>155630</v>
      </c>
      <c r="AD150">
        <v>0</v>
      </c>
      <c r="AE150">
        <v>0</v>
      </c>
    </row>
    <row r="151" spans="2:31">
      <c r="B151" s="13" t="s">
        <v>174</v>
      </c>
      <c r="C151">
        <v>21</v>
      </c>
      <c r="D151">
        <v>6081222</v>
      </c>
      <c r="E151">
        <v>1720923</v>
      </c>
      <c r="F151">
        <v>0</v>
      </c>
      <c r="G151">
        <v>73160</v>
      </c>
      <c r="H151">
        <v>103783</v>
      </c>
      <c r="I151">
        <v>12775</v>
      </c>
      <c r="J151">
        <v>0</v>
      </c>
      <c r="K151">
        <v>0</v>
      </c>
      <c r="L151">
        <v>36851</v>
      </c>
      <c r="M151">
        <v>8891</v>
      </c>
      <c r="N151">
        <v>397332867</v>
      </c>
      <c r="O151">
        <v>20258676</v>
      </c>
      <c r="P151">
        <v>0</v>
      </c>
      <c r="Q151">
        <v>33549</v>
      </c>
      <c r="R151">
        <v>541017</v>
      </c>
      <c r="S151">
        <v>4264656</v>
      </c>
      <c r="T151">
        <v>414896</v>
      </c>
      <c r="U151">
        <v>58394</v>
      </c>
      <c r="V151">
        <v>3976</v>
      </c>
      <c r="W151">
        <v>248506</v>
      </c>
      <c r="X151">
        <v>3165</v>
      </c>
      <c r="Y151">
        <v>516</v>
      </c>
      <c r="Z151">
        <v>2076</v>
      </c>
      <c r="AA151">
        <v>0</v>
      </c>
      <c r="AB151">
        <v>0</v>
      </c>
      <c r="AC151">
        <v>209431</v>
      </c>
      <c r="AD151">
        <v>139715</v>
      </c>
      <c r="AE151">
        <v>1075397</v>
      </c>
    </row>
    <row r="152" spans="2:31">
      <c r="B152" s="13" t="s">
        <v>175</v>
      </c>
      <c r="C152">
        <v>22</v>
      </c>
      <c r="D152">
        <v>5511806</v>
      </c>
      <c r="E152">
        <v>359913</v>
      </c>
      <c r="F152">
        <v>790796</v>
      </c>
      <c r="G152">
        <v>532347</v>
      </c>
      <c r="H152">
        <v>512229</v>
      </c>
      <c r="I152">
        <v>2029536</v>
      </c>
      <c r="J152">
        <v>567463</v>
      </c>
      <c r="K152">
        <v>467978</v>
      </c>
      <c r="L152">
        <v>221858</v>
      </c>
      <c r="M152">
        <v>1807465</v>
      </c>
      <c r="N152">
        <v>45033295</v>
      </c>
      <c r="O152">
        <v>724072923</v>
      </c>
      <c r="P152">
        <v>4613495</v>
      </c>
      <c r="Q152">
        <v>15710764</v>
      </c>
      <c r="R152">
        <v>2485074</v>
      </c>
      <c r="S152">
        <v>2962880</v>
      </c>
      <c r="T152">
        <v>4193166</v>
      </c>
      <c r="U152">
        <v>637081</v>
      </c>
      <c r="V152">
        <v>310228</v>
      </c>
      <c r="W152">
        <v>839662</v>
      </c>
      <c r="X152">
        <v>656292</v>
      </c>
      <c r="Y152">
        <v>125347</v>
      </c>
      <c r="Z152">
        <v>1505992</v>
      </c>
      <c r="AA152">
        <v>1388110</v>
      </c>
      <c r="AB152">
        <v>113885</v>
      </c>
      <c r="AC152">
        <v>437615</v>
      </c>
      <c r="AD152">
        <v>246495</v>
      </c>
      <c r="AE152">
        <v>261145</v>
      </c>
    </row>
    <row r="153" spans="2:31">
      <c r="B153" s="13" t="s">
        <v>176</v>
      </c>
      <c r="C153">
        <v>23</v>
      </c>
      <c r="D153">
        <v>20107</v>
      </c>
      <c r="E153">
        <v>0</v>
      </c>
      <c r="F153">
        <v>3764</v>
      </c>
      <c r="G153">
        <v>0</v>
      </c>
      <c r="H153">
        <v>1520773</v>
      </c>
      <c r="I153">
        <v>524965</v>
      </c>
      <c r="J153">
        <v>142489</v>
      </c>
      <c r="K153">
        <v>584477</v>
      </c>
      <c r="L153">
        <v>2958</v>
      </c>
      <c r="M153">
        <v>146380</v>
      </c>
      <c r="N153">
        <v>483</v>
      </c>
      <c r="O153">
        <v>2215377</v>
      </c>
      <c r="P153">
        <v>261199052</v>
      </c>
      <c r="Q153">
        <v>323049</v>
      </c>
      <c r="R153">
        <v>31514</v>
      </c>
      <c r="S153">
        <v>12833</v>
      </c>
      <c r="T153">
        <v>2025</v>
      </c>
      <c r="U153">
        <v>19658</v>
      </c>
      <c r="V153">
        <v>14944</v>
      </c>
      <c r="W153">
        <v>760720</v>
      </c>
      <c r="X153">
        <v>49831</v>
      </c>
      <c r="Y153">
        <v>0</v>
      </c>
      <c r="Z153">
        <v>20913</v>
      </c>
      <c r="AA153">
        <v>0</v>
      </c>
      <c r="AB153">
        <v>0</v>
      </c>
      <c r="AC153">
        <v>35724</v>
      </c>
      <c r="AD153">
        <v>31175</v>
      </c>
      <c r="AE153">
        <v>0</v>
      </c>
    </row>
    <row r="154" spans="2:31">
      <c r="B154" s="13" t="s">
        <v>177</v>
      </c>
      <c r="C154">
        <v>24</v>
      </c>
      <c r="D154">
        <v>0</v>
      </c>
      <c r="E154">
        <v>0</v>
      </c>
      <c r="F154">
        <v>0</v>
      </c>
      <c r="G154">
        <v>0</v>
      </c>
      <c r="H154">
        <v>9292</v>
      </c>
      <c r="I154">
        <v>24795</v>
      </c>
      <c r="J154">
        <v>59374</v>
      </c>
      <c r="K154">
        <v>2349143</v>
      </c>
      <c r="L154">
        <v>17991</v>
      </c>
      <c r="M154">
        <v>397539</v>
      </c>
      <c r="N154">
        <v>805593</v>
      </c>
      <c r="O154">
        <v>3522763</v>
      </c>
      <c r="P154">
        <v>33788</v>
      </c>
      <c r="Q154">
        <v>72441220</v>
      </c>
      <c r="R154">
        <v>241832</v>
      </c>
      <c r="S154">
        <v>0</v>
      </c>
      <c r="T154">
        <v>0</v>
      </c>
      <c r="U154">
        <v>903</v>
      </c>
      <c r="V154">
        <v>6312</v>
      </c>
      <c r="W154">
        <v>653884</v>
      </c>
      <c r="X154">
        <v>60106</v>
      </c>
      <c r="Y154">
        <v>28979</v>
      </c>
      <c r="Z154">
        <v>68613</v>
      </c>
      <c r="AA154">
        <v>0</v>
      </c>
      <c r="AB154">
        <v>234</v>
      </c>
      <c r="AC154">
        <v>94313</v>
      </c>
      <c r="AD154">
        <v>0</v>
      </c>
      <c r="AE154">
        <v>0</v>
      </c>
    </row>
    <row r="155" spans="2:31">
      <c r="B155" s="13" t="s">
        <v>178</v>
      </c>
      <c r="C155">
        <v>25</v>
      </c>
      <c r="D155">
        <v>302517</v>
      </c>
      <c r="E155">
        <v>0</v>
      </c>
      <c r="F155">
        <v>8744</v>
      </c>
      <c r="G155">
        <v>7885</v>
      </c>
      <c r="H155">
        <v>430333</v>
      </c>
      <c r="I155">
        <v>32384</v>
      </c>
      <c r="J155">
        <v>867934</v>
      </c>
      <c r="K155">
        <v>3072359</v>
      </c>
      <c r="L155">
        <v>745702</v>
      </c>
      <c r="M155">
        <v>5865536</v>
      </c>
      <c r="N155">
        <v>62006</v>
      </c>
      <c r="O155">
        <v>5525383</v>
      </c>
      <c r="P155">
        <v>484854</v>
      </c>
      <c r="Q155">
        <v>309583409</v>
      </c>
      <c r="R155">
        <v>1530629</v>
      </c>
      <c r="S155">
        <v>284861</v>
      </c>
      <c r="T155">
        <v>289471</v>
      </c>
      <c r="U155">
        <v>1784433</v>
      </c>
      <c r="V155">
        <v>815918</v>
      </c>
      <c r="W155">
        <v>2843811</v>
      </c>
      <c r="X155">
        <v>1850734</v>
      </c>
      <c r="Y155">
        <v>1044327</v>
      </c>
      <c r="Z155">
        <v>1483362</v>
      </c>
      <c r="AA155">
        <v>1914338</v>
      </c>
      <c r="AB155">
        <v>256199</v>
      </c>
      <c r="AC155">
        <v>904963</v>
      </c>
      <c r="AD155">
        <v>30202</v>
      </c>
      <c r="AE155">
        <v>161053</v>
      </c>
    </row>
    <row r="156" spans="2:31">
      <c r="B156" s="13" t="s">
        <v>14</v>
      </c>
      <c r="C156">
        <v>26</v>
      </c>
      <c r="D156">
        <v>520915</v>
      </c>
      <c r="E156">
        <v>0</v>
      </c>
      <c r="F156">
        <v>407834</v>
      </c>
      <c r="G156">
        <v>1505580</v>
      </c>
      <c r="H156">
        <v>103763</v>
      </c>
      <c r="I156">
        <v>7030</v>
      </c>
      <c r="J156">
        <v>293977</v>
      </c>
      <c r="K156">
        <v>164498</v>
      </c>
      <c r="L156">
        <v>531233</v>
      </c>
      <c r="M156">
        <v>4489321</v>
      </c>
      <c r="N156">
        <v>481728</v>
      </c>
      <c r="O156">
        <v>2821492</v>
      </c>
      <c r="P156">
        <v>71621</v>
      </c>
      <c r="Q156">
        <v>2198584</v>
      </c>
      <c r="R156">
        <v>704174891</v>
      </c>
      <c r="S156">
        <v>653910</v>
      </c>
      <c r="T156">
        <v>1087479</v>
      </c>
      <c r="U156">
        <v>1919966</v>
      </c>
      <c r="V156">
        <v>932801</v>
      </c>
      <c r="W156">
        <v>1221623</v>
      </c>
      <c r="X156">
        <v>296981</v>
      </c>
      <c r="Y156">
        <v>234578</v>
      </c>
      <c r="Z156">
        <v>1234203</v>
      </c>
      <c r="AA156">
        <v>1273587</v>
      </c>
      <c r="AB156">
        <v>275568</v>
      </c>
      <c r="AC156">
        <v>406789</v>
      </c>
      <c r="AD156">
        <v>103706</v>
      </c>
      <c r="AE156">
        <v>338</v>
      </c>
    </row>
    <row r="157" spans="2:31">
      <c r="B157" s="13" t="s">
        <v>179</v>
      </c>
      <c r="C157">
        <v>27</v>
      </c>
      <c r="D157">
        <v>317317</v>
      </c>
      <c r="E157">
        <v>0</v>
      </c>
      <c r="F157">
        <v>506280</v>
      </c>
      <c r="G157">
        <v>4839</v>
      </c>
      <c r="H157">
        <v>1408612</v>
      </c>
      <c r="I157">
        <v>0</v>
      </c>
      <c r="J157">
        <v>79895</v>
      </c>
      <c r="K157">
        <v>7180</v>
      </c>
      <c r="L157">
        <v>13094</v>
      </c>
      <c r="M157">
        <v>146049</v>
      </c>
      <c r="N157">
        <v>792616</v>
      </c>
      <c r="O157">
        <v>594052</v>
      </c>
      <c r="P157">
        <v>2162</v>
      </c>
      <c r="Q157">
        <v>176639</v>
      </c>
      <c r="R157">
        <v>328280</v>
      </c>
      <c r="S157">
        <v>634440476</v>
      </c>
      <c r="T157">
        <v>2880663</v>
      </c>
      <c r="U157">
        <v>16651451</v>
      </c>
      <c r="V157">
        <v>2015228</v>
      </c>
      <c r="W157">
        <v>1579381</v>
      </c>
      <c r="X157">
        <v>1294226</v>
      </c>
      <c r="Y157">
        <v>647778</v>
      </c>
      <c r="Z157">
        <v>271799</v>
      </c>
      <c r="AA157">
        <v>141509</v>
      </c>
      <c r="AB157">
        <v>5479</v>
      </c>
      <c r="AC157">
        <v>364069</v>
      </c>
      <c r="AD157">
        <v>42084</v>
      </c>
      <c r="AE157">
        <v>0</v>
      </c>
    </row>
    <row r="158" spans="2:31">
      <c r="B158" s="13" t="s">
        <v>180</v>
      </c>
      <c r="C158">
        <v>28</v>
      </c>
      <c r="D158">
        <v>999033</v>
      </c>
      <c r="E158">
        <v>0</v>
      </c>
      <c r="F158">
        <v>7206753</v>
      </c>
      <c r="G158">
        <v>5477</v>
      </c>
      <c r="H158">
        <v>0</v>
      </c>
      <c r="I158">
        <v>0</v>
      </c>
      <c r="J158">
        <v>0</v>
      </c>
      <c r="K158">
        <v>67651</v>
      </c>
      <c r="L158">
        <v>84475</v>
      </c>
      <c r="M158">
        <v>1932783</v>
      </c>
      <c r="N158">
        <v>292557</v>
      </c>
      <c r="O158">
        <v>1840235</v>
      </c>
      <c r="P158">
        <v>0</v>
      </c>
      <c r="Q158">
        <v>326365</v>
      </c>
      <c r="R158">
        <v>264719</v>
      </c>
      <c r="S158">
        <v>2490199</v>
      </c>
      <c r="T158">
        <v>431174213</v>
      </c>
      <c r="U158">
        <v>14908348</v>
      </c>
      <c r="V158">
        <v>793269</v>
      </c>
      <c r="W158">
        <v>795984</v>
      </c>
      <c r="X158">
        <v>459622</v>
      </c>
      <c r="Y158">
        <v>619503</v>
      </c>
      <c r="Z158">
        <v>7638185</v>
      </c>
      <c r="AA158">
        <v>2343827</v>
      </c>
      <c r="AB158">
        <v>15334</v>
      </c>
      <c r="AC158">
        <v>1425849</v>
      </c>
      <c r="AD158">
        <v>78752</v>
      </c>
      <c r="AE158">
        <v>0</v>
      </c>
    </row>
    <row r="159" spans="2:31">
      <c r="B159" s="13" t="s">
        <v>16</v>
      </c>
      <c r="C159">
        <v>29</v>
      </c>
      <c r="D159">
        <v>345660</v>
      </c>
      <c r="E159">
        <v>0</v>
      </c>
      <c r="F159">
        <v>132514</v>
      </c>
      <c r="G159">
        <v>8174</v>
      </c>
      <c r="H159">
        <v>7190</v>
      </c>
      <c r="I159">
        <v>6404</v>
      </c>
      <c r="J159">
        <v>11438</v>
      </c>
      <c r="K159">
        <v>106364</v>
      </c>
      <c r="L159">
        <v>741659</v>
      </c>
      <c r="M159">
        <v>1829705</v>
      </c>
      <c r="N159">
        <v>2272</v>
      </c>
      <c r="O159">
        <v>493161</v>
      </c>
      <c r="P159">
        <v>19832</v>
      </c>
      <c r="Q159">
        <v>1932863</v>
      </c>
      <c r="R159">
        <v>1757912</v>
      </c>
      <c r="S159">
        <v>10091603</v>
      </c>
      <c r="T159">
        <v>8463911</v>
      </c>
      <c r="U159">
        <v>422855409</v>
      </c>
      <c r="V159">
        <v>8575281</v>
      </c>
      <c r="W159">
        <v>5857245</v>
      </c>
      <c r="X159">
        <v>3151178</v>
      </c>
      <c r="Y159">
        <v>2814755</v>
      </c>
      <c r="Z159">
        <v>4448179</v>
      </c>
      <c r="AA159">
        <v>2122573</v>
      </c>
      <c r="AB159">
        <v>513135</v>
      </c>
      <c r="AC159">
        <v>397921</v>
      </c>
      <c r="AD159">
        <v>103929</v>
      </c>
      <c r="AE159">
        <v>22906</v>
      </c>
    </row>
    <row r="160" spans="2:31">
      <c r="B160" s="13" t="s">
        <v>80</v>
      </c>
      <c r="C160">
        <v>30</v>
      </c>
      <c r="D160">
        <v>1048590</v>
      </c>
      <c r="E160">
        <v>0</v>
      </c>
      <c r="F160">
        <v>2547</v>
      </c>
      <c r="G160">
        <v>503489</v>
      </c>
      <c r="H160">
        <v>5434</v>
      </c>
      <c r="I160">
        <v>5157</v>
      </c>
      <c r="J160">
        <v>73751</v>
      </c>
      <c r="K160">
        <v>43535</v>
      </c>
      <c r="L160">
        <v>49896</v>
      </c>
      <c r="M160">
        <v>715589</v>
      </c>
      <c r="N160">
        <v>18559</v>
      </c>
      <c r="O160">
        <v>1980603</v>
      </c>
      <c r="P160">
        <v>31798</v>
      </c>
      <c r="Q160">
        <v>536862</v>
      </c>
      <c r="R160">
        <v>536310</v>
      </c>
      <c r="S160">
        <v>1379728</v>
      </c>
      <c r="T160">
        <v>1550228</v>
      </c>
      <c r="U160">
        <v>9567758</v>
      </c>
      <c r="V160">
        <v>402960741</v>
      </c>
      <c r="W160">
        <v>19801279</v>
      </c>
      <c r="X160">
        <v>8545768</v>
      </c>
      <c r="Y160">
        <v>2620687</v>
      </c>
      <c r="Z160">
        <v>14438124</v>
      </c>
      <c r="AA160">
        <v>3648577</v>
      </c>
      <c r="AB160">
        <v>2561302</v>
      </c>
      <c r="AC160">
        <v>492048</v>
      </c>
      <c r="AD160">
        <v>2850</v>
      </c>
      <c r="AE160">
        <v>109580</v>
      </c>
    </row>
    <row r="161" spans="2:31">
      <c r="B161" s="13" t="s">
        <v>81</v>
      </c>
      <c r="C161">
        <v>31</v>
      </c>
      <c r="D161">
        <v>910363</v>
      </c>
      <c r="E161">
        <v>24006</v>
      </c>
      <c r="F161">
        <v>1940</v>
      </c>
      <c r="G161">
        <v>4375</v>
      </c>
      <c r="H161">
        <v>55909</v>
      </c>
      <c r="I161">
        <v>87104</v>
      </c>
      <c r="J161">
        <v>225858</v>
      </c>
      <c r="K161">
        <v>358233</v>
      </c>
      <c r="L161">
        <v>280130</v>
      </c>
      <c r="M161">
        <v>472007</v>
      </c>
      <c r="N161">
        <v>54185</v>
      </c>
      <c r="O161">
        <v>816214</v>
      </c>
      <c r="P161">
        <v>1630531</v>
      </c>
      <c r="Q161">
        <v>1147693</v>
      </c>
      <c r="R161">
        <v>821817</v>
      </c>
      <c r="S161">
        <v>306661</v>
      </c>
      <c r="T161">
        <v>351116</v>
      </c>
      <c r="U161">
        <v>3970138</v>
      </c>
      <c r="V161">
        <v>11399639</v>
      </c>
      <c r="W161">
        <v>301985013</v>
      </c>
      <c r="X161">
        <v>2130943</v>
      </c>
      <c r="Y161">
        <v>1067091</v>
      </c>
      <c r="Z161">
        <v>3142261</v>
      </c>
      <c r="AA161">
        <v>5489155</v>
      </c>
      <c r="AB161">
        <v>1874939</v>
      </c>
      <c r="AC161">
        <v>339176</v>
      </c>
      <c r="AD161">
        <v>3861</v>
      </c>
      <c r="AE161">
        <v>61641</v>
      </c>
    </row>
    <row r="162" spans="2:31">
      <c r="B162" s="13" t="s">
        <v>181</v>
      </c>
      <c r="C162">
        <v>32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443120</v>
      </c>
      <c r="K162">
        <v>106699</v>
      </c>
      <c r="L162">
        <v>395725</v>
      </c>
      <c r="M162">
        <v>293357</v>
      </c>
      <c r="N162">
        <v>5797</v>
      </c>
      <c r="O162">
        <v>321412</v>
      </c>
      <c r="P162">
        <v>10301</v>
      </c>
      <c r="Q162">
        <v>1038396</v>
      </c>
      <c r="R162">
        <v>493024</v>
      </c>
      <c r="S162">
        <v>463320</v>
      </c>
      <c r="T162">
        <v>462892</v>
      </c>
      <c r="U162">
        <v>2429316</v>
      </c>
      <c r="V162">
        <v>7800492</v>
      </c>
      <c r="W162">
        <v>7702137</v>
      </c>
      <c r="X162">
        <v>676438518</v>
      </c>
      <c r="Y162">
        <v>1697086</v>
      </c>
      <c r="Z162">
        <v>5189101</v>
      </c>
      <c r="AA162">
        <v>4773168</v>
      </c>
      <c r="AB162">
        <v>1468086</v>
      </c>
      <c r="AC162">
        <v>118020</v>
      </c>
      <c r="AD162">
        <v>0</v>
      </c>
      <c r="AE162">
        <v>0</v>
      </c>
    </row>
    <row r="163" spans="2:31">
      <c r="B163" s="13" t="s">
        <v>182</v>
      </c>
      <c r="C163">
        <v>33</v>
      </c>
      <c r="D163">
        <v>11475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2638</v>
      </c>
      <c r="L163">
        <v>89998</v>
      </c>
      <c r="M163">
        <v>125404</v>
      </c>
      <c r="N163">
        <v>0</v>
      </c>
      <c r="O163">
        <v>70941</v>
      </c>
      <c r="P163">
        <v>0</v>
      </c>
      <c r="Q163">
        <v>209287</v>
      </c>
      <c r="R163">
        <v>152885</v>
      </c>
      <c r="S163">
        <v>567537</v>
      </c>
      <c r="T163">
        <v>162442</v>
      </c>
      <c r="U163">
        <v>920894</v>
      </c>
      <c r="V163">
        <v>1098332</v>
      </c>
      <c r="W163">
        <v>2611535</v>
      </c>
      <c r="X163">
        <v>1726974</v>
      </c>
      <c r="Y163">
        <v>140037071</v>
      </c>
      <c r="Z163">
        <v>477245</v>
      </c>
      <c r="AA163">
        <v>324620</v>
      </c>
      <c r="AB163">
        <v>209888</v>
      </c>
      <c r="AC163">
        <v>984767</v>
      </c>
      <c r="AD163">
        <v>0</v>
      </c>
      <c r="AE163">
        <v>0</v>
      </c>
    </row>
    <row r="164" spans="2:31">
      <c r="B164" s="13" t="s">
        <v>19</v>
      </c>
      <c r="C164">
        <v>34</v>
      </c>
      <c r="D164">
        <v>63282</v>
      </c>
      <c r="E164">
        <v>0</v>
      </c>
      <c r="F164">
        <v>0</v>
      </c>
      <c r="G164">
        <v>4854</v>
      </c>
      <c r="H164">
        <v>3553</v>
      </c>
      <c r="I164">
        <v>1046</v>
      </c>
      <c r="J164">
        <v>0</v>
      </c>
      <c r="K164">
        <v>144426</v>
      </c>
      <c r="L164">
        <v>331519</v>
      </c>
      <c r="M164">
        <v>170687</v>
      </c>
      <c r="N164">
        <v>0</v>
      </c>
      <c r="O164">
        <v>1686961</v>
      </c>
      <c r="P164">
        <v>0</v>
      </c>
      <c r="Q164">
        <v>1365141</v>
      </c>
      <c r="R164">
        <v>643009</v>
      </c>
      <c r="S164">
        <v>55996</v>
      </c>
      <c r="T164">
        <v>1082035</v>
      </c>
      <c r="U164">
        <v>2327007</v>
      </c>
      <c r="V164">
        <v>6977186</v>
      </c>
      <c r="W164">
        <v>2585086</v>
      </c>
      <c r="X164">
        <v>3861542</v>
      </c>
      <c r="Y164">
        <v>1267672</v>
      </c>
      <c r="Z164">
        <v>595611382</v>
      </c>
      <c r="AA164">
        <v>19211738</v>
      </c>
      <c r="AB164">
        <v>1083199</v>
      </c>
      <c r="AC164">
        <v>725770</v>
      </c>
      <c r="AD164">
        <v>124165</v>
      </c>
      <c r="AE164">
        <v>82853</v>
      </c>
    </row>
    <row r="165" spans="2:31">
      <c r="B165" s="13" t="s">
        <v>183</v>
      </c>
      <c r="C165">
        <v>35</v>
      </c>
      <c r="D165">
        <v>657</v>
      </c>
      <c r="E165">
        <v>0</v>
      </c>
      <c r="F165">
        <v>0</v>
      </c>
      <c r="G165">
        <v>1205</v>
      </c>
      <c r="H165">
        <v>4896</v>
      </c>
      <c r="I165">
        <v>0</v>
      </c>
      <c r="J165">
        <v>23496</v>
      </c>
      <c r="K165">
        <v>52894</v>
      </c>
      <c r="L165">
        <v>37319</v>
      </c>
      <c r="M165">
        <v>531833</v>
      </c>
      <c r="N165">
        <v>4854</v>
      </c>
      <c r="O165">
        <v>2483884</v>
      </c>
      <c r="P165">
        <v>58146</v>
      </c>
      <c r="Q165">
        <v>1362869</v>
      </c>
      <c r="R165">
        <v>1335249</v>
      </c>
      <c r="S165">
        <v>139596</v>
      </c>
      <c r="T165">
        <v>1136344</v>
      </c>
      <c r="U165">
        <v>1855171</v>
      </c>
      <c r="V165">
        <v>4549804</v>
      </c>
      <c r="W165">
        <v>2873519</v>
      </c>
      <c r="X165">
        <v>1053112</v>
      </c>
      <c r="Y165">
        <v>472523</v>
      </c>
      <c r="Z165">
        <v>17556419</v>
      </c>
      <c r="AA165">
        <v>1004855227</v>
      </c>
      <c r="AB165">
        <v>2139100</v>
      </c>
      <c r="AC165">
        <v>285208</v>
      </c>
      <c r="AD165">
        <v>14449</v>
      </c>
      <c r="AE165">
        <v>0</v>
      </c>
    </row>
    <row r="166" spans="2:31">
      <c r="B166" s="13" t="s">
        <v>23</v>
      </c>
      <c r="C166">
        <v>36</v>
      </c>
      <c r="D166">
        <v>2171</v>
      </c>
      <c r="E166">
        <v>0</v>
      </c>
      <c r="F166">
        <v>0</v>
      </c>
      <c r="G166">
        <v>103266</v>
      </c>
      <c r="H166">
        <v>0</v>
      </c>
      <c r="I166">
        <v>0</v>
      </c>
      <c r="J166">
        <v>0</v>
      </c>
      <c r="K166">
        <v>2448</v>
      </c>
      <c r="L166">
        <v>22609</v>
      </c>
      <c r="M166">
        <v>141285</v>
      </c>
      <c r="N166">
        <v>0</v>
      </c>
      <c r="O166">
        <v>37943</v>
      </c>
      <c r="P166">
        <v>15700</v>
      </c>
      <c r="Q166">
        <v>48856</v>
      </c>
      <c r="R166">
        <v>29119</v>
      </c>
      <c r="S166">
        <v>23469</v>
      </c>
      <c r="T166">
        <v>8233</v>
      </c>
      <c r="U166">
        <v>325135</v>
      </c>
      <c r="V166">
        <v>1716675</v>
      </c>
      <c r="W166">
        <v>2041378</v>
      </c>
      <c r="X166">
        <v>873012</v>
      </c>
      <c r="Y166">
        <v>125357</v>
      </c>
      <c r="Z166">
        <v>2264711</v>
      </c>
      <c r="AA166">
        <v>3246535</v>
      </c>
      <c r="AB166">
        <v>80025729</v>
      </c>
      <c r="AC166">
        <v>86307</v>
      </c>
      <c r="AD166">
        <v>0</v>
      </c>
      <c r="AE166">
        <v>12723</v>
      </c>
    </row>
    <row r="167" spans="2:31">
      <c r="B167" s="13" t="s">
        <v>184</v>
      </c>
      <c r="C167">
        <v>37</v>
      </c>
      <c r="D167">
        <v>329366</v>
      </c>
      <c r="E167">
        <v>0</v>
      </c>
      <c r="F167">
        <v>0</v>
      </c>
      <c r="G167">
        <v>12939</v>
      </c>
      <c r="H167">
        <v>76120</v>
      </c>
      <c r="I167">
        <v>10388</v>
      </c>
      <c r="J167">
        <v>3638</v>
      </c>
      <c r="K167">
        <v>302862</v>
      </c>
      <c r="L167">
        <v>214255</v>
      </c>
      <c r="M167">
        <v>2875195</v>
      </c>
      <c r="N167">
        <v>175891</v>
      </c>
      <c r="O167">
        <v>810478</v>
      </c>
      <c r="P167">
        <v>69481</v>
      </c>
      <c r="Q167">
        <v>1301060</v>
      </c>
      <c r="R167">
        <v>788439</v>
      </c>
      <c r="S167">
        <v>1813342</v>
      </c>
      <c r="T167">
        <v>2148930</v>
      </c>
      <c r="U167">
        <v>1913481</v>
      </c>
      <c r="V167">
        <v>911552</v>
      </c>
      <c r="W167">
        <v>992750</v>
      </c>
      <c r="X167">
        <v>529327</v>
      </c>
      <c r="Y167">
        <v>2694413</v>
      </c>
      <c r="Z167">
        <v>3775634</v>
      </c>
      <c r="AA167">
        <v>549608</v>
      </c>
      <c r="AB167">
        <v>158841</v>
      </c>
      <c r="AC167">
        <v>115154637</v>
      </c>
      <c r="AD167">
        <v>53489</v>
      </c>
      <c r="AE167">
        <v>29510</v>
      </c>
    </row>
    <row r="168" spans="2:31">
      <c r="B168" s="14" t="s">
        <v>185</v>
      </c>
      <c r="C168">
        <v>38</v>
      </c>
      <c r="D168">
        <v>5397353</v>
      </c>
      <c r="E168">
        <v>72153</v>
      </c>
      <c r="F168">
        <v>15694</v>
      </c>
      <c r="G168">
        <v>935206</v>
      </c>
      <c r="H168">
        <v>133971</v>
      </c>
      <c r="I168">
        <v>104772</v>
      </c>
      <c r="J168">
        <v>24118</v>
      </c>
      <c r="K168">
        <v>191185</v>
      </c>
      <c r="L168">
        <v>31874</v>
      </c>
      <c r="M168">
        <v>736423</v>
      </c>
      <c r="N168">
        <v>1468256</v>
      </c>
      <c r="O168">
        <v>2294480</v>
      </c>
      <c r="P168">
        <v>18171</v>
      </c>
      <c r="Q168">
        <v>407183</v>
      </c>
      <c r="R168">
        <v>408970</v>
      </c>
      <c r="S168">
        <v>3510706</v>
      </c>
      <c r="T168">
        <v>8445991</v>
      </c>
      <c r="U168">
        <v>27789</v>
      </c>
      <c r="V168">
        <v>106451</v>
      </c>
      <c r="W168">
        <v>56501</v>
      </c>
      <c r="X168">
        <v>278147</v>
      </c>
      <c r="Y168">
        <v>4433</v>
      </c>
      <c r="Z168">
        <v>1012085</v>
      </c>
      <c r="AA168">
        <v>32624</v>
      </c>
      <c r="AB168">
        <v>36376</v>
      </c>
      <c r="AC168">
        <v>2519</v>
      </c>
      <c r="AD168">
        <v>598478440</v>
      </c>
      <c r="AE168">
        <v>351213</v>
      </c>
    </row>
    <row r="169" spans="2:31">
      <c r="B169" s="14" t="s">
        <v>85</v>
      </c>
      <c r="C169">
        <v>39</v>
      </c>
      <c r="D169">
        <v>250701</v>
      </c>
      <c r="E169">
        <v>174713</v>
      </c>
      <c r="F169">
        <v>0</v>
      </c>
      <c r="G169">
        <v>292764</v>
      </c>
      <c r="H169">
        <v>0</v>
      </c>
      <c r="I169">
        <v>0</v>
      </c>
      <c r="J169">
        <v>2607</v>
      </c>
      <c r="K169">
        <v>0</v>
      </c>
      <c r="L169">
        <v>0</v>
      </c>
      <c r="M169">
        <v>0</v>
      </c>
      <c r="N169">
        <v>2255244</v>
      </c>
      <c r="O169">
        <v>102341</v>
      </c>
      <c r="P169">
        <v>0</v>
      </c>
      <c r="Q169">
        <v>0</v>
      </c>
      <c r="R169">
        <v>18325</v>
      </c>
      <c r="S169">
        <v>1403823</v>
      </c>
      <c r="T169">
        <v>44453</v>
      </c>
      <c r="U169">
        <v>494</v>
      </c>
      <c r="V169">
        <v>2208</v>
      </c>
      <c r="W169">
        <v>14282</v>
      </c>
      <c r="X169">
        <v>0</v>
      </c>
      <c r="Y169">
        <v>0</v>
      </c>
      <c r="Z169">
        <v>163289</v>
      </c>
      <c r="AA169">
        <v>0</v>
      </c>
      <c r="AB169">
        <v>0</v>
      </c>
      <c r="AC169">
        <v>23964</v>
      </c>
      <c r="AD169">
        <v>153830</v>
      </c>
      <c r="AE169">
        <v>53200123</v>
      </c>
    </row>
    <row r="170" spans="2:31">
      <c r="B170" s="14" t="s">
        <v>86</v>
      </c>
      <c r="C170">
        <v>40</v>
      </c>
      <c r="D170">
        <v>141334</v>
      </c>
      <c r="E170">
        <v>5417</v>
      </c>
      <c r="F170">
        <v>653</v>
      </c>
      <c r="G170">
        <v>172785</v>
      </c>
      <c r="H170">
        <v>340</v>
      </c>
      <c r="I170">
        <v>7633</v>
      </c>
      <c r="J170">
        <v>5347</v>
      </c>
      <c r="K170">
        <v>281</v>
      </c>
      <c r="L170">
        <v>0</v>
      </c>
      <c r="M170">
        <v>7235</v>
      </c>
      <c r="N170">
        <v>55072</v>
      </c>
      <c r="O170">
        <v>243391</v>
      </c>
      <c r="P170">
        <v>0</v>
      </c>
      <c r="Q170">
        <v>14288</v>
      </c>
      <c r="R170">
        <v>7743</v>
      </c>
      <c r="S170">
        <v>98841</v>
      </c>
      <c r="T170">
        <v>60133</v>
      </c>
      <c r="U170">
        <v>25096</v>
      </c>
      <c r="V170">
        <v>49650</v>
      </c>
      <c r="W170">
        <v>243868</v>
      </c>
      <c r="X170">
        <v>0</v>
      </c>
      <c r="Y170">
        <v>0</v>
      </c>
      <c r="Z170">
        <v>20693</v>
      </c>
      <c r="AA170">
        <v>0</v>
      </c>
      <c r="AB170">
        <v>0</v>
      </c>
      <c r="AC170">
        <v>166306</v>
      </c>
      <c r="AD170">
        <v>242173</v>
      </c>
      <c r="AE170">
        <v>28463799</v>
      </c>
    </row>
    <row r="171" spans="2:31">
      <c r="C171" t="s">
        <v>213</v>
      </c>
      <c r="D171">
        <v>235929795</v>
      </c>
      <c r="E171">
        <v>97810433</v>
      </c>
      <c r="F171">
        <v>95704857</v>
      </c>
      <c r="G171">
        <v>87756842</v>
      </c>
      <c r="H171">
        <v>635170616</v>
      </c>
      <c r="I171">
        <v>238364508</v>
      </c>
      <c r="J171">
        <v>259872336</v>
      </c>
      <c r="K171">
        <v>770334714</v>
      </c>
      <c r="L171">
        <v>258111199</v>
      </c>
      <c r="M171">
        <v>434336043</v>
      </c>
      <c r="N171">
        <v>452361688</v>
      </c>
      <c r="O171">
        <v>780260408</v>
      </c>
      <c r="P171">
        <v>272308096</v>
      </c>
      <c r="Q171">
        <v>418100059</v>
      </c>
      <c r="R171">
        <v>724361415</v>
      </c>
      <c r="S171">
        <v>668025103</v>
      </c>
      <c r="T171">
        <v>470579944</v>
      </c>
      <c r="U171">
        <v>486002353</v>
      </c>
      <c r="V171">
        <v>452331446</v>
      </c>
      <c r="W171">
        <v>357448916</v>
      </c>
      <c r="X171">
        <v>703903923</v>
      </c>
      <c r="Y171">
        <v>155816023</v>
      </c>
      <c r="Z171">
        <v>661165657</v>
      </c>
      <c r="AA171">
        <v>1051997372</v>
      </c>
      <c r="AB171">
        <v>91084725</v>
      </c>
      <c r="AC171">
        <v>124199388</v>
      </c>
      <c r="AD171">
        <v>602170667</v>
      </c>
      <c r="AE171">
        <v>84958125</v>
      </c>
    </row>
    <row r="172" spans="2:31">
      <c r="D172">
        <f>SUM(D171:G171)</f>
        <v>517201927</v>
      </c>
      <c r="H172">
        <f>SUM(H171:AC171)</f>
        <v>10466135932</v>
      </c>
      <c r="AD172">
        <f>SUM(AD171:AE171)</f>
        <v>687128792</v>
      </c>
    </row>
    <row r="176" spans="2:31">
      <c r="C176" t="s">
        <v>215</v>
      </c>
      <c r="D176" t="s">
        <v>216</v>
      </c>
      <c r="E176" t="s">
        <v>217</v>
      </c>
      <c r="I176" t="s">
        <v>215</v>
      </c>
      <c r="J176" t="s">
        <v>216</v>
      </c>
      <c r="K176" t="s">
        <v>217</v>
      </c>
    </row>
    <row r="177" spans="2:11">
      <c r="B177" s="5" t="s">
        <v>161</v>
      </c>
      <c r="C177">
        <f>SUM(D136:G136)</f>
        <v>212864982</v>
      </c>
      <c r="D177">
        <f>SUM(H136:AC136)</f>
        <v>3858553</v>
      </c>
      <c r="E177">
        <f>SUM(AD136:AE136)</f>
        <v>2163630</v>
      </c>
      <c r="H177" s="5" t="s">
        <v>161</v>
      </c>
      <c r="I177">
        <f>C177/D$172</f>
        <v>0.41157035750951487</v>
      </c>
      <c r="J177">
        <f>D177/H$172</f>
        <v>3.686702547214729E-4</v>
      </c>
      <c r="K177">
        <f>E177/AD$172</f>
        <v>3.1487983405591308E-3</v>
      </c>
    </row>
    <row r="178" spans="2:11">
      <c r="B178" s="5" t="s">
        <v>4</v>
      </c>
      <c r="C178">
        <f>SUM(D137:G137)</f>
        <v>95470574</v>
      </c>
      <c r="D178">
        <f t="shared" ref="D178:D211" si="21">SUM(H137:AC137)</f>
        <v>457105</v>
      </c>
      <c r="E178">
        <f t="shared" ref="E178:E211" si="22">SUM(AD137:AE137)</f>
        <v>738252</v>
      </c>
      <c r="H178" s="5" t="s">
        <v>4</v>
      </c>
      <c r="I178">
        <f t="shared" ref="I178:I211" si="23">C178/D$172</f>
        <v>0.18459052261033049</v>
      </c>
      <c r="J178">
        <f t="shared" ref="J178:J211" si="24">D178/H$172</f>
        <v>4.3674666846472981E-5</v>
      </c>
      <c r="K178">
        <f t="shared" ref="K178:K211" si="25">E178/AD$172</f>
        <v>1.0744012019219826E-3</v>
      </c>
    </row>
    <row r="179" spans="2:11">
      <c r="B179" s="5" t="s">
        <v>162</v>
      </c>
      <c r="C179">
        <f t="shared" ref="C179:C180" si="26">SUM(D138:G138)</f>
        <v>44215956</v>
      </c>
      <c r="D179">
        <f t="shared" si="21"/>
        <v>4326852</v>
      </c>
      <c r="E179">
        <f t="shared" si="22"/>
        <v>7743</v>
      </c>
      <c r="H179" s="5" t="s">
        <v>162</v>
      </c>
      <c r="I179">
        <f t="shared" si="23"/>
        <v>8.5490702357727294E-2</v>
      </c>
      <c r="J179">
        <f t="shared" si="24"/>
        <v>4.1341446624735086E-4</v>
      </c>
      <c r="K179">
        <f t="shared" si="25"/>
        <v>1.1268629826240784E-5</v>
      </c>
    </row>
    <row r="180" spans="2:11">
      <c r="B180" s="5" t="s">
        <v>163</v>
      </c>
      <c r="C180">
        <f t="shared" si="26"/>
        <v>42178296</v>
      </c>
      <c r="D180">
        <f t="shared" si="21"/>
        <v>4107112</v>
      </c>
      <c r="E180">
        <f t="shared" si="22"/>
        <v>0</v>
      </c>
      <c r="H180" s="5" t="s">
        <v>163</v>
      </c>
      <c r="I180">
        <f t="shared" si="23"/>
        <v>8.1550925853375644E-2</v>
      </c>
      <c r="J180">
        <f t="shared" si="24"/>
        <v>3.9241913411831273E-4</v>
      </c>
      <c r="K180">
        <f t="shared" si="25"/>
        <v>0</v>
      </c>
    </row>
    <row r="181" spans="2:11">
      <c r="B181" s="5" t="s">
        <v>164</v>
      </c>
      <c r="C181">
        <f>SUM(D140:G140)</f>
        <v>84081839</v>
      </c>
      <c r="D181">
        <f t="shared" si="21"/>
        <v>8797279</v>
      </c>
      <c r="E181">
        <f t="shared" si="22"/>
        <v>363566</v>
      </c>
      <c r="H181" s="5" t="s">
        <v>164</v>
      </c>
      <c r="I181">
        <f t="shared" si="23"/>
        <v>0.16257062205415951</v>
      </c>
      <c r="J181">
        <f t="shared" si="24"/>
        <v>8.4054698478571224E-4</v>
      </c>
      <c r="K181">
        <f t="shared" si="25"/>
        <v>5.2910895924151579E-4</v>
      </c>
    </row>
    <row r="182" spans="2:11">
      <c r="B182" s="13" t="s">
        <v>165</v>
      </c>
      <c r="C182">
        <f>SUM(D141:G141)</f>
        <v>19253</v>
      </c>
      <c r="D182">
        <f t="shared" si="21"/>
        <v>638149015</v>
      </c>
      <c r="E182">
        <f t="shared" si="22"/>
        <v>4119</v>
      </c>
      <c r="H182" s="13" t="s">
        <v>165</v>
      </c>
      <c r="I182">
        <f t="shared" si="23"/>
        <v>3.7225306007028856E-5</v>
      </c>
      <c r="J182">
        <f t="shared" si="24"/>
        <v>6.0972742867677863E-2</v>
      </c>
      <c r="K182">
        <f t="shared" si="25"/>
        <v>5.9945093961366126E-6</v>
      </c>
    </row>
    <row r="183" spans="2:11">
      <c r="B183" s="13" t="s">
        <v>166</v>
      </c>
      <c r="C183">
        <f t="shared" ref="C183:C211" si="27">SUM(D142:G142)</f>
        <v>140136</v>
      </c>
      <c r="D183">
        <f t="shared" si="21"/>
        <v>235656830</v>
      </c>
      <c r="E183">
        <f t="shared" si="22"/>
        <v>114966</v>
      </c>
      <c r="H183" s="13" t="s">
        <v>166</v>
      </c>
      <c r="I183">
        <f t="shared" si="23"/>
        <v>2.7095026658707712E-4</v>
      </c>
      <c r="J183">
        <f t="shared" si="24"/>
        <v>2.2516125486148522E-2</v>
      </c>
      <c r="K183">
        <f t="shared" si="25"/>
        <v>1.6731361185633449E-4</v>
      </c>
    </row>
    <row r="184" spans="2:11">
      <c r="B184" s="13" t="s">
        <v>167</v>
      </c>
      <c r="C184">
        <f t="shared" si="27"/>
        <v>30998</v>
      </c>
      <c r="D184">
        <f t="shared" si="21"/>
        <v>177598951</v>
      </c>
      <c r="E184">
        <f t="shared" si="22"/>
        <v>43288</v>
      </c>
      <c r="H184" s="13" t="s">
        <v>167</v>
      </c>
      <c r="I184">
        <f t="shared" si="23"/>
        <v>5.9934038103458186E-5</v>
      </c>
      <c r="J184">
        <f t="shared" si="24"/>
        <v>1.6968913088257796E-2</v>
      </c>
      <c r="K184">
        <f t="shared" si="25"/>
        <v>6.2998378912348067E-5</v>
      </c>
    </row>
    <row r="185" spans="2:11">
      <c r="B185" s="13" t="s">
        <v>168</v>
      </c>
      <c r="C185">
        <f t="shared" si="27"/>
        <v>0</v>
      </c>
      <c r="D185">
        <f t="shared" si="21"/>
        <v>79878537</v>
      </c>
      <c r="E185">
        <f t="shared" si="22"/>
        <v>0</v>
      </c>
      <c r="H185" s="13" t="s">
        <v>168</v>
      </c>
      <c r="I185">
        <f t="shared" si="23"/>
        <v>0</v>
      </c>
      <c r="J185">
        <f t="shared" si="24"/>
        <v>7.6320943583173791E-3</v>
      </c>
      <c r="K185">
        <f t="shared" si="25"/>
        <v>0</v>
      </c>
    </row>
    <row r="186" spans="2:11">
      <c r="B186" s="13" t="s">
        <v>8</v>
      </c>
      <c r="C186">
        <f t="shared" si="27"/>
        <v>40569</v>
      </c>
      <c r="D186">
        <f t="shared" si="21"/>
        <v>389902639</v>
      </c>
      <c r="E186">
        <f t="shared" si="22"/>
        <v>11629</v>
      </c>
      <c r="H186" s="13" t="s">
        <v>8</v>
      </c>
      <c r="I186">
        <f t="shared" si="23"/>
        <v>7.8439382922098041E-5</v>
      </c>
      <c r="J186">
        <f t="shared" si="24"/>
        <v>3.7253733520494464E-2</v>
      </c>
      <c r="K186">
        <f t="shared" si="25"/>
        <v>1.692404704240657E-5</v>
      </c>
    </row>
    <row r="187" spans="2:11">
      <c r="B187" s="13" t="s">
        <v>169</v>
      </c>
      <c r="C187">
        <f t="shared" si="27"/>
        <v>25145</v>
      </c>
      <c r="D187">
        <f t="shared" si="21"/>
        <v>234522642</v>
      </c>
      <c r="E187">
        <f t="shared" si="22"/>
        <v>0</v>
      </c>
      <c r="H187" s="13" t="s">
        <v>169</v>
      </c>
      <c r="I187">
        <f t="shared" si="23"/>
        <v>4.8617374931010262E-5</v>
      </c>
      <c r="J187">
        <f t="shared" si="24"/>
        <v>2.2407758080319952E-2</v>
      </c>
      <c r="K187">
        <f t="shared" si="25"/>
        <v>0</v>
      </c>
    </row>
    <row r="188" spans="2:11">
      <c r="B188" s="13" t="s">
        <v>170</v>
      </c>
      <c r="C188">
        <f t="shared" si="27"/>
        <v>950</v>
      </c>
      <c r="D188">
        <f t="shared" si="21"/>
        <v>153889024</v>
      </c>
      <c r="E188">
        <f t="shared" si="22"/>
        <v>0</v>
      </c>
      <c r="H188" s="13" t="s">
        <v>170</v>
      </c>
      <c r="I188">
        <f t="shared" si="23"/>
        <v>1.836806768123275E-6</v>
      </c>
      <c r="J188">
        <f t="shared" si="24"/>
        <v>1.4703518566913258E-2</v>
      </c>
      <c r="K188">
        <f t="shared" si="25"/>
        <v>0</v>
      </c>
    </row>
    <row r="189" spans="2:11">
      <c r="B189" s="13" t="s">
        <v>171</v>
      </c>
      <c r="C189">
        <f t="shared" si="27"/>
        <v>23629</v>
      </c>
      <c r="D189">
        <f t="shared" si="21"/>
        <v>264860027</v>
      </c>
      <c r="E189">
        <f t="shared" si="22"/>
        <v>0</v>
      </c>
      <c r="H189" s="13" t="s">
        <v>171</v>
      </c>
      <c r="I189">
        <f t="shared" si="23"/>
        <v>4.5686218025247225E-5</v>
      </c>
      <c r="J189">
        <f t="shared" si="24"/>
        <v>2.5306381335082395E-2</v>
      </c>
      <c r="K189">
        <f t="shared" si="25"/>
        <v>0</v>
      </c>
    </row>
    <row r="190" spans="2:11">
      <c r="B190" s="13" t="s">
        <v>172</v>
      </c>
      <c r="C190">
        <f t="shared" si="27"/>
        <v>207702</v>
      </c>
      <c r="D190">
        <f t="shared" si="21"/>
        <v>262684896</v>
      </c>
      <c r="E190">
        <f t="shared" si="22"/>
        <v>0</v>
      </c>
      <c r="H190" s="13" t="s">
        <v>172</v>
      </c>
      <c r="I190">
        <f t="shared" si="23"/>
        <v>4.0158783089762156E-4</v>
      </c>
      <c r="J190">
        <f t="shared" si="24"/>
        <v>2.5098555733147534E-2</v>
      </c>
      <c r="K190">
        <f t="shared" si="25"/>
        <v>0</v>
      </c>
    </row>
    <row r="191" spans="2:11">
      <c r="B191" s="13" t="s">
        <v>173</v>
      </c>
      <c r="C191">
        <f t="shared" si="27"/>
        <v>45038</v>
      </c>
      <c r="D191">
        <f t="shared" si="21"/>
        <v>145119770</v>
      </c>
      <c r="E191">
        <f t="shared" si="22"/>
        <v>0</v>
      </c>
      <c r="H191" s="13" t="s">
        <v>173</v>
      </c>
      <c r="I191">
        <f t="shared" si="23"/>
        <v>8.7080108655511644E-5</v>
      </c>
      <c r="J191">
        <f t="shared" si="24"/>
        <v>1.3865649265675904E-2</v>
      </c>
      <c r="K191">
        <f t="shared" si="25"/>
        <v>0</v>
      </c>
    </row>
    <row r="192" spans="2:11">
      <c r="B192" s="13" t="s">
        <v>174</v>
      </c>
      <c r="C192">
        <f t="shared" si="27"/>
        <v>7875305</v>
      </c>
      <c r="D192">
        <f t="shared" si="21"/>
        <v>423534025</v>
      </c>
      <c r="E192">
        <f t="shared" si="22"/>
        <v>1215112</v>
      </c>
      <c r="H192" s="13" t="s">
        <v>174</v>
      </c>
      <c r="I192">
        <f t="shared" si="23"/>
        <v>1.5226751078984283E-2</v>
      </c>
      <c r="J192">
        <f t="shared" si="24"/>
        <v>4.0467086205621811E-2</v>
      </c>
      <c r="K192">
        <f t="shared" si="25"/>
        <v>1.7683904591790122E-3</v>
      </c>
    </row>
    <row r="193" spans="2:11">
      <c r="B193" s="13" t="s">
        <v>175</v>
      </c>
      <c r="C193">
        <f t="shared" si="27"/>
        <v>7194862</v>
      </c>
      <c r="D193">
        <f t="shared" si="21"/>
        <v>810692338</v>
      </c>
      <c r="E193">
        <f t="shared" si="22"/>
        <v>507640</v>
      </c>
      <c r="H193" s="13" t="s">
        <v>175</v>
      </c>
      <c r="I193">
        <f t="shared" si="23"/>
        <v>1.391112759717154E-2</v>
      </c>
      <c r="J193">
        <f t="shared" si="24"/>
        <v>7.7458609678603976E-2</v>
      </c>
      <c r="K193">
        <f t="shared" si="25"/>
        <v>7.3878435296304684E-4</v>
      </c>
    </row>
    <row r="194" spans="2:11">
      <c r="B194" s="13" t="s">
        <v>176</v>
      </c>
      <c r="C194">
        <f t="shared" si="27"/>
        <v>23871</v>
      </c>
      <c r="D194">
        <f t="shared" si="21"/>
        <v>267608165</v>
      </c>
      <c r="E194">
        <f t="shared" si="22"/>
        <v>31175</v>
      </c>
      <c r="H194" s="13" t="s">
        <v>176</v>
      </c>
      <c r="I194">
        <f t="shared" si="23"/>
        <v>4.6154120380916524E-5</v>
      </c>
      <c r="J194">
        <f t="shared" si="24"/>
        <v>2.5568955604885028E-2</v>
      </c>
      <c r="K194">
        <f t="shared" si="25"/>
        <v>4.5369951547598662E-5</v>
      </c>
    </row>
    <row r="195" spans="2:11">
      <c r="B195" s="13" t="s">
        <v>177</v>
      </c>
      <c r="C195">
        <f t="shared" si="27"/>
        <v>0</v>
      </c>
      <c r="D195">
        <f t="shared" si="21"/>
        <v>80816674</v>
      </c>
      <c r="E195">
        <f t="shared" si="22"/>
        <v>0</v>
      </c>
      <c r="H195" s="13" t="s">
        <v>177</v>
      </c>
      <c r="I195">
        <f t="shared" si="23"/>
        <v>0</v>
      </c>
      <c r="J195">
        <f t="shared" si="24"/>
        <v>7.7217298270419593E-3</v>
      </c>
      <c r="K195">
        <f t="shared" si="25"/>
        <v>0</v>
      </c>
    </row>
    <row r="196" spans="2:11">
      <c r="B196" s="13" t="s">
        <v>178</v>
      </c>
      <c r="C196">
        <f t="shared" si="27"/>
        <v>319146</v>
      </c>
      <c r="D196">
        <f t="shared" si="21"/>
        <v>341672946</v>
      </c>
      <c r="E196">
        <f t="shared" si="22"/>
        <v>191255</v>
      </c>
      <c r="H196" s="13" t="s">
        <v>178</v>
      </c>
      <c r="I196">
        <f t="shared" si="23"/>
        <v>6.1706266612575865E-4</v>
      </c>
      <c r="J196">
        <f t="shared" si="24"/>
        <v>3.2645567401369389E-2</v>
      </c>
      <c r="K196">
        <f t="shared" si="25"/>
        <v>2.7833937716875647E-4</v>
      </c>
    </row>
    <row r="197" spans="2:11">
      <c r="B197" s="13" t="s">
        <v>14</v>
      </c>
      <c r="C197">
        <f t="shared" si="27"/>
        <v>2434329</v>
      </c>
      <c r="D197">
        <f t="shared" si="21"/>
        <v>724875623</v>
      </c>
      <c r="E197">
        <f t="shared" si="22"/>
        <v>104044</v>
      </c>
      <c r="H197" s="13" t="s">
        <v>14</v>
      </c>
      <c r="I197">
        <f t="shared" si="23"/>
        <v>4.7067284031986987E-3</v>
      </c>
      <c r="J197">
        <f t="shared" si="24"/>
        <v>6.9259144703415071E-2</v>
      </c>
      <c r="K197">
        <f t="shared" si="25"/>
        <v>1.5141848400379649E-4</v>
      </c>
    </row>
    <row r="198" spans="2:11">
      <c r="B198" s="13" t="s">
        <v>179</v>
      </c>
      <c r="C198">
        <f t="shared" si="27"/>
        <v>828436</v>
      </c>
      <c r="D198">
        <f t="shared" si="21"/>
        <v>663840638</v>
      </c>
      <c r="E198">
        <f t="shared" si="22"/>
        <v>42084</v>
      </c>
      <c r="H198" s="13" t="s">
        <v>179</v>
      </c>
      <c r="I198">
        <f t="shared" si="23"/>
        <v>1.6017651071126037E-3</v>
      </c>
      <c r="J198">
        <f t="shared" si="24"/>
        <v>6.34274810028332E-2</v>
      </c>
      <c r="K198">
        <f t="shared" si="25"/>
        <v>6.1246160093958045E-5</v>
      </c>
    </row>
    <row r="199" spans="2:11">
      <c r="B199" s="13" t="s">
        <v>180</v>
      </c>
      <c r="C199">
        <f t="shared" si="27"/>
        <v>8211263</v>
      </c>
      <c r="D199">
        <f t="shared" si="21"/>
        <v>467473118</v>
      </c>
      <c r="E199">
        <f t="shared" si="22"/>
        <v>78752</v>
      </c>
      <c r="H199" s="13" t="s">
        <v>180</v>
      </c>
      <c r="I199">
        <f t="shared" si="23"/>
        <v>1.5876319424463398E-2</v>
      </c>
      <c r="J199">
        <f t="shared" si="24"/>
        <v>4.4665301601014978E-2</v>
      </c>
      <c r="K199">
        <f t="shared" si="25"/>
        <v>1.1461024616765004E-4</v>
      </c>
    </row>
    <row r="200" spans="2:11">
      <c r="B200" s="13" t="s">
        <v>16</v>
      </c>
      <c r="C200">
        <f t="shared" si="27"/>
        <v>486348</v>
      </c>
      <c r="D200">
        <f t="shared" si="21"/>
        <v>476199990</v>
      </c>
      <c r="E200">
        <f t="shared" si="22"/>
        <v>126835</v>
      </c>
      <c r="H200" s="13" t="s">
        <v>16</v>
      </c>
      <c r="I200">
        <f t="shared" si="23"/>
        <v>9.4034452427707214E-4</v>
      </c>
      <c r="J200">
        <f t="shared" si="24"/>
        <v>4.5499121461247995E-2</v>
      </c>
      <c r="K200">
        <f t="shared" si="25"/>
        <v>1.8458693839742347E-4</v>
      </c>
    </row>
    <row r="201" spans="2:11">
      <c r="B201" s="13" t="s">
        <v>80</v>
      </c>
      <c r="C201">
        <f t="shared" si="27"/>
        <v>1554626</v>
      </c>
      <c r="D201">
        <f t="shared" si="21"/>
        <v>471563734</v>
      </c>
      <c r="E201">
        <f t="shared" si="22"/>
        <v>112430</v>
      </c>
      <c r="H201" s="13" t="s">
        <v>80</v>
      </c>
      <c r="I201">
        <f t="shared" si="23"/>
        <v>3.0058395354741205E-3</v>
      </c>
      <c r="J201">
        <f t="shared" si="24"/>
        <v>4.5056144604256797E-2</v>
      </c>
      <c r="K201">
        <f t="shared" si="25"/>
        <v>1.636228918202572E-4</v>
      </c>
    </row>
    <row r="202" spans="2:11">
      <c r="B202" s="13" t="s">
        <v>81</v>
      </c>
      <c r="C202">
        <f t="shared" si="27"/>
        <v>940684</v>
      </c>
      <c r="D202">
        <f t="shared" si="21"/>
        <v>338005813</v>
      </c>
      <c r="E202">
        <f t="shared" si="22"/>
        <v>65502</v>
      </c>
      <c r="H202" s="13" t="s">
        <v>81</v>
      </c>
      <c r="I202">
        <f t="shared" si="23"/>
        <v>1.8187944609108157E-3</v>
      </c>
      <c r="J202">
        <f t="shared" si="24"/>
        <v>3.229518660908598E-2</v>
      </c>
      <c r="K202">
        <f t="shared" si="25"/>
        <v>9.5327107177892785E-5</v>
      </c>
    </row>
    <row r="203" spans="2:11">
      <c r="B203" s="13" t="s">
        <v>181</v>
      </c>
      <c r="C203">
        <f t="shared" si="27"/>
        <v>0</v>
      </c>
      <c r="D203">
        <f t="shared" si="21"/>
        <v>711649967</v>
      </c>
      <c r="E203">
        <f t="shared" si="22"/>
        <v>0</v>
      </c>
      <c r="H203" s="13" t="s">
        <v>181</v>
      </c>
      <c r="I203">
        <f t="shared" si="23"/>
        <v>0</v>
      </c>
      <c r="J203">
        <f t="shared" si="24"/>
        <v>6.7995482919741612E-2</v>
      </c>
      <c r="K203">
        <f t="shared" si="25"/>
        <v>0</v>
      </c>
    </row>
    <row r="204" spans="2:11">
      <c r="B204" s="13" t="s">
        <v>182</v>
      </c>
      <c r="C204">
        <f t="shared" si="27"/>
        <v>11475</v>
      </c>
      <c r="D204">
        <f t="shared" si="21"/>
        <v>149772458</v>
      </c>
      <c r="E204">
        <f t="shared" si="22"/>
        <v>0</v>
      </c>
      <c r="H204" s="13" t="s">
        <v>182</v>
      </c>
      <c r="I204">
        <f t="shared" si="23"/>
        <v>2.2186692278120612E-5</v>
      </c>
      <c r="J204">
        <f t="shared" si="24"/>
        <v>1.4310196138583841E-2</v>
      </c>
      <c r="K204">
        <f t="shared" si="25"/>
        <v>0</v>
      </c>
    </row>
    <row r="205" spans="2:11">
      <c r="B205" s="13" t="s">
        <v>19</v>
      </c>
      <c r="C205">
        <f t="shared" si="27"/>
        <v>68136</v>
      </c>
      <c r="D205">
        <f t="shared" si="21"/>
        <v>639134955</v>
      </c>
      <c r="E205">
        <f t="shared" si="22"/>
        <v>207018</v>
      </c>
      <c r="H205" s="13" t="s">
        <v>19</v>
      </c>
      <c r="I205">
        <f t="shared" si="23"/>
        <v>1.317396483714184E-4</v>
      </c>
      <c r="J205">
        <f t="shared" si="24"/>
        <v>6.1066945733607159E-2</v>
      </c>
      <c r="K205">
        <f t="shared" si="25"/>
        <v>3.0127976357596727E-4</v>
      </c>
    </row>
    <row r="206" spans="2:11">
      <c r="B206" s="13" t="s">
        <v>183</v>
      </c>
      <c r="C206">
        <f t="shared" si="27"/>
        <v>1862</v>
      </c>
      <c r="D206">
        <f t="shared" si="21"/>
        <v>1042811463</v>
      </c>
      <c r="E206">
        <f t="shared" si="22"/>
        <v>14449</v>
      </c>
      <c r="H206" s="13" t="s">
        <v>183</v>
      </c>
      <c r="I206">
        <f t="shared" si="23"/>
        <v>3.6001412655216191E-6</v>
      </c>
      <c r="J206">
        <f t="shared" si="24"/>
        <v>9.9636720732015807E-2</v>
      </c>
      <c r="K206">
        <f t="shared" si="25"/>
        <v>2.1028081151924718E-5</v>
      </c>
    </row>
    <row r="207" spans="2:11">
      <c r="B207" s="13" t="s">
        <v>23</v>
      </c>
      <c r="C207">
        <f t="shared" si="27"/>
        <v>105437</v>
      </c>
      <c r="D207">
        <f t="shared" si="21"/>
        <v>91034501</v>
      </c>
      <c r="E207">
        <f t="shared" si="22"/>
        <v>12723</v>
      </c>
      <c r="H207" s="13" t="s">
        <v>23</v>
      </c>
      <c r="I207">
        <f t="shared" si="23"/>
        <v>2.0386041601117236E-4</v>
      </c>
      <c r="J207">
        <f t="shared" si="24"/>
        <v>8.6980048407038022E-3</v>
      </c>
      <c r="K207">
        <f t="shared" si="25"/>
        <v>1.8516179423900491E-5</v>
      </c>
    </row>
    <row r="208" spans="2:11">
      <c r="B208" s="13" t="s">
        <v>184</v>
      </c>
      <c r="C208">
        <f t="shared" si="27"/>
        <v>342305</v>
      </c>
      <c r="D208">
        <f t="shared" si="21"/>
        <v>137270322</v>
      </c>
      <c r="E208">
        <f t="shared" si="22"/>
        <v>82999</v>
      </c>
      <c r="H208" s="13" t="s">
        <v>184</v>
      </c>
      <c r="I208">
        <f t="shared" si="23"/>
        <v>6.61840148170987E-4</v>
      </c>
      <c r="J208">
        <f t="shared" si="24"/>
        <v>1.3115663974924953E-2</v>
      </c>
      <c r="K208">
        <f t="shared" si="25"/>
        <v>1.2079103796308393E-4</v>
      </c>
    </row>
    <row r="209" spans="2:11">
      <c r="B209" s="14" t="s">
        <v>185</v>
      </c>
      <c r="C209">
        <f t="shared" si="27"/>
        <v>6420406</v>
      </c>
      <c r="D209">
        <f t="shared" si="21"/>
        <v>19333025</v>
      </c>
      <c r="E209">
        <f t="shared" si="22"/>
        <v>598829653</v>
      </c>
      <c r="H209" s="14" t="s">
        <v>185</v>
      </c>
      <c r="I209">
        <f t="shared" si="23"/>
        <v>1.241373178410451E-2</v>
      </c>
      <c r="J209">
        <f t="shared" si="24"/>
        <v>1.8471979654773702E-3</v>
      </c>
      <c r="K209">
        <f t="shared" si="25"/>
        <v>0.87149550414997023</v>
      </c>
    </row>
    <row r="210" spans="2:11">
      <c r="B210" s="14" t="s">
        <v>85</v>
      </c>
      <c r="C210">
        <f t="shared" si="27"/>
        <v>718178</v>
      </c>
      <c r="D210">
        <f t="shared" si="21"/>
        <v>4031030</v>
      </c>
      <c r="E210">
        <f t="shared" si="22"/>
        <v>53353953</v>
      </c>
      <c r="H210" s="14" t="s">
        <v>85</v>
      </c>
      <c r="I210">
        <f t="shared" si="23"/>
        <v>1.3885833801234077E-3</v>
      </c>
      <c r="J210">
        <f t="shared" si="24"/>
        <v>3.8514978461871559E-4</v>
      </c>
      <c r="K210">
        <f t="shared" si="25"/>
        <v>7.7647674819017048E-2</v>
      </c>
    </row>
    <row r="211" spans="2:11">
      <c r="B211" s="14" t="s">
        <v>86</v>
      </c>
      <c r="C211">
        <f t="shared" si="27"/>
        <v>320189</v>
      </c>
      <c r="D211">
        <f t="shared" si="21"/>
        <v>1005917</v>
      </c>
      <c r="E211">
        <f t="shared" si="22"/>
        <v>28705972</v>
      </c>
      <c r="H211" s="14" t="s">
        <v>86</v>
      </c>
      <c r="I211">
        <f t="shared" si="23"/>
        <v>6.190792866090771E-4</v>
      </c>
      <c r="J211">
        <f t="shared" si="24"/>
        <v>9.6111593288639505E-5</v>
      </c>
      <c r="K211">
        <f t="shared" si="25"/>
        <v>4.1776697955628675E-2</v>
      </c>
    </row>
  </sheetData>
  <sortState xmlns:xlrd2="http://schemas.microsoft.com/office/spreadsheetml/2017/richdata2" columnSort="1" ref="C2:W21">
    <sortCondition ref="C2:W2"/>
  </sortState>
  <mergeCells count="6">
    <mergeCell ref="A55:A56"/>
    <mergeCell ref="A86:A87"/>
    <mergeCell ref="A71:A72"/>
    <mergeCell ref="A66:A67"/>
    <mergeCell ref="A62:A64"/>
    <mergeCell ref="A60:A61"/>
  </mergeCells>
  <phoneticPr fontId="2" type="noConversion"/>
  <pageMargins left="0.7" right="0.7" top="0.75" bottom="0.75" header="0.3" footer="0.3"/>
  <ignoredErrors>
    <ignoredError sqref="C38:T3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4FBAA-1607-5F4B-A7D9-1D0FDA66C8B3}">
  <dimension ref="B3:AA67"/>
  <sheetViews>
    <sheetView zoomScale="93" zoomScaleNormal="125" workbookViewId="0">
      <selection activeCell="P38" sqref="P38"/>
    </sheetView>
  </sheetViews>
  <sheetFormatPr baseColWidth="10" defaultRowHeight="16"/>
  <sheetData>
    <row r="3" spans="2:25">
      <c r="B3" s="19" t="s">
        <v>248</v>
      </c>
    </row>
    <row r="5" spans="2:25">
      <c r="D5">
        <v>2000</v>
      </c>
      <c r="E5">
        <v>2001</v>
      </c>
      <c r="F5">
        <v>2002</v>
      </c>
      <c r="G5">
        <v>2003</v>
      </c>
      <c r="H5">
        <v>2004</v>
      </c>
      <c r="I5">
        <v>2005</v>
      </c>
      <c r="J5">
        <v>2006</v>
      </c>
      <c r="K5">
        <v>2007</v>
      </c>
      <c r="L5">
        <v>2008</v>
      </c>
      <c r="M5">
        <v>2009</v>
      </c>
      <c r="N5">
        <v>2010</v>
      </c>
      <c r="O5">
        <v>2011</v>
      </c>
      <c r="P5">
        <v>2012</v>
      </c>
      <c r="Q5">
        <v>2013</v>
      </c>
      <c r="R5">
        <v>2014</v>
      </c>
      <c r="S5">
        <v>2015</v>
      </c>
      <c r="T5">
        <v>2016</v>
      </c>
      <c r="U5">
        <v>2017</v>
      </c>
      <c r="V5">
        <v>2018</v>
      </c>
      <c r="W5">
        <v>2019</v>
      </c>
      <c r="X5">
        <v>2020</v>
      </c>
      <c r="Y5">
        <v>2021</v>
      </c>
    </row>
    <row r="6" spans="2:25">
      <c r="C6" t="s">
        <v>246</v>
      </c>
      <c r="D6">
        <v>52299.1</v>
      </c>
      <c r="E6">
        <v>57600.3</v>
      </c>
      <c r="F6">
        <v>64580.2</v>
      </c>
      <c r="G6">
        <v>71828.5</v>
      </c>
      <c r="H6">
        <v>81065.100000000006</v>
      </c>
      <c r="I6">
        <v>93296.9</v>
      </c>
      <c r="J6">
        <v>106554.7</v>
      </c>
      <c r="K6">
        <v>128108.5</v>
      </c>
      <c r="L6">
        <v>150701.70000000001</v>
      </c>
      <c r="M6">
        <v>167098.1</v>
      </c>
      <c r="N6">
        <v>190968</v>
      </c>
      <c r="O6">
        <v>222528.4</v>
      </c>
      <c r="P6">
        <v>256676.8</v>
      </c>
      <c r="Q6">
        <v>299072.3</v>
      </c>
      <c r="R6">
        <v>328602.8</v>
      </c>
      <c r="S6">
        <v>357432</v>
      </c>
      <c r="T6">
        <v>386976.2</v>
      </c>
      <c r="U6">
        <v>424735.6</v>
      </c>
      <c r="V6">
        <v>476220.2</v>
      </c>
      <c r="W6">
        <v>514241.2</v>
      </c>
      <c r="X6">
        <v>530579.6</v>
      </c>
      <c r="Y6">
        <v>590403.4</v>
      </c>
    </row>
    <row r="7" spans="2:25">
      <c r="C7" t="s">
        <v>247</v>
      </c>
      <c r="D7">
        <v>11975.3</v>
      </c>
      <c r="E7">
        <v>12968.2</v>
      </c>
      <c r="F7">
        <v>14761.8</v>
      </c>
      <c r="G7">
        <v>17516.2</v>
      </c>
      <c r="H7">
        <v>20608.8</v>
      </c>
      <c r="I7">
        <v>23685.7</v>
      </c>
      <c r="J7">
        <v>27656.7</v>
      </c>
      <c r="K7">
        <v>35304.9</v>
      </c>
      <c r="L7">
        <v>39556.300000000003</v>
      </c>
      <c r="M7">
        <v>41962.8</v>
      </c>
      <c r="N7">
        <v>52672.6</v>
      </c>
      <c r="O7">
        <v>62270.8</v>
      </c>
      <c r="P7">
        <v>68866</v>
      </c>
      <c r="Q7">
        <v>73536.399999999994</v>
      </c>
      <c r="R7">
        <v>78643.100000000006</v>
      </c>
      <c r="S7">
        <v>79668.7</v>
      </c>
      <c r="T7">
        <v>86545.4</v>
      </c>
      <c r="U7">
        <v>93844.3</v>
      </c>
      <c r="V7">
        <v>95553.7</v>
      </c>
      <c r="W7">
        <v>97932.4</v>
      </c>
      <c r="X7">
        <v>88546.7</v>
      </c>
      <c r="Y7">
        <v>99220.1</v>
      </c>
    </row>
    <row r="12" spans="2:25">
      <c r="B12" s="19" t="s">
        <v>251</v>
      </c>
    </row>
    <row r="14" spans="2:25">
      <c r="D14">
        <v>2006</v>
      </c>
      <c r="E14">
        <v>2007</v>
      </c>
      <c r="F14">
        <v>2009</v>
      </c>
      <c r="G14">
        <v>2010</v>
      </c>
      <c r="H14">
        <v>2011</v>
      </c>
      <c r="I14">
        <v>2012</v>
      </c>
      <c r="J14">
        <v>2014</v>
      </c>
      <c r="K14">
        <v>2015</v>
      </c>
      <c r="L14">
        <v>2016</v>
      </c>
      <c r="M14">
        <v>2017</v>
      </c>
    </row>
    <row r="15" spans="2:25">
      <c r="C15" t="s">
        <v>246</v>
      </c>
      <c r="D15">
        <v>93822.830000000016</v>
      </c>
      <c r="E15">
        <v>110047.30003876686</v>
      </c>
      <c r="F15">
        <v>170299.71000000002</v>
      </c>
      <c r="G15">
        <v>191008.92755701349</v>
      </c>
      <c r="H15">
        <v>234310.25000000003</v>
      </c>
      <c r="I15">
        <v>264134.09391959407</v>
      </c>
      <c r="J15">
        <v>318258.08999999997</v>
      </c>
      <c r="K15">
        <v>354109.98519770062</v>
      </c>
      <c r="L15">
        <v>370224.33</v>
      </c>
      <c r="M15">
        <v>423268.02802686743</v>
      </c>
    </row>
    <row r="16" spans="2:25">
      <c r="C16" t="s">
        <v>247</v>
      </c>
      <c r="D16">
        <v>32726.659999999993</v>
      </c>
      <c r="E16">
        <v>38518.723274266609</v>
      </c>
      <c r="F16">
        <v>55531.109999999986</v>
      </c>
      <c r="G16">
        <v>59910.84696777357</v>
      </c>
      <c r="H16">
        <v>81399.249999999985</v>
      </c>
      <c r="I16">
        <v>73606.225254274337</v>
      </c>
      <c r="J16">
        <v>107007.86000000002</v>
      </c>
      <c r="K16">
        <v>82274.779725591783</v>
      </c>
      <c r="L16">
        <v>110762.46</v>
      </c>
      <c r="M16">
        <v>94978.604406740167</v>
      </c>
    </row>
    <row r="17" spans="2:27">
      <c r="C17" t="s">
        <v>249</v>
      </c>
      <c r="D17">
        <v>33641.840000000004</v>
      </c>
      <c r="E17">
        <v>37255.532206020405</v>
      </c>
      <c r="F17">
        <v>49369.639999999992</v>
      </c>
      <c r="G17">
        <v>55291.86088442141</v>
      </c>
      <c r="H17">
        <v>67344.53</v>
      </c>
      <c r="I17">
        <v>71681.982536306838</v>
      </c>
      <c r="J17">
        <v>88223.909999999989</v>
      </c>
      <c r="K17">
        <v>86508.921847950463</v>
      </c>
      <c r="L17">
        <v>107001.20000000001</v>
      </c>
      <c r="M17">
        <v>110325.32771636806</v>
      </c>
    </row>
    <row r="18" spans="2:27">
      <c r="C18" t="s">
        <v>250</v>
      </c>
      <c r="D18">
        <v>70862.01999999999</v>
      </c>
      <c r="E18">
        <v>80222.255568169086</v>
      </c>
      <c r="F18">
        <v>90103.239999999991</v>
      </c>
      <c r="G18">
        <v>97437.339912009411</v>
      </c>
      <c r="H18">
        <v>138387.07999999999</v>
      </c>
      <c r="I18">
        <v>127377.86923910957</v>
      </c>
      <c r="J18">
        <v>170859.56000000003</v>
      </c>
      <c r="K18">
        <v>157360.42935944721</v>
      </c>
      <c r="L18">
        <v>192081.97</v>
      </c>
      <c r="M18">
        <v>194643.7462896239</v>
      </c>
    </row>
    <row r="22" spans="2:27">
      <c r="B22" s="24" t="s">
        <v>252</v>
      </c>
    </row>
    <row r="24" spans="2:27">
      <c r="D24">
        <v>2003</v>
      </c>
      <c r="E24">
        <v>2004</v>
      </c>
      <c r="F24">
        <v>2005</v>
      </c>
      <c r="G24">
        <v>2006</v>
      </c>
      <c r="H24">
        <v>2007</v>
      </c>
      <c r="I24">
        <v>2008</v>
      </c>
      <c r="J24">
        <v>2009</v>
      </c>
      <c r="K24">
        <v>2010</v>
      </c>
      <c r="L24">
        <v>2011</v>
      </c>
      <c r="M24">
        <v>2012</v>
      </c>
      <c r="N24">
        <v>2013</v>
      </c>
      <c r="O24">
        <v>2014</v>
      </c>
      <c r="P24">
        <v>2015</v>
      </c>
      <c r="Q24">
        <v>2016</v>
      </c>
      <c r="R24">
        <v>2017</v>
      </c>
      <c r="S24">
        <v>2018</v>
      </c>
      <c r="T24">
        <v>2019</v>
      </c>
      <c r="U24">
        <v>2020</v>
      </c>
      <c r="V24">
        <v>2021</v>
      </c>
    </row>
    <row r="25" spans="2:27">
      <c r="C25" t="s">
        <v>246</v>
      </c>
      <c r="D25">
        <v>71828.5</v>
      </c>
      <c r="E25">
        <v>81065.100000000006</v>
      </c>
      <c r="F25">
        <v>93296.9</v>
      </c>
      <c r="G25">
        <v>106554.7</v>
      </c>
      <c r="H25">
        <v>128108.5</v>
      </c>
      <c r="I25">
        <v>150701.70000000001</v>
      </c>
      <c r="J25">
        <v>167098.1</v>
      </c>
      <c r="K25">
        <v>190968</v>
      </c>
      <c r="L25">
        <v>222528.4</v>
      </c>
      <c r="M25">
        <v>256676.8</v>
      </c>
      <c r="N25">
        <v>299072.3</v>
      </c>
      <c r="O25">
        <v>328602.8</v>
      </c>
      <c r="P25">
        <v>357432</v>
      </c>
      <c r="Q25">
        <v>386976.2</v>
      </c>
      <c r="R25">
        <v>424735.6</v>
      </c>
      <c r="S25">
        <v>475027.44068497879</v>
      </c>
      <c r="T25">
        <v>514241.2</v>
      </c>
      <c r="U25">
        <v>529565.5400144218</v>
      </c>
      <c r="V25">
        <v>590403.4</v>
      </c>
    </row>
    <row r="26" spans="2:27">
      <c r="C26" t="s">
        <v>247</v>
      </c>
      <c r="D26">
        <v>17516.2</v>
      </c>
      <c r="E26">
        <v>20608.8</v>
      </c>
      <c r="F26">
        <v>23685.7</v>
      </c>
      <c r="G26">
        <v>27656.7</v>
      </c>
      <c r="H26">
        <v>35304.9</v>
      </c>
      <c r="I26">
        <v>39556.300000000003</v>
      </c>
      <c r="J26">
        <v>41962.8</v>
      </c>
      <c r="K26">
        <v>52672.6</v>
      </c>
      <c r="L26">
        <v>62270.8</v>
      </c>
      <c r="M26">
        <v>68866</v>
      </c>
      <c r="N26">
        <v>73536.399999999994</v>
      </c>
      <c r="O26">
        <v>78643.100000000006</v>
      </c>
      <c r="P26">
        <v>79668.7</v>
      </c>
      <c r="Q26">
        <v>86545.4</v>
      </c>
      <c r="R26">
        <v>93844.3</v>
      </c>
      <c r="S26">
        <v>96319.075053091059</v>
      </c>
      <c r="T26">
        <v>97932.4</v>
      </c>
      <c r="U26">
        <v>89580.223003786625</v>
      </c>
      <c r="V26">
        <v>99220.1</v>
      </c>
    </row>
    <row r="27" spans="2:27">
      <c r="C27" t="s">
        <v>249</v>
      </c>
      <c r="D27">
        <f t="shared" ref="D27:F27" si="0">D26/$D16*$D17</f>
        <v>18006.029268125749</v>
      </c>
      <c r="E27">
        <f t="shared" si="0"/>
        <v>21185.11183823831</v>
      </c>
      <c r="F27">
        <f t="shared" si="0"/>
        <v>24348.055367947731</v>
      </c>
      <c r="G27">
        <f>G26/$D16*$D17</f>
        <v>28430.101829150921</v>
      </c>
      <c r="H27">
        <f>H26/$E16*$E17</f>
        <v>34147.103724464578</v>
      </c>
      <c r="I27">
        <f>I26/$E16*$E17</f>
        <v>38259.082423574015</v>
      </c>
      <c r="J27">
        <f>J26/F16*F17</f>
        <v>37306.805669686786</v>
      </c>
      <c r="K27">
        <f t="shared" ref="K27:L27" si="1">K26/G16*G17</f>
        <v>48611.665817165893</v>
      </c>
      <c r="L27">
        <f t="shared" si="1"/>
        <v>51518.874666830481</v>
      </c>
      <c r="M27">
        <f>M26/$I16*$I17</f>
        <v>67065.678103886268</v>
      </c>
      <c r="N27">
        <f>N26/$I16*$I17</f>
        <v>71613.98268112888</v>
      </c>
      <c r="O27">
        <f>O26/J16*J17</f>
        <v>64838.244373086229</v>
      </c>
      <c r="P27">
        <f t="shared" ref="P27:Q27" si="2">P26/K16*K17</f>
        <v>83768.724328580851</v>
      </c>
      <c r="Q27">
        <f t="shared" si="2"/>
        <v>83606.500383613718</v>
      </c>
      <c r="R27">
        <f>R26/$M16*$M17</f>
        <v>109007.74144327635</v>
      </c>
      <c r="S27">
        <v>133698.27123079976</v>
      </c>
      <c r="T27">
        <f>T26/$S26*$S27</f>
        <v>135937.69012281418</v>
      </c>
      <c r="U27">
        <f t="shared" ref="U27:V27" si="3">U26/$S26*$S27</f>
        <v>124344.22719979635</v>
      </c>
      <c r="V27">
        <f t="shared" si="3"/>
        <v>137725.11658812239</v>
      </c>
    </row>
    <row r="28" spans="2:27">
      <c r="C28" t="s">
        <v>250</v>
      </c>
      <c r="D28">
        <f t="shared" ref="D28:F28" si="4">D25/$D15*$D18</f>
        <v>54250.256612063378</v>
      </c>
      <c r="E28">
        <f t="shared" si="4"/>
        <v>61226.427912076397</v>
      </c>
      <c r="F28">
        <f t="shared" si="4"/>
        <v>70464.798319747948</v>
      </c>
      <c r="G28">
        <f>G25/$D15*$D18</f>
        <v>80478.080681365056</v>
      </c>
      <c r="H28">
        <f>H25/$E15*$E18</f>
        <v>93388.50497771785</v>
      </c>
      <c r="I28">
        <f>I25/$E15*$E18</f>
        <v>109858.49073715284</v>
      </c>
      <c r="J28">
        <f>J25/F15*F18</f>
        <v>88409.312076009985</v>
      </c>
      <c r="K28">
        <f t="shared" ref="K28:L28" si="5">K25/G15*G18</f>
        <v>97416.461975383645</v>
      </c>
      <c r="L28">
        <f t="shared" si="5"/>
        <v>131428.54609677551</v>
      </c>
      <c r="M28">
        <f>M25/$I15*$I18</f>
        <v>123781.61176370458</v>
      </c>
      <c r="N28">
        <f>N25/$I15*$I18</f>
        <v>144226.71362537707</v>
      </c>
      <c r="O28">
        <f>O25/J15*J18</f>
        <v>176413.20546719807</v>
      </c>
      <c r="P28">
        <f t="shared" ref="P28:Q28" si="6">P25/K15*K18</f>
        <v>158836.67599885337</v>
      </c>
      <c r="Q28">
        <f t="shared" si="6"/>
        <v>200773.27397449542</v>
      </c>
      <c r="R28">
        <f>R25/$M15*$M18</f>
        <v>195318.62293488291</v>
      </c>
      <c r="S28">
        <v>217012.38523961609</v>
      </c>
      <c r="T28">
        <f>T25/$S25*$S28</f>
        <v>234926.86915004856</v>
      </c>
      <c r="U28">
        <f t="shared" ref="U28:V28" si="7">U25/$S25*$S28</f>
        <v>241927.66803854468</v>
      </c>
      <c r="V28">
        <f t="shared" si="7"/>
        <v>269720.94475810922</v>
      </c>
    </row>
    <row r="29" spans="2:27">
      <c r="C29" s="23"/>
      <c r="D29" s="23"/>
      <c r="E29" s="23"/>
      <c r="F29" s="23"/>
      <c r="H29" s="22"/>
      <c r="I29" s="22"/>
      <c r="J29" s="22"/>
      <c r="K29" s="22"/>
    </row>
    <row r="30" spans="2:27">
      <c r="C30" s="23"/>
      <c r="D30" s="23"/>
      <c r="E30" s="23"/>
      <c r="F30" s="23"/>
      <c r="H30" s="22"/>
      <c r="I30" s="22"/>
      <c r="J30" s="22"/>
      <c r="K30" s="22"/>
      <c r="T30" s="21"/>
      <c r="U30" s="20"/>
      <c r="V30" s="21"/>
      <c r="W30" s="20"/>
      <c r="X30" s="21"/>
      <c r="Y30" s="20"/>
      <c r="AA30" s="10"/>
    </row>
    <row r="31" spans="2:27">
      <c r="C31" s="23"/>
      <c r="D31" s="23"/>
      <c r="E31" s="23"/>
      <c r="F31" s="23"/>
      <c r="H31" s="22"/>
      <c r="I31" s="22"/>
      <c r="J31" s="22"/>
      <c r="K31" s="22"/>
      <c r="T31" s="21"/>
      <c r="U31" s="20"/>
      <c r="V31" s="21"/>
      <c r="W31" s="20"/>
      <c r="X31" s="21"/>
      <c r="Y31" s="21"/>
      <c r="AA31" s="10"/>
    </row>
    <row r="32" spans="2:27">
      <c r="C32" s="23"/>
      <c r="D32" s="23"/>
      <c r="E32" s="23"/>
      <c r="F32" s="23"/>
      <c r="H32" s="26"/>
      <c r="I32" s="25"/>
      <c r="J32" s="26"/>
      <c r="K32" s="26"/>
      <c r="M32" s="27"/>
      <c r="O32" s="28"/>
    </row>
    <row r="33" spans="3:15">
      <c r="C33" s="23"/>
      <c r="D33" s="23"/>
      <c r="E33" s="23"/>
      <c r="F33" s="23"/>
      <c r="H33" s="22"/>
      <c r="I33" s="25"/>
      <c r="J33" s="22"/>
      <c r="K33" s="22"/>
      <c r="M33" s="27"/>
      <c r="O33" s="28"/>
    </row>
    <row r="34" spans="3:15">
      <c r="C34" s="23"/>
      <c r="D34" s="23"/>
      <c r="E34" s="23"/>
      <c r="F34" s="23"/>
      <c r="H34" s="22"/>
      <c r="I34" s="25"/>
      <c r="J34" s="22"/>
      <c r="K34" s="22"/>
      <c r="M34" s="27"/>
      <c r="O34" s="28"/>
    </row>
    <row r="35" spans="3:15">
      <c r="C35" s="23"/>
      <c r="D35" s="23"/>
      <c r="E35" s="23"/>
      <c r="F35" s="23"/>
      <c r="H35" s="22"/>
      <c r="I35" s="25"/>
      <c r="J35" s="22"/>
      <c r="K35" s="22"/>
      <c r="M35" s="27"/>
      <c r="O35" s="28"/>
    </row>
    <row r="36" spans="3:15">
      <c r="C36" s="23"/>
      <c r="D36" s="23"/>
      <c r="E36" s="23"/>
      <c r="F36" s="23"/>
      <c r="H36" s="26"/>
      <c r="I36" s="26"/>
      <c r="J36" s="26"/>
      <c r="K36" s="26"/>
    </row>
    <row r="37" spans="3:15">
      <c r="C37" s="23"/>
      <c r="D37" s="21"/>
      <c r="E37" s="21"/>
      <c r="F37" s="21"/>
      <c r="G37" s="21"/>
      <c r="H37" s="22"/>
      <c r="I37" s="22"/>
      <c r="J37" s="22"/>
      <c r="K37" s="22"/>
    </row>
    <row r="38" spans="3:15">
      <c r="C38" s="23"/>
      <c r="D38" s="21"/>
      <c r="E38" s="21"/>
      <c r="F38" s="21"/>
      <c r="G38" s="21"/>
      <c r="H38" s="22"/>
      <c r="I38" s="22"/>
      <c r="J38" s="22"/>
      <c r="K38" s="22"/>
    </row>
    <row r="39" spans="3:15">
      <c r="C39" s="23"/>
      <c r="D39" s="21"/>
      <c r="E39" s="21"/>
      <c r="F39" s="21"/>
      <c r="G39" s="21"/>
      <c r="H39" s="22"/>
      <c r="I39" s="22"/>
      <c r="J39" s="22"/>
      <c r="K39" s="22"/>
    </row>
    <row r="40" spans="3:15">
      <c r="C40" s="23"/>
      <c r="D40" s="21"/>
      <c r="E40" s="21"/>
      <c r="F40" s="21"/>
      <c r="G40" s="21"/>
      <c r="H40" s="22"/>
      <c r="I40" s="22"/>
      <c r="J40" s="22"/>
      <c r="K40" s="22"/>
    </row>
    <row r="41" spans="3:15">
      <c r="C41" s="23"/>
      <c r="D41" s="21"/>
      <c r="E41" s="21"/>
      <c r="F41" s="21"/>
      <c r="G41" s="21"/>
      <c r="H41" s="22"/>
      <c r="I41" s="22"/>
      <c r="J41" s="22"/>
      <c r="K41" s="22"/>
    </row>
    <row r="42" spans="3:15">
      <c r="C42" s="23"/>
      <c r="D42" s="21"/>
      <c r="E42" s="21"/>
      <c r="F42" s="21"/>
      <c r="G42" s="21"/>
      <c r="H42" s="22"/>
      <c r="I42" s="22"/>
      <c r="J42" s="22"/>
      <c r="K42" s="22"/>
    </row>
    <row r="43" spans="3:15">
      <c r="C43" s="23"/>
      <c r="D43" s="21"/>
      <c r="E43" s="21"/>
      <c r="F43" s="21"/>
      <c r="G43" s="21"/>
      <c r="H43" s="22"/>
      <c r="I43" s="22"/>
      <c r="J43" s="22"/>
      <c r="K43" s="22"/>
    </row>
    <row r="44" spans="3:15">
      <c r="C44" s="23"/>
      <c r="D44" s="21"/>
      <c r="E44" s="21"/>
      <c r="F44" s="21"/>
      <c r="G44" s="21"/>
      <c r="H44" s="26"/>
      <c r="I44" s="26"/>
      <c r="J44" s="26"/>
      <c r="K44" s="26"/>
    </row>
    <row r="45" spans="3:15">
      <c r="C45" s="23"/>
      <c r="D45" s="21"/>
      <c r="E45" s="21"/>
      <c r="F45" s="21"/>
      <c r="G45" s="21"/>
      <c r="H45" s="22"/>
      <c r="I45" s="22"/>
      <c r="J45" s="22"/>
      <c r="K45" s="22"/>
    </row>
    <row r="46" spans="3:15">
      <c r="C46" s="23"/>
      <c r="D46" s="21"/>
      <c r="E46" s="21"/>
      <c r="F46" s="21"/>
      <c r="G46" s="21"/>
      <c r="H46" s="22"/>
      <c r="I46" s="22"/>
      <c r="J46" s="22"/>
      <c r="K46" s="22"/>
    </row>
    <row r="47" spans="3:15">
      <c r="C47" s="23"/>
      <c r="D47" s="21"/>
      <c r="E47" s="21"/>
      <c r="F47" s="21"/>
      <c r="G47" s="21"/>
      <c r="H47" s="22"/>
      <c r="I47" s="22"/>
      <c r="J47" s="22"/>
      <c r="K47" s="22"/>
    </row>
    <row r="48" spans="3:15">
      <c r="C48" s="23"/>
      <c r="D48" s="21"/>
      <c r="E48" s="21"/>
      <c r="F48" s="21"/>
      <c r="G48" s="21"/>
      <c r="H48" s="22"/>
      <c r="I48" s="22"/>
      <c r="J48" s="22"/>
      <c r="K48" s="22"/>
    </row>
    <row r="49" spans="3:11">
      <c r="C49" s="23"/>
      <c r="D49" s="21"/>
      <c r="E49" s="21"/>
      <c r="F49" s="21"/>
      <c r="G49" s="21"/>
      <c r="H49" s="22"/>
      <c r="I49" s="22"/>
      <c r="J49" s="22"/>
      <c r="K49" s="22"/>
    </row>
    <row r="50" spans="3:11">
      <c r="C50" s="23"/>
      <c r="D50" s="21"/>
      <c r="E50" s="21"/>
      <c r="F50" s="21"/>
      <c r="G50" s="21"/>
      <c r="H50" s="22"/>
      <c r="I50" s="22"/>
      <c r="J50" s="22"/>
      <c r="K50" s="22"/>
    </row>
    <row r="51" spans="3:11">
      <c r="C51" s="23"/>
      <c r="D51" s="21"/>
      <c r="E51" s="21"/>
      <c r="F51" s="21"/>
      <c r="G51" s="21"/>
      <c r="H51" s="26"/>
      <c r="I51" s="26"/>
      <c r="J51" s="26"/>
      <c r="K51" s="26"/>
    </row>
    <row r="52" spans="3:11">
      <c r="C52" s="23"/>
      <c r="D52" s="21"/>
      <c r="E52" s="21"/>
      <c r="F52" s="21"/>
      <c r="G52" s="21"/>
      <c r="H52" s="22"/>
      <c r="I52" s="22"/>
      <c r="J52" s="22"/>
      <c r="K52" s="22"/>
    </row>
    <row r="53" spans="3:11">
      <c r="C53" s="23"/>
      <c r="D53" s="21"/>
      <c r="E53" s="21"/>
      <c r="F53" s="21"/>
      <c r="G53" s="21"/>
      <c r="H53" s="22"/>
      <c r="I53" s="22"/>
      <c r="J53" s="22"/>
      <c r="K53" s="22"/>
    </row>
    <row r="54" spans="3:11">
      <c r="C54" s="23"/>
      <c r="D54" s="21"/>
      <c r="E54" s="21"/>
      <c r="F54" s="21"/>
      <c r="G54" s="21"/>
      <c r="H54" s="22"/>
      <c r="I54" s="22"/>
      <c r="J54" s="22"/>
      <c r="K54" s="22"/>
    </row>
    <row r="55" spans="3:11">
      <c r="C55" s="23"/>
      <c r="D55" s="21"/>
      <c r="E55" s="21"/>
      <c r="F55" s="21"/>
      <c r="G55" s="21"/>
      <c r="H55" s="22"/>
      <c r="I55" s="22"/>
      <c r="J55" s="22"/>
      <c r="K55" s="22"/>
    </row>
    <row r="56" spans="3:11">
      <c r="C56" s="23"/>
      <c r="D56" s="21"/>
      <c r="E56" s="21"/>
      <c r="F56" s="21"/>
      <c r="G56" s="21"/>
      <c r="H56" s="22"/>
      <c r="I56" s="22"/>
      <c r="J56" s="22"/>
      <c r="K56" s="22"/>
    </row>
    <row r="57" spans="3:11">
      <c r="C57" s="23"/>
      <c r="D57" s="21"/>
      <c r="E57" s="21"/>
      <c r="F57" s="21"/>
      <c r="G57" s="21"/>
      <c r="H57" s="26"/>
      <c r="I57" s="26"/>
      <c r="J57" s="26"/>
      <c r="K57" s="26"/>
    </row>
    <row r="58" spans="3:11">
      <c r="D58" s="21"/>
      <c r="E58" s="21"/>
      <c r="F58" s="21"/>
      <c r="G58" s="21"/>
      <c r="H58" s="22"/>
      <c r="I58" s="22"/>
      <c r="J58" s="22"/>
      <c r="K58" s="22"/>
    </row>
    <row r="59" spans="3:11">
      <c r="C59" s="10"/>
      <c r="D59" s="21"/>
      <c r="E59" s="21"/>
      <c r="F59" s="21"/>
      <c r="G59" s="21"/>
      <c r="H59" s="22"/>
      <c r="I59" s="22"/>
      <c r="J59" s="22"/>
      <c r="K59" s="22"/>
    </row>
    <row r="60" spans="3:11">
      <c r="D60" s="21"/>
      <c r="E60" s="21"/>
      <c r="F60" s="21"/>
      <c r="G60" s="21"/>
      <c r="H60" s="22"/>
      <c r="I60" s="22"/>
      <c r="J60" s="22"/>
      <c r="K60" s="22"/>
    </row>
    <row r="61" spans="3:11">
      <c r="D61" s="21"/>
      <c r="E61" s="21"/>
      <c r="F61" s="21"/>
      <c r="G61" s="21"/>
      <c r="H61" s="22"/>
      <c r="I61" s="22"/>
      <c r="J61" s="22"/>
      <c r="K61" s="22"/>
    </row>
    <row r="62" spans="3:11">
      <c r="D62" s="21"/>
      <c r="E62" s="21"/>
      <c r="F62" s="21"/>
      <c r="G62" s="21"/>
      <c r="H62" s="22"/>
      <c r="I62" s="22"/>
      <c r="J62" s="22"/>
      <c r="K62" s="22"/>
    </row>
    <row r="63" spans="3:11">
      <c r="D63" s="21"/>
      <c r="E63" s="21"/>
      <c r="F63" s="21"/>
      <c r="G63" s="21"/>
    </row>
    <row r="64" spans="3:11">
      <c r="D64" s="21"/>
      <c r="E64" s="21"/>
      <c r="F64" s="21"/>
      <c r="G64" s="21"/>
    </row>
    <row r="65" spans="4:7">
      <c r="D65" s="21"/>
      <c r="E65" s="21"/>
      <c r="F65" s="21"/>
      <c r="G65" s="21"/>
    </row>
    <row r="66" spans="4:7">
      <c r="D66" s="21"/>
      <c r="E66" s="21"/>
      <c r="F66" s="21"/>
      <c r="G66" s="21"/>
    </row>
    <row r="67" spans="4:7">
      <c r="D67" s="21"/>
      <c r="E67" s="21"/>
      <c r="F67" s="21"/>
      <c r="G67" s="2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0a 部门</vt:lpstr>
      <vt:lpstr>0b 参考年度</vt:lpstr>
      <vt:lpstr>1a 总产出</vt:lpstr>
      <vt:lpstr>1b 增加值</vt:lpstr>
      <vt:lpstr>2 初始投入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yilinzheng73@outlook.com</dc:creator>
  <cp:lastModifiedBy>yilinzheng73@outlook.com</cp:lastModifiedBy>
  <dcterms:created xsi:type="dcterms:W3CDTF">2024-06-24T09:04:28Z</dcterms:created>
  <dcterms:modified xsi:type="dcterms:W3CDTF">2024-06-29T08:10:18Z</dcterms:modified>
</cp:coreProperties>
</file>