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2489637\Desktop\"/>
    </mc:Choice>
  </mc:AlternateContent>
  <bookViews>
    <workbookView xWindow="0" yWindow="0" windowWidth="28800" windowHeight="12180" activeTab="2"/>
  </bookViews>
  <sheets>
    <sheet name="GRADIANTE normal" sheetId="1" r:id="rId1"/>
    <sheet name="GRADIANTE exponencial" sheetId="2" r:id="rId2"/>
    <sheet name="GRADIANTE escalonado EJ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3" l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J9" i="3"/>
  <c r="AG5" i="2"/>
  <c r="AG6" i="2" s="1"/>
  <c r="AG4" i="2"/>
  <c r="AJ4" i="2" s="1"/>
  <c r="Z5" i="2"/>
  <c r="Z4" i="2"/>
  <c r="AC4" i="2" s="1"/>
  <c r="Z10" i="2"/>
  <c r="T5" i="2"/>
  <c r="Z6" i="2"/>
  <c r="S6" i="2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5" i="2"/>
  <c r="S4" i="2"/>
  <c r="V4" i="2"/>
  <c r="L5" i="2"/>
  <c r="L4" i="2"/>
  <c r="O4" i="2" s="1"/>
  <c r="M5" i="2" s="1"/>
  <c r="L6" i="2"/>
  <c r="L7" i="2" s="1"/>
  <c r="H4" i="2"/>
  <c r="H10" i="3" l="1"/>
  <c r="I10" i="3" s="1"/>
  <c r="J10" i="3" s="1"/>
  <c r="H11" i="3" s="1"/>
  <c r="AH5" i="2"/>
  <c r="AI5" i="2" s="1"/>
  <c r="AJ5" i="2" s="1"/>
  <c r="AG7" i="2"/>
  <c r="Z11" i="2"/>
  <c r="AA5" i="2"/>
  <c r="AB5" i="2" s="1"/>
  <c r="AC5" i="2" s="1"/>
  <c r="Z7" i="2"/>
  <c r="U5" i="2"/>
  <c r="V5" i="2" s="1"/>
  <c r="L8" i="2"/>
  <c r="N5" i="2"/>
  <c r="O5" i="2" s="1"/>
  <c r="M6" i="2" s="1"/>
  <c r="F5" i="2"/>
  <c r="G5" i="2" s="1"/>
  <c r="H5" i="2" s="1"/>
  <c r="I11" i="3" l="1"/>
  <c r="J11" i="3" s="1"/>
  <c r="H12" i="3" s="1"/>
  <c r="AH6" i="2"/>
  <c r="AI6" i="2" s="1"/>
  <c r="AJ6" i="2" s="1"/>
  <c r="AG8" i="2"/>
  <c r="Z12" i="2"/>
  <c r="AA6" i="2"/>
  <c r="AB6" i="2" s="1"/>
  <c r="AC6" i="2" s="1"/>
  <c r="Z8" i="2"/>
  <c r="T6" i="2"/>
  <c r="U6" i="2" s="1"/>
  <c r="V6" i="2" s="1"/>
  <c r="L9" i="2"/>
  <c r="N6" i="2"/>
  <c r="O6" i="2" s="1"/>
  <c r="M7" i="2" s="1"/>
  <c r="F6" i="2"/>
  <c r="G6" i="2" s="1"/>
  <c r="H6" i="2" s="1"/>
  <c r="AH7" i="2" l="1"/>
  <c r="AI7" i="2" s="1"/>
  <c r="AJ7" i="2" s="1"/>
  <c r="AG9" i="2"/>
  <c r="Z13" i="2"/>
  <c r="AA7" i="2"/>
  <c r="AB7" i="2" s="1"/>
  <c r="AC7" i="2" s="1"/>
  <c r="Z9" i="2"/>
  <c r="T7" i="2"/>
  <c r="U7" i="2" s="1"/>
  <c r="V7" i="2" s="1"/>
  <c r="N7" i="2"/>
  <c r="O7" i="2" s="1"/>
  <c r="M8" i="2" s="1"/>
  <c r="L10" i="2"/>
  <c r="F7" i="2"/>
  <c r="G7" i="2" s="1"/>
  <c r="H7" i="2" s="1"/>
  <c r="I12" i="3" l="1"/>
  <c r="J12" i="3" s="1"/>
  <c r="H13" i="3" s="1"/>
  <c r="AH8" i="2"/>
  <c r="AI8" i="2" s="1"/>
  <c r="AJ8" i="2" s="1"/>
  <c r="AG10" i="2"/>
  <c r="Z14" i="2"/>
  <c r="AA8" i="2"/>
  <c r="AB8" i="2" s="1"/>
  <c r="AC8" i="2" s="1"/>
  <c r="T8" i="2"/>
  <c r="U8" i="2" s="1"/>
  <c r="V8" i="2" s="1"/>
  <c r="L11" i="2"/>
  <c r="N8" i="2"/>
  <c r="O8" i="2" s="1"/>
  <c r="M9" i="2" s="1"/>
  <c r="F8" i="2"/>
  <c r="G8" i="2" s="1"/>
  <c r="H8" i="2" s="1"/>
  <c r="AG11" i="2" l="1"/>
  <c r="AH9" i="2"/>
  <c r="AI9" i="2" s="1"/>
  <c r="AJ9" i="2" s="1"/>
  <c r="Z15" i="2"/>
  <c r="AA9" i="2"/>
  <c r="AB9" i="2" s="1"/>
  <c r="AC9" i="2" s="1"/>
  <c r="AA10" i="2" s="1"/>
  <c r="AB10" i="2" s="1"/>
  <c r="AC10" i="2" s="1"/>
  <c r="AA11" i="2" s="1"/>
  <c r="AB11" i="2" s="1"/>
  <c r="AC11" i="2" s="1"/>
  <c r="AA12" i="2" s="1"/>
  <c r="AB12" i="2" s="1"/>
  <c r="AC12" i="2" s="1"/>
  <c r="AA13" i="2" s="1"/>
  <c r="AB13" i="2" s="1"/>
  <c r="AC13" i="2" s="1"/>
  <c r="AA14" i="2" s="1"/>
  <c r="AB14" i="2" s="1"/>
  <c r="AC14" i="2" s="1"/>
  <c r="T9" i="2"/>
  <c r="U9" i="2" s="1"/>
  <c r="V9" i="2" s="1"/>
  <c r="N9" i="2"/>
  <c r="O9" i="2" s="1"/>
  <c r="M10" i="2" s="1"/>
  <c r="L12" i="2"/>
  <c r="F9" i="2"/>
  <c r="G9" i="2" s="1"/>
  <c r="H9" i="2" s="1"/>
  <c r="I13" i="3" l="1"/>
  <c r="J13" i="3" s="1"/>
  <c r="H14" i="3" s="1"/>
  <c r="AH10" i="2"/>
  <c r="AI10" i="2" s="1"/>
  <c r="AJ10" i="2" s="1"/>
  <c r="AG12" i="2"/>
  <c r="AA15" i="2"/>
  <c r="AB15" i="2" s="1"/>
  <c r="AC15" i="2" s="1"/>
  <c r="Z16" i="2"/>
  <c r="T10" i="2"/>
  <c r="U10" i="2" s="1"/>
  <c r="V10" i="2" s="1"/>
  <c r="L13" i="2"/>
  <c r="L14" i="2" s="1"/>
  <c r="N10" i="2"/>
  <c r="O10" i="2" s="1"/>
  <c r="M11" i="2" s="1"/>
  <c r="F10" i="2"/>
  <c r="G10" i="2" s="1"/>
  <c r="H10" i="2" s="1"/>
  <c r="AH11" i="2" l="1"/>
  <c r="AI11" i="2" s="1"/>
  <c r="AJ11" i="2" s="1"/>
  <c r="AG13" i="2"/>
  <c r="AA16" i="2"/>
  <c r="AB16" i="2" s="1"/>
  <c r="AC16" i="2" s="1"/>
  <c r="Z17" i="2"/>
  <c r="T11" i="2"/>
  <c r="U11" i="2" s="1"/>
  <c r="V11" i="2" s="1"/>
  <c r="N11" i="2"/>
  <c r="O11" i="2" s="1"/>
  <c r="L15" i="2"/>
  <c r="F11" i="2"/>
  <c r="G11" i="2" s="1"/>
  <c r="H11" i="2" s="1"/>
  <c r="I14" i="3" l="1"/>
  <c r="J14" i="3" s="1"/>
  <c r="H15" i="3" s="1"/>
  <c r="AH12" i="2"/>
  <c r="AI12" i="2" s="1"/>
  <c r="AJ12" i="2" s="1"/>
  <c r="AG14" i="2"/>
  <c r="AA17" i="2"/>
  <c r="AB17" i="2" s="1"/>
  <c r="AC17" i="2" s="1"/>
  <c r="Z18" i="2"/>
  <c r="T12" i="2"/>
  <c r="U12" i="2" s="1"/>
  <c r="V12" i="2" s="1"/>
  <c r="M12" i="2"/>
  <c r="N12" i="2" s="1"/>
  <c r="O12" i="2" s="1"/>
  <c r="L16" i="2"/>
  <c r="F12" i="2"/>
  <c r="G12" i="2" s="1"/>
  <c r="H12" i="2" s="1"/>
  <c r="I15" i="3" l="1"/>
  <c r="J15" i="3" s="1"/>
  <c r="H16" i="3" s="1"/>
  <c r="AH13" i="2"/>
  <c r="AI13" i="2" s="1"/>
  <c r="AJ13" i="2" s="1"/>
  <c r="AG15" i="2"/>
  <c r="AA18" i="2"/>
  <c r="AB18" i="2" s="1"/>
  <c r="AC18" i="2" s="1"/>
  <c r="Z19" i="2"/>
  <c r="T13" i="2"/>
  <c r="U13" i="2" s="1"/>
  <c r="V13" i="2" s="1"/>
  <c r="M13" i="2"/>
  <c r="N13" i="2" s="1"/>
  <c r="O13" i="2" s="1"/>
  <c r="L17" i="2"/>
  <c r="F13" i="2"/>
  <c r="G13" i="2" s="1"/>
  <c r="H13" i="2" s="1"/>
  <c r="I16" i="3" l="1"/>
  <c r="J16" i="3" s="1"/>
  <c r="H17" i="3" s="1"/>
  <c r="AG16" i="2"/>
  <c r="AH14" i="2"/>
  <c r="AI14" i="2" s="1"/>
  <c r="AJ14" i="2" s="1"/>
  <c r="AA19" i="2"/>
  <c r="AB19" i="2" s="1"/>
  <c r="AC19" i="2" s="1"/>
  <c r="Z20" i="2"/>
  <c r="T14" i="2"/>
  <c r="U14" i="2" s="1"/>
  <c r="V14" i="2" s="1"/>
  <c r="M14" i="2"/>
  <c r="N14" i="2" s="1"/>
  <c r="O14" i="2" s="1"/>
  <c r="M15" i="2" s="1"/>
  <c r="N15" i="2" s="1"/>
  <c r="O15" i="2" s="1"/>
  <c r="M16" i="2" s="1"/>
  <c r="N16" i="2" s="1"/>
  <c r="O16" i="2" s="1"/>
  <c r="M17" i="2" s="1"/>
  <c r="N17" i="2" s="1"/>
  <c r="O17" i="2" s="1"/>
  <c r="M18" i="2" s="1"/>
  <c r="L18" i="2"/>
  <c r="F14" i="2"/>
  <c r="G14" i="2" s="1"/>
  <c r="H14" i="2" s="1"/>
  <c r="I17" i="3" l="1"/>
  <c r="J17" i="3" s="1"/>
  <c r="H18" i="3" s="1"/>
  <c r="AH15" i="2"/>
  <c r="AI15" i="2" s="1"/>
  <c r="AJ15" i="2" s="1"/>
  <c r="AG17" i="2"/>
  <c r="AA20" i="2"/>
  <c r="AB20" i="2" s="1"/>
  <c r="AC20" i="2" s="1"/>
  <c r="Z21" i="2"/>
  <c r="T15" i="2"/>
  <c r="U15" i="2" s="1"/>
  <c r="V15" i="2" s="1"/>
  <c r="L19" i="2"/>
  <c r="N18" i="2"/>
  <c r="O18" i="2" s="1"/>
  <c r="M19" i="2" s="1"/>
  <c r="F15" i="2"/>
  <c r="G15" i="2" s="1"/>
  <c r="H15" i="2" s="1"/>
  <c r="F16" i="2" s="1"/>
  <c r="G16" i="2" s="1"/>
  <c r="H16" i="2" s="1"/>
  <c r="I18" i="3" l="1"/>
  <c r="J18" i="3" s="1"/>
  <c r="H19" i="3" s="1"/>
  <c r="AH16" i="2"/>
  <c r="AI16" i="2" s="1"/>
  <c r="AJ16" i="2" s="1"/>
  <c r="AG18" i="2"/>
  <c r="AA21" i="2"/>
  <c r="AB21" i="2" s="1"/>
  <c r="AC21" i="2" s="1"/>
  <c r="Z22" i="2"/>
  <c r="T16" i="2"/>
  <c r="U16" i="2" s="1"/>
  <c r="V16" i="2" s="1"/>
  <c r="N19" i="2"/>
  <c r="O19" i="2" s="1"/>
  <c r="M20" i="2" s="1"/>
  <c r="L20" i="2"/>
  <c r="F17" i="2"/>
  <c r="G17" i="2" s="1"/>
  <c r="H17" i="2" s="1"/>
  <c r="I19" i="3" l="1"/>
  <c r="J19" i="3" s="1"/>
  <c r="H20" i="3" s="1"/>
  <c r="AH17" i="2"/>
  <c r="AI17" i="2" s="1"/>
  <c r="AJ17" i="2" s="1"/>
  <c r="AG19" i="2"/>
  <c r="AA22" i="2"/>
  <c r="AB22" i="2" s="1"/>
  <c r="AC22" i="2" s="1"/>
  <c r="Z23" i="2"/>
  <c r="T17" i="2"/>
  <c r="U17" i="2" s="1"/>
  <c r="V17" i="2" s="1"/>
  <c r="N20" i="2"/>
  <c r="O20" i="2" s="1"/>
  <c r="M21" i="2" s="1"/>
  <c r="L21" i="2"/>
  <c r="F18" i="2"/>
  <c r="G18" i="2" s="1"/>
  <c r="H18" i="2" s="1"/>
  <c r="F19" i="2" s="1"/>
  <c r="G19" i="2" s="1"/>
  <c r="H19" i="2" s="1"/>
  <c r="I20" i="3" l="1"/>
  <c r="J20" i="3" s="1"/>
  <c r="H21" i="3" s="1"/>
  <c r="AH18" i="2"/>
  <c r="AI18" i="2" s="1"/>
  <c r="AJ18" i="2" s="1"/>
  <c r="AG20" i="2"/>
  <c r="AA23" i="2"/>
  <c r="AB23" i="2" s="1"/>
  <c r="AC23" i="2" s="1"/>
  <c r="Z24" i="2"/>
  <c r="T18" i="2"/>
  <c r="U18" i="2" s="1"/>
  <c r="V18" i="2" s="1"/>
  <c r="L22" i="2"/>
  <c r="N21" i="2"/>
  <c r="O21" i="2" s="1"/>
  <c r="M22" i="2" s="1"/>
  <c r="F20" i="2"/>
  <c r="G20" i="2" s="1"/>
  <c r="H20" i="2" s="1"/>
  <c r="I21" i="3" l="1"/>
  <c r="J21" i="3" s="1"/>
  <c r="H22" i="3" s="1"/>
  <c r="AG21" i="2"/>
  <c r="AH19" i="2"/>
  <c r="AI19" i="2" s="1"/>
  <c r="AJ19" i="2" s="1"/>
  <c r="AA24" i="2"/>
  <c r="AB24" i="2" s="1"/>
  <c r="AC24" i="2" s="1"/>
  <c r="Z25" i="2"/>
  <c r="T19" i="2"/>
  <c r="U19" i="2" s="1"/>
  <c r="V19" i="2" s="1"/>
  <c r="N22" i="2"/>
  <c r="O22" i="2" s="1"/>
  <c r="M23" i="2" s="1"/>
  <c r="L23" i="2"/>
  <c r="F21" i="2"/>
  <c r="G21" i="2" s="1"/>
  <c r="H21" i="2" s="1"/>
  <c r="F22" i="2" s="1"/>
  <c r="G22" i="2" s="1"/>
  <c r="H22" i="2" s="1"/>
  <c r="I22" i="3" l="1"/>
  <c r="J22" i="3" s="1"/>
  <c r="H23" i="3" s="1"/>
  <c r="AH20" i="2"/>
  <c r="AI20" i="2" s="1"/>
  <c r="AJ20" i="2" s="1"/>
  <c r="AG22" i="2"/>
  <c r="AA25" i="2"/>
  <c r="AB25" i="2"/>
  <c r="AC25" i="2" s="1"/>
  <c r="Z26" i="2"/>
  <c r="T20" i="2"/>
  <c r="U20" i="2" s="1"/>
  <c r="V20" i="2" s="1"/>
  <c r="N23" i="2"/>
  <c r="O23" i="2" s="1"/>
  <c r="M24" i="2" s="1"/>
  <c r="L24" i="2"/>
  <c r="F23" i="2"/>
  <c r="G23" i="2" s="1"/>
  <c r="H23" i="2" s="1"/>
  <c r="F24" i="2" s="1"/>
  <c r="G24" i="2" s="1"/>
  <c r="H24" i="2" s="1"/>
  <c r="I23" i="3" l="1"/>
  <c r="J23" i="3" s="1"/>
  <c r="H24" i="3" s="1"/>
  <c r="AH21" i="2"/>
  <c r="AI21" i="2" s="1"/>
  <c r="AJ21" i="2" s="1"/>
  <c r="AG23" i="2"/>
  <c r="AA26" i="2"/>
  <c r="AB26" i="2"/>
  <c r="AC26" i="2" s="1"/>
  <c r="Z27" i="2"/>
  <c r="T21" i="2"/>
  <c r="U21" i="2" s="1"/>
  <c r="V21" i="2" s="1"/>
  <c r="N24" i="2"/>
  <c r="O24" i="2" s="1"/>
  <c r="M25" i="2" s="1"/>
  <c r="L25" i="2"/>
  <c r="F25" i="2"/>
  <c r="G25" i="2" s="1"/>
  <c r="H25" i="2" s="1"/>
  <c r="I24" i="3" l="1"/>
  <c r="J24" i="3" s="1"/>
  <c r="H25" i="3" s="1"/>
  <c r="AH22" i="2"/>
  <c r="AI22" i="2" s="1"/>
  <c r="AJ22" i="2" s="1"/>
  <c r="AG24" i="2"/>
  <c r="AA27" i="2"/>
  <c r="AB27" i="2"/>
  <c r="AC27" i="2" s="1"/>
  <c r="Z28" i="2"/>
  <c r="T22" i="2"/>
  <c r="U22" i="2" s="1"/>
  <c r="V22" i="2" s="1"/>
  <c r="L26" i="2"/>
  <c r="N25" i="2"/>
  <c r="O25" i="2" s="1"/>
  <c r="M26" i="2" s="1"/>
  <c r="F26" i="2"/>
  <c r="G26" i="2" s="1"/>
  <c r="H26" i="2" s="1"/>
  <c r="I25" i="3" l="1"/>
  <c r="J25" i="3" s="1"/>
  <c r="H26" i="3" s="1"/>
  <c r="AH23" i="2"/>
  <c r="AI23" i="2" s="1"/>
  <c r="AJ23" i="2"/>
  <c r="AG25" i="2"/>
  <c r="AA28" i="2"/>
  <c r="AB28" i="2"/>
  <c r="AC28" i="2" s="1"/>
  <c r="T23" i="2"/>
  <c r="U23" i="2" s="1"/>
  <c r="V23" i="2" s="1"/>
  <c r="L27" i="2"/>
  <c r="N26" i="2"/>
  <c r="O26" i="2" s="1"/>
  <c r="M27" i="2" s="1"/>
  <c r="F27" i="2"/>
  <c r="G27" i="2" s="1"/>
  <c r="H27" i="2"/>
  <c r="I26" i="3" l="1"/>
  <c r="J26" i="3" s="1"/>
  <c r="H27" i="3" s="1"/>
  <c r="AG26" i="2"/>
  <c r="AH24" i="2"/>
  <c r="AI24" i="2" s="1"/>
  <c r="AJ24" i="2" s="1"/>
  <c r="T24" i="2"/>
  <c r="U24" i="2" s="1"/>
  <c r="V24" i="2" s="1"/>
  <c r="N27" i="2"/>
  <c r="O27" i="2" s="1"/>
  <c r="M28" i="2" s="1"/>
  <c r="L28" i="2"/>
  <c r="N28" i="2" s="1"/>
  <c r="O28" i="2" s="1"/>
  <c r="F28" i="2"/>
  <c r="G28" i="2" s="1"/>
  <c r="H28" i="2" s="1"/>
  <c r="I27" i="3" l="1"/>
  <c r="J27" i="3" s="1"/>
  <c r="H28" i="3" s="1"/>
  <c r="AH25" i="2"/>
  <c r="AI25" i="2" s="1"/>
  <c r="AJ25" i="2" s="1"/>
  <c r="AG27" i="2"/>
  <c r="T25" i="2"/>
  <c r="U25" i="2"/>
  <c r="V25" i="2" s="1"/>
  <c r="I28" i="3" l="1"/>
  <c r="J28" i="3"/>
  <c r="H29" i="3" s="1"/>
  <c r="AH26" i="2"/>
  <c r="AI26" i="2" s="1"/>
  <c r="AJ26" i="2" s="1"/>
  <c r="AG28" i="2"/>
  <c r="T26" i="2"/>
  <c r="U26" i="2" s="1"/>
  <c r="V26" i="2" s="1"/>
  <c r="I29" i="3" l="1"/>
  <c r="J29" i="3" s="1"/>
  <c r="H30" i="3" s="1"/>
  <c r="AH27" i="2"/>
  <c r="AI27" i="2" s="1"/>
  <c r="AJ27" i="2" s="1"/>
  <c r="T27" i="2"/>
  <c r="U27" i="2" s="1"/>
  <c r="V27" i="2" s="1"/>
  <c r="I30" i="3" l="1"/>
  <c r="J30" i="3" s="1"/>
  <c r="H31" i="3" s="1"/>
  <c r="AH28" i="2"/>
  <c r="AI28" i="2" s="1"/>
  <c r="AJ28" i="2"/>
  <c r="T28" i="2"/>
  <c r="U28" i="2" s="1"/>
  <c r="V28" i="2" s="1"/>
  <c r="I31" i="3" l="1"/>
  <c r="J31" i="3" s="1"/>
  <c r="H32" i="3" s="1"/>
  <c r="E7" i="2"/>
  <c r="E8" i="2" s="1"/>
  <c r="E6" i="2"/>
  <c r="E5" i="2"/>
  <c r="E4" i="2"/>
  <c r="I32" i="3" l="1"/>
  <c r="J32" i="3"/>
  <c r="H33" i="3" s="1"/>
  <c r="E9" i="2"/>
  <c r="H15" i="1"/>
  <c r="I15" i="1" s="1"/>
  <c r="J15" i="1" s="1"/>
  <c r="G16" i="1"/>
  <c r="G17" i="1"/>
  <c r="G18" i="1"/>
  <c r="G19" i="1"/>
  <c r="G20" i="1"/>
  <c r="G21" i="1"/>
  <c r="G22" i="1" s="1"/>
  <c r="B23" i="1"/>
  <c r="B19" i="1"/>
  <c r="I33" i="3" l="1"/>
  <c r="J33" i="3" s="1"/>
  <c r="E10" i="2"/>
  <c r="H16" i="1"/>
  <c r="I16" i="1" s="1"/>
  <c r="J16" i="1" s="1"/>
  <c r="G23" i="1"/>
  <c r="E11" i="2" l="1"/>
  <c r="H17" i="1"/>
  <c r="I17" i="1" s="1"/>
  <c r="J17" i="1" s="1"/>
  <c r="G24" i="1"/>
  <c r="E12" i="2" l="1"/>
  <c r="H18" i="1"/>
  <c r="I18" i="1" s="1"/>
  <c r="J18" i="1" s="1"/>
  <c r="G25" i="1"/>
  <c r="E13" i="2" l="1"/>
  <c r="H19" i="1"/>
  <c r="I19" i="1" s="1"/>
  <c r="J19" i="1" s="1"/>
  <c r="G26" i="1"/>
  <c r="E14" i="2" l="1"/>
  <c r="H20" i="1"/>
  <c r="I20" i="1" s="1"/>
  <c r="J20" i="1" s="1"/>
  <c r="G27" i="1"/>
  <c r="E15" i="2" l="1"/>
  <c r="H21" i="1"/>
  <c r="I21" i="1" s="1"/>
  <c r="J21" i="1" s="1"/>
  <c r="G28" i="1"/>
  <c r="E16" i="2" l="1"/>
  <c r="H22" i="1"/>
  <c r="I22" i="1" s="1"/>
  <c r="G29" i="1"/>
  <c r="E17" i="2" l="1"/>
  <c r="J22" i="1"/>
  <c r="G30" i="1"/>
  <c r="E18" i="2" l="1"/>
  <c r="H23" i="1"/>
  <c r="I23" i="1" s="1"/>
  <c r="G31" i="1"/>
  <c r="E19" i="2" l="1"/>
  <c r="J23" i="1"/>
  <c r="G32" i="1"/>
  <c r="E20" i="2" l="1"/>
  <c r="H24" i="1"/>
  <c r="I24" i="1" s="1"/>
  <c r="G33" i="1"/>
  <c r="E21" i="2" l="1"/>
  <c r="J24" i="1"/>
  <c r="G34" i="1"/>
  <c r="E22" i="2" l="1"/>
  <c r="H25" i="1"/>
  <c r="I25" i="1" s="1"/>
  <c r="G35" i="1"/>
  <c r="E23" i="2" l="1"/>
  <c r="J25" i="1"/>
  <c r="G36" i="1"/>
  <c r="E24" i="2" l="1"/>
  <c r="H26" i="1"/>
  <c r="I26" i="1" s="1"/>
  <c r="G37" i="1"/>
  <c r="E25" i="2" l="1"/>
  <c r="J26" i="1"/>
  <c r="G38" i="1"/>
  <c r="E26" i="2" l="1"/>
  <c r="H27" i="1"/>
  <c r="I27" i="1" s="1"/>
  <c r="E27" i="2" l="1"/>
  <c r="J27" i="1"/>
  <c r="E28" i="2" l="1"/>
  <c r="H28" i="1"/>
  <c r="I28" i="1" s="1"/>
  <c r="J28" i="1" s="1"/>
  <c r="H29" i="1" l="1"/>
  <c r="I29" i="1" s="1"/>
  <c r="J29" i="1" s="1"/>
  <c r="H30" i="1" l="1"/>
  <c r="I30" i="1" s="1"/>
  <c r="J30" i="1" s="1"/>
  <c r="H31" i="1" l="1"/>
  <c r="I31" i="1" s="1"/>
  <c r="J31" i="1" s="1"/>
  <c r="H32" i="1" l="1"/>
  <c r="I32" i="1" s="1"/>
  <c r="J32" i="1" s="1"/>
  <c r="H33" i="1" l="1"/>
  <c r="I33" i="1" s="1"/>
  <c r="J33" i="1" s="1"/>
  <c r="H34" i="1" l="1"/>
  <c r="I34" i="1" s="1"/>
  <c r="J34" i="1" s="1"/>
  <c r="H35" i="1" l="1"/>
  <c r="I35" i="1" s="1"/>
  <c r="J35" i="1" s="1"/>
  <c r="H36" i="1" l="1"/>
  <c r="I36" i="1" s="1"/>
  <c r="J36" i="1" s="1"/>
  <c r="H37" i="1" l="1"/>
  <c r="I37" i="1" s="1"/>
  <c r="J37" i="1" s="1"/>
  <c r="H38" i="1" l="1"/>
  <c r="I38" i="1" s="1"/>
  <c r="J38" i="1" s="1"/>
</calcChain>
</file>

<file path=xl/sharedStrings.xml><?xml version="1.0" encoding="utf-8"?>
<sst xmlns="http://schemas.openxmlformats.org/spreadsheetml/2006/main" count="70" uniqueCount="26">
  <si>
    <t>A</t>
  </si>
  <si>
    <t>n</t>
  </si>
  <si>
    <t>i</t>
  </si>
  <si>
    <t>G</t>
  </si>
  <si>
    <t>meses</t>
  </si>
  <si>
    <t>mensual</t>
  </si>
  <si>
    <t>VP=</t>
  </si>
  <si>
    <t>(1+i)^n</t>
  </si>
  <si>
    <t>No</t>
  </si>
  <si>
    <t>Cuota</t>
  </si>
  <si>
    <t>Interes</t>
  </si>
  <si>
    <t>Abono</t>
  </si>
  <si>
    <t>Saldo</t>
  </si>
  <si>
    <t>TABLA</t>
  </si>
  <si>
    <t>Vp</t>
  </si>
  <si>
    <t>?</t>
  </si>
  <si>
    <t>Ci</t>
  </si>
  <si>
    <t>J</t>
  </si>
  <si>
    <t>i=</t>
  </si>
  <si>
    <t>J=</t>
  </si>
  <si>
    <t>Ci=</t>
  </si>
  <si>
    <t>A=</t>
  </si>
  <si>
    <t>VP</t>
  </si>
  <si>
    <t>A1</t>
  </si>
  <si>
    <t>E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</si>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</sst>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_-&quot;$&quot;\ * #,##0_-;\-&quot;$&quot;\ * #,##0_-;_-&quot;$&quot;\ 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65" fontId="0" fillId="0" borderId="1" xfId="2" applyNumberFormat="1" applyFont="1" applyBorder="1"/>
    <xf numFmtId="0" fontId="0" fillId="2" borderId="1" xfId="0" applyFill="1" applyBorder="1"/>
    <xf numFmtId="9" fontId="0" fillId="0" borderId="1" xfId="3" applyFont="1" applyBorder="1"/>
    <xf numFmtId="0" fontId="2" fillId="2" borderId="1" xfId="0" applyFont="1" applyFill="1" applyBorder="1"/>
    <xf numFmtId="0" fontId="0" fillId="2" borderId="1" xfId="0" applyFill="1" applyBorder="1" applyAlignment="1">
      <alignment horizontal="right"/>
    </xf>
    <xf numFmtId="44" fontId="0" fillId="3" borderId="1" xfId="2" applyFont="1" applyFill="1" applyBorder="1"/>
    <xf numFmtId="0" fontId="0" fillId="0" borderId="0" xfId="0" applyFill="1"/>
    <xf numFmtId="44" fontId="0" fillId="0" borderId="1" xfId="2" applyFont="1" applyBorder="1"/>
    <xf numFmtId="165" fontId="0" fillId="0" borderId="1" xfId="0" applyNumberFormat="1" applyBorder="1"/>
    <xf numFmtId="0" fontId="0" fillId="3" borderId="1" xfId="0" applyFill="1" applyBorder="1" applyAlignment="1">
      <alignment horizontal="center"/>
    </xf>
    <xf numFmtId="165" fontId="2" fillId="2" borderId="1" xfId="2" applyNumberFormat="1" applyFont="1" applyFill="1" applyBorder="1"/>
    <xf numFmtId="0" fontId="2" fillId="2" borderId="1" xfId="0" applyFont="1" applyFill="1" applyBorder="1" applyAlignment="1">
      <alignment horizontal="right"/>
    </xf>
    <xf numFmtId="9" fontId="2" fillId="2" borderId="1" xfId="3" applyFont="1" applyFill="1" applyBorder="1" applyAlignment="1">
      <alignment horizontal="left"/>
    </xf>
    <xf numFmtId="165" fontId="2" fillId="2" borderId="1" xfId="2" applyNumberFormat="1" applyFont="1" applyFill="1" applyBorder="1" applyAlignment="1">
      <alignment horizontal="left"/>
    </xf>
    <xf numFmtId="9" fontId="0" fillId="0" borderId="1" xfId="0" applyNumberFormat="1" applyBorder="1"/>
    <xf numFmtId="169" fontId="0" fillId="0" borderId="1" xfId="1" applyNumberFormat="1" applyFont="1" applyBorder="1"/>
    <xf numFmtId="165" fontId="0" fillId="2" borderId="1" xfId="2" applyNumberFormat="1" applyFont="1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536979</xdr:colOff>
      <xdr:row>6</xdr:row>
      <xdr:rowOff>171450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23704" cy="1314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85725</xdr:rowOff>
    </xdr:from>
    <xdr:to>
      <xdr:col>4</xdr:col>
      <xdr:colOff>438148</xdr:colOff>
      <xdr:row>10</xdr:row>
      <xdr:rowOff>28575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19225"/>
          <a:ext cx="3943348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496157</xdr:colOff>
      <xdr:row>4</xdr:row>
      <xdr:rowOff>9633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44482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J38"/>
  <sheetViews>
    <sheetView workbookViewId="0">
      <selection activeCell="F12" sqref="F12:J15"/>
    </sheetView>
  </sheetViews>
  <sheetFormatPr baseColWidth="10" defaultRowHeight="15" x14ac:dyDescent="0.25"/>
  <cols>
    <col min="2" max="2" width="18.28515625" bestFit="1" customWidth="1"/>
    <col min="7" max="9" width="10.42578125" bestFit="1" customWidth="1"/>
    <col min="10" max="10" width="14.5703125" bestFit="1" customWidth="1"/>
  </cols>
  <sheetData>
    <row r="12" spans="1:10" x14ac:dyDescent="0.25">
      <c r="F12" s="11" t="s">
        <v>13</v>
      </c>
      <c r="G12" s="11"/>
      <c r="H12" s="11"/>
      <c r="I12" s="11"/>
      <c r="J12" s="11"/>
    </row>
    <row r="13" spans="1:10" x14ac:dyDescent="0.25">
      <c r="A13" s="3" t="s">
        <v>0</v>
      </c>
      <c r="B13" s="2">
        <v>150000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</row>
    <row r="14" spans="1:10" x14ac:dyDescent="0.25">
      <c r="A14" s="3" t="s">
        <v>1</v>
      </c>
      <c r="B14" s="1">
        <v>24</v>
      </c>
      <c r="C14" s="1" t="s">
        <v>4</v>
      </c>
      <c r="F14" s="3">
        <v>0</v>
      </c>
      <c r="G14" s="9">
        <v>0</v>
      </c>
      <c r="H14" s="1"/>
      <c r="I14" s="1"/>
      <c r="J14" s="9">
        <v>4250042.1349251661</v>
      </c>
    </row>
    <row r="15" spans="1:10" x14ac:dyDescent="0.25">
      <c r="A15" s="3" t="s">
        <v>2</v>
      </c>
      <c r="B15" s="4">
        <v>0.03</v>
      </c>
      <c r="C15" s="1" t="s">
        <v>5</v>
      </c>
      <c r="F15" s="3">
        <v>1</v>
      </c>
      <c r="G15" s="2">
        <v>150000</v>
      </c>
      <c r="H15" s="2">
        <f>J14*$B$15</f>
        <v>127501.26404775499</v>
      </c>
      <c r="I15" s="2">
        <f>G15-H15</f>
        <v>22498.735952245013</v>
      </c>
      <c r="J15" s="10">
        <f>J14-I15</f>
        <v>4227543.3989729211</v>
      </c>
    </row>
    <row r="16" spans="1:10" x14ac:dyDescent="0.25">
      <c r="A16" s="3" t="s">
        <v>3</v>
      </c>
      <c r="B16" s="2">
        <v>10000</v>
      </c>
      <c r="F16" s="3">
        <v>2</v>
      </c>
      <c r="G16" s="10">
        <f>G15+$B$16</f>
        <v>160000</v>
      </c>
      <c r="H16" s="2">
        <f>J15*$B$15</f>
        <v>126826.30196918763</v>
      </c>
      <c r="I16" s="2">
        <f>G16-H16</f>
        <v>33173.698030812375</v>
      </c>
      <c r="J16" s="10">
        <f t="shared" ref="J16:J38" si="0">J15-I16</f>
        <v>4194369.7009421084</v>
      </c>
    </row>
    <row r="17" spans="1:10" x14ac:dyDescent="0.25">
      <c r="F17" s="3">
        <v>3</v>
      </c>
      <c r="G17" s="10">
        <f t="shared" ref="G17:G38" si="1">G16+$B$16</f>
        <v>170000</v>
      </c>
      <c r="H17" s="2">
        <f t="shared" ref="H17:H38" si="2">J16*$B$15</f>
        <v>125831.09102826325</v>
      </c>
      <c r="I17" s="2">
        <f t="shared" ref="I17:I38" si="3">G17-H17</f>
        <v>44168.908971736746</v>
      </c>
      <c r="J17" s="10">
        <f t="shared" si="0"/>
        <v>4150200.7919703717</v>
      </c>
    </row>
    <row r="18" spans="1:10" x14ac:dyDescent="0.25">
      <c r="F18" s="3">
        <v>4</v>
      </c>
      <c r="G18" s="10">
        <f t="shared" si="1"/>
        <v>180000</v>
      </c>
      <c r="H18" s="2">
        <f t="shared" si="2"/>
        <v>124506.02375911115</v>
      </c>
      <c r="I18" s="2">
        <f t="shared" si="3"/>
        <v>55493.976240888849</v>
      </c>
      <c r="J18" s="10">
        <f t="shared" si="0"/>
        <v>4094706.815729483</v>
      </c>
    </row>
    <row r="19" spans="1:10" x14ac:dyDescent="0.25">
      <c r="A19" s="3" t="s">
        <v>7</v>
      </c>
      <c r="B19" s="5">
        <f>(1+B15)^B14</f>
        <v>2.0327941064604018</v>
      </c>
      <c r="F19" s="3">
        <v>5</v>
      </c>
      <c r="G19" s="10">
        <f t="shared" si="1"/>
        <v>190000</v>
      </c>
      <c r="H19" s="2">
        <f t="shared" si="2"/>
        <v>122841.20447188448</v>
      </c>
      <c r="I19" s="2">
        <f t="shared" si="3"/>
        <v>67158.795528115515</v>
      </c>
      <c r="J19" s="10">
        <f t="shared" si="0"/>
        <v>4027548.0202013673</v>
      </c>
    </row>
    <row r="20" spans="1:10" x14ac:dyDescent="0.25">
      <c r="F20" s="3">
        <v>6</v>
      </c>
      <c r="G20" s="10">
        <f t="shared" si="1"/>
        <v>200000</v>
      </c>
      <c r="H20" s="2">
        <f t="shared" si="2"/>
        <v>120826.44060604101</v>
      </c>
      <c r="I20" s="2">
        <f t="shared" si="3"/>
        <v>79173.559393958989</v>
      </c>
      <c r="J20" s="10">
        <f t="shared" si="0"/>
        <v>3948374.4608074082</v>
      </c>
    </row>
    <row r="21" spans="1:10" x14ac:dyDescent="0.25">
      <c r="F21" s="3">
        <v>7</v>
      </c>
      <c r="G21" s="10">
        <f t="shared" si="1"/>
        <v>210000</v>
      </c>
      <c r="H21" s="2">
        <f t="shared" si="2"/>
        <v>118451.23382422225</v>
      </c>
      <c r="I21" s="2">
        <f t="shared" si="3"/>
        <v>91548.766175777753</v>
      </c>
      <c r="J21" s="10">
        <f t="shared" si="0"/>
        <v>3856825.6946316306</v>
      </c>
    </row>
    <row r="22" spans="1:10" x14ac:dyDescent="0.25">
      <c r="F22" s="3">
        <v>8</v>
      </c>
      <c r="G22" s="10">
        <f t="shared" si="1"/>
        <v>220000</v>
      </c>
      <c r="H22" s="2">
        <f t="shared" si="2"/>
        <v>115704.77083894891</v>
      </c>
      <c r="I22" s="2">
        <f t="shared" si="3"/>
        <v>104295.22916105109</v>
      </c>
      <c r="J22" s="10">
        <f t="shared" si="0"/>
        <v>3752530.4654705795</v>
      </c>
    </row>
    <row r="23" spans="1:10" x14ac:dyDescent="0.25">
      <c r="A23" s="6" t="s">
        <v>6</v>
      </c>
      <c r="B23" s="7">
        <f>B13*((B19-1)/(B15*B19))+(B16/B15)*(((B19-1)/((B15*B19)))-(B14/B19))</f>
        <v>4250042.1349251624</v>
      </c>
      <c r="F23" s="3">
        <v>9</v>
      </c>
      <c r="G23" s="10">
        <f t="shared" si="1"/>
        <v>230000</v>
      </c>
      <c r="H23" s="2">
        <f t="shared" si="2"/>
        <v>112575.91396411738</v>
      </c>
      <c r="I23" s="2">
        <f t="shared" si="3"/>
        <v>117424.08603588262</v>
      </c>
      <c r="J23" s="10">
        <f t="shared" si="0"/>
        <v>3635106.3794346969</v>
      </c>
    </row>
    <row r="24" spans="1:10" x14ac:dyDescent="0.25">
      <c r="F24" s="3">
        <v>10</v>
      </c>
      <c r="G24" s="10">
        <f t="shared" si="1"/>
        <v>240000</v>
      </c>
      <c r="H24" s="2">
        <f t="shared" si="2"/>
        <v>109053.1913830409</v>
      </c>
      <c r="I24" s="2">
        <f t="shared" si="3"/>
        <v>130946.8086169591</v>
      </c>
      <c r="J24" s="10">
        <f t="shared" si="0"/>
        <v>3504159.5708177378</v>
      </c>
    </row>
    <row r="25" spans="1:10" x14ac:dyDescent="0.25">
      <c r="F25" s="3">
        <v>11</v>
      </c>
      <c r="G25" s="10">
        <f t="shared" si="1"/>
        <v>250000</v>
      </c>
      <c r="H25" s="2">
        <f t="shared" si="2"/>
        <v>105124.78712453213</v>
      </c>
      <c r="I25" s="2">
        <f t="shared" si="3"/>
        <v>144875.21287546787</v>
      </c>
      <c r="J25" s="10">
        <f t="shared" si="0"/>
        <v>3359284.3579422701</v>
      </c>
    </row>
    <row r="26" spans="1:10" x14ac:dyDescent="0.25">
      <c r="F26" s="3">
        <v>12</v>
      </c>
      <c r="G26" s="10">
        <f t="shared" si="1"/>
        <v>260000</v>
      </c>
      <c r="H26" s="2">
        <f t="shared" si="2"/>
        <v>100778.53073826811</v>
      </c>
      <c r="I26" s="2">
        <f t="shared" si="3"/>
        <v>159221.46926173189</v>
      </c>
      <c r="J26" s="10">
        <f t="shared" si="0"/>
        <v>3200062.8886805382</v>
      </c>
    </row>
    <row r="27" spans="1:10" x14ac:dyDescent="0.25">
      <c r="F27" s="3">
        <v>13</v>
      </c>
      <c r="G27" s="10">
        <f t="shared" si="1"/>
        <v>270000</v>
      </c>
      <c r="H27" s="2">
        <f t="shared" si="2"/>
        <v>96001.886660416145</v>
      </c>
      <c r="I27" s="2">
        <f t="shared" si="3"/>
        <v>173998.11333958386</v>
      </c>
      <c r="J27" s="10">
        <f t="shared" si="0"/>
        <v>3026064.7753409543</v>
      </c>
    </row>
    <row r="28" spans="1:10" x14ac:dyDescent="0.25">
      <c r="F28" s="3">
        <v>14</v>
      </c>
      <c r="G28" s="10">
        <f t="shared" si="1"/>
        <v>280000</v>
      </c>
      <c r="H28" s="2">
        <f t="shared" si="2"/>
        <v>90781.943260228625</v>
      </c>
      <c r="I28" s="2">
        <f t="shared" si="3"/>
        <v>189218.05673977139</v>
      </c>
      <c r="J28" s="10">
        <f t="shared" si="0"/>
        <v>2836846.718601183</v>
      </c>
    </row>
    <row r="29" spans="1:10" x14ac:dyDescent="0.25">
      <c r="F29" s="3">
        <v>15</v>
      </c>
      <c r="G29" s="10">
        <f t="shared" si="1"/>
        <v>290000</v>
      </c>
      <c r="H29" s="2">
        <f t="shared" si="2"/>
        <v>85105.40155803549</v>
      </c>
      <c r="I29" s="2">
        <f t="shared" si="3"/>
        <v>204894.59844196451</v>
      </c>
      <c r="J29" s="10">
        <f t="shared" si="0"/>
        <v>2631952.1201592186</v>
      </c>
    </row>
    <row r="30" spans="1:10" x14ac:dyDescent="0.25">
      <c r="F30" s="3">
        <v>16</v>
      </c>
      <c r="G30" s="10">
        <f t="shared" si="1"/>
        <v>300000</v>
      </c>
      <c r="H30" s="2">
        <f t="shared" si="2"/>
        <v>78958.563604776558</v>
      </c>
      <c r="I30" s="2">
        <f t="shared" si="3"/>
        <v>221041.43639522343</v>
      </c>
      <c r="J30" s="10">
        <f t="shared" si="0"/>
        <v>2410910.6837639953</v>
      </c>
    </row>
    <row r="31" spans="1:10" x14ac:dyDescent="0.25">
      <c r="F31" s="3">
        <v>17</v>
      </c>
      <c r="G31" s="10">
        <f t="shared" si="1"/>
        <v>310000</v>
      </c>
      <c r="H31" s="2">
        <f t="shared" si="2"/>
        <v>72327.320512919861</v>
      </c>
      <c r="I31" s="2">
        <f t="shared" si="3"/>
        <v>237672.67948708014</v>
      </c>
      <c r="J31" s="10">
        <f t="shared" si="0"/>
        <v>2173238.004276915</v>
      </c>
    </row>
    <row r="32" spans="1:10" x14ac:dyDescent="0.25">
      <c r="F32" s="3">
        <v>18</v>
      </c>
      <c r="G32" s="10">
        <f t="shared" si="1"/>
        <v>320000</v>
      </c>
      <c r="H32" s="2">
        <f t="shared" si="2"/>
        <v>65197.140128307445</v>
      </c>
      <c r="I32" s="2">
        <f t="shared" si="3"/>
        <v>254802.85987169255</v>
      </c>
      <c r="J32" s="10">
        <f t="shared" si="0"/>
        <v>1918435.1444052225</v>
      </c>
    </row>
    <row r="33" spans="6:10" x14ac:dyDescent="0.25">
      <c r="F33" s="3">
        <v>19</v>
      </c>
      <c r="G33" s="10">
        <f t="shared" si="1"/>
        <v>330000</v>
      </c>
      <c r="H33" s="2">
        <f t="shared" si="2"/>
        <v>57553.054332156673</v>
      </c>
      <c r="I33" s="2">
        <f t="shared" si="3"/>
        <v>272446.94566784333</v>
      </c>
      <c r="J33" s="10">
        <f t="shared" si="0"/>
        <v>1645988.1987373792</v>
      </c>
    </row>
    <row r="34" spans="6:10" x14ac:dyDescent="0.25">
      <c r="F34" s="3">
        <v>20</v>
      </c>
      <c r="G34" s="10">
        <f t="shared" si="1"/>
        <v>340000</v>
      </c>
      <c r="H34" s="2">
        <f t="shared" si="2"/>
        <v>49379.645962121373</v>
      </c>
      <c r="I34" s="2">
        <f t="shared" si="3"/>
        <v>290620.35403787863</v>
      </c>
      <c r="J34" s="10">
        <f t="shared" si="0"/>
        <v>1355367.8446995006</v>
      </c>
    </row>
    <row r="35" spans="6:10" x14ac:dyDescent="0.25">
      <c r="F35" s="3">
        <v>21</v>
      </c>
      <c r="G35" s="10">
        <f t="shared" si="1"/>
        <v>350000</v>
      </c>
      <c r="H35" s="2">
        <f t="shared" si="2"/>
        <v>40661.035340985014</v>
      </c>
      <c r="I35" s="2">
        <f t="shared" si="3"/>
        <v>309338.96465901501</v>
      </c>
      <c r="J35" s="10">
        <f t="shared" si="0"/>
        <v>1046028.8800404856</v>
      </c>
    </row>
    <row r="36" spans="6:10" x14ac:dyDescent="0.25">
      <c r="F36" s="3">
        <v>22</v>
      </c>
      <c r="G36" s="10">
        <f t="shared" si="1"/>
        <v>360000</v>
      </c>
      <c r="H36" s="2">
        <f t="shared" si="2"/>
        <v>31380.866401214567</v>
      </c>
      <c r="I36" s="2">
        <f t="shared" si="3"/>
        <v>328619.13359878544</v>
      </c>
      <c r="J36" s="10">
        <f t="shared" si="0"/>
        <v>717409.74644170026</v>
      </c>
    </row>
    <row r="37" spans="6:10" x14ac:dyDescent="0.25">
      <c r="F37" s="3">
        <v>23</v>
      </c>
      <c r="G37" s="10">
        <f t="shared" si="1"/>
        <v>370000</v>
      </c>
      <c r="H37" s="2">
        <f t="shared" si="2"/>
        <v>21522.292393251006</v>
      </c>
      <c r="I37" s="2">
        <f t="shared" si="3"/>
        <v>348477.70760674897</v>
      </c>
      <c r="J37" s="10">
        <f t="shared" si="0"/>
        <v>368932.03883495129</v>
      </c>
    </row>
    <row r="38" spans="6:10" x14ac:dyDescent="0.25">
      <c r="F38" s="3">
        <v>24</v>
      </c>
      <c r="G38" s="10">
        <f t="shared" si="1"/>
        <v>380000</v>
      </c>
      <c r="H38" s="2">
        <f t="shared" si="2"/>
        <v>11067.961165048539</v>
      </c>
      <c r="I38" s="2">
        <f t="shared" si="3"/>
        <v>368932.03883495147</v>
      </c>
      <c r="J38" s="10">
        <f t="shared" si="0"/>
        <v>0</v>
      </c>
    </row>
  </sheetData>
  <mergeCells count="1">
    <mergeCell ref="F12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workbookViewId="0">
      <selection activeCell="D2" sqref="D2:H5"/>
    </sheetView>
  </sheetViews>
  <sheetFormatPr baseColWidth="10" defaultRowHeight="15" x14ac:dyDescent="0.25"/>
  <cols>
    <col min="2" max="2" width="12" bestFit="1" customWidth="1"/>
    <col min="5" max="7" width="12" bestFit="1" customWidth="1"/>
    <col min="8" max="8" width="13" bestFit="1" customWidth="1"/>
    <col min="12" max="14" width="12" bestFit="1" customWidth="1"/>
    <col min="15" max="15" width="14" bestFit="1" customWidth="1"/>
    <col min="19" max="21" width="12" bestFit="1" customWidth="1"/>
    <col min="22" max="22" width="14" bestFit="1" customWidth="1"/>
    <col min="26" max="28" width="12" bestFit="1" customWidth="1"/>
    <col min="29" max="29" width="13" bestFit="1" customWidth="1"/>
    <col min="33" max="35" width="12" bestFit="1" customWidth="1"/>
    <col min="36" max="36" width="13" bestFit="1" customWidth="1"/>
  </cols>
  <sheetData>
    <row r="1" spans="1:36" x14ac:dyDescent="0.25">
      <c r="A1" s="3" t="s">
        <v>14</v>
      </c>
      <c r="B1" s="1" t="s">
        <v>15</v>
      </c>
      <c r="H1" s="12">
        <v>43727111.742310405</v>
      </c>
      <c r="K1" s="13" t="s">
        <v>18</v>
      </c>
      <c r="L1" s="14">
        <v>4.0000000000000022E-2</v>
      </c>
      <c r="M1" s="1"/>
      <c r="N1" s="1"/>
      <c r="O1" s="12">
        <v>43727111.742310397</v>
      </c>
      <c r="R1" s="13" t="s">
        <v>19</v>
      </c>
      <c r="S1" s="14">
        <v>4.9999999999990594E-2</v>
      </c>
      <c r="T1" s="1"/>
      <c r="U1" s="1"/>
      <c r="V1" s="12">
        <v>43727111.742310397</v>
      </c>
      <c r="Y1" s="13" t="s">
        <v>20</v>
      </c>
      <c r="Z1" s="15">
        <v>4999999.9999999925</v>
      </c>
      <c r="AC1" s="12">
        <v>43727111.742310405</v>
      </c>
      <c r="AF1" s="13" t="s">
        <v>21</v>
      </c>
      <c r="AG1" s="15">
        <v>1499999.9999999998</v>
      </c>
      <c r="AJ1" s="12">
        <v>43727111.742310405</v>
      </c>
    </row>
    <row r="2" spans="1:36" x14ac:dyDescent="0.25">
      <c r="A2" s="3" t="s">
        <v>16</v>
      </c>
      <c r="B2" s="2">
        <v>5000000</v>
      </c>
      <c r="D2" s="11" t="s">
        <v>13</v>
      </c>
      <c r="E2" s="11"/>
      <c r="F2" s="11"/>
      <c r="G2" s="11"/>
      <c r="H2" s="11"/>
      <c r="K2" s="11" t="s">
        <v>13</v>
      </c>
      <c r="L2" s="11"/>
      <c r="M2" s="11"/>
      <c r="N2" s="11"/>
      <c r="O2" s="11"/>
      <c r="R2" s="11" t="s">
        <v>13</v>
      </c>
      <c r="S2" s="11"/>
      <c r="T2" s="11"/>
      <c r="U2" s="11"/>
      <c r="V2" s="11"/>
      <c r="Y2" s="11" t="s">
        <v>13</v>
      </c>
      <c r="Z2" s="11"/>
      <c r="AA2" s="11"/>
      <c r="AB2" s="11"/>
      <c r="AC2" s="11"/>
      <c r="AF2" s="11" t="s">
        <v>13</v>
      </c>
      <c r="AG2" s="11"/>
      <c r="AH2" s="11"/>
      <c r="AI2" s="11"/>
      <c r="AJ2" s="11"/>
    </row>
    <row r="3" spans="1:36" x14ac:dyDescent="0.25">
      <c r="A3" s="3" t="s">
        <v>1</v>
      </c>
      <c r="B3" s="1">
        <v>24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Y3" s="3" t="s">
        <v>8</v>
      </c>
      <c r="Z3" s="3" t="s">
        <v>9</v>
      </c>
      <c r="AA3" s="3" t="s">
        <v>10</v>
      </c>
      <c r="AB3" s="3" t="s">
        <v>11</v>
      </c>
      <c r="AC3" s="3" t="s">
        <v>12</v>
      </c>
      <c r="AF3" s="3" t="s">
        <v>8</v>
      </c>
      <c r="AG3" s="3" t="s">
        <v>9</v>
      </c>
      <c r="AH3" s="3" t="s">
        <v>10</v>
      </c>
      <c r="AI3" s="3" t="s">
        <v>11</v>
      </c>
      <c r="AJ3" s="3" t="s">
        <v>12</v>
      </c>
    </row>
    <row r="4" spans="1:36" x14ac:dyDescent="0.25">
      <c r="A4" s="3" t="s">
        <v>17</v>
      </c>
      <c r="B4" s="4">
        <v>0.05</v>
      </c>
      <c r="D4" s="3">
        <v>0</v>
      </c>
      <c r="E4" s="2">
        <f>B2</f>
        <v>5000000</v>
      </c>
      <c r="F4" s="1"/>
      <c r="G4" s="1"/>
      <c r="H4" s="2">
        <f>H1-E4</f>
        <v>38727111.742310405</v>
      </c>
      <c r="K4" s="3">
        <v>0</v>
      </c>
      <c r="L4" s="2">
        <f>B2</f>
        <v>5000000</v>
      </c>
      <c r="M4" s="1"/>
      <c r="N4" s="1"/>
      <c r="O4" s="2">
        <f>O1-L4</f>
        <v>38727111.742310397</v>
      </c>
      <c r="R4" s="3">
        <v>0</v>
      </c>
      <c r="S4" s="2">
        <f>B2</f>
        <v>5000000</v>
      </c>
      <c r="T4" s="1"/>
      <c r="U4" s="1"/>
      <c r="V4" s="2">
        <f>V1-S4</f>
        <v>38727111.742310397</v>
      </c>
      <c r="Y4" s="3">
        <v>0</v>
      </c>
      <c r="Z4" s="2">
        <f>Z1</f>
        <v>4999999.9999999925</v>
      </c>
      <c r="AA4" s="1"/>
      <c r="AB4" s="1"/>
      <c r="AC4" s="2">
        <f>AC1-Z4</f>
        <v>38727111.742310412</v>
      </c>
      <c r="AF4" s="3">
        <v>0</v>
      </c>
      <c r="AG4" s="2">
        <f>B2</f>
        <v>5000000</v>
      </c>
      <c r="AH4" s="1"/>
      <c r="AI4" s="1"/>
      <c r="AJ4" s="2">
        <f>AJ1-AG4</f>
        <v>38727111.742310405</v>
      </c>
    </row>
    <row r="5" spans="1:36" x14ac:dyDescent="0.25">
      <c r="A5" s="3" t="s">
        <v>2</v>
      </c>
      <c r="B5" s="4">
        <v>0.04</v>
      </c>
      <c r="D5" s="3">
        <v>1</v>
      </c>
      <c r="E5" s="2">
        <f>B6</f>
        <v>1500000</v>
      </c>
      <c r="F5" s="2">
        <f>H4*$B$5</f>
        <v>1549084.4696924163</v>
      </c>
      <c r="G5" s="2">
        <f>E5-F5</f>
        <v>-49084.469692416256</v>
      </c>
      <c r="H5" s="10">
        <f>H4-G5</f>
        <v>38776196.212002821</v>
      </c>
      <c r="K5" s="3">
        <v>1</v>
      </c>
      <c r="L5" s="2">
        <f>B6</f>
        <v>1500000</v>
      </c>
      <c r="M5" s="2">
        <f>O4*$L$1</f>
        <v>1549084.4696924167</v>
      </c>
      <c r="N5" s="2">
        <f>L5-M5</f>
        <v>-49084.469692416722</v>
      </c>
      <c r="O5" s="10">
        <f>O4-N5</f>
        <v>38776196.212002814</v>
      </c>
      <c r="R5" s="3">
        <v>1</v>
      </c>
      <c r="S5" s="2">
        <f>B6</f>
        <v>1500000</v>
      </c>
      <c r="T5" s="2">
        <f>V4*$L$1</f>
        <v>1549084.4696924167</v>
      </c>
      <c r="U5" s="2">
        <f>S5-T5</f>
        <v>-49084.469692416722</v>
      </c>
      <c r="V5" s="10">
        <f>V4-U5</f>
        <v>38776196.212002814</v>
      </c>
      <c r="Y5" s="3">
        <v>1</v>
      </c>
      <c r="Z5" s="2">
        <f>B6</f>
        <v>1500000</v>
      </c>
      <c r="AA5" s="2">
        <f>AC4*$B$5</f>
        <v>1549084.4696924165</v>
      </c>
      <c r="AB5" s="2">
        <f>Z5-AA5</f>
        <v>-49084.469692416489</v>
      </c>
      <c r="AC5" s="10">
        <f>AC4-AB5</f>
        <v>38776196.212002829</v>
      </c>
      <c r="AF5" s="3">
        <v>1</v>
      </c>
      <c r="AG5" s="2">
        <f>AG1</f>
        <v>1499999.9999999998</v>
      </c>
      <c r="AH5" s="2">
        <f>AJ4*$B$5</f>
        <v>1549084.4696924163</v>
      </c>
      <c r="AI5" s="2">
        <f>AG5-AH5</f>
        <v>-49084.469692416489</v>
      </c>
      <c r="AJ5" s="10">
        <f>AJ4-AI5</f>
        <v>38776196.212002821</v>
      </c>
    </row>
    <row r="6" spans="1:36" x14ac:dyDescent="0.25">
      <c r="A6" s="3" t="s">
        <v>0</v>
      </c>
      <c r="B6" s="2">
        <v>1500000</v>
      </c>
      <c r="D6" s="3">
        <v>2</v>
      </c>
      <c r="E6" s="10">
        <f>(E5*$B$4)+E5</f>
        <v>1575000</v>
      </c>
      <c r="F6" s="2">
        <f t="shared" ref="F6:F28" si="0">H5*$B$5</f>
        <v>1551047.8484801129</v>
      </c>
      <c r="G6" s="2">
        <f t="shared" ref="G6:G28" si="1">E6-F6</f>
        <v>23952.151519887149</v>
      </c>
      <c r="H6" s="10">
        <f t="shared" ref="H6:H28" si="2">H5-G6</f>
        <v>38752244.060482934</v>
      </c>
      <c r="K6" s="3">
        <v>2</v>
      </c>
      <c r="L6" s="10">
        <f>(L5*$B$4)+L5</f>
        <v>1575000</v>
      </c>
      <c r="M6" s="2">
        <f t="shared" ref="M6:M28" si="3">O5*$L$1</f>
        <v>1551047.8484801133</v>
      </c>
      <c r="N6" s="2">
        <f t="shared" ref="N6" si="4">L6-M6</f>
        <v>23952.151519886684</v>
      </c>
      <c r="O6" s="10">
        <f t="shared" ref="O6" si="5">O5-N6</f>
        <v>38752244.060482927</v>
      </c>
      <c r="R6" s="3">
        <v>2</v>
      </c>
      <c r="S6" s="10">
        <f>(S5*$S$1)+S5</f>
        <v>1574999.9999999858</v>
      </c>
      <c r="T6" s="2">
        <f t="shared" ref="T6:T28" si="6">V5*$L$1</f>
        <v>1551047.8484801133</v>
      </c>
      <c r="U6" s="2">
        <f t="shared" ref="U6:U28" si="7">S6-T6</f>
        <v>23952.151519872481</v>
      </c>
      <c r="V6" s="10">
        <f t="shared" ref="V6:V28" si="8">V5-U6</f>
        <v>38752244.060482942</v>
      </c>
      <c r="Y6" s="3">
        <v>2</v>
      </c>
      <c r="Z6" s="10">
        <f>(Z5*$B$4)+Z5</f>
        <v>1575000</v>
      </c>
      <c r="AA6" s="2">
        <f t="shared" ref="AA6:AA28" si="9">AC5*$B$5</f>
        <v>1551047.8484801131</v>
      </c>
      <c r="AB6" s="2">
        <f t="shared" ref="AB6:AB28" si="10">Z6-AA6</f>
        <v>23952.151519886917</v>
      </c>
      <c r="AC6" s="10">
        <f t="shared" ref="AC6:AC28" si="11">AC5-AB6</f>
        <v>38752244.060482942</v>
      </c>
      <c r="AF6" s="3">
        <v>2</v>
      </c>
      <c r="AG6" s="10">
        <f>(AG5*$B$4)+AG5</f>
        <v>1574999.9999999998</v>
      </c>
      <c r="AH6" s="2">
        <f t="shared" ref="AH6:AH28" si="12">AJ5*$B$5</f>
        <v>1551047.8484801129</v>
      </c>
      <c r="AI6" s="2">
        <f t="shared" ref="AI6:AI28" si="13">AG6-AH6</f>
        <v>23952.151519886917</v>
      </c>
      <c r="AJ6" s="10">
        <f t="shared" ref="AJ6:AJ28" si="14">AJ5-AI6</f>
        <v>38752244.060482934</v>
      </c>
    </row>
    <row r="7" spans="1:36" x14ac:dyDescent="0.25">
      <c r="D7" s="3">
        <v>3</v>
      </c>
      <c r="E7" s="10">
        <f t="shared" ref="E7:E28" si="15">(E6*$B$4)+E6</f>
        <v>1653750</v>
      </c>
      <c r="F7" s="2">
        <f t="shared" si="0"/>
        <v>1550089.7624193174</v>
      </c>
      <c r="G7" s="2">
        <f t="shared" si="1"/>
        <v>103660.23758068262</v>
      </c>
      <c r="H7" s="10">
        <f t="shared" si="2"/>
        <v>38648583.822902255</v>
      </c>
      <c r="K7" s="3">
        <v>3</v>
      </c>
      <c r="L7" s="10">
        <f t="shared" ref="L7:L28" si="16">(L6*$B$4)+L6</f>
        <v>1653750</v>
      </c>
      <c r="M7" s="2">
        <f t="shared" si="3"/>
        <v>1550089.7624193178</v>
      </c>
      <c r="N7" s="2">
        <f t="shared" ref="N7:N28" si="17">L7-M7</f>
        <v>103660.23758068215</v>
      </c>
      <c r="O7" s="10">
        <f t="shared" ref="O7:O28" si="18">O6-N7</f>
        <v>38648583.822902247</v>
      </c>
      <c r="R7" s="3">
        <v>3</v>
      </c>
      <c r="S7" s="10">
        <f t="shared" ref="S7:S28" si="19">(S6*$S$1)+S6</f>
        <v>1653749.9999999702</v>
      </c>
      <c r="T7" s="2">
        <f t="shared" si="6"/>
        <v>1550089.7624193185</v>
      </c>
      <c r="U7" s="2">
        <f t="shared" si="7"/>
        <v>103660.23758065165</v>
      </c>
      <c r="V7" s="10">
        <f t="shared" si="8"/>
        <v>38648583.822902292</v>
      </c>
      <c r="Y7" s="3">
        <v>3</v>
      </c>
      <c r="Z7" s="10">
        <f t="shared" ref="Z7:Z28" si="20">(Z6*$B$4)+Z6</f>
        <v>1653750</v>
      </c>
      <c r="AA7" s="2">
        <f t="shared" si="9"/>
        <v>1550089.7624193176</v>
      </c>
      <c r="AB7" s="2">
        <f t="shared" si="10"/>
        <v>103660.23758068238</v>
      </c>
      <c r="AC7" s="10">
        <f t="shared" si="11"/>
        <v>38648583.822902262</v>
      </c>
      <c r="AF7" s="3">
        <v>3</v>
      </c>
      <c r="AG7" s="10">
        <f t="shared" ref="AG7:AG28" si="21">(AG6*$B$4)+AG6</f>
        <v>1653749.9999999998</v>
      </c>
      <c r="AH7" s="2">
        <f t="shared" si="12"/>
        <v>1550089.7624193174</v>
      </c>
      <c r="AI7" s="2">
        <f t="shared" si="13"/>
        <v>103660.23758068238</v>
      </c>
      <c r="AJ7" s="10">
        <f t="shared" si="14"/>
        <v>38648583.822902255</v>
      </c>
    </row>
    <row r="8" spans="1:36" x14ac:dyDescent="0.25">
      <c r="D8" s="3">
        <v>4</v>
      </c>
      <c r="E8" s="10">
        <f t="shared" si="15"/>
        <v>1736437.5</v>
      </c>
      <c r="F8" s="2">
        <f t="shared" si="0"/>
        <v>1545943.3529160903</v>
      </c>
      <c r="G8" s="2">
        <f t="shared" si="1"/>
        <v>190494.14708390972</v>
      </c>
      <c r="H8" s="10">
        <f t="shared" si="2"/>
        <v>38458089.675818346</v>
      </c>
      <c r="K8" s="3">
        <v>4</v>
      </c>
      <c r="L8" s="10">
        <f t="shared" si="16"/>
        <v>1736437.5</v>
      </c>
      <c r="M8" s="2">
        <f t="shared" si="3"/>
        <v>1545943.3529160907</v>
      </c>
      <c r="N8" s="2">
        <f t="shared" si="17"/>
        <v>190494.14708390925</v>
      </c>
      <c r="O8" s="10">
        <f t="shared" si="18"/>
        <v>38458089.675818339</v>
      </c>
      <c r="R8" s="3">
        <v>4</v>
      </c>
      <c r="S8" s="10">
        <f t="shared" si="19"/>
        <v>1736437.4999999532</v>
      </c>
      <c r="T8" s="2">
        <f t="shared" si="6"/>
        <v>1545943.3529160926</v>
      </c>
      <c r="U8" s="2">
        <f t="shared" si="7"/>
        <v>190494.14708386059</v>
      </c>
      <c r="V8" s="10">
        <f t="shared" si="8"/>
        <v>38458089.675818428</v>
      </c>
      <c r="Y8" s="3">
        <v>4</v>
      </c>
      <c r="Z8" s="10">
        <f t="shared" si="20"/>
        <v>1736437.5</v>
      </c>
      <c r="AA8" s="2">
        <f t="shared" si="9"/>
        <v>1545943.3529160905</v>
      </c>
      <c r="AB8" s="2">
        <f t="shared" si="10"/>
        <v>190494.14708390948</v>
      </c>
      <c r="AC8" s="10">
        <f t="shared" si="11"/>
        <v>38458089.675818354</v>
      </c>
      <c r="AF8" s="3">
        <v>4</v>
      </c>
      <c r="AG8" s="10">
        <f t="shared" si="21"/>
        <v>1736437.4999999998</v>
      </c>
      <c r="AH8" s="2">
        <f t="shared" si="12"/>
        <v>1545943.3529160903</v>
      </c>
      <c r="AI8" s="2">
        <f t="shared" si="13"/>
        <v>190494.14708390948</v>
      </c>
      <c r="AJ8" s="10">
        <f t="shared" si="14"/>
        <v>38458089.675818346</v>
      </c>
    </row>
    <row r="9" spans="1:36" x14ac:dyDescent="0.25">
      <c r="D9" s="3">
        <v>5</v>
      </c>
      <c r="E9" s="10">
        <f t="shared" si="15"/>
        <v>1823259.375</v>
      </c>
      <c r="F9" s="2">
        <f t="shared" si="0"/>
        <v>1538323.587032734</v>
      </c>
      <c r="G9" s="2">
        <f t="shared" si="1"/>
        <v>284935.78796726605</v>
      </c>
      <c r="H9" s="10">
        <f t="shared" si="2"/>
        <v>38173153.887851082</v>
      </c>
      <c r="K9" s="3">
        <v>5</v>
      </c>
      <c r="L9" s="10">
        <f t="shared" si="16"/>
        <v>1823259.375</v>
      </c>
      <c r="M9" s="2">
        <f t="shared" si="3"/>
        <v>1538323.5870327344</v>
      </c>
      <c r="N9" s="2">
        <f t="shared" si="17"/>
        <v>284935.78796726558</v>
      </c>
      <c r="O9" s="10">
        <f t="shared" si="18"/>
        <v>38173153.887851074</v>
      </c>
      <c r="R9" s="3">
        <v>5</v>
      </c>
      <c r="S9" s="10">
        <f t="shared" si="19"/>
        <v>1823259.3749999346</v>
      </c>
      <c r="T9" s="2">
        <f t="shared" si="6"/>
        <v>1538323.5870327379</v>
      </c>
      <c r="U9" s="2">
        <f t="shared" si="7"/>
        <v>284935.78796719667</v>
      </c>
      <c r="V9" s="10">
        <f t="shared" si="8"/>
        <v>38173153.887851231</v>
      </c>
      <c r="Y9" s="3">
        <v>5</v>
      </c>
      <c r="Z9" s="10">
        <f t="shared" si="20"/>
        <v>1823259.375</v>
      </c>
      <c r="AA9" s="2">
        <f t="shared" si="9"/>
        <v>1538323.5870327342</v>
      </c>
      <c r="AB9" s="2">
        <f t="shared" si="10"/>
        <v>284935.78796726582</v>
      </c>
      <c r="AC9" s="10">
        <f t="shared" si="11"/>
        <v>38173153.887851089</v>
      </c>
      <c r="AF9" s="3">
        <v>5</v>
      </c>
      <c r="AG9" s="10">
        <f t="shared" si="21"/>
        <v>1823259.3749999998</v>
      </c>
      <c r="AH9" s="2">
        <f t="shared" si="12"/>
        <v>1538323.587032734</v>
      </c>
      <c r="AI9" s="2">
        <f t="shared" si="13"/>
        <v>284935.78796726582</v>
      </c>
      <c r="AJ9" s="10">
        <f t="shared" si="14"/>
        <v>38173153.887851082</v>
      </c>
    </row>
    <row r="10" spans="1:36" x14ac:dyDescent="0.25">
      <c r="D10" s="3">
        <v>6</v>
      </c>
      <c r="E10" s="10">
        <f t="shared" si="15"/>
        <v>1914422.34375</v>
      </c>
      <c r="F10" s="2">
        <f t="shared" si="0"/>
        <v>1526926.1555140433</v>
      </c>
      <c r="G10" s="2">
        <f t="shared" si="1"/>
        <v>387496.18823595671</v>
      </c>
      <c r="H10" s="10">
        <f t="shared" si="2"/>
        <v>37785657.699615128</v>
      </c>
      <c r="K10" s="3">
        <v>6</v>
      </c>
      <c r="L10" s="10">
        <f t="shared" si="16"/>
        <v>1914422.34375</v>
      </c>
      <c r="M10" s="2">
        <f t="shared" si="3"/>
        <v>1526926.1555140438</v>
      </c>
      <c r="N10" s="2">
        <f t="shared" si="17"/>
        <v>387496.18823595624</v>
      </c>
      <c r="O10" s="10">
        <f t="shared" si="18"/>
        <v>37785657.699615121</v>
      </c>
      <c r="R10" s="3">
        <v>6</v>
      </c>
      <c r="S10" s="10">
        <f t="shared" si="19"/>
        <v>1914422.3437499141</v>
      </c>
      <c r="T10" s="2">
        <f t="shared" si="6"/>
        <v>1526926.15551405</v>
      </c>
      <c r="U10" s="2">
        <f t="shared" si="7"/>
        <v>387496.18823586404</v>
      </c>
      <c r="V10" s="10">
        <f t="shared" si="8"/>
        <v>37785657.699615367</v>
      </c>
      <c r="Y10" s="3">
        <v>6</v>
      </c>
      <c r="Z10" s="10">
        <f t="shared" si="20"/>
        <v>1914422.34375</v>
      </c>
      <c r="AA10" s="2">
        <f t="shared" si="9"/>
        <v>1526926.1555140435</v>
      </c>
      <c r="AB10" s="2">
        <f t="shared" si="10"/>
        <v>387496.18823595648</v>
      </c>
      <c r="AC10" s="10">
        <f t="shared" si="11"/>
        <v>37785657.699615136</v>
      </c>
      <c r="AF10" s="3">
        <v>6</v>
      </c>
      <c r="AG10" s="10">
        <f t="shared" si="21"/>
        <v>1914422.3437499998</v>
      </c>
      <c r="AH10" s="2">
        <f t="shared" si="12"/>
        <v>1526926.1555140433</v>
      </c>
      <c r="AI10" s="2">
        <f t="shared" si="13"/>
        <v>387496.18823595648</v>
      </c>
      <c r="AJ10" s="10">
        <f t="shared" si="14"/>
        <v>37785657.699615128</v>
      </c>
    </row>
    <row r="11" spans="1:36" x14ac:dyDescent="0.25">
      <c r="D11" s="3">
        <v>7</v>
      </c>
      <c r="E11" s="10">
        <f t="shared" si="15"/>
        <v>2010143.4609375</v>
      </c>
      <c r="F11" s="2">
        <f t="shared" si="0"/>
        <v>1511426.3079846052</v>
      </c>
      <c r="G11" s="2">
        <f t="shared" si="1"/>
        <v>498717.1529528948</v>
      </c>
      <c r="H11" s="10">
        <f t="shared" si="2"/>
        <v>37286940.546662234</v>
      </c>
      <c r="K11" s="3">
        <v>7</v>
      </c>
      <c r="L11" s="10">
        <f t="shared" si="16"/>
        <v>2010143.4609375</v>
      </c>
      <c r="M11" s="2">
        <f t="shared" si="3"/>
        <v>1511426.3079846057</v>
      </c>
      <c r="N11" s="2">
        <f t="shared" si="17"/>
        <v>498717.15295289434</v>
      </c>
      <c r="O11" s="10">
        <f t="shared" si="18"/>
        <v>37286940.546662226</v>
      </c>
      <c r="R11" s="3">
        <v>7</v>
      </c>
      <c r="S11" s="10">
        <f t="shared" si="19"/>
        <v>2010143.4609373917</v>
      </c>
      <c r="T11" s="2">
        <f t="shared" si="6"/>
        <v>1511426.3079846154</v>
      </c>
      <c r="U11" s="2">
        <f t="shared" si="7"/>
        <v>498717.15295277629</v>
      </c>
      <c r="V11" s="10">
        <f t="shared" si="8"/>
        <v>37286940.546662591</v>
      </c>
      <c r="Y11" s="3">
        <v>7</v>
      </c>
      <c r="Z11" s="10">
        <f t="shared" si="20"/>
        <v>2010143.4609375</v>
      </c>
      <c r="AA11" s="2">
        <f t="shared" si="9"/>
        <v>1511426.3079846054</v>
      </c>
      <c r="AB11" s="2">
        <f t="shared" si="10"/>
        <v>498717.15295289457</v>
      </c>
      <c r="AC11" s="10">
        <f t="shared" si="11"/>
        <v>37286940.546662241</v>
      </c>
      <c r="AF11" s="3">
        <v>7</v>
      </c>
      <c r="AG11" s="10">
        <f t="shared" si="21"/>
        <v>2010143.4609374998</v>
      </c>
      <c r="AH11" s="2">
        <f t="shared" si="12"/>
        <v>1511426.3079846052</v>
      </c>
      <c r="AI11" s="2">
        <f t="shared" si="13"/>
        <v>498717.15295289457</v>
      </c>
      <c r="AJ11" s="10">
        <f t="shared" si="14"/>
        <v>37286940.546662234</v>
      </c>
    </row>
    <row r="12" spans="1:36" x14ac:dyDescent="0.25">
      <c r="D12" s="3">
        <v>8</v>
      </c>
      <c r="E12" s="10">
        <f t="shared" si="15"/>
        <v>2110650.6339843748</v>
      </c>
      <c r="F12" s="2">
        <f t="shared" si="0"/>
        <v>1491477.6218664893</v>
      </c>
      <c r="G12" s="2">
        <f t="shared" si="1"/>
        <v>619173.01211788552</v>
      </c>
      <c r="H12" s="10">
        <f t="shared" si="2"/>
        <v>36667767.534544349</v>
      </c>
      <c r="K12" s="3">
        <v>8</v>
      </c>
      <c r="L12" s="10">
        <f t="shared" si="16"/>
        <v>2110650.6339843748</v>
      </c>
      <c r="M12" s="2">
        <f t="shared" si="3"/>
        <v>1491477.6218664898</v>
      </c>
      <c r="N12" s="2">
        <f t="shared" si="17"/>
        <v>619173.01211788505</v>
      </c>
      <c r="O12" s="10">
        <f t="shared" si="18"/>
        <v>36667767.534544341</v>
      </c>
      <c r="R12" s="3">
        <v>8</v>
      </c>
      <c r="S12" s="10">
        <f t="shared" si="19"/>
        <v>2110650.6339842426</v>
      </c>
      <c r="T12" s="2">
        <f t="shared" si="6"/>
        <v>1491477.6218665044</v>
      </c>
      <c r="U12" s="2">
        <f t="shared" si="7"/>
        <v>619173.01211773814</v>
      </c>
      <c r="V12" s="10">
        <f t="shared" si="8"/>
        <v>36667767.534544855</v>
      </c>
      <c r="Y12" s="3">
        <v>8</v>
      </c>
      <c r="Z12" s="10">
        <f t="shared" si="20"/>
        <v>2110650.6339843748</v>
      </c>
      <c r="AA12" s="2">
        <f t="shared" si="9"/>
        <v>1491477.6218664898</v>
      </c>
      <c r="AB12" s="2">
        <f t="shared" si="10"/>
        <v>619173.01211788505</v>
      </c>
      <c r="AC12" s="10">
        <f t="shared" si="11"/>
        <v>36667767.534544356</v>
      </c>
      <c r="AF12" s="3">
        <v>8</v>
      </c>
      <c r="AG12" s="10">
        <f t="shared" si="21"/>
        <v>2110650.6339843748</v>
      </c>
      <c r="AH12" s="2">
        <f t="shared" si="12"/>
        <v>1491477.6218664893</v>
      </c>
      <c r="AI12" s="2">
        <f t="shared" si="13"/>
        <v>619173.01211788552</v>
      </c>
      <c r="AJ12" s="10">
        <f t="shared" si="14"/>
        <v>36667767.534544349</v>
      </c>
    </row>
    <row r="13" spans="1:36" x14ac:dyDescent="0.25">
      <c r="D13" s="3">
        <v>9</v>
      </c>
      <c r="E13" s="10">
        <f t="shared" si="15"/>
        <v>2216183.1656835936</v>
      </c>
      <c r="F13" s="2">
        <f t="shared" si="0"/>
        <v>1466710.7013817739</v>
      </c>
      <c r="G13" s="2">
        <f t="shared" si="1"/>
        <v>749472.46430181968</v>
      </c>
      <c r="H13" s="10">
        <f t="shared" si="2"/>
        <v>35918295.070242532</v>
      </c>
      <c r="K13" s="3">
        <v>9</v>
      </c>
      <c r="L13" s="10">
        <f t="shared" si="16"/>
        <v>2216183.1656835936</v>
      </c>
      <c r="M13" s="2">
        <f t="shared" si="3"/>
        <v>1466710.7013817744</v>
      </c>
      <c r="N13" s="2">
        <f t="shared" si="17"/>
        <v>749472.46430181921</v>
      </c>
      <c r="O13" s="10">
        <f t="shared" si="18"/>
        <v>35918295.070242524</v>
      </c>
      <c r="R13" s="3">
        <v>9</v>
      </c>
      <c r="S13" s="10">
        <f t="shared" si="19"/>
        <v>2216183.1656834348</v>
      </c>
      <c r="T13" s="2">
        <f t="shared" si="6"/>
        <v>1466710.7013817951</v>
      </c>
      <c r="U13" s="2">
        <f t="shared" si="7"/>
        <v>749472.4643016397</v>
      </c>
      <c r="V13" s="10">
        <f t="shared" si="8"/>
        <v>35918295.070243217</v>
      </c>
      <c r="Y13" s="3">
        <v>9</v>
      </c>
      <c r="Z13" s="10">
        <f t="shared" si="20"/>
        <v>2216183.1656835936</v>
      </c>
      <c r="AA13" s="2">
        <f t="shared" si="9"/>
        <v>1466710.7013817744</v>
      </c>
      <c r="AB13" s="2">
        <f t="shared" si="10"/>
        <v>749472.46430181921</v>
      </c>
      <c r="AC13" s="10">
        <f t="shared" si="11"/>
        <v>35918295.070242539</v>
      </c>
      <c r="AF13" s="3">
        <v>9</v>
      </c>
      <c r="AG13" s="10">
        <f t="shared" si="21"/>
        <v>2216183.1656835936</v>
      </c>
      <c r="AH13" s="2">
        <f t="shared" si="12"/>
        <v>1466710.7013817739</v>
      </c>
      <c r="AI13" s="2">
        <f t="shared" si="13"/>
        <v>749472.46430181968</v>
      </c>
      <c r="AJ13" s="10">
        <f t="shared" si="14"/>
        <v>35918295.070242532</v>
      </c>
    </row>
    <row r="14" spans="1:36" x14ac:dyDescent="0.25">
      <c r="D14" s="3">
        <v>10</v>
      </c>
      <c r="E14" s="10">
        <f t="shared" si="15"/>
        <v>2326992.3239677735</v>
      </c>
      <c r="F14" s="2">
        <f t="shared" si="0"/>
        <v>1436731.8028097013</v>
      </c>
      <c r="G14" s="2">
        <f t="shared" si="1"/>
        <v>890260.52115807217</v>
      </c>
      <c r="H14" s="10">
        <f t="shared" si="2"/>
        <v>35028034.549084462</v>
      </c>
      <c r="K14" s="3">
        <v>10</v>
      </c>
      <c r="L14" s="10">
        <f t="shared" si="16"/>
        <v>2326992.3239677735</v>
      </c>
      <c r="M14" s="2">
        <f t="shared" si="3"/>
        <v>1436731.8028097018</v>
      </c>
      <c r="N14" s="2">
        <f t="shared" si="17"/>
        <v>890260.5211580717</v>
      </c>
      <c r="O14" s="10">
        <f t="shared" si="18"/>
        <v>35028034.549084455</v>
      </c>
      <c r="R14" s="3">
        <v>10</v>
      </c>
      <c r="S14" s="10">
        <f t="shared" si="19"/>
        <v>2326992.3239675858</v>
      </c>
      <c r="T14" s="2">
        <f t="shared" si="6"/>
        <v>1436731.8028097295</v>
      </c>
      <c r="U14" s="2">
        <f t="shared" si="7"/>
        <v>890260.52115785633</v>
      </c>
      <c r="V14" s="10">
        <f t="shared" si="8"/>
        <v>35028034.549085364</v>
      </c>
      <c r="Y14" s="3">
        <v>10</v>
      </c>
      <c r="Z14" s="10">
        <f t="shared" si="20"/>
        <v>2326992.3239677735</v>
      </c>
      <c r="AA14" s="2">
        <f t="shared" si="9"/>
        <v>1436731.8028097015</v>
      </c>
      <c r="AB14" s="2">
        <f t="shared" si="10"/>
        <v>890260.52115807193</v>
      </c>
      <c r="AC14" s="10">
        <f t="shared" si="11"/>
        <v>35028034.54908447</v>
      </c>
      <c r="AF14" s="3">
        <v>10</v>
      </c>
      <c r="AG14" s="10">
        <f t="shared" si="21"/>
        <v>2326992.3239677735</v>
      </c>
      <c r="AH14" s="2">
        <f t="shared" si="12"/>
        <v>1436731.8028097013</v>
      </c>
      <c r="AI14" s="2">
        <f t="shared" si="13"/>
        <v>890260.52115807217</v>
      </c>
      <c r="AJ14" s="10">
        <f t="shared" si="14"/>
        <v>35028034.549084462</v>
      </c>
    </row>
    <row r="15" spans="1:36" x14ac:dyDescent="0.25">
      <c r="D15" s="3">
        <v>11</v>
      </c>
      <c r="E15" s="10">
        <f t="shared" si="15"/>
        <v>2443341.9401661623</v>
      </c>
      <c r="F15" s="2">
        <f t="shared" si="0"/>
        <v>1401121.3819633785</v>
      </c>
      <c r="G15" s="2">
        <f t="shared" si="1"/>
        <v>1042220.5582027838</v>
      </c>
      <c r="H15" s="10">
        <f t="shared" si="2"/>
        <v>33985813.990881681</v>
      </c>
      <c r="K15" s="3">
        <v>11</v>
      </c>
      <c r="L15" s="10">
        <f t="shared" si="16"/>
        <v>2443341.9401661623</v>
      </c>
      <c r="M15" s="2">
        <f t="shared" si="3"/>
        <v>1401121.381963379</v>
      </c>
      <c r="N15" s="2">
        <f t="shared" si="17"/>
        <v>1042220.5582027833</v>
      </c>
      <c r="O15" s="10">
        <f t="shared" si="18"/>
        <v>33985813.990881674</v>
      </c>
      <c r="R15" s="3">
        <v>11</v>
      </c>
      <c r="S15" s="10">
        <f t="shared" si="19"/>
        <v>2443341.940165943</v>
      </c>
      <c r="T15" s="2">
        <f t="shared" si="6"/>
        <v>1401121.3819634153</v>
      </c>
      <c r="U15" s="2">
        <f t="shared" si="7"/>
        <v>1042220.5582025277</v>
      </c>
      <c r="V15" s="10">
        <f t="shared" si="8"/>
        <v>33985813.990882836</v>
      </c>
      <c r="Y15" s="3">
        <v>11</v>
      </c>
      <c r="Z15" s="10">
        <f t="shared" si="20"/>
        <v>2443341.9401661623</v>
      </c>
      <c r="AA15" s="2">
        <f t="shared" si="9"/>
        <v>1401121.3819633787</v>
      </c>
      <c r="AB15" s="2">
        <f t="shared" si="10"/>
        <v>1042220.5582027836</v>
      </c>
      <c r="AC15" s="10">
        <f t="shared" si="11"/>
        <v>33985813.990881689</v>
      </c>
      <c r="AF15" s="3">
        <v>11</v>
      </c>
      <c r="AG15" s="10">
        <f t="shared" si="21"/>
        <v>2443341.9401661623</v>
      </c>
      <c r="AH15" s="2">
        <f t="shared" si="12"/>
        <v>1401121.3819633785</v>
      </c>
      <c r="AI15" s="2">
        <f t="shared" si="13"/>
        <v>1042220.5582027838</v>
      </c>
      <c r="AJ15" s="10">
        <f t="shared" si="14"/>
        <v>33985813.990881681</v>
      </c>
    </row>
    <row r="16" spans="1:36" x14ac:dyDescent="0.25">
      <c r="D16" s="3">
        <v>12</v>
      </c>
      <c r="E16" s="10">
        <f t="shared" si="15"/>
        <v>2565509.0371744703</v>
      </c>
      <c r="F16" s="2">
        <f t="shared" si="0"/>
        <v>1359432.5596352674</v>
      </c>
      <c r="G16" s="2">
        <f t="shared" si="1"/>
        <v>1206076.4775392029</v>
      </c>
      <c r="H16" s="10">
        <f t="shared" si="2"/>
        <v>32779737.513342477</v>
      </c>
      <c r="K16" s="3">
        <v>12</v>
      </c>
      <c r="L16" s="10">
        <f t="shared" si="16"/>
        <v>2565509.0371744703</v>
      </c>
      <c r="M16" s="2">
        <f t="shared" si="3"/>
        <v>1359432.5596352676</v>
      </c>
      <c r="N16" s="2">
        <f t="shared" si="17"/>
        <v>1206076.4775392027</v>
      </c>
      <c r="O16" s="10">
        <f t="shared" si="18"/>
        <v>32779737.51334247</v>
      </c>
      <c r="R16" s="3">
        <v>12</v>
      </c>
      <c r="S16" s="10">
        <f t="shared" si="19"/>
        <v>2565509.0371742174</v>
      </c>
      <c r="T16" s="2">
        <f t="shared" si="6"/>
        <v>1359432.5596353142</v>
      </c>
      <c r="U16" s="2">
        <f t="shared" si="7"/>
        <v>1206076.4775389032</v>
      </c>
      <c r="V16" s="10">
        <f t="shared" si="8"/>
        <v>32779737.513343934</v>
      </c>
      <c r="Y16" s="3">
        <v>12</v>
      </c>
      <c r="Z16" s="10">
        <f t="shared" si="20"/>
        <v>2565509.0371744703</v>
      </c>
      <c r="AA16" s="2">
        <f t="shared" si="9"/>
        <v>1359432.5596352676</v>
      </c>
      <c r="AB16" s="2">
        <f t="shared" si="10"/>
        <v>1206076.4775392027</v>
      </c>
      <c r="AC16" s="10">
        <f t="shared" si="11"/>
        <v>32779737.513342485</v>
      </c>
      <c r="AF16" s="3">
        <v>12</v>
      </c>
      <c r="AG16" s="10">
        <f t="shared" si="21"/>
        <v>2565509.0371744703</v>
      </c>
      <c r="AH16" s="2">
        <f t="shared" si="12"/>
        <v>1359432.5596352674</v>
      </c>
      <c r="AI16" s="2">
        <f t="shared" si="13"/>
        <v>1206076.4775392029</v>
      </c>
      <c r="AJ16" s="10">
        <f t="shared" si="14"/>
        <v>32779737.513342477</v>
      </c>
    </row>
    <row r="17" spans="4:36" x14ac:dyDescent="0.25">
      <c r="D17" s="3">
        <v>13</v>
      </c>
      <c r="E17" s="10">
        <f t="shared" si="15"/>
        <v>2693784.4890331938</v>
      </c>
      <c r="F17" s="2">
        <f t="shared" si="0"/>
        <v>1311189.5005336991</v>
      </c>
      <c r="G17" s="2">
        <f t="shared" si="1"/>
        <v>1382594.9884994947</v>
      </c>
      <c r="H17" s="10">
        <f t="shared" si="2"/>
        <v>31397142.524842981</v>
      </c>
      <c r="K17" s="3">
        <v>13</v>
      </c>
      <c r="L17" s="10">
        <f t="shared" si="16"/>
        <v>2693784.4890331938</v>
      </c>
      <c r="M17" s="2">
        <f t="shared" si="3"/>
        <v>1311189.5005336995</v>
      </c>
      <c r="N17" s="2">
        <f t="shared" si="17"/>
        <v>1382594.9884994943</v>
      </c>
      <c r="O17" s="10">
        <f t="shared" si="18"/>
        <v>31397142.524842978</v>
      </c>
      <c r="R17" s="3">
        <v>13</v>
      </c>
      <c r="S17" s="10">
        <f t="shared" si="19"/>
        <v>2693784.4890329042</v>
      </c>
      <c r="T17" s="2">
        <f t="shared" si="6"/>
        <v>1311189.500533758</v>
      </c>
      <c r="U17" s="2">
        <f t="shared" si="7"/>
        <v>1382594.9884991462</v>
      </c>
      <c r="V17" s="10">
        <f t="shared" si="8"/>
        <v>31397142.524844788</v>
      </c>
      <c r="Y17" s="3">
        <v>13</v>
      </c>
      <c r="Z17" s="10">
        <f t="shared" si="20"/>
        <v>2693784.4890331938</v>
      </c>
      <c r="AA17" s="2">
        <f t="shared" si="9"/>
        <v>1311189.5005336995</v>
      </c>
      <c r="AB17" s="2">
        <f t="shared" si="10"/>
        <v>1382594.9884994943</v>
      </c>
      <c r="AC17" s="10">
        <f t="shared" si="11"/>
        <v>31397142.524842992</v>
      </c>
      <c r="AF17" s="3">
        <v>13</v>
      </c>
      <c r="AG17" s="10">
        <f t="shared" si="21"/>
        <v>2693784.4890331938</v>
      </c>
      <c r="AH17" s="2">
        <f t="shared" si="12"/>
        <v>1311189.5005336991</v>
      </c>
      <c r="AI17" s="2">
        <f t="shared" si="13"/>
        <v>1382594.9884994947</v>
      </c>
      <c r="AJ17" s="10">
        <f t="shared" si="14"/>
        <v>31397142.524842981</v>
      </c>
    </row>
    <row r="18" spans="4:36" x14ac:dyDescent="0.25">
      <c r="D18" s="3">
        <v>14</v>
      </c>
      <c r="E18" s="10">
        <f t="shared" si="15"/>
        <v>2828473.7134848535</v>
      </c>
      <c r="F18" s="2">
        <f t="shared" si="0"/>
        <v>1255885.7009937193</v>
      </c>
      <c r="G18" s="2">
        <f t="shared" si="1"/>
        <v>1572588.0124911342</v>
      </c>
      <c r="H18" s="10">
        <f t="shared" si="2"/>
        <v>29824554.512351848</v>
      </c>
      <c r="K18" s="3">
        <v>14</v>
      </c>
      <c r="L18" s="10">
        <f t="shared" si="16"/>
        <v>2828473.7134848535</v>
      </c>
      <c r="M18" s="2">
        <f t="shared" si="3"/>
        <v>1255885.7009937197</v>
      </c>
      <c r="N18" s="2">
        <f t="shared" si="17"/>
        <v>1572588.0124911338</v>
      </c>
      <c r="O18" s="10">
        <f t="shared" si="18"/>
        <v>29824554.512351844</v>
      </c>
      <c r="R18" s="3">
        <v>14</v>
      </c>
      <c r="S18" s="10">
        <f t="shared" si="19"/>
        <v>2828473.7134845238</v>
      </c>
      <c r="T18" s="2">
        <f t="shared" si="6"/>
        <v>1255885.7009937922</v>
      </c>
      <c r="U18" s="2">
        <f t="shared" si="7"/>
        <v>1572588.0124907317</v>
      </c>
      <c r="V18" s="10">
        <f t="shared" si="8"/>
        <v>29824554.512354057</v>
      </c>
      <c r="Y18" s="3">
        <v>14</v>
      </c>
      <c r="Z18" s="10">
        <f t="shared" si="20"/>
        <v>2828473.7134848535</v>
      </c>
      <c r="AA18" s="2">
        <f t="shared" si="9"/>
        <v>1255885.7009937197</v>
      </c>
      <c r="AB18" s="2">
        <f t="shared" si="10"/>
        <v>1572588.0124911338</v>
      </c>
      <c r="AC18" s="10">
        <f t="shared" si="11"/>
        <v>29824554.512351859</v>
      </c>
      <c r="AF18" s="3">
        <v>14</v>
      </c>
      <c r="AG18" s="10">
        <f t="shared" si="21"/>
        <v>2828473.7134848535</v>
      </c>
      <c r="AH18" s="2">
        <f t="shared" si="12"/>
        <v>1255885.7009937193</v>
      </c>
      <c r="AI18" s="2">
        <f t="shared" si="13"/>
        <v>1572588.0124911342</v>
      </c>
      <c r="AJ18" s="10">
        <f t="shared" si="14"/>
        <v>29824554.512351848</v>
      </c>
    </row>
    <row r="19" spans="4:36" x14ac:dyDescent="0.25">
      <c r="D19" s="3">
        <v>15</v>
      </c>
      <c r="E19" s="10">
        <f t="shared" si="15"/>
        <v>2969897.3991590962</v>
      </c>
      <c r="F19" s="2">
        <f t="shared" si="0"/>
        <v>1192982.180494074</v>
      </c>
      <c r="G19" s="2">
        <f t="shared" si="1"/>
        <v>1776915.2186650222</v>
      </c>
      <c r="H19" s="10">
        <f t="shared" si="2"/>
        <v>28047639.293686826</v>
      </c>
      <c r="K19" s="3">
        <v>15</v>
      </c>
      <c r="L19" s="10">
        <f t="shared" si="16"/>
        <v>2969897.3991590962</v>
      </c>
      <c r="M19" s="2">
        <f t="shared" si="3"/>
        <v>1192982.1804940745</v>
      </c>
      <c r="N19" s="2">
        <f t="shared" si="17"/>
        <v>1776915.2186650217</v>
      </c>
      <c r="O19" s="10">
        <f t="shared" si="18"/>
        <v>28047639.293686822</v>
      </c>
      <c r="R19" s="3">
        <v>15</v>
      </c>
      <c r="S19" s="10">
        <f t="shared" si="19"/>
        <v>2969897.3991587232</v>
      </c>
      <c r="T19" s="2">
        <f t="shared" si="6"/>
        <v>1192982.180494163</v>
      </c>
      <c r="U19" s="2">
        <f t="shared" si="7"/>
        <v>1776915.2186645602</v>
      </c>
      <c r="V19" s="10">
        <f t="shared" si="8"/>
        <v>28047639.293689497</v>
      </c>
      <c r="Y19" s="3">
        <v>15</v>
      </c>
      <c r="Z19" s="10">
        <f t="shared" si="20"/>
        <v>2969897.3991590962</v>
      </c>
      <c r="AA19" s="2">
        <f t="shared" si="9"/>
        <v>1192982.1804940745</v>
      </c>
      <c r="AB19" s="2">
        <f t="shared" si="10"/>
        <v>1776915.2186650217</v>
      </c>
      <c r="AC19" s="10">
        <f t="shared" si="11"/>
        <v>28047639.293686837</v>
      </c>
      <c r="AF19" s="3">
        <v>15</v>
      </c>
      <c r="AG19" s="10">
        <f t="shared" si="21"/>
        <v>2969897.3991590962</v>
      </c>
      <c r="AH19" s="2">
        <f t="shared" si="12"/>
        <v>1192982.180494074</v>
      </c>
      <c r="AI19" s="2">
        <f t="shared" si="13"/>
        <v>1776915.2186650222</v>
      </c>
      <c r="AJ19" s="10">
        <f t="shared" si="14"/>
        <v>28047639.293686826</v>
      </c>
    </row>
    <row r="20" spans="4:36" x14ac:dyDescent="0.25">
      <c r="D20" s="3">
        <v>16</v>
      </c>
      <c r="E20" s="10">
        <f t="shared" si="15"/>
        <v>3118392.2691170508</v>
      </c>
      <c r="F20" s="2">
        <f t="shared" si="0"/>
        <v>1121905.571747473</v>
      </c>
      <c r="G20" s="2">
        <f t="shared" si="1"/>
        <v>1996486.6973695778</v>
      </c>
      <c r="H20" s="10">
        <f t="shared" si="2"/>
        <v>26051152.596317247</v>
      </c>
      <c r="K20" s="3">
        <v>16</v>
      </c>
      <c r="L20" s="10">
        <f t="shared" si="16"/>
        <v>3118392.2691170508</v>
      </c>
      <c r="M20" s="2">
        <f t="shared" si="3"/>
        <v>1121905.5717474734</v>
      </c>
      <c r="N20" s="2">
        <f t="shared" si="17"/>
        <v>1996486.6973695774</v>
      </c>
      <c r="O20" s="10">
        <f t="shared" si="18"/>
        <v>26051152.596317247</v>
      </c>
      <c r="R20" s="3">
        <v>16</v>
      </c>
      <c r="S20" s="10">
        <f t="shared" si="19"/>
        <v>3118392.2691166312</v>
      </c>
      <c r="T20" s="2">
        <f t="shared" si="6"/>
        <v>1121905.5717475805</v>
      </c>
      <c r="U20" s="2">
        <f t="shared" si="7"/>
        <v>1996486.6973690507</v>
      </c>
      <c r="V20" s="10">
        <f t="shared" si="8"/>
        <v>26051152.596320447</v>
      </c>
      <c r="Y20" s="3">
        <v>16</v>
      </c>
      <c r="Z20" s="10">
        <f t="shared" si="20"/>
        <v>3118392.2691170508</v>
      </c>
      <c r="AA20" s="2">
        <f t="shared" si="9"/>
        <v>1121905.5717474734</v>
      </c>
      <c r="AB20" s="2">
        <f t="shared" si="10"/>
        <v>1996486.6973695774</v>
      </c>
      <c r="AC20" s="10">
        <f t="shared" si="11"/>
        <v>26051152.596317261</v>
      </c>
      <c r="AF20" s="3">
        <v>16</v>
      </c>
      <c r="AG20" s="10">
        <f t="shared" si="21"/>
        <v>3118392.2691170508</v>
      </c>
      <c r="AH20" s="2">
        <f t="shared" si="12"/>
        <v>1121905.571747473</v>
      </c>
      <c r="AI20" s="2">
        <f t="shared" si="13"/>
        <v>1996486.6973695778</v>
      </c>
      <c r="AJ20" s="10">
        <f t="shared" si="14"/>
        <v>26051152.596317247</v>
      </c>
    </row>
    <row r="21" spans="4:36" x14ac:dyDescent="0.25">
      <c r="D21" s="3">
        <v>17</v>
      </c>
      <c r="E21" s="10">
        <f t="shared" si="15"/>
        <v>3274311.8825729033</v>
      </c>
      <c r="F21" s="2">
        <f t="shared" si="0"/>
        <v>1042046.1038526898</v>
      </c>
      <c r="G21" s="2">
        <f t="shared" si="1"/>
        <v>2232265.7787202136</v>
      </c>
      <c r="H21" s="10">
        <f t="shared" si="2"/>
        <v>23818886.817597032</v>
      </c>
      <c r="K21" s="3">
        <v>17</v>
      </c>
      <c r="L21" s="10">
        <f t="shared" si="16"/>
        <v>3274311.8825729033</v>
      </c>
      <c r="M21" s="2">
        <f t="shared" si="3"/>
        <v>1042046.1038526904</v>
      </c>
      <c r="N21" s="2">
        <f t="shared" si="17"/>
        <v>2232265.7787202131</v>
      </c>
      <c r="O21" s="10">
        <f t="shared" si="18"/>
        <v>23818886.817597032</v>
      </c>
      <c r="R21" s="3">
        <v>17</v>
      </c>
      <c r="S21" s="10">
        <f t="shared" si="19"/>
        <v>3274311.8825724334</v>
      </c>
      <c r="T21" s="2">
        <f t="shared" si="6"/>
        <v>1042046.1038528184</v>
      </c>
      <c r="U21" s="2">
        <f t="shared" si="7"/>
        <v>2232265.7787196152</v>
      </c>
      <c r="V21" s="10">
        <f t="shared" si="8"/>
        <v>23818886.817600831</v>
      </c>
      <c r="Y21" s="3">
        <v>17</v>
      </c>
      <c r="Z21" s="10">
        <f t="shared" si="20"/>
        <v>3274311.8825729033</v>
      </c>
      <c r="AA21" s="2">
        <f t="shared" si="9"/>
        <v>1042046.1038526904</v>
      </c>
      <c r="AB21" s="2">
        <f t="shared" si="10"/>
        <v>2232265.7787202131</v>
      </c>
      <c r="AC21" s="10">
        <f t="shared" si="11"/>
        <v>23818886.817597046</v>
      </c>
      <c r="AF21" s="3">
        <v>17</v>
      </c>
      <c r="AG21" s="10">
        <f t="shared" si="21"/>
        <v>3274311.8825729033</v>
      </c>
      <c r="AH21" s="2">
        <f t="shared" si="12"/>
        <v>1042046.1038526898</v>
      </c>
      <c r="AI21" s="2">
        <f t="shared" si="13"/>
        <v>2232265.7787202136</v>
      </c>
      <c r="AJ21" s="10">
        <f t="shared" si="14"/>
        <v>23818886.817597032</v>
      </c>
    </row>
    <row r="22" spans="4:36" x14ac:dyDescent="0.25">
      <c r="D22" s="3">
        <v>18</v>
      </c>
      <c r="E22" s="10">
        <f t="shared" si="15"/>
        <v>3438027.4767015483</v>
      </c>
      <c r="F22" s="2">
        <f t="shared" si="0"/>
        <v>952755.47270388133</v>
      </c>
      <c r="G22" s="2">
        <f t="shared" si="1"/>
        <v>2485272.0039976668</v>
      </c>
      <c r="H22" s="10">
        <f t="shared" si="2"/>
        <v>21333614.813599363</v>
      </c>
      <c r="K22" s="3">
        <v>18</v>
      </c>
      <c r="L22" s="10">
        <f t="shared" si="16"/>
        <v>3438027.4767015483</v>
      </c>
      <c r="M22" s="2">
        <f t="shared" si="3"/>
        <v>952755.47270388179</v>
      </c>
      <c r="N22" s="2">
        <f t="shared" si="17"/>
        <v>2485272.0039976668</v>
      </c>
      <c r="O22" s="10">
        <f t="shared" si="18"/>
        <v>21333614.813599363</v>
      </c>
      <c r="R22" s="3">
        <v>18</v>
      </c>
      <c r="S22" s="10">
        <f t="shared" si="19"/>
        <v>3438027.4767010245</v>
      </c>
      <c r="T22" s="2">
        <f t="shared" si="6"/>
        <v>952755.47270403372</v>
      </c>
      <c r="U22" s="2">
        <f t="shared" si="7"/>
        <v>2485272.0039969906</v>
      </c>
      <c r="V22" s="10">
        <f t="shared" si="8"/>
        <v>21333614.813603841</v>
      </c>
      <c r="Y22" s="3">
        <v>18</v>
      </c>
      <c r="Z22" s="10">
        <f t="shared" si="20"/>
        <v>3438027.4767015483</v>
      </c>
      <c r="AA22" s="2">
        <f t="shared" si="9"/>
        <v>952755.47270388191</v>
      </c>
      <c r="AB22" s="2">
        <f t="shared" si="10"/>
        <v>2485272.0039976663</v>
      </c>
      <c r="AC22" s="10">
        <f t="shared" si="11"/>
        <v>21333614.813599382</v>
      </c>
      <c r="AF22" s="3">
        <v>18</v>
      </c>
      <c r="AG22" s="10">
        <f t="shared" si="21"/>
        <v>3438027.4767015483</v>
      </c>
      <c r="AH22" s="2">
        <f t="shared" si="12"/>
        <v>952755.47270388133</v>
      </c>
      <c r="AI22" s="2">
        <f t="shared" si="13"/>
        <v>2485272.0039976668</v>
      </c>
      <c r="AJ22" s="10">
        <f t="shared" si="14"/>
        <v>21333614.813599363</v>
      </c>
    </row>
    <row r="23" spans="4:36" x14ac:dyDescent="0.25">
      <c r="D23" s="3">
        <v>19</v>
      </c>
      <c r="E23" s="10">
        <f t="shared" si="15"/>
        <v>3609928.8505366258</v>
      </c>
      <c r="F23" s="2">
        <f t="shared" si="0"/>
        <v>853344.59254397452</v>
      </c>
      <c r="G23" s="2">
        <f t="shared" si="1"/>
        <v>2756584.2579926513</v>
      </c>
      <c r="H23" s="10">
        <f t="shared" si="2"/>
        <v>18577030.555606712</v>
      </c>
      <c r="K23" s="3">
        <v>19</v>
      </c>
      <c r="L23" s="10">
        <f t="shared" si="16"/>
        <v>3609928.8505366258</v>
      </c>
      <c r="M23" s="2">
        <f t="shared" si="3"/>
        <v>853344.59254397498</v>
      </c>
      <c r="N23" s="2">
        <f t="shared" si="17"/>
        <v>2756584.2579926508</v>
      </c>
      <c r="O23" s="10">
        <f t="shared" si="18"/>
        <v>18577030.555606712</v>
      </c>
      <c r="R23" s="3">
        <v>19</v>
      </c>
      <c r="S23" s="10">
        <f t="shared" si="19"/>
        <v>3609928.8505360433</v>
      </c>
      <c r="T23" s="2">
        <f t="shared" si="6"/>
        <v>853344.59254415415</v>
      </c>
      <c r="U23" s="2">
        <f t="shared" si="7"/>
        <v>2756584.257991889</v>
      </c>
      <c r="V23" s="10">
        <f t="shared" si="8"/>
        <v>18577030.555611953</v>
      </c>
      <c r="Y23" s="3">
        <v>19</v>
      </c>
      <c r="Z23" s="10">
        <f t="shared" si="20"/>
        <v>3609928.8505366258</v>
      </c>
      <c r="AA23" s="2">
        <f t="shared" si="9"/>
        <v>853344.59254397533</v>
      </c>
      <c r="AB23" s="2">
        <f t="shared" si="10"/>
        <v>2756584.2579926504</v>
      </c>
      <c r="AC23" s="10">
        <f t="shared" si="11"/>
        <v>18577030.55560673</v>
      </c>
      <c r="AF23" s="3">
        <v>19</v>
      </c>
      <c r="AG23" s="10">
        <f t="shared" si="21"/>
        <v>3609928.8505366258</v>
      </c>
      <c r="AH23" s="2">
        <f t="shared" si="12"/>
        <v>853344.59254397452</v>
      </c>
      <c r="AI23" s="2">
        <f t="shared" si="13"/>
        <v>2756584.2579926513</v>
      </c>
      <c r="AJ23" s="10">
        <f t="shared" si="14"/>
        <v>18577030.555606712</v>
      </c>
    </row>
    <row r="24" spans="4:36" x14ac:dyDescent="0.25">
      <c r="D24" s="3">
        <v>20</v>
      </c>
      <c r="E24" s="10">
        <f t="shared" si="15"/>
        <v>3790425.2930634571</v>
      </c>
      <c r="F24" s="2">
        <f t="shared" si="0"/>
        <v>743081.22222426848</v>
      </c>
      <c r="G24" s="2">
        <f t="shared" si="1"/>
        <v>3047344.0708391885</v>
      </c>
      <c r="H24" s="10">
        <f t="shared" si="2"/>
        <v>15529686.484767523</v>
      </c>
      <c r="K24" s="3">
        <v>20</v>
      </c>
      <c r="L24" s="10">
        <f t="shared" si="16"/>
        <v>3790425.2930634571</v>
      </c>
      <c r="M24" s="2">
        <f t="shared" si="3"/>
        <v>743081.22222426883</v>
      </c>
      <c r="N24" s="2">
        <f t="shared" si="17"/>
        <v>3047344.0708391881</v>
      </c>
      <c r="O24" s="10">
        <f t="shared" si="18"/>
        <v>15529686.484767523</v>
      </c>
      <c r="R24" s="3">
        <v>20</v>
      </c>
      <c r="S24" s="10">
        <f t="shared" si="19"/>
        <v>3790425.2930628117</v>
      </c>
      <c r="T24" s="2">
        <f t="shared" si="6"/>
        <v>743081.22222447849</v>
      </c>
      <c r="U24" s="2">
        <f t="shared" si="7"/>
        <v>3047344.0708383331</v>
      </c>
      <c r="V24" s="10">
        <f t="shared" si="8"/>
        <v>15529686.484773621</v>
      </c>
      <c r="Y24" s="3">
        <v>20</v>
      </c>
      <c r="Z24" s="10">
        <f t="shared" si="20"/>
        <v>3790425.2930634571</v>
      </c>
      <c r="AA24" s="2">
        <f t="shared" si="9"/>
        <v>743081.22222426918</v>
      </c>
      <c r="AB24" s="2">
        <f t="shared" si="10"/>
        <v>3047344.0708391881</v>
      </c>
      <c r="AC24" s="10">
        <f t="shared" si="11"/>
        <v>15529686.484767541</v>
      </c>
      <c r="AF24" s="3">
        <v>20</v>
      </c>
      <c r="AG24" s="10">
        <f t="shared" si="21"/>
        <v>3790425.2930634571</v>
      </c>
      <c r="AH24" s="2">
        <f t="shared" si="12"/>
        <v>743081.22222426848</v>
      </c>
      <c r="AI24" s="2">
        <f t="shared" si="13"/>
        <v>3047344.0708391885</v>
      </c>
      <c r="AJ24" s="10">
        <f t="shared" si="14"/>
        <v>15529686.484767523</v>
      </c>
    </row>
    <row r="25" spans="4:36" x14ac:dyDescent="0.25">
      <c r="D25" s="3">
        <v>21</v>
      </c>
      <c r="E25" s="10">
        <f t="shared" si="15"/>
        <v>3979946.5577166299</v>
      </c>
      <c r="F25" s="2">
        <f t="shared" si="0"/>
        <v>621187.45939070091</v>
      </c>
      <c r="G25" s="2">
        <f t="shared" si="1"/>
        <v>3358759.0983259291</v>
      </c>
      <c r="H25" s="10">
        <f t="shared" si="2"/>
        <v>12170927.386441594</v>
      </c>
      <c r="K25" s="3">
        <v>21</v>
      </c>
      <c r="L25" s="10">
        <f t="shared" si="16"/>
        <v>3979946.5577166299</v>
      </c>
      <c r="M25" s="2">
        <f t="shared" si="3"/>
        <v>621187.45939070126</v>
      </c>
      <c r="N25" s="2">
        <f t="shared" si="17"/>
        <v>3358759.0983259287</v>
      </c>
      <c r="O25" s="10">
        <f t="shared" si="18"/>
        <v>12170927.386441594</v>
      </c>
      <c r="R25" s="3">
        <v>21</v>
      </c>
      <c r="S25" s="10">
        <f t="shared" si="19"/>
        <v>3979946.5577159165</v>
      </c>
      <c r="T25" s="2">
        <f t="shared" si="6"/>
        <v>621187.45939094515</v>
      </c>
      <c r="U25" s="2">
        <f t="shared" si="7"/>
        <v>3358759.0983249713</v>
      </c>
      <c r="V25" s="10">
        <f t="shared" si="8"/>
        <v>12170927.38644865</v>
      </c>
      <c r="Y25" s="3">
        <v>21</v>
      </c>
      <c r="Z25" s="10">
        <f t="shared" si="20"/>
        <v>3979946.5577166299</v>
      </c>
      <c r="AA25" s="2">
        <f t="shared" si="9"/>
        <v>621187.45939070161</v>
      </c>
      <c r="AB25" s="2">
        <f t="shared" si="10"/>
        <v>3358759.0983259282</v>
      </c>
      <c r="AC25" s="10">
        <f t="shared" si="11"/>
        <v>12170927.386441613</v>
      </c>
      <c r="AF25" s="3">
        <v>21</v>
      </c>
      <c r="AG25" s="10">
        <f t="shared" si="21"/>
        <v>3979946.5577166299</v>
      </c>
      <c r="AH25" s="2">
        <f t="shared" si="12"/>
        <v>621187.45939070091</v>
      </c>
      <c r="AI25" s="2">
        <f t="shared" si="13"/>
        <v>3358759.0983259291</v>
      </c>
      <c r="AJ25" s="10">
        <f t="shared" si="14"/>
        <v>12170927.386441594</v>
      </c>
    </row>
    <row r="26" spans="4:36" x14ac:dyDescent="0.25">
      <c r="D26" s="3">
        <v>22</v>
      </c>
      <c r="E26" s="10">
        <f t="shared" si="15"/>
        <v>4178943.8856024616</v>
      </c>
      <c r="F26" s="2">
        <f t="shared" si="0"/>
        <v>486837.09545766376</v>
      </c>
      <c r="G26" s="2">
        <f t="shared" si="1"/>
        <v>3692106.7901447979</v>
      </c>
      <c r="H26" s="10">
        <f t="shared" si="2"/>
        <v>8478820.5962967966</v>
      </c>
      <c r="K26" s="3">
        <v>22</v>
      </c>
      <c r="L26" s="10">
        <f t="shared" si="16"/>
        <v>4178943.8856024616</v>
      </c>
      <c r="M26" s="2">
        <f t="shared" si="3"/>
        <v>486837.09545766405</v>
      </c>
      <c r="N26" s="2">
        <f t="shared" si="17"/>
        <v>3692106.7901447974</v>
      </c>
      <c r="O26" s="10">
        <f t="shared" si="18"/>
        <v>8478820.5962967966</v>
      </c>
      <c r="R26" s="3">
        <v>22</v>
      </c>
      <c r="S26" s="10">
        <f t="shared" si="19"/>
        <v>4178943.8856016751</v>
      </c>
      <c r="T26" s="2">
        <f t="shared" si="6"/>
        <v>486837.09545794624</v>
      </c>
      <c r="U26" s="2">
        <f t="shared" si="7"/>
        <v>3692106.7901437287</v>
      </c>
      <c r="V26" s="10">
        <f t="shared" si="8"/>
        <v>8478820.5963049214</v>
      </c>
      <c r="Y26" s="3">
        <v>22</v>
      </c>
      <c r="Z26" s="10">
        <f t="shared" si="20"/>
        <v>4178943.8856024616</v>
      </c>
      <c r="AA26" s="2">
        <f t="shared" si="9"/>
        <v>486837.09545766452</v>
      </c>
      <c r="AB26" s="2">
        <f t="shared" si="10"/>
        <v>3692106.7901447969</v>
      </c>
      <c r="AC26" s="10">
        <f t="shared" si="11"/>
        <v>8478820.5962968152</v>
      </c>
      <c r="AF26" s="3">
        <v>22</v>
      </c>
      <c r="AG26" s="10">
        <f t="shared" si="21"/>
        <v>4178943.8856024616</v>
      </c>
      <c r="AH26" s="2">
        <f t="shared" si="12"/>
        <v>486837.09545766376</v>
      </c>
      <c r="AI26" s="2">
        <f t="shared" si="13"/>
        <v>3692106.7901447979</v>
      </c>
      <c r="AJ26" s="10">
        <f t="shared" si="14"/>
        <v>8478820.5962967966</v>
      </c>
    </row>
    <row r="27" spans="4:36" x14ac:dyDescent="0.25">
      <c r="D27" s="3">
        <v>23</v>
      </c>
      <c r="E27" s="10">
        <f t="shared" si="15"/>
        <v>4387891.0798825845</v>
      </c>
      <c r="F27" s="2">
        <f t="shared" si="0"/>
        <v>339152.82385187189</v>
      </c>
      <c r="G27" s="2">
        <f t="shared" si="1"/>
        <v>4048738.2560307127</v>
      </c>
      <c r="H27" s="10">
        <f t="shared" si="2"/>
        <v>4430082.3402660843</v>
      </c>
      <c r="K27" s="3">
        <v>23</v>
      </c>
      <c r="L27" s="10">
        <f t="shared" si="16"/>
        <v>4387891.0798825845</v>
      </c>
      <c r="M27" s="2">
        <f t="shared" si="3"/>
        <v>339152.82385187206</v>
      </c>
      <c r="N27" s="2">
        <f t="shared" si="17"/>
        <v>4048738.2560307123</v>
      </c>
      <c r="O27" s="10">
        <f t="shared" si="18"/>
        <v>4430082.3402660843</v>
      </c>
      <c r="R27" s="3">
        <v>23</v>
      </c>
      <c r="S27" s="10">
        <f t="shared" si="19"/>
        <v>4387891.0798817193</v>
      </c>
      <c r="T27" s="2">
        <f t="shared" si="6"/>
        <v>339152.82385219703</v>
      </c>
      <c r="U27" s="2">
        <f t="shared" si="7"/>
        <v>4048738.256029522</v>
      </c>
      <c r="V27" s="10">
        <f t="shared" si="8"/>
        <v>4430082.3402753994</v>
      </c>
      <c r="Y27" s="3">
        <v>23</v>
      </c>
      <c r="Z27" s="10">
        <f t="shared" si="20"/>
        <v>4387891.0798825845</v>
      </c>
      <c r="AA27" s="2">
        <f t="shared" si="9"/>
        <v>339152.82385187264</v>
      </c>
      <c r="AB27" s="2">
        <f t="shared" si="10"/>
        <v>4048738.2560307118</v>
      </c>
      <c r="AC27" s="10">
        <f t="shared" si="11"/>
        <v>4430082.3402661029</v>
      </c>
      <c r="AF27" s="3">
        <v>23</v>
      </c>
      <c r="AG27" s="10">
        <f t="shared" si="21"/>
        <v>4387891.0798825845</v>
      </c>
      <c r="AH27" s="2">
        <f t="shared" si="12"/>
        <v>339152.82385187189</v>
      </c>
      <c r="AI27" s="2">
        <f t="shared" si="13"/>
        <v>4048738.2560307127</v>
      </c>
      <c r="AJ27" s="10">
        <f t="shared" si="14"/>
        <v>4430082.3402660843</v>
      </c>
    </row>
    <row r="28" spans="4:36" x14ac:dyDescent="0.25">
      <c r="D28" s="3">
        <v>24</v>
      </c>
      <c r="E28" s="10">
        <f t="shared" si="15"/>
        <v>4607285.6338767139</v>
      </c>
      <c r="F28" s="2">
        <f t="shared" si="0"/>
        <v>177203.29361064336</v>
      </c>
      <c r="G28" s="2">
        <f t="shared" si="1"/>
        <v>4430082.3402660703</v>
      </c>
      <c r="H28" s="10">
        <f t="shared" si="2"/>
        <v>1.3969838619232178E-8</v>
      </c>
      <c r="K28" s="3">
        <v>24</v>
      </c>
      <c r="L28" s="10">
        <f t="shared" si="16"/>
        <v>4607285.6338767139</v>
      </c>
      <c r="M28" s="2">
        <f t="shared" si="3"/>
        <v>177203.29361064348</v>
      </c>
      <c r="N28" s="2">
        <f t="shared" si="17"/>
        <v>4430082.3402660703</v>
      </c>
      <c r="O28" s="10">
        <f t="shared" si="18"/>
        <v>1.3969838619232178E-8</v>
      </c>
      <c r="R28" s="3">
        <v>24</v>
      </c>
      <c r="S28" s="10">
        <f t="shared" si="19"/>
        <v>4607285.633875764</v>
      </c>
      <c r="T28" s="2">
        <f t="shared" si="6"/>
        <v>177203.29361101607</v>
      </c>
      <c r="U28" s="2">
        <f t="shared" si="7"/>
        <v>4430082.3402647479</v>
      </c>
      <c r="V28" s="10">
        <f t="shared" si="8"/>
        <v>1.0651536285877228E-5</v>
      </c>
      <c r="Y28" s="3">
        <v>24</v>
      </c>
      <c r="Z28" s="10">
        <f t="shared" si="20"/>
        <v>4607285.6338767139</v>
      </c>
      <c r="AA28" s="2">
        <f t="shared" si="9"/>
        <v>177203.29361064412</v>
      </c>
      <c r="AB28" s="2">
        <f t="shared" si="10"/>
        <v>4430082.3402660694</v>
      </c>
      <c r="AC28" s="10">
        <f t="shared" si="11"/>
        <v>3.3527612686157227E-8</v>
      </c>
      <c r="AF28" s="3">
        <v>24</v>
      </c>
      <c r="AG28" s="10">
        <f t="shared" si="21"/>
        <v>4607285.6338767139</v>
      </c>
      <c r="AH28" s="2">
        <f t="shared" si="12"/>
        <v>177203.29361064336</v>
      </c>
      <c r="AI28" s="2">
        <f t="shared" si="13"/>
        <v>4430082.3402660703</v>
      </c>
      <c r="AJ28" s="10">
        <f t="shared" si="14"/>
        <v>1.3969838619232178E-8</v>
      </c>
    </row>
  </sheetData>
  <mergeCells count="5">
    <mergeCell ref="D2:H2"/>
    <mergeCell ref="K2:O2"/>
    <mergeCell ref="R2:V2"/>
    <mergeCell ref="Y2:AC2"/>
    <mergeCell ref="AF2:A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33"/>
  <sheetViews>
    <sheetView tabSelected="1" workbookViewId="0">
      <selection activeCell="M22" sqref="M22"/>
    </sheetView>
  </sheetViews>
  <sheetFormatPr baseColWidth="10" defaultRowHeight="15" x14ac:dyDescent="0.25"/>
  <cols>
    <col min="2" max="2" width="15.5703125" bestFit="1" customWidth="1"/>
    <col min="7" max="9" width="12" bestFit="1" customWidth="1"/>
    <col min="10" max="10" width="13" bestFit="1" customWidth="1"/>
  </cols>
  <sheetData>
    <row r="6" spans="1:10" x14ac:dyDescent="0.25">
      <c r="G6" s="8"/>
      <c r="J6" s="18">
        <v>60000000</v>
      </c>
    </row>
    <row r="7" spans="1:10" x14ac:dyDescent="0.25">
      <c r="A7" s="3" t="s">
        <v>22</v>
      </c>
      <c r="B7" s="9">
        <v>60000000</v>
      </c>
      <c r="F7" s="11" t="s">
        <v>13</v>
      </c>
      <c r="G7" s="11"/>
      <c r="H7" s="11"/>
      <c r="I7" s="11"/>
      <c r="J7" s="11"/>
    </row>
    <row r="8" spans="1:10" x14ac:dyDescent="0.25">
      <c r="A8" s="3" t="s">
        <v>2</v>
      </c>
      <c r="B8" s="4">
        <v>0.03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9" spans="1:10" x14ac:dyDescent="0.25">
      <c r="A9" s="3" t="s">
        <v>17</v>
      </c>
      <c r="B9" s="16">
        <v>0.2</v>
      </c>
      <c r="F9" s="3">
        <v>0</v>
      </c>
      <c r="G9" s="2">
        <v>0</v>
      </c>
      <c r="H9" s="1"/>
      <c r="I9" s="1"/>
      <c r="J9" s="2">
        <f>J6-G9</f>
        <v>60000000</v>
      </c>
    </row>
    <row r="10" spans="1:10" x14ac:dyDescent="0.25">
      <c r="A10" s="3" t="s">
        <v>24</v>
      </c>
      <c r="B10" s="17">
        <v>2</v>
      </c>
      <c r="C10" s="1" t="s">
        <v>25</v>
      </c>
      <c r="F10" s="3">
        <v>1</v>
      </c>
      <c r="G10" s="2">
        <v>3272992.1325865043</v>
      </c>
      <c r="H10" s="2">
        <f>J9*$B$8</f>
        <v>1800000</v>
      </c>
      <c r="I10" s="2">
        <f>G10-H10</f>
        <v>1472992.1325865043</v>
      </c>
      <c r="J10" s="10">
        <f>J9-I10</f>
        <v>58527007.867413498</v>
      </c>
    </row>
    <row r="11" spans="1:10" x14ac:dyDescent="0.25">
      <c r="A11" s="3" t="s">
        <v>1</v>
      </c>
      <c r="B11" s="1">
        <v>12</v>
      </c>
      <c r="C11" s="1" t="s">
        <v>4</v>
      </c>
      <c r="F11" s="3">
        <v>2</v>
      </c>
      <c r="G11" s="2">
        <f>G10</f>
        <v>3272992.1325865043</v>
      </c>
      <c r="H11" s="2">
        <f t="shared" ref="H11:H33" si="0">J10*$B$8</f>
        <v>1755810.2360224049</v>
      </c>
      <c r="I11" s="2">
        <f t="shared" ref="I11:I33" si="1">G11-H11</f>
        <v>1517181.8965640995</v>
      </c>
      <c r="J11" s="10">
        <f t="shared" ref="J11:J33" si="2">J10-I11</f>
        <v>57009825.970849402</v>
      </c>
    </row>
    <row r="12" spans="1:10" x14ac:dyDescent="0.25">
      <c r="A12" s="3" t="s">
        <v>23</v>
      </c>
      <c r="B12" s="1" t="s">
        <v>15</v>
      </c>
      <c r="F12" s="3">
        <v>3</v>
      </c>
      <c r="G12" s="2">
        <f t="shared" ref="G12:G21" si="3">G11</f>
        <v>3272992.1325865043</v>
      </c>
      <c r="H12" s="2">
        <f t="shared" si="0"/>
        <v>1710294.7791254821</v>
      </c>
      <c r="I12" s="2">
        <f t="shared" si="1"/>
        <v>1562697.3534610223</v>
      </c>
      <c r="J12" s="10">
        <f t="shared" si="2"/>
        <v>55447128.617388383</v>
      </c>
    </row>
    <row r="13" spans="1:10" x14ac:dyDescent="0.25">
      <c r="F13" s="3">
        <v>4</v>
      </c>
      <c r="G13" s="2">
        <f t="shared" si="3"/>
        <v>3272992.1325865043</v>
      </c>
      <c r="H13" s="2">
        <f t="shared" si="0"/>
        <v>1663413.8585216515</v>
      </c>
      <c r="I13" s="2">
        <f t="shared" si="1"/>
        <v>1609578.2740648529</v>
      </c>
      <c r="J13" s="10">
        <f t="shared" si="2"/>
        <v>53837550.343323529</v>
      </c>
    </row>
    <row r="14" spans="1:10" x14ac:dyDescent="0.25">
      <c r="F14" s="3">
        <v>5</v>
      </c>
      <c r="G14" s="2">
        <f t="shared" si="3"/>
        <v>3272992.1325865043</v>
      </c>
      <c r="H14" s="2">
        <f t="shared" si="0"/>
        <v>1615126.5102997059</v>
      </c>
      <c r="I14" s="2">
        <f t="shared" si="1"/>
        <v>1657865.6222867984</v>
      </c>
      <c r="J14" s="10">
        <f t="shared" si="2"/>
        <v>52179684.721036732</v>
      </c>
    </row>
    <row r="15" spans="1:10" x14ac:dyDescent="0.25">
      <c r="F15" s="3">
        <v>6</v>
      </c>
      <c r="G15" s="2">
        <f t="shared" si="3"/>
        <v>3272992.1325865043</v>
      </c>
      <c r="H15" s="2">
        <f t="shared" si="0"/>
        <v>1565390.5416311019</v>
      </c>
      <c r="I15" s="2">
        <f t="shared" si="1"/>
        <v>1707601.5909554025</v>
      </c>
      <c r="J15" s="10">
        <f t="shared" si="2"/>
        <v>50472083.130081333</v>
      </c>
    </row>
    <row r="16" spans="1:10" x14ac:dyDescent="0.25">
      <c r="F16" s="3">
        <v>7</v>
      </c>
      <c r="G16" s="2">
        <f t="shared" si="3"/>
        <v>3272992.1325865043</v>
      </c>
      <c r="H16" s="2">
        <f t="shared" si="0"/>
        <v>1514162.49390244</v>
      </c>
      <c r="I16" s="2">
        <f t="shared" si="1"/>
        <v>1758829.6386840644</v>
      </c>
      <c r="J16" s="10">
        <f t="shared" si="2"/>
        <v>48713253.491397269</v>
      </c>
    </row>
    <row r="17" spans="6:10" x14ac:dyDescent="0.25">
      <c r="F17" s="3">
        <v>8</v>
      </c>
      <c r="G17" s="2">
        <f t="shared" si="3"/>
        <v>3272992.1325865043</v>
      </c>
      <c r="H17" s="2">
        <f t="shared" si="0"/>
        <v>1461397.6047419179</v>
      </c>
      <c r="I17" s="2">
        <f t="shared" si="1"/>
        <v>1811594.5278445864</v>
      </c>
      <c r="J17" s="10">
        <f t="shared" si="2"/>
        <v>46901658.963552684</v>
      </c>
    </row>
    <row r="18" spans="6:10" x14ac:dyDescent="0.25">
      <c r="F18" s="3">
        <v>9</v>
      </c>
      <c r="G18" s="2">
        <f t="shared" si="3"/>
        <v>3272992.1325865043</v>
      </c>
      <c r="H18" s="2">
        <f t="shared" si="0"/>
        <v>1407049.7689065805</v>
      </c>
      <c r="I18" s="2">
        <f t="shared" si="1"/>
        <v>1865942.3636799238</v>
      </c>
      <c r="J18" s="10">
        <f t="shared" si="2"/>
        <v>45035716.59987276</v>
      </c>
    </row>
    <row r="19" spans="6:10" x14ac:dyDescent="0.25">
      <c r="F19" s="3">
        <v>10</v>
      </c>
      <c r="G19" s="2">
        <f t="shared" si="3"/>
        <v>3272992.1325865043</v>
      </c>
      <c r="H19" s="2">
        <f t="shared" si="0"/>
        <v>1351071.4979961829</v>
      </c>
      <c r="I19" s="2">
        <f t="shared" si="1"/>
        <v>1921920.6345903215</v>
      </c>
      <c r="J19" s="10">
        <f t="shared" si="2"/>
        <v>43113795.96528244</v>
      </c>
    </row>
    <row r="20" spans="6:10" x14ac:dyDescent="0.25">
      <c r="F20" s="3">
        <v>11</v>
      </c>
      <c r="G20" s="2">
        <f t="shared" si="3"/>
        <v>3272992.1325865043</v>
      </c>
      <c r="H20" s="2">
        <f t="shared" si="0"/>
        <v>1293413.8789584732</v>
      </c>
      <c r="I20" s="2">
        <f t="shared" si="1"/>
        <v>1979578.2536280311</v>
      </c>
      <c r="J20" s="10">
        <f t="shared" si="2"/>
        <v>41134217.71165441</v>
      </c>
    </row>
    <row r="21" spans="6:10" x14ac:dyDescent="0.25">
      <c r="F21" s="3">
        <v>12</v>
      </c>
      <c r="G21" s="2">
        <f t="shared" si="3"/>
        <v>3272992.1325865043</v>
      </c>
      <c r="H21" s="2">
        <f t="shared" si="0"/>
        <v>1234026.5313496322</v>
      </c>
      <c r="I21" s="2">
        <f t="shared" si="1"/>
        <v>2038965.6012368721</v>
      </c>
      <c r="J21" s="10">
        <f t="shared" si="2"/>
        <v>39095252.110417537</v>
      </c>
    </row>
    <row r="22" spans="6:10" x14ac:dyDescent="0.25">
      <c r="F22" s="3">
        <v>13</v>
      </c>
      <c r="G22" s="2">
        <f>(G21*B9)+G21</f>
        <v>3927590.5591038051</v>
      </c>
      <c r="H22" s="2">
        <f t="shared" si="0"/>
        <v>1172857.5633125261</v>
      </c>
      <c r="I22" s="2">
        <f t="shared" si="1"/>
        <v>2754732.9957912788</v>
      </c>
      <c r="J22" s="10">
        <f t="shared" si="2"/>
        <v>36340519.114626259</v>
      </c>
    </row>
    <row r="23" spans="6:10" x14ac:dyDescent="0.25">
      <c r="F23" s="3">
        <v>14</v>
      </c>
      <c r="G23" s="2">
        <f>G22</f>
        <v>3927590.5591038051</v>
      </c>
      <c r="H23" s="2">
        <f t="shared" si="0"/>
        <v>1090215.5734387878</v>
      </c>
      <c r="I23" s="2">
        <f t="shared" si="1"/>
        <v>2837374.9856650173</v>
      </c>
      <c r="J23" s="10">
        <f t="shared" si="2"/>
        <v>33503144.128961243</v>
      </c>
    </row>
    <row r="24" spans="6:10" x14ac:dyDescent="0.25">
      <c r="F24" s="3">
        <v>15</v>
      </c>
      <c r="G24" s="2">
        <f t="shared" ref="G24:G33" si="4">G23</f>
        <v>3927590.5591038051</v>
      </c>
      <c r="H24" s="2">
        <f t="shared" si="0"/>
        <v>1005094.3238688372</v>
      </c>
      <c r="I24" s="2">
        <f t="shared" si="1"/>
        <v>2922496.2352349679</v>
      </c>
      <c r="J24" s="10">
        <f t="shared" si="2"/>
        <v>30580647.893726274</v>
      </c>
    </row>
    <row r="25" spans="6:10" x14ac:dyDescent="0.25">
      <c r="F25" s="3">
        <v>16</v>
      </c>
      <c r="G25" s="2">
        <f t="shared" si="4"/>
        <v>3927590.5591038051</v>
      </c>
      <c r="H25" s="2">
        <f t="shared" si="0"/>
        <v>917419.43681178824</v>
      </c>
      <c r="I25" s="2">
        <f t="shared" si="1"/>
        <v>3010171.1222920166</v>
      </c>
      <c r="J25" s="10">
        <f t="shared" si="2"/>
        <v>27570476.771434259</v>
      </c>
    </row>
    <row r="26" spans="6:10" x14ac:dyDescent="0.25">
      <c r="F26" s="3">
        <v>17</v>
      </c>
      <c r="G26" s="2">
        <f t="shared" si="4"/>
        <v>3927590.5591038051</v>
      </c>
      <c r="H26" s="2">
        <f t="shared" si="0"/>
        <v>827114.3031430277</v>
      </c>
      <c r="I26" s="2">
        <f t="shared" si="1"/>
        <v>3100476.2559607774</v>
      </c>
      <c r="J26" s="10">
        <f t="shared" si="2"/>
        <v>24470000.515473481</v>
      </c>
    </row>
    <row r="27" spans="6:10" x14ac:dyDescent="0.25">
      <c r="F27" s="3">
        <v>18</v>
      </c>
      <c r="G27" s="2">
        <f t="shared" si="4"/>
        <v>3927590.5591038051</v>
      </c>
      <c r="H27" s="2">
        <f t="shared" si="0"/>
        <v>734100.01546420436</v>
      </c>
      <c r="I27" s="2">
        <f t="shared" si="1"/>
        <v>3193490.5436396007</v>
      </c>
      <c r="J27" s="10">
        <f t="shared" si="2"/>
        <v>21276509.971833881</v>
      </c>
    </row>
    <row r="28" spans="6:10" x14ac:dyDescent="0.25">
      <c r="F28" s="3">
        <v>19</v>
      </c>
      <c r="G28" s="2">
        <f t="shared" si="4"/>
        <v>3927590.5591038051</v>
      </c>
      <c r="H28" s="2">
        <f t="shared" si="0"/>
        <v>638295.29915501643</v>
      </c>
      <c r="I28" s="2">
        <f t="shared" si="1"/>
        <v>3289295.2599487887</v>
      </c>
      <c r="J28" s="10">
        <f t="shared" si="2"/>
        <v>17987214.711885091</v>
      </c>
    </row>
    <row r="29" spans="6:10" x14ac:dyDescent="0.25">
      <c r="F29" s="3">
        <v>20</v>
      </c>
      <c r="G29" s="2">
        <f t="shared" si="4"/>
        <v>3927590.5591038051</v>
      </c>
      <c r="H29" s="2">
        <f t="shared" si="0"/>
        <v>539616.44135655276</v>
      </c>
      <c r="I29" s="2">
        <f t="shared" si="1"/>
        <v>3387974.1177472523</v>
      </c>
      <c r="J29" s="10">
        <f t="shared" si="2"/>
        <v>14599240.594137838</v>
      </c>
    </row>
    <row r="30" spans="6:10" x14ac:dyDescent="0.25">
      <c r="F30" s="3">
        <v>21</v>
      </c>
      <c r="G30" s="2">
        <f t="shared" si="4"/>
        <v>3927590.5591038051</v>
      </c>
      <c r="H30" s="2">
        <f t="shared" si="0"/>
        <v>437977.21782413515</v>
      </c>
      <c r="I30" s="2">
        <f t="shared" si="1"/>
        <v>3489613.3412796701</v>
      </c>
      <c r="J30" s="10">
        <f t="shared" si="2"/>
        <v>11109627.252858168</v>
      </c>
    </row>
    <row r="31" spans="6:10" x14ac:dyDescent="0.25">
      <c r="F31" s="3">
        <v>22</v>
      </c>
      <c r="G31" s="2">
        <f t="shared" si="4"/>
        <v>3927590.5591038051</v>
      </c>
      <c r="H31" s="2">
        <f t="shared" si="0"/>
        <v>333288.81758574501</v>
      </c>
      <c r="I31" s="2">
        <f t="shared" si="1"/>
        <v>3594301.7415180602</v>
      </c>
      <c r="J31" s="10">
        <f t="shared" si="2"/>
        <v>7515325.5113401078</v>
      </c>
    </row>
    <row r="32" spans="6:10" x14ac:dyDescent="0.25">
      <c r="F32" s="3">
        <v>23</v>
      </c>
      <c r="G32" s="2">
        <f t="shared" si="4"/>
        <v>3927590.5591038051</v>
      </c>
      <c r="H32" s="2">
        <f t="shared" si="0"/>
        <v>225459.76534020322</v>
      </c>
      <c r="I32" s="2">
        <f t="shared" si="1"/>
        <v>3702130.7937636017</v>
      </c>
      <c r="J32" s="10">
        <f t="shared" si="2"/>
        <v>3813194.7175765061</v>
      </c>
    </row>
    <row r="33" spans="6:10" x14ac:dyDescent="0.25">
      <c r="F33" s="3">
        <v>24</v>
      </c>
      <c r="G33" s="2">
        <f t="shared" si="4"/>
        <v>3927590.5591038051</v>
      </c>
      <c r="H33" s="2">
        <f t="shared" si="0"/>
        <v>114395.84152729518</v>
      </c>
      <c r="I33" s="2">
        <f t="shared" si="1"/>
        <v>3813194.7175765098</v>
      </c>
      <c r="J33" s="10">
        <f t="shared" si="2"/>
        <v>-3.7252902984619141E-9</v>
      </c>
    </row>
  </sheetData>
  <mergeCells count="1">
    <mergeCell ref="F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GRADIANTE normal</vt:lpstr>
      <vt:lpstr>GRADIANTE exponencial</vt:lpstr>
      <vt:lpstr>GRADIANTE escalonado EJER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SARIEGO</dc:creator>
  <cp:lastModifiedBy>JUAN CAMILO GOMEZ SARIEGO</cp:lastModifiedBy>
  <dcterms:created xsi:type="dcterms:W3CDTF">2024-04-15T14:15:48Z</dcterms:created>
  <dcterms:modified xsi:type="dcterms:W3CDTF">2024-04-15T16:32:24Z</dcterms:modified>
</cp:coreProperties>
</file>