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002489637\Desktop\"/>
    </mc:Choice>
  </mc:AlternateContent>
  <xr:revisionPtr revIDLastSave="0" documentId="8_{CD3CD506-E433-2A40-883D-538B69EC8D8B}" xr6:coauthVersionLast="47" xr6:coauthVersionMax="47" xr10:uidLastSave="{00000000-0000-0000-0000-000000000000}"/>
  <bookViews>
    <workbookView xWindow="0" yWindow="0" windowWidth="28800" windowHeight="12180" xr2:uid="{00000000-000D-0000-FFFF-FFFF00000000}"/>
  </bookViews>
  <sheets>
    <sheet name="EJER10" sheetId="1" r:id="rId1"/>
    <sheet name="EJER11" sheetId="2" r:id="rId2"/>
    <sheet name="EJER1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11" i="1"/>
  <c r="B14" i="1"/>
  <c r="B12" i="1"/>
  <c r="I9" i="2"/>
  <c r="I12" i="2"/>
  <c r="B16" i="2"/>
  <c r="B14" i="2"/>
  <c r="G13" i="2"/>
  <c r="F14" i="2"/>
  <c r="F15" i="2"/>
  <c r="B11" i="3"/>
  <c r="J6" i="3"/>
  <c r="J9" i="3"/>
  <c r="H10" i="3"/>
  <c r="I10" i="3"/>
  <c r="J10" i="3"/>
  <c r="H11" i="3"/>
  <c r="I11" i="3"/>
  <c r="J11" i="3"/>
  <c r="B9" i="3"/>
  <c r="G13" i="3"/>
  <c r="G14" i="3"/>
  <c r="G15" i="3"/>
  <c r="G16" i="3"/>
  <c r="F12" i="1"/>
  <c r="F13" i="1"/>
  <c r="F14" i="1"/>
  <c r="F15" i="1"/>
  <c r="F16" i="1"/>
  <c r="F16" i="2"/>
  <c r="F17" i="2"/>
  <c r="F18" i="2"/>
  <c r="F19" i="2"/>
  <c r="F20" i="2"/>
  <c r="F21" i="2"/>
  <c r="F22" i="2"/>
  <c r="F23" i="2"/>
  <c r="F24" i="2"/>
  <c r="H13" i="2"/>
  <c r="I13" i="2"/>
  <c r="G14" i="2"/>
  <c r="H12" i="3"/>
  <c r="H11" i="1"/>
  <c r="I11" i="1"/>
  <c r="H14" i="2"/>
  <c r="I14" i="2"/>
  <c r="I12" i="3"/>
  <c r="J12" i="3"/>
  <c r="H13" i="3"/>
  <c r="G12" i="1"/>
  <c r="H12" i="1"/>
  <c r="I12" i="1"/>
  <c r="G15" i="2"/>
  <c r="H15" i="2"/>
  <c r="I15" i="2"/>
  <c r="G16" i="2"/>
  <c r="H16" i="2"/>
  <c r="I16" i="2"/>
  <c r="I13" i="3"/>
  <c r="J13" i="3"/>
  <c r="G13" i="1"/>
  <c r="H13" i="1"/>
  <c r="I13" i="1"/>
  <c r="G17" i="2"/>
  <c r="H17" i="2"/>
  <c r="I17" i="2"/>
  <c r="H14" i="3"/>
  <c r="I14" i="3"/>
  <c r="J14" i="3"/>
  <c r="G14" i="1"/>
  <c r="H14" i="1"/>
  <c r="I14" i="1"/>
  <c r="G15" i="1"/>
  <c r="H15" i="1"/>
  <c r="I15" i="1"/>
  <c r="G16" i="1"/>
  <c r="G18" i="2"/>
  <c r="H18" i="2"/>
  <c r="I18" i="2"/>
  <c r="H15" i="3"/>
  <c r="I15" i="3"/>
  <c r="J15" i="3"/>
  <c r="H16" i="1"/>
  <c r="I16" i="1"/>
  <c r="G19" i="2"/>
  <c r="H19" i="2"/>
  <c r="I19" i="2"/>
  <c r="H16" i="3"/>
  <c r="I16" i="3"/>
  <c r="J16" i="3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</calcChain>
</file>

<file path=xl/sharedStrings.xml><?xml version="1.0" encoding="utf-8"?>
<sst xmlns="http://schemas.openxmlformats.org/spreadsheetml/2006/main" count="41" uniqueCount="17">
  <si>
    <t>VP</t>
  </si>
  <si>
    <t>A</t>
  </si>
  <si>
    <t>i</t>
  </si>
  <si>
    <t>n</t>
  </si>
  <si>
    <t>TABLA</t>
  </si>
  <si>
    <t>No</t>
  </si>
  <si>
    <t>Cuota</t>
  </si>
  <si>
    <t>Interes</t>
  </si>
  <si>
    <t>Abono</t>
  </si>
  <si>
    <t>Saldo</t>
  </si>
  <si>
    <t>meses</t>
  </si>
  <si>
    <t>mesual</t>
  </si>
  <si>
    <t>Ci</t>
  </si>
  <si>
    <t>(1+i)^n</t>
  </si>
  <si>
    <t>Trimestral</t>
  </si>
  <si>
    <t>Trimestre</t>
  </si>
  <si>
    <t>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</si>
</sst>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2" applyFont="1"/>
    <xf numFmtId="0" fontId="0" fillId="0" borderId="1" xfId="0" applyBorder="1"/>
    <xf numFmtId="166" fontId="0" fillId="0" borderId="1" xfId="2" applyNumberFormat="1" applyFont="1" applyBorder="1"/>
    <xf numFmtId="9" fontId="0" fillId="0" borderId="1" xfId="3" applyFont="1" applyBorder="1"/>
    <xf numFmtId="0" fontId="0" fillId="2" borderId="1" xfId="0" applyFill="1" applyBorder="1"/>
    <xf numFmtId="166" fontId="0" fillId="0" borderId="1" xfId="0" applyNumberFormat="1" applyBorder="1"/>
    <xf numFmtId="166" fontId="2" fillId="2" borderId="1" xfId="2" applyNumberFormat="1" applyFont="1" applyFill="1" applyBorder="1"/>
    <xf numFmtId="166" fontId="0" fillId="0" borderId="0" xfId="0" applyNumberFormat="1"/>
    <xf numFmtId="165" fontId="0" fillId="0" borderId="1" xfId="1" applyFont="1" applyBorder="1"/>
    <xf numFmtId="165" fontId="0" fillId="0" borderId="0" xfId="0" applyNumberFormat="1"/>
    <xf numFmtId="166" fontId="2" fillId="0" borderId="1" xfId="2" applyNumberFormat="1" applyFont="1" applyBorder="1"/>
    <xf numFmtId="166" fontId="0" fillId="2" borderId="1" xfId="0" applyNumberFormat="1" applyFill="1" applyBorder="1"/>
    <xf numFmtId="0" fontId="0" fillId="3" borderId="1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315072</xdr:colOff>
      <xdr:row>4</xdr:row>
      <xdr:rowOff>152528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53797" cy="914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258092</xdr:colOff>
      <xdr:row>6</xdr:row>
      <xdr:rowOff>171633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73167" cy="13146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48538</xdr:colOff>
      <xdr:row>2</xdr:row>
      <xdr:rowOff>85790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44588" cy="466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22"/>
  <sheetViews>
    <sheetView tabSelected="1" zoomScaleNormal="100" workbookViewId="0">
      <selection activeCell="G12" sqref="G12"/>
    </sheetView>
  </sheetViews>
  <sheetFormatPr defaultColWidth="10.76171875" defaultRowHeight="15" x14ac:dyDescent="0.2"/>
  <cols>
    <col min="1" max="1" width="15.6015625" bestFit="1" customWidth="1"/>
    <col min="2" max="2" width="11.97265625" bestFit="1" customWidth="1"/>
    <col min="3" max="3" width="13.1796875" bestFit="1" customWidth="1"/>
    <col min="6" max="8" width="11.97265625" bestFit="1" customWidth="1"/>
    <col min="9" max="9" width="13.046875" bestFit="1" customWidth="1"/>
  </cols>
  <sheetData>
    <row r="7" spans="1:9" x14ac:dyDescent="0.2">
      <c r="I7" s="7">
        <v>5000000</v>
      </c>
    </row>
    <row r="8" spans="1:9" x14ac:dyDescent="0.2">
      <c r="A8" s="5" t="s">
        <v>0</v>
      </c>
      <c r="B8" s="3">
        <v>5000000</v>
      </c>
      <c r="E8" s="13" t="s">
        <v>4</v>
      </c>
      <c r="F8" s="13"/>
      <c r="G8" s="13"/>
      <c r="H8" s="13"/>
      <c r="I8" s="13"/>
    </row>
    <row r="9" spans="1:9" x14ac:dyDescent="0.2">
      <c r="A9" s="5" t="s">
        <v>12</v>
      </c>
      <c r="B9" s="3">
        <v>500000</v>
      </c>
      <c r="E9" s="5" t="s">
        <v>5</v>
      </c>
      <c r="F9" s="5" t="s">
        <v>6</v>
      </c>
      <c r="G9" s="5" t="s">
        <v>7</v>
      </c>
      <c r="H9" s="5" t="s">
        <v>8</v>
      </c>
      <c r="I9" s="5" t="s">
        <v>9</v>
      </c>
    </row>
    <row r="10" spans="1:9" x14ac:dyDescent="0.2">
      <c r="A10" s="5" t="s">
        <v>2</v>
      </c>
      <c r="B10" s="4">
        <v>0.3</v>
      </c>
      <c r="C10" s="2" t="s">
        <v>11</v>
      </c>
      <c r="E10" s="5">
        <v>0</v>
      </c>
      <c r="F10" s="3">
        <v>500000</v>
      </c>
      <c r="G10" s="2"/>
      <c r="H10" s="2"/>
      <c r="I10" s="3">
        <f>I7-F10</f>
        <v>4500000</v>
      </c>
    </row>
    <row r="11" spans="1:9" x14ac:dyDescent="0.2">
      <c r="A11" s="5" t="s">
        <v>3</v>
      </c>
      <c r="B11" s="2">
        <v>6</v>
      </c>
      <c r="C11" s="2" t="s">
        <v>10</v>
      </c>
      <c r="E11" s="5">
        <v>1</v>
      </c>
      <c r="F11" s="3">
        <v>1702774.3349615827</v>
      </c>
      <c r="G11" s="3">
        <f>I10*$B$10</f>
        <v>1350000</v>
      </c>
      <c r="H11" s="3">
        <f>F11-G11</f>
        <v>352774.33496158267</v>
      </c>
      <c r="I11" s="6">
        <f>I10-H11</f>
        <v>4147225.6650384171</v>
      </c>
    </row>
    <row r="12" spans="1:9" x14ac:dyDescent="0.2">
      <c r="A12" s="5" t="s">
        <v>1</v>
      </c>
      <c r="B12" s="11">
        <f>I10*((B10*B14)/(B14-1))</f>
        <v>1702774.3349615827</v>
      </c>
      <c r="E12" s="5">
        <v>2</v>
      </c>
      <c r="F12" s="3">
        <f>F11</f>
        <v>1702774.3349615827</v>
      </c>
      <c r="G12" s="3">
        <f t="shared" ref="G12:G16" si="0">I11*$B$10</f>
        <v>1244167.699511525</v>
      </c>
      <c r="H12" s="3">
        <f t="shared" ref="H12:H16" si="1">F12-G12</f>
        <v>458606.63545005769</v>
      </c>
      <c r="I12" s="6">
        <f t="shared" ref="I12:I16" si="2">I11-H12</f>
        <v>3688619.0295883594</v>
      </c>
    </row>
    <row r="13" spans="1:9" x14ac:dyDescent="0.2">
      <c r="E13" s="5">
        <v>3</v>
      </c>
      <c r="F13" s="3">
        <f t="shared" ref="F13:F16" si="3">F12</f>
        <v>1702774.3349615827</v>
      </c>
      <c r="G13" s="3">
        <f t="shared" si="0"/>
        <v>1106585.7088765078</v>
      </c>
      <c r="H13" s="3">
        <f t="shared" si="1"/>
        <v>596188.62608507485</v>
      </c>
      <c r="I13" s="6">
        <f t="shared" si="2"/>
        <v>3092430.4035032848</v>
      </c>
    </row>
    <row r="14" spans="1:9" x14ac:dyDescent="0.2">
      <c r="A14" s="5" t="s">
        <v>13</v>
      </c>
      <c r="B14" s="9">
        <f>(1+B10)^B11</f>
        <v>4.8268090000000017</v>
      </c>
      <c r="E14" s="5">
        <v>4</v>
      </c>
      <c r="F14" s="3">
        <f t="shared" si="3"/>
        <v>1702774.3349615827</v>
      </c>
      <c r="G14" s="3">
        <f t="shared" si="0"/>
        <v>927729.12105098541</v>
      </c>
      <c r="H14" s="3">
        <f t="shared" si="1"/>
        <v>775045.21391059726</v>
      </c>
      <c r="I14" s="6">
        <f t="shared" si="2"/>
        <v>2317385.1895926874</v>
      </c>
    </row>
    <row r="15" spans="1:9" x14ac:dyDescent="0.2">
      <c r="E15" s="5">
        <v>5</v>
      </c>
      <c r="F15" s="3">
        <f t="shared" si="3"/>
        <v>1702774.3349615827</v>
      </c>
      <c r="G15" s="3">
        <f t="shared" si="0"/>
        <v>695215.5568778062</v>
      </c>
      <c r="H15" s="3">
        <f t="shared" si="1"/>
        <v>1007558.7780837765</v>
      </c>
      <c r="I15" s="6">
        <f t="shared" si="2"/>
        <v>1309826.4115089108</v>
      </c>
    </row>
    <row r="16" spans="1:9" x14ac:dyDescent="0.2">
      <c r="E16" s="5">
        <v>6</v>
      </c>
      <c r="F16" s="3">
        <f t="shared" si="3"/>
        <v>1702774.3349615827</v>
      </c>
      <c r="G16" s="3">
        <f t="shared" si="0"/>
        <v>392947.92345267325</v>
      </c>
      <c r="H16" s="3">
        <f t="shared" si="1"/>
        <v>1309826.4115089094</v>
      </c>
      <c r="I16" s="6">
        <f t="shared" si="2"/>
        <v>0</v>
      </c>
    </row>
    <row r="21" spans="1:7" x14ac:dyDescent="0.2">
      <c r="A21" s="1"/>
    </row>
    <row r="22" spans="1:7" x14ac:dyDescent="0.2">
      <c r="G22" s="8"/>
    </row>
  </sheetData>
  <mergeCells count="1">
    <mergeCell ref="E8:I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I24"/>
  <sheetViews>
    <sheetView zoomScaleNormal="100" workbookViewId="0">
      <selection activeCell="D25" sqref="D25"/>
    </sheetView>
  </sheetViews>
  <sheetFormatPr defaultColWidth="10.76171875" defaultRowHeight="15" x14ac:dyDescent="0.2"/>
  <cols>
    <col min="2" max="2" width="13.046875" bestFit="1" customWidth="1"/>
    <col min="6" max="8" width="11.97265625" bestFit="1" customWidth="1"/>
    <col min="9" max="9" width="13.046875" bestFit="1" customWidth="1"/>
  </cols>
  <sheetData>
    <row r="9" spans="1:9" x14ac:dyDescent="0.2">
      <c r="I9" s="12">
        <f>B10</f>
        <v>38000000</v>
      </c>
    </row>
    <row r="10" spans="1:9" x14ac:dyDescent="0.2">
      <c r="A10" s="5" t="s">
        <v>0</v>
      </c>
      <c r="B10" s="3">
        <v>38000000</v>
      </c>
      <c r="E10" s="13" t="s">
        <v>4</v>
      </c>
      <c r="F10" s="13"/>
      <c r="G10" s="13"/>
      <c r="H10" s="13"/>
      <c r="I10" s="13"/>
    </row>
    <row r="11" spans="1:9" x14ac:dyDescent="0.2">
      <c r="A11" s="5" t="s">
        <v>12</v>
      </c>
      <c r="B11" s="3">
        <v>2000000</v>
      </c>
      <c r="E11" s="5" t="s">
        <v>5</v>
      </c>
      <c r="F11" s="5" t="s">
        <v>6</v>
      </c>
      <c r="G11" s="5" t="s">
        <v>7</v>
      </c>
      <c r="H11" s="5" t="s">
        <v>8</v>
      </c>
      <c r="I11" s="5" t="s">
        <v>9</v>
      </c>
    </row>
    <row r="12" spans="1:9" x14ac:dyDescent="0.2">
      <c r="A12" s="5" t="s">
        <v>3</v>
      </c>
      <c r="B12" s="2">
        <v>12</v>
      </c>
      <c r="C12" s="2" t="s">
        <v>10</v>
      </c>
      <c r="E12" s="5">
        <v>0</v>
      </c>
      <c r="F12" s="3">
        <v>2000000</v>
      </c>
      <c r="G12" s="2"/>
      <c r="H12" s="2"/>
      <c r="I12" s="3">
        <f>I9-F12</f>
        <v>36000000</v>
      </c>
    </row>
    <row r="13" spans="1:9" x14ac:dyDescent="0.2">
      <c r="A13" s="5" t="s">
        <v>2</v>
      </c>
      <c r="B13" s="4">
        <v>0.03</v>
      </c>
      <c r="C13" s="2" t="s">
        <v>16</v>
      </c>
      <c r="E13" s="5">
        <v>1</v>
      </c>
      <c r="F13" s="3">
        <v>3616635.0770266689</v>
      </c>
      <c r="G13" s="3">
        <f>I12*$B$13</f>
        <v>1080000</v>
      </c>
      <c r="H13" s="3">
        <f>F13-G13</f>
        <v>2536635.0770266689</v>
      </c>
      <c r="I13" s="6">
        <f>I12-H13</f>
        <v>33463364.922973331</v>
      </c>
    </row>
    <row r="14" spans="1:9" x14ac:dyDescent="0.2">
      <c r="A14" s="5" t="s">
        <v>1</v>
      </c>
      <c r="B14" s="11">
        <f>I12*((B13*B16)/(B16-1))</f>
        <v>3616635.0770266708</v>
      </c>
      <c r="E14" s="5">
        <v>2</v>
      </c>
      <c r="F14" s="3">
        <f>F13</f>
        <v>3616635.0770266689</v>
      </c>
      <c r="G14" s="3">
        <f>I13*$B$13</f>
        <v>1003900.9476891999</v>
      </c>
      <c r="H14" s="3">
        <f t="shared" ref="H14" si="0">F14-G14</f>
        <v>2612734.1293374691</v>
      </c>
      <c r="I14" s="6">
        <f t="shared" ref="I14" si="1">I13-H14</f>
        <v>30850630.79363586</v>
      </c>
    </row>
    <row r="15" spans="1:9" x14ac:dyDescent="0.2">
      <c r="E15" s="5">
        <v>3</v>
      </c>
      <c r="F15" s="3">
        <f t="shared" ref="F15:F24" si="2">F14</f>
        <v>3616635.0770266689</v>
      </c>
      <c r="G15" s="3">
        <f t="shared" ref="G15:G24" si="3">I14*$B$13</f>
        <v>925518.92380907573</v>
      </c>
      <c r="H15" s="3">
        <f t="shared" ref="H15:H24" si="4">F15-G15</f>
        <v>2691116.1532175932</v>
      </c>
      <c r="I15" s="6">
        <f t="shared" ref="I15:I24" si="5">I14-H15</f>
        <v>28159514.640418269</v>
      </c>
    </row>
    <row r="16" spans="1:9" x14ac:dyDescent="0.2">
      <c r="A16" s="5" t="s">
        <v>13</v>
      </c>
      <c r="B16" s="9">
        <f>(1+B13)^B12</f>
        <v>1.4257608868461786</v>
      </c>
      <c r="E16" s="5">
        <v>4</v>
      </c>
      <c r="F16" s="3">
        <f t="shared" si="2"/>
        <v>3616635.0770266689</v>
      </c>
      <c r="G16" s="3">
        <f t="shared" si="3"/>
        <v>844785.43921254808</v>
      </c>
      <c r="H16" s="3">
        <f t="shared" si="4"/>
        <v>2771849.6378141209</v>
      </c>
      <c r="I16" s="6">
        <f t="shared" si="5"/>
        <v>25387665.002604149</v>
      </c>
    </row>
    <row r="17" spans="5:9" x14ac:dyDescent="0.2">
      <c r="E17" s="5">
        <v>5</v>
      </c>
      <c r="F17" s="3">
        <f t="shared" si="2"/>
        <v>3616635.0770266689</v>
      </c>
      <c r="G17" s="3">
        <f t="shared" si="3"/>
        <v>761629.95007812441</v>
      </c>
      <c r="H17" s="3">
        <f t="shared" si="4"/>
        <v>2855005.1269485448</v>
      </c>
      <c r="I17" s="6">
        <f t="shared" si="5"/>
        <v>22532659.875655606</v>
      </c>
    </row>
    <row r="18" spans="5:9" x14ac:dyDescent="0.2">
      <c r="E18" s="5">
        <v>6</v>
      </c>
      <c r="F18" s="3">
        <f t="shared" si="2"/>
        <v>3616635.0770266689</v>
      </c>
      <c r="G18" s="3">
        <f t="shared" si="3"/>
        <v>675979.79626966815</v>
      </c>
      <c r="H18" s="3">
        <f t="shared" si="4"/>
        <v>2940655.2807570007</v>
      </c>
      <c r="I18" s="6">
        <f t="shared" si="5"/>
        <v>19592004.594898604</v>
      </c>
    </row>
    <row r="19" spans="5:9" x14ac:dyDescent="0.2">
      <c r="E19" s="5">
        <v>7</v>
      </c>
      <c r="F19" s="3">
        <f t="shared" si="2"/>
        <v>3616635.0770266689</v>
      </c>
      <c r="G19" s="3">
        <f t="shared" si="3"/>
        <v>587760.13784695813</v>
      </c>
      <c r="H19" s="3">
        <f t="shared" si="4"/>
        <v>3028874.939179711</v>
      </c>
      <c r="I19" s="6">
        <f t="shared" si="5"/>
        <v>16563129.655718893</v>
      </c>
    </row>
    <row r="20" spans="5:9" x14ac:dyDescent="0.2">
      <c r="E20" s="5">
        <v>8</v>
      </c>
      <c r="F20" s="3">
        <f t="shared" si="2"/>
        <v>3616635.0770266689</v>
      </c>
      <c r="G20" s="3">
        <f t="shared" si="3"/>
        <v>496893.88967156678</v>
      </c>
      <c r="H20" s="3">
        <f t="shared" si="4"/>
        <v>3119741.187355102</v>
      </c>
      <c r="I20" s="6">
        <f t="shared" si="5"/>
        <v>13443388.468363792</v>
      </c>
    </row>
    <row r="21" spans="5:9" x14ac:dyDescent="0.2">
      <c r="E21" s="5">
        <v>9</v>
      </c>
      <c r="F21" s="3">
        <f t="shared" si="2"/>
        <v>3616635.0770266689</v>
      </c>
      <c r="G21" s="3">
        <f t="shared" si="3"/>
        <v>403301.65405091376</v>
      </c>
      <c r="H21" s="3">
        <f t="shared" si="4"/>
        <v>3213333.4229757553</v>
      </c>
      <c r="I21" s="6">
        <f t="shared" si="5"/>
        <v>10230055.045388035</v>
      </c>
    </row>
    <row r="22" spans="5:9" x14ac:dyDescent="0.2">
      <c r="E22" s="5">
        <v>10</v>
      </c>
      <c r="F22" s="3">
        <f t="shared" si="2"/>
        <v>3616635.0770266689</v>
      </c>
      <c r="G22" s="3">
        <f t="shared" si="3"/>
        <v>306901.65136164107</v>
      </c>
      <c r="H22" s="3">
        <f t="shared" si="4"/>
        <v>3309733.4256650279</v>
      </c>
      <c r="I22" s="6">
        <f t="shared" si="5"/>
        <v>6920321.6197230071</v>
      </c>
    </row>
    <row r="23" spans="5:9" x14ac:dyDescent="0.2">
      <c r="E23" s="5">
        <v>11</v>
      </c>
      <c r="F23" s="3">
        <f t="shared" si="2"/>
        <v>3616635.0770266689</v>
      </c>
      <c r="G23" s="3">
        <f t="shared" si="3"/>
        <v>207609.6485916902</v>
      </c>
      <c r="H23" s="3">
        <f t="shared" si="4"/>
        <v>3409025.4284349787</v>
      </c>
      <c r="I23" s="6">
        <f t="shared" si="5"/>
        <v>3511296.1912880284</v>
      </c>
    </row>
    <row r="24" spans="5:9" x14ac:dyDescent="0.2">
      <c r="E24" s="5">
        <v>12</v>
      </c>
      <c r="F24" s="3">
        <f t="shared" si="2"/>
        <v>3616635.0770266689</v>
      </c>
      <c r="G24" s="3">
        <f t="shared" si="3"/>
        <v>105338.88573864085</v>
      </c>
      <c r="H24" s="3">
        <f t="shared" si="4"/>
        <v>3511296.1912880279</v>
      </c>
      <c r="I24" s="6">
        <f t="shared" si="5"/>
        <v>0</v>
      </c>
    </row>
  </sheetData>
  <mergeCells count="1">
    <mergeCell ref="E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J21"/>
  <sheetViews>
    <sheetView zoomScaleNormal="100" workbookViewId="0">
      <selection activeCell="C10" sqref="C10"/>
    </sheetView>
  </sheetViews>
  <sheetFormatPr defaultColWidth="10.76171875" defaultRowHeight="15" x14ac:dyDescent="0.2"/>
  <cols>
    <col min="2" max="2" width="13.046875" bestFit="1" customWidth="1"/>
    <col min="4" max="4" width="11.97265625" bestFit="1" customWidth="1"/>
    <col min="5" max="5" width="14.125" bestFit="1" customWidth="1"/>
    <col min="7" max="9" width="11.97265625" bestFit="1" customWidth="1"/>
    <col min="10" max="10" width="13.046875" bestFit="1" customWidth="1"/>
  </cols>
  <sheetData>
    <row r="6" spans="1:10" x14ac:dyDescent="0.2">
      <c r="A6" s="5" t="s">
        <v>0</v>
      </c>
      <c r="B6" s="3">
        <v>24000000</v>
      </c>
      <c r="J6" s="7">
        <f>B6</f>
        <v>24000000</v>
      </c>
    </row>
    <row r="7" spans="1:10" x14ac:dyDescent="0.2">
      <c r="A7" s="5" t="s">
        <v>2</v>
      </c>
      <c r="B7" s="4">
        <v>0.09</v>
      </c>
      <c r="C7" s="2" t="s">
        <v>14</v>
      </c>
      <c r="F7" s="13" t="s">
        <v>4</v>
      </c>
      <c r="G7" s="13"/>
      <c r="H7" s="13"/>
      <c r="I7" s="13"/>
      <c r="J7" s="13"/>
    </row>
    <row r="8" spans="1:10" x14ac:dyDescent="0.2">
      <c r="A8" s="5" t="s">
        <v>3</v>
      </c>
      <c r="B8" s="2">
        <v>7</v>
      </c>
      <c r="C8" s="2" t="s">
        <v>15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</row>
    <row r="9" spans="1:10" x14ac:dyDescent="0.2">
      <c r="A9" s="5" t="s">
        <v>1</v>
      </c>
      <c r="B9" s="11">
        <f>J11*((B7*B11)/(B11-1))</f>
        <v>7330837.1546474043</v>
      </c>
      <c r="F9" s="5">
        <v>0</v>
      </c>
      <c r="G9" s="3">
        <v>0</v>
      </c>
      <c r="H9" s="2"/>
      <c r="I9" s="2"/>
      <c r="J9" s="3">
        <f>J6-G9</f>
        <v>24000000</v>
      </c>
    </row>
    <row r="10" spans="1:10" x14ac:dyDescent="0.2">
      <c r="F10" s="5">
        <v>1</v>
      </c>
      <c r="G10" s="3">
        <v>0</v>
      </c>
      <c r="H10" s="3">
        <f>J9*$B$7</f>
        <v>2160000</v>
      </c>
      <c r="I10" s="3">
        <f>G10-H10</f>
        <v>-2160000</v>
      </c>
      <c r="J10" s="6">
        <f>J9-I10</f>
        <v>26160000</v>
      </c>
    </row>
    <row r="11" spans="1:10" x14ac:dyDescent="0.2">
      <c r="A11" s="5" t="s">
        <v>13</v>
      </c>
      <c r="B11" s="9">
        <f>(1+B7)^5</f>
        <v>1.5386239549000005</v>
      </c>
      <c r="F11" s="5">
        <v>2</v>
      </c>
      <c r="G11" s="3">
        <v>0</v>
      </c>
      <c r="H11" s="3">
        <f t="shared" ref="H11:H16" si="0">J10*$B$7</f>
        <v>2354400</v>
      </c>
      <c r="I11" s="3">
        <f t="shared" ref="I11:I16" si="1">G11-H11</f>
        <v>-2354400</v>
      </c>
      <c r="J11" s="6">
        <f t="shared" ref="J11:J16" si="2">J10-I11</f>
        <v>28514400</v>
      </c>
    </row>
    <row r="12" spans="1:10" x14ac:dyDescent="0.2">
      <c r="F12" s="5">
        <v>3</v>
      </c>
      <c r="G12" s="3">
        <v>7330837.154647409</v>
      </c>
      <c r="H12" s="3">
        <f t="shared" si="0"/>
        <v>2566296</v>
      </c>
      <c r="I12" s="3">
        <f t="shared" si="1"/>
        <v>4764541.154647409</v>
      </c>
      <c r="J12" s="6">
        <f t="shared" si="2"/>
        <v>23749858.84535259</v>
      </c>
    </row>
    <row r="13" spans="1:10" x14ac:dyDescent="0.2">
      <c r="F13" s="5">
        <v>4</v>
      </c>
      <c r="G13" s="3">
        <f>G12</f>
        <v>7330837.154647409</v>
      </c>
      <c r="H13" s="3">
        <f t="shared" si="0"/>
        <v>2137487.296081733</v>
      </c>
      <c r="I13" s="3">
        <f t="shared" si="1"/>
        <v>5193349.858565676</v>
      </c>
      <c r="J13" s="6">
        <f t="shared" si="2"/>
        <v>18556508.986786913</v>
      </c>
    </row>
    <row r="14" spans="1:10" x14ac:dyDescent="0.2">
      <c r="F14" s="5">
        <v>5</v>
      </c>
      <c r="G14" s="3">
        <f t="shared" ref="G14:G16" si="3">G13</f>
        <v>7330837.154647409</v>
      </c>
      <c r="H14" s="3">
        <f t="shared" si="0"/>
        <v>1670085.8088108222</v>
      </c>
      <c r="I14" s="3">
        <f t="shared" si="1"/>
        <v>5660751.3458365873</v>
      </c>
      <c r="J14" s="6">
        <f t="shared" si="2"/>
        <v>12895757.640950326</v>
      </c>
    </row>
    <row r="15" spans="1:10" x14ac:dyDescent="0.2">
      <c r="F15" s="5">
        <v>6</v>
      </c>
      <c r="G15" s="3">
        <f t="shared" si="3"/>
        <v>7330837.154647409</v>
      </c>
      <c r="H15" s="3">
        <f t="shared" si="0"/>
        <v>1160618.1876855292</v>
      </c>
      <c r="I15" s="3">
        <f t="shared" si="1"/>
        <v>6170218.9669618793</v>
      </c>
      <c r="J15" s="6">
        <f t="shared" si="2"/>
        <v>6725538.6739884466</v>
      </c>
    </row>
    <row r="16" spans="1:10" x14ac:dyDescent="0.2">
      <c r="F16" s="5">
        <v>7</v>
      </c>
      <c r="G16" s="3">
        <f t="shared" si="3"/>
        <v>7330837.154647409</v>
      </c>
      <c r="H16" s="3">
        <f t="shared" si="0"/>
        <v>605298.48065896018</v>
      </c>
      <c r="I16" s="3">
        <f t="shared" si="1"/>
        <v>6725538.6739884485</v>
      </c>
      <c r="J16" s="6">
        <f t="shared" si="2"/>
        <v>0</v>
      </c>
    </row>
    <row r="20" spans="4:5" x14ac:dyDescent="0.2">
      <c r="D20" s="8"/>
    </row>
    <row r="21" spans="4:5" x14ac:dyDescent="0.2">
      <c r="E21" s="10"/>
    </row>
  </sheetData>
  <mergeCells count="1">
    <mergeCell ref="F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EJER10</vt:lpstr>
      <vt:lpstr>EJER11</vt:lpstr>
      <vt:lpstr>EJER12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GOMEZ SARIEGO</dc:creator>
  <cp:lastModifiedBy>JUAN CAMILO GOMEZ SARIEGO</cp:lastModifiedBy>
  <dcterms:created xsi:type="dcterms:W3CDTF">2024-04-22T14:23:06Z</dcterms:created>
  <dcterms:modified xsi:type="dcterms:W3CDTF">2024-04-22T16:04:41Z</dcterms:modified>
</cp:coreProperties>
</file>