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 Isotopes" sheetId="1" state="visible" r:id="rId2"/>
    <sheet name="C Isotop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<sst xmlns="http://schemas.openxmlformats.org/spreadsheetml/2006/main" count="50" uniqueCount="35">
  <si>
    <t xml:space="preserve">Grain &amp; Site</t>
  </si>
  <si>
    <t xml:space="preserve">Mineral</t>
  </si>
  <si>
    <t xml:space="preserve">d17O</t>
  </si>
  <si>
    <t xml:space="preserve">d17O SD</t>
  </si>
  <si>
    <t xml:space="preserve">d18O</t>
  </si>
  <si>
    <t xml:space="preserve">d18O SD</t>
  </si>
  <si>
    <t xml:space="preserve">D17O</t>
  </si>
  <si>
    <t xml:space="preserve">D17O SD</t>
  </si>
  <si>
    <t xml:space="preserve">5a</t>
  </si>
  <si>
    <t xml:space="preserve">Calcite</t>
  </si>
  <si>
    <t xml:space="preserve">5b</t>
  </si>
  <si>
    <t xml:space="preserve">5c</t>
  </si>
  <si>
    <t xml:space="preserve">7a</t>
  </si>
  <si>
    <t xml:space="preserve">7c</t>
  </si>
  <si>
    <t xml:space="preserve">7d</t>
  </si>
  <si>
    <t xml:space="preserve">14a</t>
  </si>
  <si>
    <t xml:space="preserve">21a</t>
  </si>
  <si>
    <t xml:space="preserve">21b</t>
  </si>
  <si>
    <t xml:space="preserve">30a</t>
  </si>
  <si>
    <t xml:space="preserve">30b</t>
  </si>
  <si>
    <t xml:space="preserve">13a</t>
  </si>
  <si>
    <t xml:space="preserve">Magnetite</t>
  </si>
  <si>
    <t xml:space="preserve">13b</t>
  </si>
  <si>
    <t xml:space="preserve">13c</t>
  </si>
  <si>
    <t xml:space="preserve">15a</t>
  </si>
  <si>
    <t xml:space="preserve">15b</t>
  </si>
  <si>
    <t xml:space="preserve">d13C</t>
  </si>
  <si>
    <t xml:space="preserve">Standard_Error</t>
  </si>
  <si>
    <t xml:space="preserve">CaMg 30a</t>
  </si>
  <si>
    <t xml:space="preserve">CaMg 30b</t>
  </si>
  <si>
    <t xml:space="preserve">CaMg 21a</t>
  </si>
  <si>
    <t xml:space="preserve">CaMg 21b</t>
  </si>
  <si>
    <t xml:space="preserve">Ca 5a</t>
  </si>
  <si>
    <t xml:space="preserve">Ca 7b</t>
  </si>
  <si>
    <t xml:space="preserve">Ca 14a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</si>
</sst>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3.8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1" t="s">
        <v>8</v>
      </c>
      <c r="B2" s="1" t="s">
        <v>9</v>
      </c>
      <c r="C2" s="2" t="n">
        <v>18.2795886162354</v>
      </c>
      <c r="D2" s="2" t="n">
        <v>1.20624407537797</v>
      </c>
      <c r="E2" s="2" t="n">
        <v>32.1291157084052</v>
      </c>
      <c r="F2" s="2" t="n">
        <v>1.02821109863852</v>
      </c>
      <c r="G2" s="2" t="n">
        <f aca="false">C2-(0.52*E2)</f>
        <v>1.57244844786469</v>
      </c>
      <c r="H2" s="2" t="n">
        <f aca="false">((D2^2)+((0.52*F2)^2))^0.5</f>
        <v>1.31943038229303</v>
      </c>
    </row>
    <row r="3" customFormat="false" ht="15" hidden="false" customHeight="false" outlineLevel="0" collapsed="false">
      <c r="A3" s="1" t="s">
        <v>10</v>
      </c>
      <c r="B3" s="1" t="s">
        <v>9</v>
      </c>
      <c r="C3" s="2" t="n">
        <v>15.6485415750755</v>
      </c>
      <c r="D3" s="2" t="n">
        <v>1.12174594694975</v>
      </c>
      <c r="E3" s="2" t="n">
        <v>25.7135223542802</v>
      </c>
      <c r="F3" s="2" t="n">
        <v>0.946811296621971</v>
      </c>
      <c r="G3" s="2" t="n">
        <f aca="false">C3-(0.52*E3)</f>
        <v>2.2775099508498</v>
      </c>
      <c r="H3" s="2" t="n">
        <f aca="false">((D3^2)+((0.52*F3)^2))^0.5</f>
        <v>1.2250365262439</v>
      </c>
    </row>
    <row r="4" customFormat="false" ht="15" hidden="false" customHeight="false" outlineLevel="0" collapsed="false">
      <c r="A4" s="1" t="s">
        <v>11</v>
      </c>
      <c r="B4" s="1" t="s">
        <v>9</v>
      </c>
      <c r="C4" s="2" t="n">
        <v>16.7479128759768</v>
      </c>
      <c r="D4" s="2" t="n">
        <v>1.16714652449337</v>
      </c>
      <c r="E4" s="2" t="n">
        <v>28.6645185602639</v>
      </c>
      <c r="F4" s="2" t="n">
        <v>1.02979961285352</v>
      </c>
      <c r="G4" s="2" t="n">
        <f aca="false">C4-(0.52*E4)</f>
        <v>1.84236322463957</v>
      </c>
      <c r="H4" s="2" t="n">
        <f aca="false">((D4^2)+((0.52*F4)^2))^0.5</f>
        <v>1.28412879418109</v>
      </c>
    </row>
    <row r="5" customFormat="false" ht="15" hidden="false" customHeight="false" outlineLevel="0" collapsed="false">
      <c r="A5" s="1" t="s">
        <v>12</v>
      </c>
      <c r="B5" s="1" t="s">
        <v>9</v>
      </c>
      <c r="C5" s="2" t="n">
        <v>19.1096541205974</v>
      </c>
      <c r="D5" s="2" t="n">
        <v>1.20826766329718</v>
      </c>
      <c r="E5" s="2" t="n">
        <v>33.0436443176987</v>
      </c>
      <c r="F5" s="2" t="n">
        <v>1.1051902543545</v>
      </c>
      <c r="G5" s="2" t="n">
        <f aca="false">C5-(0.52*E5)</f>
        <v>1.92695907539408</v>
      </c>
      <c r="H5" s="2" t="n">
        <f aca="false">((D5^2)+((0.52*F5)^2))^0.5</f>
        <v>1.3379796743282</v>
      </c>
    </row>
    <row r="6" customFormat="false" ht="15" hidden="false" customHeight="false" outlineLevel="0" collapsed="false">
      <c r="A6" s="1" t="s">
        <v>13</v>
      </c>
      <c r="B6" s="1" t="s">
        <v>9</v>
      </c>
      <c r="C6" s="2" t="n">
        <v>17.896256139757</v>
      </c>
      <c r="D6" s="2" t="n">
        <v>1.11440028013914</v>
      </c>
      <c r="E6" s="2" t="n">
        <v>34.9216271029507</v>
      </c>
      <c r="F6" s="2" t="n">
        <v>1.02753261309493</v>
      </c>
      <c r="G6" s="2" t="n">
        <f aca="false">C6-(0.52*E6)</f>
        <v>-0.262989953777364</v>
      </c>
      <c r="H6" s="2" t="n">
        <f aca="false">((D6^2)+((0.52*F6)^2))^0.5</f>
        <v>1.23587321228574</v>
      </c>
    </row>
    <row r="7" customFormat="false" ht="15" hidden="false" customHeight="false" outlineLevel="0" collapsed="false">
      <c r="A7" s="1" t="s">
        <v>14</v>
      </c>
      <c r="B7" s="1" t="s">
        <v>9</v>
      </c>
      <c r="C7" s="2" t="n">
        <v>16.9768557941331</v>
      </c>
      <c r="D7" s="2" t="n">
        <v>1.2742428160968</v>
      </c>
      <c r="E7" s="2" t="n">
        <v>32.6747575693072</v>
      </c>
      <c r="F7" s="2" t="n">
        <v>1.03593271638409</v>
      </c>
      <c r="G7" s="2" t="n">
        <f aca="false">C7-(0.52*E7)</f>
        <v>-0.014018141906643</v>
      </c>
      <c r="H7" s="2" t="n">
        <f aca="false">((D7^2)+((0.52*F7)^2))^0.5</f>
        <v>1.38342918036583</v>
      </c>
    </row>
    <row r="8" customFormat="false" ht="15" hidden="false" customHeight="false" outlineLevel="0" collapsed="false">
      <c r="A8" s="1" t="s">
        <v>15</v>
      </c>
      <c r="B8" s="1" t="s">
        <v>9</v>
      </c>
      <c r="C8" s="2" t="n">
        <v>15.1036912854895</v>
      </c>
      <c r="D8" s="2" t="n">
        <v>1.18720508350675</v>
      </c>
      <c r="E8" s="2" t="n">
        <v>27.5299357599708</v>
      </c>
      <c r="F8" s="2" t="n">
        <v>1.08877021776414</v>
      </c>
      <c r="G8" s="2" t="n">
        <f aca="false">C8-(0.52*E8)</f>
        <v>0.788124690304683</v>
      </c>
      <c r="H8" s="2" t="n">
        <f aca="false">((D8^2)+((0.52*F8)^2))^0.5</f>
        <v>1.31529222496503</v>
      </c>
    </row>
    <row r="9" customFormat="false" ht="15" hidden="false" customHeight="false" outlineLevel="0" collapsed="false">
      <c r="A9" s="3" t="s">
        <v>16</v>
      </c>
      <c r="B9" s="1" t="s">
        <v>9</v>
      </c>
      <c r="C9" s="2" t="n">
        <v>10.0133345526398</v>
      </c>
      <c r="D9" s="2" t="n">
        <v>0.807772110330894</v>
      </c>
      <c r="E9" s="2" t="n">
        <v>21.7246578031025</v>
      </c>
      <c r="F9" s="2" t="n">
        <v>0.620780802567062</v>
      </c>
      <c r="G9" s="2" t="n">
        <f aca="false">C9-(0.52*E9)</f>
        <v>-1.2834875049735</v>
      </c>
      <c r="H9" s="2" t="n">
        <f aca="false">((D9^2)+((0.52*F9)^2))^0.5</f>
        <v>0.869884766538665</v>
      </c>
    </row>
    <row r="10" customFormat="false" ht="15" hidden="false" customHeight="false" outlineLevel="0" collapsed="false">
      <c r="A10" s="3" t="s">
        <v>17</v>
      </c>
      <c r="B10" s="1" t="s">
        <v>9</v>
      </c>
      <c r="C10" s="2" t="n">
        <v>9.41997663963557</v>
      </c>
      <c r="D10" s="2" t="n">
        <v>0.824285695884802</v>
      </c>
      <c r="E10" s="2" t="n">
        <v>20.9654094965696</v>
      </c>
      <c r="F10" s="2" t="n">
        <v>0.513174192425041</v>
      </c>
      <c r="G10" s="2" t="n">
        <f aca="false">C10-(0.52*E10)</f>
        <v>-1.48203629858062</v>
      </c>
      <c r="H10" s="2" t="n">
        <f aca="false">((D10^2)+((0.52*F10)^2))^0.5</f>
        <v>0.866404143872359</v>
      </c>
    </row>
    <row r="11" customFormat="false" ht="15" hidden="false" customHeight="false" outlineLevel="0" collapsed="false">
      <c r="A11" s="3" t="s">
        <v>18</v>
      </c>
      <c r="B11" s="1" t="s">
        <v>9</v>
      </c>
      <c r="C11" s="2" t="n">
        <v>14.3550961528566</v>
      </c>
      <c r="D11" s="2" t="n">
        <v>0.930858742786564</v>
      </c>
      <c r="E11" s="2" t="n">
        <v>31.3695111811795</v>
      </c>
      <c r="F11" s="2" t="n">
        <v>0.683589261705627</v>
      </c>
      <c r="G11" s="2" t="n">
        <f aca="false">C11-(0.52*E11)</f>
        <v>-1.95704966135674</v>
      </c>
      <c r="H11" s="2" t="n">
        <f aca="false">((D11^2)+((0.52*F11)^2))^0.5</f>
        <v>0.996420780588134</v>
      </c>
    </row>
    <row r="12" customFormat="false" ht="15" hidden="false" customHeight="false" outlineLevel="0" collapsed="false">
      <c r="A12" s="3" t="s">
        <v>19</v>
      </c>
      <c r="B12" s="1" t="s">
        <v>9</v>
      </c>
      <c r="C12" s="2" t="n">
        <v>7.55081087913634</v>
      </c>
      <c r="D12" s="2" t="n">
        <v>0.785484528566615</v>
      </c>
      <c r="E12" s="2" t="n">
        <v>21.8037807150415</v>
      </c>
      <c r="F12" s="2" t="n">
        <v>0.637464311280562</v>
      </c>
      <c r="G12" s="2" t="n">
        <f aca="false">C12-(0.52*E12)</f>
        <v>-3.78715509268524</v>
      </c>
      <c r="H12" s="2" t="n">
        <f aca="false">((D12^2)+((0.52*F12)^2))^0.5</f>
        <v>0.852564303099191</v>
      </c>
    </row>
    <row r="13" customFormat="false" ht="15" hidden="false" customHeight="false" outlineLevel="0" collapsed="false">
      <c r="A13" s="1" t="s">
        <v>20</v>
      </c>
      <c r="B13" s="1" t="s">
        <v>21</v>
      </c>
      <c r="C13" s="2" t="n">
        <v>-11.1003013267556</v>
      </c>
      <c r="D13" s="2" t="n">
        <v>0.912889952049342</v>
      </c>
      <c r="E13" s="2" t="n">
        <v>-15.7246125012338</v>
      </c>
      <c r="F13" s="2" t="n">
        <v>1.06178305413518</v>
      </c>
      <c r="G13" s="2" t="n">
        <f aca="false">C13-(0.52*E13)</f>
        <v>-2.92350282611402</v>
      </c>
      <c r="H13" s="2" t="n">
        <f aca="false">((D13^2)+((0.52*F13)^2))^0.5</f>
        <v>1.0668704215824</v>
      </c>
    </row>
    <row r="14" customFormat="false" ht="15" hidden="false" customHeight="false" outlineLevel="0" collapsed="false">
      <c r="A14" s="1" t="s">
        <v>22</v>
      </c>
      <c r="B14" s="1" t="s">
        <v>21</v>
      </c>
      <c r="C14" s="2" t="n">
        <v>-8.70049938759517</v>
      </c>
      <c r="D14" s="2" t="n">
        <v>1.01195259240415</v>
      </c>
      <c r="E14" s="2" t="n">
        <v>-12.2507317036173</v>
      </c>
      <c r="F14" s="2" t="n">
        <v>1.07323488918987</v>
      </c>
      <c r="G14" s="2" t="n">
        <f aca="false">C14-(0.52*E14)</f>
        <v>-2.33011890171417</v>
      </c>
      <c r="H14" s="2" t="n">
        <f aca="false">((D14^2)+((0.52*F14)^2))^0.5</f>
        <v>1.15563996422567</v>
      </c>
    </row>
    <row r="15" customFormat="false" ht="15" hidden="false" customHeight="false" outlineLevel="0" collapsed="false">
      <c r="A15" s="1" t="s">
        <v>23</v>
      </c>
      <c r="B15" s="1" t="s">
        <v>21</v>
      </c>
      <c r="C15" s="2" t="n">
        <v>-10.5398326407509</v>
      </c>
      <c r="D15" s="2" t="n">
        <v>1.06451288797933</v>
      </c>
      <c r="E15" s="2" t="n">
        <v>-16.0010483715792</v>
      </c>
      <c r="F15" s="2" t="n">
        <v>1.09451040805885</v>
      </c>
      <c r="G15" s="2" t="n">
        <f aca="false">C15-(0.52*E15)</f>
        <v>-2.21928748752972</v>
      </c>
      <c r="H15" s="2" t="n">
        <f aca="false">((D15^2)+((0.52*F15)^2))^0.5</f>
        <v>1.20710984955459</v>
      </c>
    </row>
    <row r="16" customFormat="false" ht="15" hidden="false" customHeight="false" outlineLevel="0" collapsed="false">
      <c r="A16" s="1" t="s">
        <v>24</v>
      </c>
      <c r="B16" s="1" t="s">
        <v>21</v>
      </c>
      <c r="C16" s="2" t="n">
        <v>-11.6674340063686</v>
      </c>
      <c r="D16" s="2" t="n">
        <v>0.977814883935749</v>
      </c>
      <c r="E16" s="2" t="n">
        <v>-16.1539346892692</v>
      </c>
      <c r="F16" s="2" t="n">
        <v>1.0498508260808</v>
      </c>
      <c r="G16" s="2" t="n">
        <f aca="false">C16-(0.52*E16)</f>
        <v>-3.26738796794862</v>
      </c>
      <c r="H16" s="2" t="n">
        <f aca="false">((D16^2)+((0.52*F16)^2))^0.5</f>
        <v>1.11988983670055</v>
      </c>
    </row>
    <row r="17" customFormat="false" ht="15" hidden="false" customHeight="false" outlineLevel="0" collapsed="false">
      <c r="A17" s="1" t="s">
        <v>25</v>
      </c>
      <c r="B17" s="1" t="s">
        <v>21</v>
      </c>
      <c r="C17" s="2" t="n">
        <v>-11.1048823319015</v>
      </c>
      <c r="D17" s="2" t="n">
        <v>1.01903152581255</v>
      </c>
      <c r="E17" s="2" t="n">
        <v>-15.8476282566737</v>
      </c>
      <c r="F17" s="2" t="n">
        <v>1.08436551946761</v>
      </c>
      <c r="G17" s="2" t="n">
        <f aca="false">C17-(0.52*E17)</f>
        <v>-2.86411563843118</v>
      </c>
      <c r="H17" s="2" t="n">
        <f aca="false">((D17^2)+((0.52*F17)^2))^0.5</f>
        <v>1.16463501002698</v>
      </c>
    </row>
    <row r="18" customFormat="false" ht="15" hidden="false" customHeight="false" outlineLevel="0" collapsed="false">
      <c r="A18" s="4" t="n">
        <v>28</v>
      </c>
      <c r="B18" s="1" t="s">
        <v>21</v>
      </c>
      <c r="C18" s="2" t="n">
        <v>-11.0759437104852</v>
      </c>
      <c r="D18" s="2" t="n">
        <v>1.04627300523892</v>
      </c>
      <c r="E18" s="2" t="n">
        <v>-16.1276495911786</v>
      </c>
      <c r="F18" s="2" t="n">
        <v>1.08690261925199</v>
      </c>
      <c r="G18" s="2" t="n">
        <f aca="false">C18-(0.52*E18)</f>
        <v>-2.68956592307233</v>
      </c>
      <c r="H18" s="2" t="n">
        <f aca="false">((D18^2)+((0.52*F18)^2))^0.5</f>
        <v>1.18917038998712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66015625" defaultRowHeight="12.8" zeroHeight="false" outlineLevelRow="0" outlineLevelCol="0"/>
  <sheetData>
    <row r="1" customFormat="false" ht="13.8" hidden="false" customHeight="false" outlineLevel="0" collapsed="false">
      <c r="B1" s="5" t="s">
        <v>26</v>
      </c>
      <c r="C1" s="5" t="s">
        <v>27</v>
      </c>
    </row>
    <row r="2" customFormat="false" ht="13.8" hidden="false" customHeight="false" outlineLevel="0" collapsed="false">
      <c r="A2" s="6" t="s">
        <v>28</v>
      </c>
      <c r="B2" s="7" t="n">
        <v>56.326817230565</v>
      </c>
      <c r="C2" s="7" t="n">
        <v>1.15008327318597</v>
      </c>
    </row>
    <row r="3" customFormat="false" ht="13.8" hidden="false" customHeight="false" outlineLevel="0" collapsed="false">
      <c r="A3" s="6" t="s">
        <v>29</v>
      </c>
      <c r="B3" s="7" t="n">
        <v>20.2060501767472</v>
      </c>
      <c r="C3" s="7" t="n">
        <v>1.95169464303834</v>
      </c>
    </row>
    <row r="4" customFormat="false" ht="13.8" hidden="false" customHeight="false" outlineLevel="0" collapsed="false">
      <c r="A4" s="6" t="s">
        <v>30</v>
      </c>
      <c r="B4" s="7" t="n">
        <v>38.4671228422025</v>
      </c>
      <c r="C4" s="7" t="n">
        <v>1.19034965024835</v>
      </c>
    </row>
    <row r="5" customFormat="false" ht="13.8" hidden="false" customHeight="false" outlineLevel="0" collapsed="false">
      <c r="A5" s="6" t="s">
        <v>31</v>
      </c>
      <c r="B5" s="7" t="n">
        <v>32.231837549747</v>
      </c>
      <c r="C5" s="7" t="n">
        <v>1.06300840411124</v>
      </c>
    </row>
    <row r="6" customFormat="false" ht="13.8" hidden="false" customHeight="false" outlineLevel="0" collapsed="false">
      <c r="A6" s="6" t="s">
        <v>32</v>
      </c>
      <c r="B6" s="7" t="n">
        <v>29.793253462347</v>
      </c>
      <c r="C6" s="7" t="n">
        <v>1.09539779366499</v>
      </c>
    </row>
    <row r="7" customFormat="false" ht="13.8" hidden="false" customHeight="false" outlineLevel="0" collapsed="false">
      <c r="A7" s="6" t="s">
        <v>33</v>
      </c>
      <c r="B7" s="7" t="n">
        <v>32.5955030894431</v>
      </c>
      <c r="C7" s="7" t="n">
        <v>1.13740512633509</v>
      </c>
    </row>
    <row r="8" customFormat="false" ht="13.8" hidden="false" customHeight="false" outlineLevel="0" collapsed="false">
      <c r="A8" s="6" t="s">
        <v>34</v>
      </c>
      <c r="B8" s="7" t="n">
        <v>31.8998048861576</v>
      </c>
      <c r="C8" s="7" t="n">
        <v>1.08575503766563</v>
      </c>
    </row>
    <row r="10" customFormat="false" ht="12.8" hidden="false" customHeight="false" outlineLevel="0" collapsed="false">
      <c r="B10" s="8"/>
    </row>
    <row r="11" customFormat="false" ht="12.8" hidden="false" customHeight="false" outlineLevel="0" collapsed="false">
      <c r="B11" s="8"/>
    </row>
    <row r="13" customFormat="false" ht="12.8" hidden="false" customHeight="false" outlineLevel="0" collapsed="false">
      <c r="B13" s="8"/>
    </row>
    <row r="14" customFormat="false" ht="12.8" hidden="false" customHeight="false" outlineLevel="0" collapsed="false">
      <c r="B1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2023-05-22T21:44:28Z</dcterms:created>
  <dc:creator/>
  <dc:description/>
  <dc:language>en-US</dc:language>
  <cp:lastModifiedBy/>
  <dcterms:modified xsi:type="dcterms:W3CDTF">2025-02-27T21:08:20Z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