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martContract\Github\VulHunter\Rationality\"/>
    </mc:Choice>
  </mc:AlternateContent>
  <xr:revisionPtr revIDLastSave="0" documentId="13_ncr:1_{CFF6DBD0-356A-4717-AC38-E884DBCCA0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AVG" sheetId="2" r:id="rId1"/>
  </sheets>
  <calcPr calcId="191029"/>
</workbook>
</file>

<file path=xl/calcChain.xml><?xml version="1.0" encoding="utf-8"?>
<calcChain xmlns="http://schemas.openxmlformats.org/spreadsheetml/2006/main">
  <c r="R38" i="2" l="1"/>
  <c r="R37" i="2"/>
  <c r="R30" i="2"/>
  <c r="R25" i="2"/>
  <c r="R20" i="2"/>
  <c r="R10" i="2"/>
  <c r="P38" i="2"/>
  <c r="P37" i="2"/>
  <c r="P30" i="2"/>
  <c r="P25" i="2"/>
  <c r="P20" i="2"/>
  <c r="P10" i="2"/>
  <c r="N38" i="2"/>
  <c r="N37" i="2"/>
  <c r="N30" i="2"/>
  <c r="N25" i="2"/>
  <c r="N20" i="2"/>
  <c r="N10" i="2"/>
  <c r="L38" i="2"/>
  <c r="L37" i="2"/>
  <c r="L30" i="2"/>
  <c r="L25" i="2"/>
  <c r="L20" i="2"/>
  <c r="L10" i="2"/>
  <c r="J38" i="2"/>
  <c r="J37" i="2"/>
  <c r="J30" i="2"/>
  <c r="J25" i="2"/>
  <c r="J20" i="2"/>
  <c r="J10" i="2"/>
  <c r="H38" i="2"/>
  <c r="H37" i="2"/>
  <c r="H30" i="2"/>
  <c r="H25" i="2"/>
  <c r="H20" i="2"/>
  <c r="H10" i="2"/>
  <c r="F38" i="2"/>
  <c r="F37" i="2"/>
  <c r="F30" i="2"/>
  <c r="F25" i="2"/>
  <c r="F20" i="2"/>
  <c r="F10" i="2"/>
  <c r="D38" i="2"/>
  <c r="D37" i="2"/>
  <c r="D30" i="2"/>
  <c r="D25" i="2"/>
  <c r="D20" i="2"/>
  <c r="D10" i="2"/>
  <c r="O38" i="2"/>
  <c r="M38" i="2"/>
  <c r="K38" i="2"/>
  <c r="G38" i="2"/>
  <c r="E38" i="2"/>
  <c r="C38" i="2"/>
  <c r="O37" i="2"/>
  <c r="M37" i="2"/>
  <c r="K37" i="2"/>
  <c r="G37" i="2"/>
  <c r="E37" i="2"/>
  <c r="C37" i="2"/>
  <c r="O30" i="2"/>
  <c r="M30" i="2"/>
  <c r="K30" i="2"/>
  <c r="G30" i="2"/>
  <c r="E30" i="2"/>
  <c r="C30" i="2"/>
  <c r="O25" i="2"/>
  <c r="M25" i="2"/>
  <c r="K25" i="2"/>
  <c r="G25" i="2"/>
  <c r="E25" i="2"/>
  <c r="C25" i="2"/>
  <c r="O20" i="2"/>
  <c r="M20" i="2"/>
  <c r="K20" i="2"/>
  <c r="G20" i="2"/>
  <c r="E20" i="2"/>
  <c r="C20" i="2"/>
  <c r="O10" i="2"/>
  <c r="M10" i="2"/>
  <c r="K10" i="2"/>
  <c r="G10" i="2"/>
  <c r="E10" i="2"/>
  <c r="C10" i="2"/>
  <c r="I30" i="2" l="1"/>
  <c r="Q38" i="2"/>
  <c r="I38" i="2"/>
  <c r="Q37" i="2"/>
  <c r="I10" i="2"/>
  <c r="I37" i="2"/>
  <c r="Q10" i="2"/>
  <c r="I25" i="2"/>
  <c r="Q30" i="2"/>
  <c r="Q20" i="2"/>
  <c r="I20" i="2"/>
  <c r="Q25" i="2"/>
</calcChain>
</file>

<file path=xl/sharedStrings.xml><?xml version="1.0" encoding="utf-8"?>
<sst xmlns="http://schemas.openxmlformats.org/spreadsheetml/2006/main" count="65" uniqueCount="48">
  <si>
    <t>Severity</t>
  </si>
  <si>
    <t>Project</t>
  </si>
  <si>
    <t>High</t>
  </si>
  <si>
    <t>RE</t>
  </si>
  <si>
    <t>CAL</t>
  </si>
  <si>
    <t>SU</t>
  </si>
  <si>
    <t>CDC</t>
  </si>
  <si>
    <t>AS</t>
  </si>
  <si>
    <t>TOD</t>
  </si>
  <si>
    <t>UIS</t>
  </si>
  <si>
    <t>Total</t>
  </si>
  <si>
    <t>Medium</t>
  </si>
  <si>
    <t>LE</t>
  </si>
  <si>
    <t>IO</t>
  </si>
  <si>
    <t>UCL</t>
  </si>
  <si>
    <t>TO</t>
  </si>
  <si>
    <t>UCS</t>
  </si>
  <si>
    <t>BC</t>
  </si>
  <si>
    <t>E721IF</t>
  </si>
  <si>
    <t>E20IF</t>
  </si>
  <si>
    <t>Low</t>
  </si>
  <si>
    <t>TS</t>
  </si>
  <si>
    <t>CTL</t>
  </si>
  <si>
    <t>BP</t>
  </si>
  <si>
    <t>CLL</t>
  </si>
  <si>
    <t>Info</t>
  </si>
  <si>
    <t>LLC</t>
  </si>
  <si>
    <t>E20TR</t>
  </si>
  <si>
    <t>HC</t>
  </si>
  <si>
    <t>Opt</t>
  </si>
  <si>
    <t>ST</t>
  </si>
  <si>
    <t>AIB</t>
  </si>
  <si>
    <t>UUS</t>
  </si>
  <si>
    <t>COL</t>
  </si>
  <si>
    <t>BE</t>
  </si>
  <si>
    <t>EF</t>
  </si>
  <si>
    <t>Overall</t>
  </si>
  <si>
    <t>Failed</t>
  </si>
  <si>
    <t>0 (0%)</t>
  </si>
  <si>
    <t>ACC</t>
    <phoneticPr fontId="18" type="noConversion"/>
  </si>
  <si>
    <t>P</t>
    <phoneticPr fontId="18" type="noConversion"/>
  </si>
  <si>
    <t>R</t>
    <phoneticPr fontId="18" type="noConversion"/>
  </si>
  <si>
    <t>F1</t>
    <phoneticPr fontId="18" type="noConversion"/>
  </si>
  <si>
    <t>E20ID</t>
    <phoneticPr fontId="18" type="noConversion"/>
  </si>
  <si>
    <t>IE</t>
    <phoneticPr fontId="18" type="noConversion"/>
  </si>
  <si>
    <t>STD</t>
    <phoneticPr fontId="18" type="noConversion"/>
  </si>
  <si>
    <t>VulHunter</t>
    <phoneticPr fontId="18" type="noConversion"/>
  </si>
  <si>
    <t>VulHunter_without_bag_instance_attention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</si>
</sst>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D96E-B448-44F2-B1F1-D6DD24B8E2A5}">
  <dimension ref="A1:R39"/>
  <sheetViews>
    <sheetView tabSelected="1" zoomScale="85" zoomScaleNormal="85" workbookViewId="0">
      <selection activeCell="S21" sqref="S21"/>
    </sheetView>
  </sheetViews>
  <sheetFormatPr defaultRowHeight="14.25" x14ac:dyDescent="0.2"/>
  <sheetData>
    <row r="1" spans="1:18" x14ac:dyDescent="0.2">
      <c r="A1" s="3" t="s">
        <v>0</v>
      </c>
      <c r="B1" s="3" t="s">
        <v>1</v>
      </c>
      <c r="C1" s="3" t="s">
        <v>46</v>
      </c>
      <c r="D1" s="3"/>
      <c r="E1" s="3"/>
      <c r="F1" s="3"/>
      <c r="G1" s="3"/>
      <c r="H1" s="3"/>
      <c r="I1" s="3"/>
      <c r="J1" s="3"/>
      <c r="K1" s="3" t="s">
        <v>47</v>
      </c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1" t="s">
        <v>39</v>
      </c>
      <c r="D2" s="1" t="s">
        <v>45</v>
      </c>
      <c r="E2" s="1" t="s">
        <v>40</v>
      </c>
      <c r="F2" s="1" t="s">
        <v>45</v>
      </c>
      <c r="G2" s="1" t="s">
        <v>41</v>
      </c>
      <c r="H2" s="1" t="s">
        <v>45</v>
      </c>
      <c r="I2" s="1" t="s">
        <v>42</v>
      </c>
      <c r="J2" s="1" t="s">
        <v>45</v>
      </c>
      <c r="K2" s="1" t="s">
        <v>39</v>
      </c>
      <c r="L2" s="1" t="s">
        <v>45</v>
      </c>
      <c r="M2" s="1" t="s">
        <v>40</v>
      </c>
      <c r="N2" s="1" t="s">
        <v>45</v>
      </c>
      <c r="O2" s="1" t="s">
        <v>41</v>
      </c>
      <c r="P2" s="1" t="s">
        <v>45</v>
      </c>
      <c r="Q2" s="1" t="s">
        <v>42</v>
      </c>
      <c r="R2" s="1" t="s">
        <v>45</v>
      </c>
    </row>
    <row r="3" spans="1:18" x14ac:dyDescent="0.2">
      <c r="A3" s="3" t="s">
        <v>2</v>
      </c>
      <c r="B3" s="1" t="s">
        <v>3</v>
      </c>
      <c r="C3" s="1">
        <v>95.294117647058798</v>
      </c>
      <c r="D3" s="2">
        <v>0.78431372549019795</v>
      </c>
      <c r="E3" s="1">
        <v>95.061728395061706</v>
      </c>
      <c r="F3" s="2">
        <v>0.82043474453425502</v>
      </c>
      <c r="G3" s="1">
        <v>90.588235294117595</v>
      </c>
      <c r="H3" s="2">
        <v>1.6637806616154101</v>
      </c>
      <c r="I3" s="1">
        <v>92.771084337349393</v>
      </c>
      <c r="J3" s="2">
        <v>1.23983269256929</v>
      </c>
      <c r="K3" s="2">
        <v>83.921568627450995</v>
      </c>
      <c r="L3" s="2">
        <v>5.9287062553613401</v>
      </c>
      <c r="M3" s="2">
        <v>94</v>
      </c>
      <c r="N3" s="2">
        <v>4.6459028896986503</v>
      </c>
      <c r="O3" s="2">
        <v>55.294117647058798</v>
      </c>
      <c r="P3" s="2">
        <v>17.497404651838298</v>
      </c>
      <c r="Q3" s="2">
        <v>69.629629629629605</v>
      </c>
      <c r="R3" s="2">
        <v>17.535614961633499</v>
      </c>
    </row>
    <row r="4" spans="1:18" x14ac:dyDescent="0.2">
      <c r="A4" s="3"/>
      <c r="B4" s="1" t="s">
        <v>4</v>
      </c>
      <c r="C4" s="1">
        <v>91.304347826086897</v>
      </c>
      <c r="D4" s="2">
        <v>1.48689942237838</v>
      </c>
      <c r="E4" s="1">
        <v>88.755020080321202</v>
      </c>
      <c r="F4" s="2">
        <v>2.0247319312805918</v>
      </c>
      <c r="G4" s="1">
        <v>84.674329501915693</v>
      </c>
      <c r="H4" s="2">
        <v>2.6098676422875702</v>
      </c>
      <c r="I4" s="1">
        <v>86.6666666666666</v>
      </c>
      <c r="J4" s="2">
        <v>2.3321666129570802</v>
      </c>
      <c r="K4" s="2">
        <v>82.480818414322258</v>
      </c>
      <c r="L4" s="2">
        <v>3.3389430016097341</v>
      </c>
      <c r="M4" s="2">
        <v>80.693069306930695</v>
      </c>
      <c r="N4" s="2">
        <v>4.80977034914984</v>
      </c>
      <c r="O4" s="2">
        <v>62.452107279693493</v>
      </c>
      <c r="P4" s="2">
        <v>7.1488544531530707</v>
      </c>
      <c r="Q4" s="2">
        <v>70.410367170626358</v>
      </c>
      <c r="R4" s="2">
        <v>6.3693801112670894</v>
      </c>
    </row>
    <row r="5" spans="1:18" x14ac:dyDescent="0.2">
      <c r="A5" s="3"/>
      <c r="B5" s="1" t="s">
        <v>5</v>
      </c>
      <c r="C5" s="1">
        <v>89.655172413793096</v>
      </c>
      <c r="D5" s="2">
        <v>1.4831595288004531</v>
      </c>
      <c r="E5" s="1">
        <v>82.926829268292593</v>
      </c>
      <c r="F5" s="2">
        <v>2.547707405025057</v>
      </c>
      <c r="G5" s="1">
        <v>87.179487179487097</v>
      </c>
      <c r="H5" s="2">
        <v>1.6216808513684009</v>
      </c>
      <c r="I5" s="1">
        <v>85</v>
      </c>
      <c r="J5" s="2">
        <v>2.0343082356889872</v>
      </c>
      <c r="K5" s="2">
        <v>67.241379310344826</v>
      </c>
      <c r="L5" s="2">
        <v>4.8275862068965516</v>
      </c>
      <c r="M5" s="2">
        <v>100</v>
      </c>
      <c r="N5" s="2">
        <v>0</v>
      </c>
      <c r="O5" s="2">
        <v>2.5641025641025639</v>
      </c>
      <c r="P5" s="2">
        <v>14.358974358974359</v>
      </c>
      <c r="Q5" s="2">
        <v>5</v>
      </c>
      <c r="R5" s="2">
        <v>20.222222222222221</v>
      </c>
    </row>
    <row r="6" spans="1:18" x14ac:dyDescent="0.2">
      <c r="A6" s="3"/>
      <c r="B6" s="1" t="s">
        <v>6</v>
      </c>
      <c r="C6" s="1">
        <v>94.871794871794805</v>
      </c>
      <c r="D6" s="2">
        <v>2.051282051282048</v>
      </c>
      <c r="E6" s="1">
        <v>92.307692307692307</v>
      </c>
      <c r="F6" s="2">
        <v>3.0769230769230789</v>
      </c>
      <c r="G6" s="1">
        <v>92.307692307692307</v>
      </c>
      <c r="H6" s="2">
        <v>3.0769230769230789</v>
      </c>
      <c r="I6" s="1">
        <v>92.307692307692307</v>
      </c>
      <c r="J6" s="2">
        <v>3.0769230769230789</v>
      </c>
      <c r="K6" s="2">
        <v>66.666666666666657</v>
      </c>
      <c r="L6" s="2">
        <v>5.1282051282051277</v>
      </c>
      <c r="M6" s="2">
        <v>0</v>
      </c>
      <c r="N6" s="2">
        <v>40.000000000000007</v>
      </c>
      <c r="O6" s="2">
        <v>0</v>
      </c>
      <c r="P6" s="2">
        <v>15.38461538461539</v>
      </c>
      <c r="Q6" s="2">
        <v>0</v>
      </c>
      <c r="R6" s="2">
        <v>22.222222222222221</v>
      </c>
    </row>
    <row r="7" spans="1:18" x14ac:dyDescent="0.2">
      <c r="A7" s="3"/>
      <c r="B7" s="1" t="s">
        <v>7</v>
      </c>
      <c r="C7" s="1">
        <v>86.292134831460601</v>
      </c>
      <c r="D7" s="2">
        <v>2.2967567413305581</v>
      </c>
      <c r="E7" s="1">
        <v>76.276276276276207</v>
      </c>
      <c r="F7" s="2">
        <v>3.5595319933815781</v>
      </c>
      <c r="G7" s="1">
        <v>85.521885521885494</v>
      </c>
      <c r="H7" s="2">
        <v>2.3941264423745658</v>
      </c>
      <c r="I7" s="1">
        <v>80.634920634920604</v>
      </c>
      <c r="J7" s="2">
        <v>3.052005534331474</v>
      </c>
      <c r="K7" s="2">
        <v>67.528089887640448</v>
      </c>
      <c r="L7" s="2">
        <v>4.3601296962718994</v>
      </c>
      <c r="M7" s="2">
        <v>68.181818181818173</v>
      </c>
      <c r="N7" s="2">
        <v>10.38771366765957</v>
      </c>
      <c r="O7" s="2">
        <v>5.0505050505050502</v>
      </c>
      <c r="P7" s="2">
        <v>13.06397306397306</v>
      </c>
      <c r="Q7" s="2">
        <v>9.4043887147335408</v>
      </c>
      <c r="R7" s="2">
        <v>17.776956779424161</v>
      </c>
    </row>
    <row r="8" spans="1:18" x14ac:dyDescent="0.2">
      <c r="A8" s="3"/>
      <c r="B8" s="1" t="s">
        <v>8</v>
      </c>
      <c r="C8" s="1">
        <v>85.400974745236994</v>
      </c>
      <c r="D8" s="2">
        <v>3.11303619233089</v>
      </c>
      <c r="E8" s="1">
        <v>79.080932784636403</v>
      </c>
      <c r="F8" s="2">
        <v>4.6088327729211098</v>
      </c>
      <c r="G8" s="1">
        <v>76.509621765096199</v>
      </c>
      <c r="H8" s="2">
        <v>5.0110740231585558</v>
      </c>
      <c r="I8" s="1">
        <v>77.774030354131497</v>
      </c>
      <c r="J8" s="2">
        <v>4.8176715230839733</v>
      </c>
      <c r="K8" s="2">
        <v>73.061586176340271</v>
      </c>
      <c r="L8" s="2">
        <v>3.2352315269686871</v>
      </c>
      <c r="M8" s="2">
        <v>76.028622540250439</v>
      </c>
      <c r="N8" s="2">
        <v>4.8167363645353696</v>
      </c>
      <c r="O8" s="2">
        <v>28.20172528201725</v>
      </c>
      <c r="P8" s="2">
        <v>9.424936880856821</v>
      </c>
      <c r="Q8" s="2">
        <v>41.142303969022272</v>
      </c>
      <c r="R8" s="2">
        <v>9.3753446290885201</v>
      </c>
    </row>
    <row r="9" spans="1:18" x14ac:dyDescent="0.2">
      <c r="A9" s="3"/>
      <c r="B9" s="1" t="s">
        <v>9</v>
      </c>
      <c r="C9" s="1">
        <v>84.472727272727198</v>
      </c>
      <c r="D9" s="2">
        <v>2.6734569195755609</v>
      </c>
      <c r="E9" s="1">
        <v>83.064516129032199</v>
      </c>
      <c r="F9" s="2">
        <v>3.6290022232602892</v>
      </c>
      <c r="G9" s="1">
        <v>67.247007616974898</v>
      </c>
      <c r="H9" s="2">
        <v>5.6230591024047563</v>
      </c>
      <c r="I9" s="1">
        <v>74.323511725796706</v>
      </c>
      <c r="J9" s="2">
        <v>4.88527297247827</v>
      </c>
      <c r="K9" s="2">
        <v>80.290909090909096</v>
      </c>
      <c r="L9" s="2">
        <v>3.4146519491573808</v>
      </c>
      <c r="M9" s="2">
        <v>88.548057259713701</v>
      </c>
      <c r="N9" s="2">
        <v>4.1238324386238023</v>
      </c>
      <c r="O9" s="2">
        <v>47.116430903155603</v>
      </c>
      <c r="P9" s="2">
        <v>9.4480070384264891</v>
      </c>
      <c r="Q9" s="2">
        <v>61.50568181818182</v>
      </c>
      <c r="R9" s="2">
        <v>9.4395674776255802</v>
      </c>
    </row>
    <row r="10" spans="1:18" x14ac:dyDescent="0.2">
      <c r="A10" s="3"/>
      <c r="B10" s="1" t="s">
        <v>10</v>
      </c>
      <c r="C10" s="1">
        <f>AVERAGE(C3:C9)</f>
        <v>89.613038515451194</v>
      </c>
      <c r="D10" s="1">
        <f>AVERAGE(D3:D9)</f>
        <v>1.9841292258840126</v>
      </c>
      <c r="E10" s="1">
        <f t="shared" ref="E10:H10" si="0">AVERAGE(E3:E9)</f>
        <v>85.353285034473217</v>
      </c>
      <c r="F10" s="1">
        <f t="shared" si="0"/>
        <v>2.8953091639037085</v>
      </c>
      <c r="G10" s="1">
        <f t="shared" si="0"/>
        <v>83.432608455309904</v>
      </c>
      <c r="H10" s="1">
        <f t="shared" si="0"/>
        <v>3.1429302571617623</v>
      </c>
      <c r="I10" s="1">
        <f>(2*E10*G10)/(E10+G10)</f>
        <v>84.382018703319261</v>
      </c>
      <c r="J10" s="1">
        <f t="shared" ref="J10" si="1">AVERAGE(J3:J9)</f>
        <v>3.0625972354331643</v>
      </c>
      <c r="K10" s="1">
        <f>AVERAGE(K3:K9)</f>
        <v>74.455859739096354</v>
      </c>
      <c r="L10" s="1">
        <f>AVERAGE(L3:L9)</f>
        <v>4.3190648234958173</v>
      </c>
      <c r="M10" s="1">
        <f t="shared" ref="M10:O10" si="2">AVERAGE(M3:M9)</f>
        <v>72.493081041244722</v>
      </c>
      <c r="N10" s="1">
        <f>AVERAGE(N3:N9)</f>
        <v>9.8262793870953207</v>
      </c>
      <c r="O10" s="1">
        <f t="shared" si="2"/>
        <v>28.668426960933257</v>
      </c>
      <c r="P10" s="1">
        <f>AVERAGE(P3:P9)</f>
        <v>12.332395118833928</v>
      </c>
      <c r="Q10" s="1">
        <f>(2*M10*O10)/(M10+O10)</f>
        <v>41.088011439275796</v>
      </c>
      <c r="R10" s="1">
        <f>AVERAGE(R3:R9)</f>
        <v>14.705901200497616</v>
      </c>
    </row>
    <row r="11" spans="1:18" x14ac:dyDescent="0.2">
      <c r="A11" s="3" t="s">
        <v>11</v>
      </c>
      <c r="B11" s="1" t="s">
        <v>12</v>
      </c>
      <c r="C11" s="1">
        <v>88.031496062992105</v>
      </c>
      <c r="D11" s="2">
        <v>2.0229325704314398</v>
      </c>
      <c r="E11" s="1">
        <v>80.539932508436394</v>
      </c>
      <c r="F11" s="2">
        <v>3.1358653765452198</v>
      </c>
      <c r="G11" s="1">
        <v>84.533648170011801</v>
      </c>
      <c r="H11" s="2">
        <v>2.6138792630242502</v>
      </c>
      <c r="I11" s="1">
        <v>82.488479262672797</v>
      </c>
      <c r="J11" s="2">
        <v>2.8888075194251499</v>
      </c>
      <c r="K11" s="2">
        <v>82.165354330708695</v>
      </c>
      <c r="L11" s="2">
        <v>3.9945092204434598</v>
      </c>
      <c r="M11" s="2">
        <v>92.094017094017104</v>
      </c>
      <c r="N11" s="2">
        <v>4.40793078777362</v>
      </c>
      <c r="O11" s="2">
        <v>50.885478158205402</v>
      </c>
      <c r="P11" s="2">
        <v>11.925163922942801</v>
      </c>
      <c r="Q11" s="2">
        <v>65.5513307984791</v>
      </c>
      <c r="R11" s="2">
        <v>12.809752874188099</v>
      </c>
    </row>
    <row r="12" spans="1:18" x14ac:dyDescent="0.2">
      <c r="A12" s="3"/>
      <c r="B12" s="1" t="s">
        <v>44</v>
      </c>
      <c r="C12" s="1">
        <v>87.200890372843602</v>
      </c>
      <c r="D12" s="2">
        <v>2.3691803324011058</v>
      </c>
      <c r="E12" s="1">
        <v>81.6466552315608</v>
      </c>
      <c r="F12" s="2">
        <v>3.4980618307296658</v>
      </c>
      <c r="G12" s="1">
        <v>79.465776293822998</v>
      </c>
      <c r="H12" s="2">
        <v>3.794316586536691</v>
      </c>
      <c r="I12" s="1">
        <v>80.541455160744505</v>
      </c>
      <c r="J12" s="2">
        <v>3.6508457702379409</v>
      </c>
      <c r="K12" s="2">
        <v>70.673344462993882</v>
      </c>
      <c r="L12" s="2">
        <v>4.1168311968780698</v>
      </c>
      <c r="M12" s="2">
        <v>67.475728155339809</v>
      </c>
      <c r="N12" s="2">
        <v>6.9601873080842518</v>
      </c>
      <c r="O12" s="2">
        <v>23.205342237061771</v>
      </c>
      <c r="P12" s="2">
        <v>12.086811352253759</v>
      </c>
      <c r="Q12" s="2">
        <v>34.534161490683232</v>
      </c>
      <c r="R12" s="2">
        <v>12.19873264202765</v>
      </c>
    </row>
    <row r="13" spans="1:18" x14ac:dyDescent="0.2">
      <c r="A13" s="3"/>
      <c r="B13" s="1" t="s">
        <v>13</v>
      </c>
      <c r="C13" s="1">
        <v>86.122290016876505</v>
      </c>
      <c r="D13" s="2">
        <v>2.3616970211809698</v>
      </c>
      <c r="E13" s="1">
        <v>92.225736640585893</v>
      </c>
      <c r="F13" s="2">
        <v>1.352530150586059</v>
      </c>
      <c r="G13" s="1">
        <v>90.198632367306999</v>
      </c>
      <c r="H13" s="2">
        <v>1.668353767122764</v>
      </c>
      <c r="I13" s="1">
        <v>91.200921886575003</v>
      </c>
      <c r="J13" s="2">
        <v>1.514125140959288</v>
      </c>
      <c r="K13" s="2">
        <v>82.785927560690638</v>
      </c>
      <c r="L13" s="2">
        <v>0.68347743513012316</v>
      </c>
      <c r="M13" s="2">
        <v>84.577828834003441</v>
      </c>
      <c r="N13" s="2">
        <v>0.32290705850107682</v>
      </c>
      <c r="O13" s="2">
        <v>95.897101921198299</v>
      </c>
      <c r="P13" s="2">
        <v>0.60019659154513261</v>
      </c>
      <c r="Q13" s="2">
        <v>89.882496566458116</v>
      </c>
      <c r="R13" s="2">
        <v>0.41589422912760049</v>
      </c>
    </row>
    <row r="14" spans="1:18" x14ac:dyDescent="0.2">
      <c r="A14" s="3"/>
      <c r="B14" s="1" t="s">
        <v>14</v>
      </c>
      <c r="C14" s="1">
        <v>92.307692307692307</v>
      </c>
      <c r="D14" s="2">
        <v>1.081120567578933</v>
      </c>
      <c r="E14" s="1">
        <v>87.5</v>
      </c>
      <c r="F14" s="2">
        <v>1.5811388300841911</v>
      </c>
      <c r="G14" s="1">
        <v>89.743589743589695</v>
      </c>
      <c r="H14" s="2">
        <v>1.6216808513684009</v>
      </c>
      <c r="I14" s="1">
        <v>88.607594936708793</v>
      </c>
      <c r="J14" s="2">
        <v>1.6011532456548729</v>
      </c>
      <c r="K14" s="2">
        <v>67.521367521367523</v>
      </c>
      <c r="L14" s="2">
        <v>4.7863247863247844</v>
      </c>
      <c r="M14" s="2">
        <v>100</v>
      </c>
      <c r="N14" s="2">
        <v>0</v>
      </c>
      <c r="O14" s="2">
        <v>2.5641025641025639</v>
      </c>
      <c r="P14" s="2">
        <v>14.358974358974359</v>
      </c>
      <c r="Q14" s="2">
        <v>5</v>
      </c>
      <c r="R14" s="2">
        <v>20.222222222222221</v>
      </c>
    </row>
    <row r="15" spans="1:18" x14ac:dyDescent="0.2">
      <c r="A15" s="3"/>
      <c r="B15" s="1" t="s">
        <v>15</v>
      </c>
      <c r="C15" s="1">
        <v>88.043478260869506</v>
      </c>
      <c r="D15" s="2">
        <v>1.8700707102266581</v>
      </c>
      <c r="E15" s="1">
        <v>88.461538461538396</v>
      </c>
      <c r="F15" s="2">
        <v>1.912285569962078</v>
      </c>
      <c r="G15" s="1">
        <v>74.193548387096698</v>
      </c>
      <c r="H15" s="2">
        <v>4.5619792334615958</v>
      </c>
      <c r="I15" s="1">
        <v>80.701754385964904</v>
      </c>
      <c r="J15" s="2">
        <v>3.3773829791541208</v>
      </c>
      <c r="K15" s="2">
        <v>66.304347826086953</v>
      </c>
      <c r="L15" s="2">
        <v>5.2173913043478271</v>
      </c>
      <c r="M15" s="2">
        <v>0</v>
      </c>
      <c r="N15" s="2">
        <v>40.000000000000007</v>
      </c>
      <c r="O15" s="2">
        <v>0</v>
      </c>
      <c r="P15" s="2">
        <v>15.483870967741931</v>
      </c>
      <c r="Q15" s="2">
        <v>0</v>
      </c>
      <c r="R15" s="2">
        <v>22.325581395348841</v>
      </c>
    </row>
    <row r="16" spans="1:18" x14ac:dyDescent="0.2">
      <c r="A16" s="3"/>
      <c r="B16" s="1" t="s">
        <v>16</v>
      </c>
      <c r="C16" s="1">
        <v>90.721649484536002</v>
      </c>
      <c r="D16" s="2">
        <v>1.4804576789373221</v>
      </c>
      <c r="E16" s="1">
        <v>97.3333333333333</v>
      </c>
      <c r="F16" s="2">
        <v>0.6729288120835234</v>
      </c>
      <c r="G16" s="1">
        <v>74.489795918367307</v>
      </c>
      <c r="H16" s="2">
        <v>4.0816326530612246</v>
      </c>
      <c r="I16" s="1">
        <v>84.393063583815007</v>
      </c>
      <c r="J16" s="2">
        <v>2.825384556270071</v>
      </c>
      <c r="K16" s="2">
        <v>76.632302405498294</v>
      </c>
      <c r="L16" s="2">
        <v>3.0920197606053592</v>
      </c>
      <c r="M16" s="2">
        <v>84.090909090909093</v>
      </c>
      <c r="N16" s="2">
        <v>4.4597654562950098</v>
      </c>
      <c r="O16" s="2">
        <v>37.755102040816332</v>
      </c>
      <c r="P16" s="2">
        <v>8.4045960334587768</v>
      </c>
      <c r="Q16" s="2">
        <v>52.112676056338017</v>
      </c>
      <c r="R16" s="2">
        <v>8.6188897459598302</v>
      </c>
    </row>
    <row r="17" spans="1:18" x14ac:dyDescent="0.2">
      <c r="A17" s="3"/>
      <c r="B17" s="1" t="s">
        <v>17</v>
      </c>
      <c r="C17" s="1">
        <v>95.590714563610405</v>
      </c>
      <c r="D17" s="2">
        <v>0.74707488037702507</v>
      </c>
      <c r="E17" s="1">
        <v>94.945987654320902</v>
      </c>
      <c r="F17" s="2">
        <v>0.88016662538388579</v>
      </c>
      <c r="G17" s="1">
        <v>92.172284644194704</v>
      </c>
      <c r="H17" s="2">
        <v>1.3284005880875061</v>
      </c>
      <c r="I17" s="1">
        <v>93.538578487267202</v>
      </c>
      <c r="J17" s="2">
        <v>1.1110954551569669</v>
      </c>
      <c r="K17" s="2">
        <v>86.82401763714175</v>
      </c>
      <c r="L17" s="2">
        <v>1.732279156487031</v>
      </c>
      <c r="M17" s="2">
        <v>87.556766575840157</v>
      </c>
      <c r="N17" s="2">
        <v>1.984830155857535</v>
      </c>
      <c r="O17" s="2">
        <v>72.209737827715358</v>
      </c>
      <c r="P17" s="2">
        <v>3.6573949410438069</v>
      </c>
      <c r="Q17" s="2">
        <v>79.146141215106738</v>
      </c>
      <c r="R17" s="2">
        <v>3.007089967974014</v>
      </c>
    </row>
    <row r="18" spans="1:18" x14ac:dyDescent="0.2">
      <c r="A18" s="3"/>
      <c r="B18" s="1" t="s">
        <v>18</v>
      </c>
      <c r="C18" s="1">
        <v>93.3333333333333</v>
      </c>
      <c r="D18" s="2">
        <v>2.6666666666666661</v>
      </c>
      <c r="E18" s="1">
        <v>83.3333333333333</v>
      </c>
      <c r="F18" s="2">
        <v>4.7619047619047628</v>
      </c>
      <c r="G18" s="1">
        <v>100</v>
      </c>
      <c r="H18" s="2">
        <v>0</v>
      </c>
      <c r="I18" s="1">
        <v>90.909090909090907</v>
      </c>
      <c r="J18" s="2">
        <v>3.0303030303030321</v>
      </c>
      <c r="K18" s="2">
        <v>66.666666666666657</v>
      </c>
      <c r="L18" s="2">
        <v>5.3333333333333366</v>
      </c>
      <c r="M18" s="2">
        <v>0</v>
      </c>
      <c r="N18" s="2">
        <v>40.000000000000007</v>
      </c>
      <c r="O18" s="2">
        <v>0</v>
      </c>
      <c r="P18" s="2">
        <v>16</v>
      </c>
      <c r="Q18" s="2">
        <v>0</v>
      </c>
      <c r="R18" s="2">
        <v>22.857142857142861</v>
      </c>
    </row>
    <row r="19" spans="1:18" x14ac:dyDescent="0.2">
      <c r="A19" s="3"/>
      <c r="B19" s="1" t="s">
        <v>19</v>
      </c>
      <c r="C19" s="1">
        <v>95.670168736071304</v>
      </c>
      <c r="D19" s="2">
        <v>0.73294265732068553</v>
      </c>
      <c r="E19" s="1">
        <v>94.881889763779498</v>
      </c>
      <c r="F19" s="2">
        <v>0.89431764351282705</v>
      </c>
      <c r="G19" s="1">
        <v>91.984732824427397</v>
      </c>
      <c r="H19" s="2">
        <v>1.356170840033579</v>
      </c>
      <c r="I19" s="1">
        <v>93.410852713178201</v>
      </c>
      <c r="J19" s="2">
        <v>1.1326632032651991</v>
      </c>
      <c r="K19" s="2">
        <v>89.239095829353715</v>
      </c>
      <c r="L19" s="2">
        <v>1.407900871934344</v>
      </c>
      <c r="M19" s="2">
        <v>86.825726141078846</v>
      </c>
      <c r="N19" s="2">
        <v>1.859453878661335</v>
      </c>
      <c r="O19" s="2">
        <v>79.86641221374046</v>
      </c>
      <c r="P19" s="2">
        <v>2.653289510143451</v>
      </c>
      <c r="Q19" s="2">
        <v>83.200795228628223</v>
      </c>
      <c r="R19" s="2">
        <v>2.2932003573702842</v>
      </c>
    </row>
    <row r="20" spans="1:18" x14ac:dyDescent="0.2">
      <c r="A20" s="3"/>
      <c r="B20" s="1" t="s">
        <v>10</v>
      </c>
      <c r="C20" s="1">
        <f>AVERAGE(C11:C19)</f>
        <v>90.780190348758339</v>
      </c>
      <c r="D20" s="1">
        <f>AVERAGE(D11:D19)</f>
        <v>1.7035714539023117</v>
      </c>
      <c r="E20" s="1">
        <f t="shared" ref="E20:H20" si="3">AVERAGE(E11:E19)</f>
        <v>88.985378547432049</v>
      </c>
      <c r="F20" s="1">
        <f t="shared" si="3"/>
        <v>2.0765777334213573</v>
      </c>
      <c r="G20" s="1">
        <f t="shared" si="3"/>
        <v>86.309112038757519</v>
      </c>
      <c r="H20" s="1">
        <f t="shared" si="3"/>
        <v>2.3362681980773345</v>
      </c>
      <c r="I20" s="1">
        <f>(2*E20*G20)/(E20+G20)</f>
        <v>87.626815665211154</v>
      </c>
      <c r="J20" s="1">
        <f t="shared" ref="J20" si="4">AVERAGE(J11:J19)</f>
        <v>2.3479734333807381</v>
      </c>
      <c r="K20" s="1">
        <f>AVERAGE(K11:K19)</f>
        <v>76.534713804500882</v>
      </c>
      <c r="L20" s="1">
        <f>AVERAGE(L11:L19)</f>
        <v>3.3737852294982598</v>
      </c>
      <c r="M20" s="1">
        <f t="shared" ref="M20:O20" si="5">AVERAGE(M11:M19)</f>
        <v>66.957886210132045</v>
      </c>
      <c r="N20" s="1">
        <f>AVERAGE(N11:N19)</f>
        <v>11.11056384946365</v>
      </c>
      <c r="O20" s="1">
        <f t="shared" si="5"/>
        <v>40.26480855142669</v>
      </c>
      <c r="P20" s="1">
        <f>AVERAGE(P11:P19)</f>
        <v>9.4633664086782243</v>
      </c>
      <c r="Q20" s="1">
        <f>(2*M20*O20)/(M20+O20)</f>
        <v>50.288728058078263</v>
      </c>
      <c r="R20" s="1">
        <f>AVERAGE(R11:R19)</f>
        <v>11.638722921262378</v>
      </c>
    </row>
    <row r="21" spans="1:18" x14ac:dyDescent="0.2">
      <c r="A21" s="3" t="s">
        <v>20</v>
      </c>
      <c r="B21" s="1" t="s">
        <v>21</v>
      </c>
      <c r="C21" s="1">
        <v>89.613526570048293</v>
      </c>
      <c r="D21" s="2">
        <v>1.7175254912687099</v>
      </c>
      <c r="E21" s="1">
        <v>89.2561983471074</v>
      </c>
      <c r="F21" s="2">
        <v>1.94018299099463</v>
      </c>
      <c r="G21" s="1">
        <v>78.260869565217405</v>
      </c>
      <c r="H21" s="2">
        <v>3.7062932905925901</v>
      </c>
      <c r="I21" s="1">
        <v>83.397683397683394</v>
      </c>
      <c r="J21" s="2">
        <v>2.9546928149199001</v>
      </c>
      <c r="K21" s="2">
        <v>82.608695652173907</v>
      </c>
      <c r="L21" s="2">
        <v>3.1920634853491401</v>
      </c>
      <c r="M21" s="2">
        <v>81.132075471698101</v>
      </c>
      <c r="N21" s="2">
        <v>4.6046401900820904</v>
      </c>
      <c r="O21" s="2">
        <v>62.318840579710098</v>
      </c>
      <c r="P21" s="2">
        <v>6.8958708715190298</v>
      </c>
      <c r="Q21" s="2">
        <v>70.491803278688494</v>
      </c>
      <c r="R21" s="2">
        <v>6.14341353643254</v>
      </c>
    </row>
    <row r="22" spans="1:18" x14ac:dyDescent="0.2">
      <c r="A22" s="3"/>
      <c r="B22" s="1" t="s">
        <v>22</v>
      </c>
      <c r="C22" s="1">
        <v>94.784670090873107</v>
      </c>
      <c r="D22" s="2">
        <v>0.88049866627794016</v>
      </c>
      <c r="E22" s="1">
        <v>92.239336492890999</v>
      </c>
      <c r="F22" s="2">
        <v>1.3125955644521901</v>
      </c>
      <c r="G22" s="1">
        <v>92.130177514792905</v>
      </c>
      <c r="H22" s="2">
        <v>1.3273443685500561</v>
      </c>
      <c r="I22" s="1">
        <v>92.184724689165193</v>
      </c>
      <c r="J22" s="2">
        <v>1.3199548736822619</v>
      </c>
      <c r="K22" s="2">
        <v>90.12248123271435</v>
      </c>
      <c r="L22" s="2">
        <v>1.294906168330155</v>
      </c>
      <c r="M22" s="2">
        <v>90.366350067842603</v>
      </c>
      <c r="N22" s="2">
        <v>1.4391591220550799</v>
      </c>
      <c r="O22" s="2">
        <v>78.81656804733727</v>
      </c>
      <c r="P22" s="2">
        <v>2.7888346712508061</v>
      </c>
      <c r="Q22" s="2">
        <v>84.197218710493047</v>
      </c>
      <c r="R22" s="2">
        <v>2.216155050493819</v>
      </c>
    </row>
    <row r="23" spans="1:18" x14ac:dyDescent="0.2">
      <c r="A23" s="3"/>
      <c r="B23" s="1" t="s">
        <v>23</v>
      </c>
      <c r="C23" s="1">
        <v>88.136882129277495</v>
      </c>
      <c r="D23" s="2">
        <v>1.9873386616583419</v>
      </c>
      <c r="E23" s="1">
        <v>86.340206185566998</v>
      </c>
      <c r="F23" s="2">
        <v>2.5765026580699399</v>
      </c>
      <c r="G23" s="1">
        <v>76.484018264840103</v>
      </c>
      <c r="H23" s="2">
        <v>3.9555082790333702</v>
      </c>
      <c r="I23" s="1">
        <v>81.1138014527845</v>
      </c>
      <c r="J23" s="2">
        <v>3.3621891137235091</v>
      </c>
      <c r="K23" s="2">
        <v>78.250950570342198</v>
      </c>
      <c r="L23" s="2">
        <v>4.1855225925266843</v>
      </c>
      <c r="M23" s="2">
        <v>82.758620689655174</v>
      </c>
      <c r="N23" s="2">
        <v>6.4750961677443817</v>
      </c>
      <c r="O23" s="2">
        <v>43.835616438356162</v>
      </c>
      <c r="P23" s="2">
        <v>11.132940754453131</v>
      </c>
      <c r="Q23" s="2">
        <v>57.313432835820898</v>
      </c>
      <c r="R23" s="2">
        <v>11.181009926622661</v>
      </c>
    </row>
    <row r="24" spans="1:18" x14ac:dyDescent="0.2">
      <c r="A24" s="3"/>
      <c r="B24" s="1" t="s">
        <v>24</v>
      </c>
      <c r="C24" s="1">
        <v>91.484464902186403</v>
      </c>
      <c r="D24" s="2">
        <v>1.4360855381332021</v>
      </c>
      <c r="E24" s="1">
        <v>87.652173913043399</v>
      </c>
      <c r="F24" s="2">
        <v>2.0960622251055478</v>
      </c>
      <c r="G24" s="1">
        <v>86.746987951807199</v>
      </c>
      <c r="H24" s="2">
        <v>2.244131636902805</v>
      </c>
      <c r="I24" s="1">
        <v>87.197231833909996</v>
      </c>
      <c r="J24" s="2">
        <v>2.1706983205079902</v>
      </c>
      <c r="K24" s="2">
        <v>84.579976985040275</v>
      </c>
      <c r="L24" s="2">
        <v>2.446902634475963</v>
      </c>
      <c r="M24" s="2">
        <v>83.801295896328298</v>
      </c>
      <c r="N24" s="2">
        <v>3.2315977370590359</v>
      </c>
      <c r="O24" s="2">
        <v>66.781411359724601</v>
      </c>
      <c r="P24" s="2">
        <v>5.2864313447029172</v>
      </c>
      <c r="Q24" s="2">
        <v>74.329501915708803</v>
      </c>
      <c r="R24" s="2">
        <v>4.5457425163907512</v>
      </c>
    </row>
    <row r="25" spans="1:18" x14ac:dyDescent="0.2">
      <c r="A25" s="3"/>
      <c r="B25" s="1" t="s">
        <v>10</v>
      </c>
      <c r="C25" s="1">
        <f>AVERAGE(C21:C24)</f>
        <v>91.004885923096325</v>
      </c>
      <c r="D25" s="1">
        <f>AVERAGE(D21:D24)</f>
        <v>1.5053620893345485</v>
      </c>
      <c r="E25" s="1">
        <f t="shared" ref="E25:G25" si="6">AVERAGE(E21:E24)</f>
        <v>88.871978734652203</v>
      </c>
      <c r="F25" s="1">
        <f>AVERAGE(F21:F24)</f>
        <v>1.981335859655577</v>
      </c>
      <c r="G25" s="1">
        <f t="shared" si="6"/>
        <v>83.405513324164403</v>
      </c>
      <c r="H25" s="1">
        <f>AVERAGE(H21:H24)</f>
        <v>2.8083193937697053</v>
      </c>
      <c r="I25" s="1">
        <f>(2*E25*G25)/(E25+G25)</f>
        <v>86.052018959821467</v>
      </c>
      <c r="J25" s="1">
        <f>AVERAGE(J21:J24)</f>
        <v>2.4518837807084153</v>
      </c>
      <c r="K25" s="1">
        <f>AVERAGE(K21:K24)</f>
        <v>83.890526110067682</v>
      </c>
      <c r="L25" s="1">
        <f>AVERAGE(L21:L24)</f>
        <v>2.7798487201704858</v>
      </c>
      <c r="M25" s="1">
        <f t="shared" ref="M25:O25" si="7">AVERAGE(M21:M24)</f>
        <v>84.514585531381044</v>
      </c>
      <c r="N25" s="1">
        <f>AVERAGE(N21:N24)</f>
        <v>3.9376233042351467</v>
      </c>
      <c r="O25" s="1">
        <f t="shared" si="7"/>
        <v>62.938109106282027</v>
      </c>
      <c r="P25" s="1">
        <f>AVERAGE(P21:P24)</f>
        <v>6.5260194104814708</v>
      </c>
      <c r="Q25" s="1">
        <f>(2*M25*O25)/(M25+O25)</f>
        <v>72.14772464236286</v>
      </c>
      <c r="R25" s="1">
        <f>AVERAGE(R21:R24)</f>
        <v>6.0215802574849437</v>
      </c>
    </row>
    <row r="26" spans="1:18" x14ac:dyDescent="0.2">
      <c r="A26" s="3" t="s">
        <v>25</v>
      </c>
      <c r="B26" s="1" t="s">
        <v>26</v>
      </c>
      <c r="C26" s="1">
        <v>90.612965340179699</v>
      </c>
      <c r="D26" s="2">
        <v>1.598093267919612</v>
      </c>
      <c r="E26" s="1">
        <v>88.307692307692307</v>
      </c>
      <c r="F26" s="2">
        <v>2.1251540465978942</v>
      </c>
      <c r="G26" s="1">
        <v>82.828282828282795</v>
      </c>
      <c r="H26" s="2">
        <v>2.9205880242958431</v>
      </c>
      <c r="I26" s="1">
        <v>85.480268056589694</v>
      </c>
      <c r="J26" s="2">
        <v>2.5508082192753809</v>
      </c>
      <c r="K26" s="2">
        <v>84.322849807445436</v>
      </c>
      <c r="L26" s="2">
        <v>6.6356056163412944</v>
      </c>
      <c r="M26" s="2">
        <v>88.317107093184973</v>
      </c>
      <c r="N26" s="2">
        <v>8.2517528563901674</v>
      </c>
      <c r="O26" s="2">
        <v>61.087061087061088</v>
      </c>
      <c r="P26" s="2">
        <v>18.924380621135409</v>
      </c>
      <c r="Q26" s="2">
        <v>72.220642593119138</v>
      </c>
      <c r="R26" s="2">
        <v>18.054493407909231</v>
      </c>
    </row>
    <row r="27" spans="1:18" x14ac:dyDescent="0.2">
      <c r="A27" s="3"/>
      <c r="B27" s="1" t="s">
        <v>43</v>
      </c>
      <c r="C27" s="1">
        <v>93.103448275861993</v>
      </c>
      <c r="D27" s="2">
        <v>1.379310344827585</v>
      </c>
      <c r="E27" s="1">
        <v>83.3333333333333</v>
      </c>
      <c r="F27" s="2">
        <v>2.5641025641025639</v>
      </c>
      <c r="G27" s="1">
        <v>100</v>
      </c>
      <c r="H27" s="2">
        <v>0</v>
      </c>
      <c r="I27" s="1">
        <v>90.909090909090907</v>
      </c>
      <c r="J27" s="2">
        <v>1.581027667984185</v>
      </c>
      <c r="K27" s="2">
        <v>65.517241379310349</v>
      </c>
      <c r="L27" s="2">
        <v>5.5172413793103479</v>
      </c>
      <c r="M27" s="2">
        <v>0</v>
      </c>
      <c r="N27" s="2">
        <v>40.000000000000007</v>
      </c>
      <c r="O27" s="2">
        <v>0</v>
      </c>
      <c r="P27" s="2">
        <v>16</v>
      </c>
      <c r="Q27" s="2">
        <v>0</v>
      </c>
      <c r="R27" s="2">
        <v>22.857142857142861</v>
      </c>
    </row>
    <row r="28" spans="1:18" x14ac:dyDescent="0.2">
      <c r="A28" s="3"/>
      <c r="B28" s="1" t="s">
        <v>27</v>
      </c>
      <c r="C28" s="1">
        <v>90.196078431372499</v>
      </c>
      <c r="D28" s="2">
        <v>1.467316622264289</v>
      </c>
      <c r="E28" s="1">
        <v>90</v>
      </c>
      <c r="F28" s="2">
        <v>1.5668291726702519</v>
      </c>
      <c r="G28" s="1">
        <v>79.411764705882305</v>
      </c>
      <c r="H28" s="2">
        <v>3.4299717028501742</v>
      </c>
      <c r="I28" s="1">
        <v>84.375</v>
      </c>
      <c r="J28" s="2">
        <v>2.5547873009475439</v>
      </c>
      <c r="K28" s="2">
        <v>66.666666666666657</v>
      </c>
      <c r="L28" s="2">
        <v>3.8423368514245921</v>
      </c>
      <c r="M28" s="2">
        <v>50</v>
      </c>
      <c r="N28" s="2">
        <v>13.89170946416368</v>
      </c>
      <c r="O28" s="2">
        <v>5.8823529411764701</v>
      </c>
      <c r="P28" s="2">
        <v>11.76470588235294</v>
      </c>
      <c r="Q28" s="2">
        <v>10.52631578947368</v>
      </c>
      <c r="R28" s="2">
        <v>15.69241010512139</v>
      </c>
    </row>
    <row r="29" spans="1:18" x14ac:dyDescent="0.2">
      <c r="A29" s="3"/>
      <c r="B29" s="1" t="s">
        <v>28</v>
      </c>
      <c r="C29" s="1">
        <v>88.573607932875603</v>
      </c>
      <c r="D29" s="2">
        <v>1.9403930906171889</v>
      </c>
      <c r="E29" s="1">
        <v>85.792622133599195</v>
      </c>
      <c r="F29" s="2">
        <v>2.6248301999788288</v>
      </c>
      <c r="G29" s="1">
        <v>78.764302059496501</v>
      </c>
      <c r="H29" s="2">
        <v>3.612025036057076</v>
      </c>
      <c r="I29" s="1">
        <v>82.128370317346693</v>
      </c>
      <c r="J29" s="2">
        <v>3.166015001487819</v>
      </c>
      <c r="K29" s="2">
        <v>80.961098398169341</v>
      </c>
      <c r="L29" s="2">
        <v>3.951334266947466</v>
      </c>
      <c r="M29" s="2">
        <v>84.222059897735562</v>
      </c>
      <c r="N29" s="2">
        <v>6.7905367337089766</v>
      </c>
      <c r="O29" s="2">
        <v>52.768878718535483</v>
      </c>
      <c r="P29" s="2">
        <v>11.60889750877887</v>
      </c>
      <c r="Q29" s="2">
        <v>64.884637028700055</v>
      </c>
      <c r="R29" s="2">
        <v>11.80448655778536</v>
      </c>
    </row>
    <row r="30" spans="1:18" x14ac:dyDescent="0.2">
      <c r="A30" s="3"/>
      <c r="B30" s="1" t="s">
        <v>10</v>
      </c>
      <c r="C30" s="1">
        <f>AVERAGE(C26:C29)</f>
        <v>90.621524995072434</v>
      </c>
      <c r="D30" s="1">
        <f>AVERAGE(D26:D29)</f>
        <v>1.5962783314071687</v>
      </c>
      <c r="E30" s="1">
        <f t="shared" ref="E30:G30" si="8">AVERAGE(E26:E29)</f>
        <v>86.858411943656208</v>
      </c>
      <c r="F30" s="1">
        <f>AVERAGE(F26:F29)</f>
        <v>2.2202289958373846</v>
      </c>
      <c r="G30" s="1">
        <f t="shared" si="8"/>
        <v>85.251087398415407</v>
      </c>
      <c r="H30" s="1">
        <f>AVERAGE(H26:H29)</f>
        <v>2.4906461908007733</v>
      </c>
      <c r="I30" s="1">
        <f>(2*E30*G30)/(E30+G30)</f>
        <v>86.047244297411424</v>
      </c>
      <c r="J30" s="1">
        <f>AVERAGE(J26:J29)</f>
        <v>2.4631595474237322</v>
      </c>
      <c r="K30" s="1">
        <f>AVERAGE(K26:K29)</f>
        <v>74.366964062897949</v>
      </c>
      <c r="L30" s="1">
        <f>AVERAGE(L26:L29)</f>
        <v>4.9866295285059259</v>
      </c>
      <c r="M30" s="1">
        <f t="shared" ref="M30:O30" si="9">AVERAGE(M26:M29)</f>
        <v>55.634791747730134</v>
      </c>
      <c r="N30" s="1">
        <f>AVERAGE(N26:N29)</f>
        <v>17.23349976356571</v>
      </c>
      <c r="O30" s="1">
        <f t="shared" si="9"/>
        <v>29.934573186693257</v>
      </c>
      <c r="P30" s="1">
        <f>AVERAGE(P26:P29)</f>
        <v>14.574496003066805</v>
      </c>
      <c r="Q30" s="1">
        <f>(2*M30*O30)/(M30+O30)</f>
        <v>38.925233267189917</v>
      </c>
      <c r="R30" s="1">
        <f>AVERAGE(R26:R29)</f>
        <v>17.102133231989711</v>
      </c>
    </row>
    <row r="31" spans="1:18" x14ac:dyDescent="0.2">
      <c r="A31" s="3" t="s">
        <v>29</v>
      </c>
      <c r="B31" s="1" t="s">
        <v>30</v>
      </c>
      <c r="C31" s="1">
        <v>85.424354243542396</v>
      </c>
      <c r="D31" s="2">
        <v>2.5682232680893482</v>
      </c>
      <c r="E31" s="1">
        <v>82.692307692307594</v>
      </c>
      <c r="F31" s="2">
        <v>3.581260780233269</v>
      </c>
      <c r="G31" s="1">
        <v>71.270718232044203</v>
      </c>
      <c r="H31" s="2">
        <v>5.0321757068445061</v>
      </c>
      <c r="I31" s="1">
        <v>82.692307692307594</v>
      </c>
      <c r="J31" s="2">
        <v>4.4400204706751447</v>
      </c>
      <c r="K31" s="2">
        <v>76.383763837638369</v>
      </c>
      <c r="L31" s="2">
        <v>5.3290061102688417</v>
      </c>
      <c r="M31" s="2">
        <v>70.542635658914733</v>
      </c>
      <c r="N31" s="2">
        <v>9.0052219392703936</v>
      </c>
      <c r="O31" s="2">
        <v>50.276243093922659</v>
      </c>
      <c r="P31" s="2">
        <v>10.344335680414099</v>
      </c>
      <c r="Q31" s="2">
        <v>58.709677419354847</v>
      </c>
      <c r="R31" s="2">
        <v>9.8911967672247929</v>
      </c>
    </row>
    <row r="32" spans="1:18" x14ac:dyDescent="0.2">
      <c r="A32" s="3"/>
      <c r="B32" s="1" t="s">
        <v>31</v>
      </c>
      <c r="C32" s="1">
        <v>87.5</v>
      </c>
      <c r="D32" s="2">
        <v>5</v>
      </c>
      <c r="E32" s="1">
        <v>100</v>
      </c>
      <c r="F32" s="2">
        <v>0</v>
      </c>
      <c r="G32" s="1">
        <v>66.6666666666666</v>
      </c>
      <c r="H32" s="2">
        <v>13.33333333333333</v>
      </c>
      <c r="I32" s="1">
        <v>80</v>
      </c>
      <c r="J32" s="2">
        <v>12</v>
      </c>
      <c r="K32" s="2">
        <v>62.5</v>
      </c>
      <c r="L32" s="2">
        <v>5</v>
      </c>
      <c r="M32" s="2">
        <v>0</v>
      </c>
      <c r="N32" s="2">
        <v>40.000000000000007</v>
      </c>
      <c r="O32" s="2">
        <v>0</v>
      </c>
      <c r="P32" s="2">
        <v>13.33333333333333</v>
      </c>
      <c r="Q32" s="2">
        <v>0</v>
      </c>
      <c r="R32" s="2">
        <v>20</v>
      </c>
    </row>
    <row r="33" spans="1:18" x14ac:dyDescent="0.2">
      <c r="A33" s="3"/>
      <c r="B33" s="1" t="s">
        <v>32</v>
      </c>
      <c r="C33" s="1">
        <v>84.113865932047702</v>
      </c>
      <c r="D33" s="2">
        <v>2.9173945362835112</v>
      </c>
      <c r="E33" s="1">
        <v>81.9397993311036</v>
      </c>
      <c r="F33" s="2">
        <v>4.0562669752723792</v>
      </c>
      <c r="G33" s="1">
        <v>67.307692307692307</v>
      </c>
      <c r="H33" s="2">
        <v>6.0013483168848989</v>
      </c>
      <c r="I33" s="1">
        <v>73.906485671191504</v>
      </c>
      <c r="J33" s="2">
        <v>5.2628953940622916</v>
      </c>
      <c r="K33" s="2">
        <v>71.074380165289256</v>
      </c>
      <c r="L33" s="2">
        <v>6.929991638735097</v>
      </c>
      <c r="M33" s="2">
        <v>58.536585365853647</v>
      </c>
      <c r="N33" s="2">
        <v>18.404880983769441</v>
      </c>
      <c r="O33" s="2">
        <v>46.153846153846153</v>
      </c>
      <c r="P33" s="2">
        <v>13.68738556512017</v>
      </c>
      <c r="Q33" s="2">
        <v>51.612903225806448</v>
      </c>
      <c r="R33" s="2">
        <v>15.196253456376731</v>
      </c>
    </row>
    <row r="34" spans="1:18" x14ac:dyDescent="0.2">
      <c r="A34" s="3"/>
      <c r="B34" s="1" t="s">
        <v>33</v>
      </c>
      <c r="C34" s="1">
        <v>89.958158995815893</v>
      </c>
      <c r="D34" s="2">
        <v>1.662913089069888</v>
      </c>
      <c r="E34" s="1">
        <v>87.782805429864197</v>
      </c>
      <c r="F34" s="2">
        <v>2.209069689739096</v>
      </c>
      <c r="G34" s="1">
        <v>81.171548117154799</v>
      </c>
      <c r="H34" s="2">
        <v>3.0973649411417128</v>
      </c>
      <c r="I34" s="1">
        <v>84.347826086956502</v>
      </c>
      <c r="J34" s="2">
        <v>2.6883359278333989</v>
      </c>
      <c r="K34" s="2">
        <v>79.218967921896791</v>
      </c>
      <c r="L34" s="2">
        <v>7.4840186491484966</v>
      </c>
      <c r="M34" s="2">
        <v>72.058823529411768</v>
      </c>
      <c r="N34" s="2">
        <v>11.95918681578452</v>
      </c>
      <c r="O34" s="2">
        <v>61.506276150627613</v>
      </c>
      <c r="P34" s="2">
        <v>16.268781070299919</v>
      </c>
      <c r="Q34" s="2">
        <v>66.365688487584649</v>
      </c>
      <c r="R34" s="2">
        <v>14.75911921383959</v>
      </c>
    </row>
    <row r="35" spans="1:18" x14ac:dyDescent="0.2">
      <c r="A35" s="3"/>
      <c r="B35" s="1" t="s">
        <v>34</v>
      </c>
      <c r="C35" s="1">
        <v>92.568841946435299</v>
      </c>
      <c r="D35" s="2">
        <v>1.2539472624889529</v>
      </c>
      <c r="E35" s="1">
        <v>92.279411764705799</v>
      </c>
      <c r="F35" s="2">
        <v>1.4060953649705481</v>
      </c>
      <c r="G35" s="1">
        <v>84.892897406989803</v>
      </c>
      <c r="H35" s="2">
        <v>2.5623400623849801</v>
      </c>
      <c r="I35" s="1">
        <v>88.432178508514298</v>
      </c>
      <c r="J35" s="2">
        <v>2.0357511082822182</v>
      </c>
      <c r="K35" s="2">
        <v>86.495662014334215</v>
      </c>
      <c r="L35" s="2">
        <v>1.9630612320356979</v>
      </c>
      <c r="M35" s="2">
        <v>85.219707057256983</v>
      </c>
      <c r="N35" s="2">
        <v>2.5431794958050582</v>
      </c>
      <c r="O35" s="2">
        <v>72.153325817361889</v>
      </c>
      <c r="P35" s="2">
        <v>4.0500975187044341</v>
      </c>
      <c r="Q35" s="2">
        <v>78.144078144078151</v>
      </c>
      <c r="R35" s="2">
        <v>3.443805275957907</v>
      </c>
    </row>
    <row r="36" spans="1:18" x14ac:dyDescent="0.2">
      <c r="A36" s="3"/>
      <c r="B36" s="1" t="s">
        <v>35</v>
      </c>
      <c r="C36" s="1">
        <v>90.721649484536002</v>
      </c>
      <c r="D36" s="2">
        <v>1.610360757918899</v>
      </c>
      <c r="E36" s="1">
        <v>91.549295774647803</v>
      </c>
      <c r="F36" s="2">
        <v>1.3592323659184311</v>
      </c>
      <c r="G36" s="1">
        <v>95.588235294117595</v>
      </c>
      <c r="H36" s="2">
        <v>0.85749292571254621</v>
      </c>
      <c r="I36" s="1">
        <v>93.525179856115102</v>
      </c>
      <c r="J36" s="2">
        <v>1.1048898730400041</v>
      </c>
      <c r="K36" s="2">
        <v>70.103092783505147</v>
      </c>
      <c r="L36" s="2">
        <v>4.7422680412371143</v>
      </c>
      <c r="M36" s="2">
        <v>70.103092783505147</v>
      </c>
      <c r="N36" s="2">
        <v>3.7716283836739621</v>
      </c>
      <c r="O36" s="2">
        <v>100</v>
      </c>
      <c r="P36" s="2">
        <v>0</v>
      </c>
      <c r="Q36" s="2">
        <v>82.424242424242422</v>
      </c>
      <c r="R36" s="2">
        <v>2.4700424439838109</v>
      </c>
    </row>
    <row r="37" spans="1:18" x14ac:dyDescent="0.2">
      <c r="A37" s="3"/>
      <c r="B37" s="1" t="s">
        <v>10</v>
      </c>
      <c r="C37" s="1">
        <f>AVERAGE(C31:C36)</f>
        <v>88.381145100396211</v>
      </c>
      <c r="D37" s="1">
        <f>AVERAGE(D31:D36)</f>
        <v>2.5021398189750998</v>
      </c>
      <c r="E37" s="1">
        <f t="shared" ref="E37:G37" si="10">AVERAGE(E31:E36)</f>
        <v>89.373936665438166</v>
      </c>
      <c r="F37" s="1">
        <f>AVERAGE(F31:F36)</f>
        <v>2.1019875293556205</v>
      </c>
      <c r="G37" s="1">
        <f t="shared" si="10"/>
        <v>77.816293004110889</v>
      </c>
      <c r="H37" s="1">
        <f>AVERAGE(H31:H36)</f>
        <v>5.1473425477169954</v>
      </c>
      <c r="I37" s="1">
        <f>(2*E37*G37)/(E37+G37)</f>
        <v>83.195632379172196</v>
      </c>
      <c r="J37" s="1">
        <f>AVERAGE(J31:J36)</f>
        <v>4.5886487956488429</v>
      </c>
      <c r="K37" s="1">
        <f>AVERAGE(K31:K36)</f>
        <v>74.29597778711063</v>
      </c>
      <c r="L37" s="1">
        <f>AVERAGE(L31:L36)</f>
        <v>5.2413909452375416</v>
      </c>
      <c r="M37" s="1">
        <f t="shared" ref="M37:O37" si="11">AVERAGE(M31:M36)</f>
        <v>59.410140732490383</v>
      </c>
      <c r="N37" s="1">
        <f>AVERAGE(N31:N36)</f>
        <v>14.280682936383897</v>
      </c>
      <c r="O37" s="1">
        <f t="shared" si="11"/>
        <v>55.014948535959718</v>
      </c>
      <c r="P37" s="1">
        <f>AVERAGE(P31:P36)</f>
        <v>9.6139888613119933</v>
      </c>
      <c r="Q37" s="1">
        <f>(2*M37*O37)/(M37+O37)</f>
        <v>57.128132576659937</v>
      </c>
      <c r="R37" s="1">
        <f>AVERAGE(R31:R36)</f>
        <v>10.960069526230471</v>
      </c>
    </row>
    <row r="38" spans="1:18" x14ac:dyDescent="0.2">
      <c r="A38" s="3" t="s">
        <v>36</v>
      </c>
      <c r="B38" s="1" t="s">
        <v>10</v>
      </c>
      <c r="C38" s="1">
        <f>AVERAGE(C3:C9,C11:C19,C21:C24,C26:C29,C31:C36)</f>
        <v>90.036849900734538</v>
      </c>
      <c r="D38" s="1">
        <f>AVERAGE(D3:D9,D11:D19,D21:D24,D26:D29,D31:D36)</f>
        <v>1.8880149421042121</v>
      </c>
      <c r="E38" s="1">
        <f t="shared" ref="E38:G38" si="12">AVERAGE(E3:E9,E11:E19,E21:E24,E26:E29,E31:E36)</f>
        <v>87.916886162468785</v>
      </c>
      <c r="F38" s="1">
        <f>AVERAGE(F3:F9,F11:F19,F21:F24,F26:F29,F31:F36)</f>
        <v>2.2791516115407915</v>
      </c>
      <c r="G38" s="1">
        <f t="shared" si="12"/>
        <v>83.411147615032391</v>
      </c>
      <c r="H38" s="1">
        <f>AVERAGE(H3:H9,H11:H19,H21:H24,H26:H29,H31:H36)</f>
        <v>3.1702281069137412</v>
      </c>
      <c r="I38" s="1">
        <f>(2*E38*G38)/(E38+G38)</f>
        <v>85.604768908690829</v>
      </c>
      <c r="J38" s="1">
        <f>AVERAGE(J3:J9,J11:J19,J21:J24,J26:J29,J31:J36)</f>
        <v>2.9920669211626816</v>
      </c>
      <c r="K38" s="1">
        <f>AVERAGE(K3:K9,K11:K19,K21:K24,K26:K29,K31:K36)</f>
        <v>76.293642327623644</v>
      </c>
      <c r="L38" s="1">
        <f t="shared" ref="L38" si="13">AVERAGE(L3:L9,L11:L19,L21:L24,L26:L29,L31:L36)</f>
        <v>4.1037259832028647</v>
      </c>
      <c r="M38" s="1">
        <f t="shared" ref="M38:P38" si="14">AVERAGE(M3:M9,M11:M19,M21:M24,M26:M29,M31:M36)</f>
        <v>67.571029889709607</v>
      </c>
      <c r="N38" s="1">
        <f t="shared" si="14"/>
        <v>11.304920674811562</v>
      </c>
      <c r="O38" s="1">
        <f t="shared" si="14"/>
        <v>42.154756202567754</v>
      </c>
      <c r="P38" s="1">
        <f t="shared" si="14"/>
        <v>10.452768611066885</v>
      </c>
      <c r="Q38" s="1">
        <f>(2*M38*O38)/(M38+O38)</f>
        <v>51.919250575459834</v>
      </c>
      <c r="R38" s="1">
        <f>AVERAGE(R3:R9,R11:R19,R21:R24,R26:R29,R31:R36)</f>
        <v>12.198169527004207</v>
      </c>
    </row>
    <row r="39" spans="1:18" x14ac:dyDescent="0.2">
      <c r="A39" s="3"/>
      <c r="B39" s="1" t="s">
        <v>37</v>
      </c>
      <c r="C39" s="3" t="s">
        <v>38</v>
      </c>
      <c r="D39" s="3"/>
      <c r="E39" s="3"/>
      <c r="F39" s="3"/>
      <c r="G39" s="3"/>
      <c r="H39" s="3"/>
      <c r="I39" s="3"/>
      <c r="J39" s="3"/>
      <c r="K39" s="3" t="s">
        <v>38</v>
      </c>
      <c r="L39" s="3"/>
      <c r="M39" s="3"/>
      <c r="N39" s="3"/>
      <c r="O39" s="3"/>
      <c r="P39" s="3"/>
      <c r="Q39" s="3"/>
      <c r="R39" s="3"/>
    </row>
  </sheetData>
  <mergeCells count="12">
    <mergeCell ref="K39:R39"/>
    <mergeCell ref="K1:R1"/>
    <mergeCell ref="A38:A39"/>
    <mergeCell ref="A3:A10"/>
    <mergeCell ref="A11:A20"/>
    <mergeCell ref="A21:A25"/>
    <mergeCell ref="A26:A30"/>
    <mergeCell ref="A31:A37"/>
    <mergeCell ref="C39:J39"/>
    <mergeCell ref="A1:A2"/>
    <mergeCell ref="B1:B2"/>
    <mergeCell ref="C1:J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李兆轩</dc:creator>
  <cp:lastModifiedBy>李兆轩</cp:lastModifiedBy>
  <dcterms:created xsi:type="dcterms:W3CDTF">2022-07-10T09:05:24Z</dcterms:created>
  <dcterms:modified xsi:type="dcterms:W3CDTF">2023-01-25T11:03:31Z</dcterms:modified>
</cp:coreProperties>
</file>