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s1\Downloads\"/>
    </mc:Choice>
  </mc:AlternateContent>
  <xr:revisionPtr revIDLastSave="0" documentId="13_ncr:1_{190E42AD-9AFA-4B17-8E70-A8B836411215}" xr6:coauthVersionLast="45" xr6:coauthVersionMax="45" xr10:uidLastSave="{00000000-0000-0000-0000-000000000000}"/>
  <bookViews>
    <workbookView xWindow="-120" yWindow="-120" windowWidth="29040" windowHeight="15840" xr2:uid="{CF1E95E2-AF89-4249-B066-0C37700D9658}"/>
  </bookViews>
  <sheets>
    <sheet name="작업일정" sheetId="15" r:id="rId1"/>
    <sheet name="서식리스트" sheetId="4" r:id="rId2"/>
    <sheet name="서식리스트 (2)" sheetId="13" r:id="rId3"/>
    <sheet name="일정" sheetId="8" r:id="rId4"/>
    <sheet name="테이블리스트" sheetId="14" r:id="rId5"/>
  </sheets>
  <definedNames>
    <definedName name="_xlnm._FilterDatabase" localSheetId="1" hidden="1">서식리스트!$A$2:$AG$369</definedName>
    <definedName name="_xlnm._FilterDatabase" localSheetId="2" hidden="1">'서식리스트 (2)'!$A$2:$P$391</definedName>
    <definedName name="_xlnm._FilterDatabase" localSheetId="0" hidden="1">작업일정!$A$2:$P$391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8" l="1"/>
  <c r="C2" i="8"/>
  <c r="E2" i="8" s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" i="13"/>
  <c r="Q82" i="4" l="1"/>
  <c r="R82" i="4" l="1"/>
  <c r="AF362" i="4"/>
  <c r="Q21" i="4" l="1"/>
  <c r="R21" i="4" l="1"/>
  <c r="Q22" i="4" s="1"/>
  <c r="R22" i="4" l="1"/>
  <c r="Q81" i="4" s="1"/>
  <c r="O53" i="4"/>
  <c r="P39" i="4"/>
  <c r="O73" i="4"/>
  <c r="O51" i="4"/>
  <c r="O203" i="4"/>
  <c r="O101" i="4"/>
  <c r="O40" i="4" l="1"/>
  <c r="P51" i="4"/>
  <c r="P101" i="4"/>
  <c r="P203" i="4"/>
  <c r="P73" i="4"/>
  <c r="P53" i="4"/>
  <c r="Q83" i="4"/>
  <c r="R81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3" i="4"/>
  <c r="AF364" i="4"/>
  <c r="AF365" i="4"/>
  <c r="AF366" i="4"/>
  <c r="AF367" i="4"/>
  <c r="AF368" i="4"/>
  <c r="AF369" i="4"/>
  <c r="AF3" i="4"/>
  <c r="P40" i="4" l="1"/>
  <c r="O19" i="4"/>
  <c r="O212" i="4"/>
  <c r="P212" i="4" s="1"/>
  <c r="O103" i="4"/>
  <c r="O56" i="4"/>
  <c r="O54" i="4"/>
  <c r="P54" i="4" s="1"/>
  <c r="O75" i="4"/>
  <c r="P75" i="4" s="1"/>
  <c r="R83" i="4"/>
  <c r="Q349" i="4" s="1"/>
  <c r="P19" i="4" l="1"/>
  <c r="O20" i="4"/>
  <c r="P20" i="4" s="1"/>
  <c r="O235" i="4"/>
  <c r="P235" i="4" s="1"/>
  <c r="P56" i="4"/>
  <c r="O76" i="4"/>
  <c r="P76" i="4" s="1"/>
  <c r="P103" i="4"/>
  <c r="R349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" i="4"/>
  <c r="O237" i="4" l="1"/>
  <c r="P237" i="4" s="1"/>
  <c r="O104" i="4"/>
  <c r="O57" i="4"/>
  <c r="O77" i="4"/>
  <c r="P77" i="4" s="1"/>
  <c r="O21" i="4"/>
  <c r="P21" i="4" s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" i="4"/>
  <c r="P57" i="4" l="1"/>
  <c r="P104" i="4"/>
  <c r="O102" i="4" s="1"/>
  <c r="O78" i="4"/>
  <c r="P78" i="4" s="1"/>
  <c r="O238" i="4"/>
  <c r="P238" i="4" s="1"/>
  <c r="O301" i="4"/>
  <c r="O22" i="4"/>
  <c r="P22" i="4" s="1"/>
  <c r="W4" i="4"/>
  <c r="W5" i="4"/>
  <c r="W6" i="4"/>
  <c r="W7" i="4"/>
  <c r="W8" i="4"/>
  <c r="W9" i="4"/>
  <c r="W10" i="4"/>
  <c r="W11" i="4"/>
  <c r="W12" i="4"/>
  <c r="W13" i="4"/>
  <c r="W14" i="4"/>
  <c r="W25" i="4"/>
  <c r="W15" i="4"/>
  <c r="W16" i="4"/>
  <c r="W17" i="4"/>
  <c r="W18" i="4"/>
  <c r="W19" i="4"/>
  <c r="W20" i="4"/>
  <c r="W21" i="4"/>
  <c r="W22" i="4"/>
  <c r="W23" i="4"/>
  <c r="W24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" i="4"/>
  <c r="V4" i="4"/>
  <c r="X4" i="4" s="1"/>
  <c r="V5" i="4"/>
  <c r="X5" i="4" s="1"/>
  <c r="V6" i="4"/>
  <c r="X6" i="4" s="1"/>
  <c r="V7" i="4"/>
  <c r="X7" i="4" s="1"/>
  <c r="V8" i="4"/>
  <c r="X8" i="4" s="1"/>
  <c r="V9" i="4"/>
  <c r="X9" i="4" s="1"/>
  <c r="V10" i="4"/>
  <c r="X10" i="4" s="1"/>
  <c r="V11" i="4"/>
  <c r="X11" i="4" s="1"/>
  <c r="V12" i="4"/>
  <c r="X12" i="4" s="1"/>
  <c r="V13" i="4"/>
  <c r="X13" i="4" s="1"/>
  <c r="V14" i="4"/>
  <c r="X14" i="4" s="1"/>
  <c r="V25" i="4"/>
  <c r="X25" i="4" s="1"/>
  <c r="V15" i="4"/>
  <c r="X15" i="4" s="1"/>
  <c r="V16" i="4"/>
  <c r="X16" i="4" s="1"/>
  <c r="V17" i="4"/>
  <c r="X17" i="4" s="1"/>
  <c r="V18" i="4"/>
  <c r="X18" i="4" s="1"/>
  <c r="V19" i="4"/>
  <c r="X19" i="4" s="1"/>
  <c r="V20" i="4"/>
  <c r="X20" i="4" s="1"/>
  <c r="V21" i="4"/>
  <c r="X21" i="4" s="1"/>
  <c r="V22" i="4"/>
  <c r="X22" i="4" s="1"/>
  <c r="V23" i="4"/>
  <c r="X23" i="4" s="1"/>
  <c r="V24" i="4"/>
  <c r="X24" i="4" s="1"/>
  <c r="V26" i="4"/>
  <c r="X26" i="4" s="1"/>
  <c r="V27" i="4"/>
  <c r="X27" i="4" s="1"/>
  <c r="V28" i="4"/>
  <c r="X28" i="4" s="1"/>
  <c r="V29" i="4"/>
  <c r="X29" i="4" s="1"/>
  <c r="V30" i="4"/>
  <c r="X30" i="4" s="1"/>
  <c r="V31" i="4"/>
  <c r="X31" i="4" s="1"/>
  <c r="V32" i="4"/>
  <c r="X32" i="4" s="1"/>
  <c r="V33" i="4"/>
  <c r="X33" i="4" s="1"/>
  <c r="V34" i="4"/>
  <c r="X34" i="4" s="1"/>
  <c r="V35" i="4"/>
  <c r="X35" i="4" s="1"/>
  <c r="V36" i="4"/>
  <c r="X36" i="4" s="1"/>
  <c r="V37" i="4"/>
  <c r="X37" i="4" s="1"/>
  <c r="V38" i="4"/>
  <c r="X38" i="4" s="1"/>
  <c r="V39" i="4"/>
  <c r="X39" i="4" s="1"/>
  <c r="V40" i="4"/>
  <c r="X40" i="4" s="1"/>
  <c r="V41" i="4"/>
  <c r="X41" i="4" s="1"/>
  <c r="V42" i="4"/>
  <c r="X42" i="4" s="1"/>
  <c r="V43" i="4"/>
  <c r="X43" i="4" s="1"/>
  <c r="V44" i="4"/>
  <c r="X44" i="4" s="1"/>
  <c r="V45" i="4"/>
  <c r="X45" i="4" s="1"/>
  <c r="V46" i="4"/>
  <c r="X46" i="4" s="1"/>
  <c r="V47" i="4"/>
  <c r="X47" i="4" s="1"/>
  <c r="V48" i="4"/>
  <c r="X48" i="4" s="1"/>
  <c r="V49" i="4"/>
  <c r="X49" i="4" s="1"/>
  <c r="V50" i="4"/>
  <c r="X50" i="4" s="1"/>
  <c r="V51" i="4"/>
  <c r="X51" i="4" s="1"/>
  <c r="V52" i="4"/>
  <c r="X52" i="4" s="1"/>
  <c r="V53" i="4"/>
  <c r="X53" i="4" s="1"/>
  <c r="V54" i="4"/>
  <c r="X54" i="4" s="1"/>
  <c r="V55" i="4"/>
  <c r="X55" i="4" s="1"/>
  <c r="V56" i="4"/>
  <c r="X56" i="4" s="1"/>
  <c r="V57" i="4"/>
  <c r="X57" i="4" s="1"/>
  <c r="V58" i="4"/>
  <c r="X58" i="4" s="1"/>
  <c r="V59" i="4"/>
  <c r="X59" i="4" s="1"/>
  <c r="V60" i="4"/>
  <c r="X60" i="4" s="1"/>
  <c r="V61" i="4"/>
  <c r="X61" i="4" s="1"/>
  <c r="V62" i="4"/>
  <c r="X62" i="4" s="1"/>
  <c r="V63" i="4"/>
  <c r="X63" i="4" s="1"/>
  <c r="V64" i="4"/>
  <c r="X64" i="4" s="1"/>
  <c r="V65" i="4"/>
  <c r="X65" i="4" s="1"/>
  <c r="V66" i="4"/>
  <c r="X66" i="4" s="1"/>
  <c r="V67" i="4"/>
  <c r="X67" i="4" s="1"/>
  <c r="V68" i="4"/>
  <c r="X68" i="4" s="1"/>
  <c r="V69" i="4"/>
  <c r="X69" i="4" s="1"/>
  <c r="V70" i="4"/>
  <c r="X70" i="4" s="1"/>
  <c r="V71" i="4"/>
  <c r="X71" i="4" s="1"/>
  <c r="V72" i="4"/>
  <c r="X72" i="4" s="1"/>
  <c r="V73" i="4"/>
  <c r="X73" i="4" s="1"/>
  <c r="V74" i="4"/>
  <c r="X74" i="4" s="1"/>
  <c r="V75" i="4"/>
  <c r="X75" i="4" s="1"/>
  <c r="V76" i="4"/>
  <c r="X76" i="4" s="1"/>
  <c r="V77" i="4"/>
  <c r="X77" i="4" s="1"/>
  <c r="V78" i="4"/>
  <c r="X78" i="4" s="1"/>
  <c r="V79" i="4"/>
  <c r="X79" i="4" s="1"/>
  <c r="V80" i="4"/>
  <c r="X80" i="4" s="1"/>
  <c r="V81" i="4"/>
  <c r="X81" i="4" s="1"/>
  <c r="V82" i="4"/>
  <c r="X82" i="4" s="1"/>
  <c r="V83" i="4"/>
  <c r="X83" i="4" s="1"/>
  <c r="V84" i="4"/>
  <c r="X84" i="4" s="1"/>
  <c r="V85" i="4"/>
  <c r="X85" i="4" s="1"/>
  <c r="V86" i="4"/>
  <c r="X86" i="4" s="1"/>
  <c r="V87" i="4"/>
  <c r="X87" i="4" s="1"/>
  <c r="V88" i="4"/>
  <c r="X88" i="4" s="1"/>
  <c r="V89" i="4"/>
  <c r="X89" i="4" s="1"/>
  <c r="V90" i="4"/>
  <c r="X90" i="4" s="1"/>
  <c r="V91" i="4"/>
  <c r="X91" i="4" s="1"/>
  <c r="V92" i="4"/>
  <c r="X92" i="4" s="1"/>
  <c r="V93" i="4"/>
  <c r="X93" i="4" s="1"/>
  <c r="V94" i="4"/>
  <c r="X94" i="4" s="1"/>
  <c r="V95" i="4"/>
  <c r="X95" i="4" s="1"/>
  <c r="V96" i="4"/>
  <c r="X96" i="4" s="1"/>
  <c r="V97" i="4"/>
  <c r="X97" i="4" s="1"/>
  <c r="V98" i="4"/>
  <c r="X98" i="4" s="1"/>
  <c r="V99" i="4"/>
  <c r="X99" i="4" s="1"/>
  <c r="V100" i="4"/>
  <c r="X100" i="4" s="1"/>
  <c r="V101" i="4"/>
  <c r="X101" i="4" s="1"/>
  <c r="V102" i="4"/>
  <c r="X102" i="4" s="1"/>
  <c r="V103" i="4"/>
  <c r="X103" i="4" s="1"/>
  <c r="V104" i="4"/>
  <c r="X104" i="4" s="1"/>
  <c r="V105" i="4"/>
  <c r="X105" i="4" s="1"/>
  <c r="V106" i="4"/>
  <c r="X106" i="4" s="1"/>
  <c r="V107" i="4"/>
  <c r="X107" i="4" s="1"/>
  <c r="V108" i="4"/>
  <c r="X108" i="4" s="1"/>
  <c r="V109" i="4"/>
  <c r="X109" i="4" s="1"/>
  <c r="V110" i="4"/>
  <c r="X110" i="4" s="1"/>
  <c r="V111" i="4"/>
  <c r="X111" i="4" s="1"/>
  <c r="V112" i="4"/>
  <c r="X112" i="4" s="1"/>
  <c r="V113" i="4"/>
  <c r="X113" i="4" s="1"/>
  <c r="V114" i="4"/>
  <c r="X114" i="4" s="1"/>
  <c r="V115" i="4"/>
  <c r="X115" i="4" s="1"/>
  <c r="V116" i="4"/>
  <c r="X116" i="4" s="1"/>
  <c r="V117" i="4"/>
  <c r="X117" i="4" s="1"/>
  <c r="V118" i="4"/>
  <c r="X118" i="4" s="1"/>
  <c r="V119" i="4"/>
  <c r="X119" i="4" s="1"/>
  <c r="V120" i="4"/>
  <c r="X120" i="4" s="1"/>
  <c r="V121" i="4"/>
  <c r="X121" i="4" s="1"/>
  <c r="V122" i="4"/>
  <c r="X122" i="4" s="1"/>
  <c r="V123" i="4"/>
  <c r="X123" i="4" s="1"/>
  <c r="V124" i="4"/>
  <c r="X124" i="4" s="1"/>
  <c r="V125" i="4"/>
  <c r="X125" i="4" s="1"/>
  <c r="V126" i="4"/>
  <c r="X126" i="4" s="1"/>
  <c r="V127" i="4"/>
  <c r="X127" i="4" s="1"/>
  <c r="V128" i="4"/>
  <c r="X128" i="4" s="1"/>
  <c r="V129" i="4"/>
  <c r="X129" i="4" s="1"/>
  <c r="V130" i="4"/>
  <c r="X130" i="4" s="1"/>
  <c r="V131" i="4"/>
  <c r="X131" i="4" s="1"/>
  <c r="V132" i="4"/>
  <c r="X132" i="4" s="1"/>
  <c r="V133" i="4"/>
  <c r="X133" i="4" s="1"/>
  <c r="V134" i="4"/>
  <c r="X134" i="4" s="1"/>
  <c r="V135" i="4"/>
  <c r="X135" i="4" s="1"/>
  <c r="V136" i="4"/>
  <c r="X136" i="4" s="1"/>
  <c r="V137" i="4"/>
  <c r="X137" i="4" s="1"/>
  <c r="V138" i="4"/>
  <c r="X138" i="4" s="1"/>
  <c r="V139" i="4"/>
  <c r="X139" i="4" s="1"/>
  <c r="V140" i="4"/>
  <c r="X140" i="4" s="1"/>
  <c r="V141" i="4"/>
  <c r="X141" i="4" s="1"/>
  <c r="V142" i="4"/>
  <c r="X142" i="4" s="1"/>
  <c r="V143" i="4"/>
  <c r="X143" i="4" s="1"/>
  <c r="V144" i="4"/>
  <c r="X144" i="4" s="1"/>
  <c r="V145" i="4"/>
  <c r="X145" i="4" s="1"/>
  <c r="V146" i="4"/>
  <c r="X146" i="4" s="1"/>
  <c r="V147" i="4"/>
  <c r="X147" i="4" s="1"/>
  <c r="V148" i="4"/>
  <c r="X148" i="4" s="1"/>
  <c r="V149" i="4"/>
  <c r="X149" i="4" s="1"/>
  <c r="V150" i="4"/>
  <c r="X150" i="4" s="1"/>
  <c r="V151" i="4"/>
  <c r="X151" i="4" s="1"/>
  <c r="V152" i="4"/>
  <c r="X152" i="4" s="1"/>
  <c r="V153" i="4"/>
  <c r="X153" i="4" s="1"/>
  <c r="V154" i="4"/>
  <c r="X154" i="4" s="1"/>
  <c r="V155" i="4"/>
  <c r="X155" i="4" s="1"/>
  <c r="V156" i="4"/>
  <c r="X156" i="4" s="1"/>
  <c r="V157" i="4"/>
  <c r="X157" i="4" s="1"/>
  <c r="V158" i="4"/>
  <c r="X158" i="4" s="1"/>
  <c r="V159" i="4"/>
  <c r="X159" i="4" s="1"/>
  <c r="V160" i="4"/>
  <c r="X160" i="4" s="1"/>
  <c r="V161" i="4"/>
  <c r="X161" i="4" s="1"/>
  <c r="V162" i="4"/>
  <c r="X162" i="4" s="1"/>
  <c r="V163" i="4"/>
  <c r="X163" i="4" s="1"/>
  <c r="V164" i="4"/>
  <c r="X164" i="4" s="1"/>
  <c r="V165" i="4"/>
  <c r="X165" i="4" s="1"/>
  <c r="V166" i="4"/>
  <c r="X166" i="4" s="1"/>
  <c r="V167" i="4"/>
  <c r="X167" i="4" s="1"/>
  <c r="V168" i="4"/>
  <c r="X168" i="4" s="1"/>
  <c r="V169" i="4"/>
  <c r="X169" i="4" s="1"/>
  <c r="V170" i="4"/>
  <c r="X170" i="4" s="1"/>
  <c r="V171" i="4"/>
  <c r="X171" i="4" s="1"/>
  <c r="V172" i="4"/>
  <c r="X172" i="4" s="1"/>
  <c r="V173" i="4"/>
  <c r="X173" i="4" s="1"/>
  <c r="V174" i="4"/>
  <c r="X174" i="4" s="1"/>
  <c r="V175" i="4"/>
  <c r="X175" i="4" s="1"/>
  <c r="V176" i="4"/>
  <c r="X176" i="4" s="1"/>
  <c r="V177" i="4"/>
  <c r="X177" i="4" s="1"/>
  <c r="V178" i="4"/>
  <c r="X178" i="4" s="1"/>
  <c r="V179" i="4"/>
  <c r="X179" i="4" s="1"/>
  <c r="V180" i="4"/>
  <c r="X180" i="4" s="1"/>
  <c r="V181" i="4"/>
  <c r="X181" i="4" s="1"/>
  <c r="V182" i="4"/>
  <c r="X182" i="4" s="1"/>
  <c r="V183" i="4"/>
  <c r="X183" i="4" s="1"/>
  <c r="V184" i="4"/>
  <c r="X184" i="4" s="1"/>
  <c r="V185" i="4"/>
  <c r="X185" i="4" s="1"/>
  <c r="V186" i="4"/>
  <c r="X186" i="4" s="1"/>
  <c r="V187" i="4"/>
  <c r="X187" i="4" s="1"/>
  <c r="V188" i="4"/>
  <c r="X188" i="4" s="1"/>
  <c r="V189" i="4"/>
  <c r="X189" i="4" s="1"/>
  <c r="V190" i="4"/>
  <c r="X190" i="4" s="1"/>
  <c r="V191" i="4"/>
  <c r="X191" i="4" s="1"/>
  <c r="V192" i="4"/>
  <c r="X192" i="4" s="1"/>
  <c r="V193" i="4"/>
  <c r="X193" i="4" s="1"/>
  <c r="V194" i="4"/>
  <c r="X194" i="4" s="1"/>
  <c r="V195" i="4"/>
  <c r="X195" i="4" s="1"/>
  <c r="V196" i="4"/>
  <c r="X196" i="4" s="1"/>
  <c r="V197" i="4"/>
  <c r="X197" i="4" s="1"/>
  <c r="V198" i="4"/>
  <c r="X198" i="4" s="1"/>
  <c r="V199" i="4"/>
  <c r="X199" i="4" s="1"/>
  <c r="V200" i="4"/>
  <c r="X200" i="4" s="1"/>
  <c r="V201" i="4"/>
  <c r="X201" i="4" s="1"/>
  <c r="V202" i="4"/>
  <c r="X202" i="4" s="1"/>
  <c r="V203" i="4"/>
  <c r="X203" i="4" s="1"/>
  <c r="V204" i="4"/>
  <c r="X204" i="4" s="1"/>
  <c r="V205" i="4"/>
  <c r="X205" i="4" s="1"/>
  <c r="V206" i="4"/>
  <c r="X206" i="4" s="1"/>
  <c r="V207" i="4"/>
  <c r="X207" i="4" s="1"/>
  <c r="V208" i="4"/>
  <c r="X208" i="4" s="1"/>
  <c r="V209" i="4"/>
  <c r="X209" i="4" s="1"/>
  <c r="V210" i="4"/>
  <c r="X210" i="4" s="1"/>
  <c r="V211" i="4"/>
  <c r="X211" i="4" s="1"/>
  <c r="V212" i="4"/>
  <c r="X212" i="4" s="1"/>
  <c r="V213" i="4"/>
  <c r="X213" i="4" s="1"/>
  <c r="V214" i="4"/>
  <c r="X214" i="4" s="1"/>
  <c r="V215" i="4"/>
  <c r="X215" i="4" s="1"/>
  <c r="V216" i="4"/>
  <c r="X216" i="4" s="1"/>
  <c r="V217" i="4"/>
  <c r="X217" i="4" s="1"/>
  <c r="V218" i="4"/>
  <c r="X218" i="4" s="1"/>
  <c r="V219" i="4"/>
  <c r="X219" i="4" s="1"/>
  <c r="V220" i="4"/>
  <c r="X220" i="4" s="1"/>
  <c r="V221" i="4"/>
  <c r="X221" i="4" s="1"/>
  <c r="V222" i="4"/>
  <c r="X222" i="4" s="1"/>
  <c r="V223" i="4"/>
  <c r="X223" i="4" s="1"/>
  <c r="V224" i="4"/>
  <c r="X224" i="4" s="1"/>
  <c r="V225" i="4"/>
  <c r="X225" i="4" s="1"/>
  <c r="V226" i="4"/>
  <c r="X226" i="4" s="1"/>
  <c r="V227" i="4"/>
  <c r="X227" i="4" s="1"/>
  <c r="V228" i="4"/>
  <c r="X228" i="4" s="1"/>
  <c r="V229" i="4"/>
  <c r="X229" i="4" s="1"/>
  <c r="V230" i="4"/>
  <c r="X230" i="4" s="1"/>
  <c r="V231" i="4"/>
  <c r="X231" i="4" s="1"/>
  <c r="V232" i="4"/>
  <c r="X232" i="4" s="1"/>
  <c r="V233" i="4"/>
  <c r="X233" i="4" s="1"/>
  <c r="V234" i="4"/>
  <c r="X234" i="4" s="1"/>
  <c r="V235" i="4"/>
  <c r="X235" i="4" s="1"/>
  <c r="V236" i="4"/>
  <c r="X236" i="4" s="1"/>
  <c r="V237" i="4"/>
  <c r="X237" i="4" s="1"/>
  <c r="V238" i="4"/>
  <c r="X238" i="4" s="1"/>
  <c r="V239" i="4"/>
  <c r="X239" i="4" s="1"/>
  <c r="V240" i="4"/>
  <c r="X240" i="4" s="1"/>
  <c r="V241" i="4"/>
  <c r="X241" i="4" s="1"/>
  <c r="V242" i="4"/>
  <c r="X242" i="4" s="1"/>
  <c r="V243" i="4"/>
  <c r="X243" i="4" s="1"/>
  <c r="V244" i="4"/>
  <c r="X244" i="4" s="1"/>
  <c r="V245" i="4"/>
  <c r="X245" i="4" s="1"/>
  <c r="V246" i="4"/>
  <c r="X246" i="4" s="1"/>
  <c r="V247" i="4"/>
  <c r="X247" i="4" s="1"/>
  <c r="V248" i="4"/>
  <c r="X248" i="4" s="1"/>
  <c r="V249" i="4"/>
  <c r="X249" i="4" s="1"/>
  <c r="V250" i="4"/>
  <c r="X250" i="4" s="1"/>
  <c r="V251" i="4"/>
  <c r="X251" i="4" s="1"/>
  <c r="V252" i="4"/>
  <c r="X252" i="4" s="1"/>
  <c r="V253" i="4"/>
  <c r="X253" i="4" s="1"/>
  <c r="V254" i="4"/>
  <c r="X254" i="4" s="1"/>
  <c r="V255" i="4"/>
  <c r="X255" i="4" s="1"/>
  <c r="V256" i="4"/>
  <c r="X256" i="4" s="1"/>
  <c r="V257" i="4"/>
  <c r="X257" i="4" s="1"/>
  <c r="V258" i="4"/>
  <c r="X258" i="4" s="1"/>
  <c r="V259" i="4"/>
  <c r="X259" i="4" s="1"/>
  <c r="V260" i="4"/>
  <c r="X260" i="4" s="1"/>
  <c r="V261" i="4"/>
  <c r="X261" i="4" s="1"/>
  <c r="V262" i="4"/>
  <c r="X262" i="4" s="1"/>
  <c r="V263" i="4"/>
  <c r="X263" i="4" s="1"/>
  <c r="V264" i="4"/>
  <c r="X264" i="4" s="1"/>
  <c r="V265" i="4"/>
  <c r="X265" i="4" s="1"/>
  <c r="V266" i="4"/>
  <c r="X266" i="4" s="1"/>
  <c r="V267" i="4"/>
  <c r="X267" i="4" s="1"/>
  <c r="V268" i="4"/>
  <c r="X268" i="4" s="1"/>
  <c r="V269" i="4"/>
  <c r="X269" i="4" s="1"/>
  <c r="V270" i="4"/>
  <c r="X270" i="4" s="1"/>
  <c r="V271" i="4"/>
  <c r="X271" i="4" s="1"/>
  <c r="V272" i="4"/>
  <c r="X272" i="4" s="1"/>
  <c r="V273" i="4"/>
  <c r="X273" i="4" s="1"/>
  <c r="V274" i="4"/>
  <c r="X274" i="4" s="1"/>
  <c r="V275" i="4"/>
  <c r="X275" i="4" s="1"/>
  <c r="V276" i="4"/>
  <c r="X276" i="4" s="1"/>
  <c r="V277" i="4"/>
  <c r="X277" i="4" s="1"/>
  <c r="V278" i="4"/>
  <c r="X278" i="4" s="1"/>
  <c r="V279" i="4"/>
  <c r="X279" i="4" s="1"/>
  <c r="V280" i="4"/>
  <c r="X280" i="4" s="1"/>
  <c r="V281" i="4"/>
  <c r="X281" i="4" s="1"/>
  <c r="V282" i="4"/>
  <c r="X282" i="4" s="1"/>
  <c r="V283" i="4"/>
  <c r="X283" i="4" s="1"/>
  <c r="V284" i="4"/>
  <c r="X284" i="4" s="1"/>
  <c r="V285" i="4"/>
  <c r="X285" i="4" s="1"/>
  <c r="V286" i="4"/>
  <c r="X286" i="4" s="1"/>
  <c r="V287" i="4"/>
  <c r="X287" i="4" s="1"/>
  <c r="V288" i="4"/>
  <c r="X288" i="4" s="1"/>
  <c r="V289" i="4"/>
  <c r="X289" i="4" s="1"/>
  <c r="V290" i="4"/>
  <c r="X290" i="4" s="1"/>
  <c r="V291" i="4"/>
  <c r="X291" i="4" s="1"/>
  <c r="V292" i="4"/>
  <c r="X292" i="4" s="1"/>
  <c r="V293" i="4"/>
  <c r="X293" i="4" s="1"/>
  <c r="V294" i="4"/>
  <c r="X294" i="4" s="1"/>
  <c r="V295" i="4"/>
  <c r="X295" i="4" s="1"/>
  <c r="V296" i="4"/>
  <c r="X296" i="4" s="1"/>
  <c r="V297" i="4"/>
  <c r="X297" i="4" s="1"/>
  <c r="V298" i="4"/>
  <c r="X298" i="4" s="1"/>
  <c r="V299" i="4"/>
  <c r="X299" i="4" s="1"/>
  <c r="V300" i="4"/>
  <c r="X300" i="4" s="1"/>
  <c r="V301" i="4"/>
  <c r="X301" i="4" s="1"/>
  <c r="V302" i="4"/>
  <c r="X302" i="4" s="1"/>
  <c r="V303" i="4"/>
  <c r="X303" i="4" s="1"/>
  <c r="V304" i="4"/>
  <c r="X304" i="4" s="1"/>
  <c r="V305" i="4"/>
  <c r="X305" i="4" s="1"/>
  <c r="V306" i="4"/>
  <c r="X306" i="4" s="1"/>
  <c r="V307" i="4"/>
  <c r="X307" i="4" s="1"/>
  <c r="V308" i="4"/>
  <c r="X308" i="4" s="1"/>
  <c r="V309" i="4"/>
  <c r="X309" i="4" s="1"/>
  <c r="V310" i="4"/>
  <c r="X310" i="4" s="1"/>
  <c r="V311" i="4"/>
  <c r="X311" i="4" s="1"/>
  <c r="V312" i="4"/>
  <c r="X312" i="4" s="1"/>
  <c r="V313" i="4"/>
  <c r="X313" i="4" s="1"/>
  <c r="V314" i="4"/>
  <c r="X314" i="4" s="1"/>
  <c r="V315" i="4"/>
  <c r="X315" i="4" s="1"/>
  <c r="V316" i="4"/>
  <c r="X316" i="4" s="1"/>
  <c r="V317" i="4"/>
  <c r="X317" i="4" s="1"/>
  <c r="V318" i="4"/>
  <c r="X318" i="4" s="1"/>
  <c r="V319" i="4"/>
  <c r="X319" i="4" s="1"/>
  <c r="V320" i="4"/>
  <c r="X320" i="4" s="1"/>
  <c r="V321" i="4"/>
  <c r="X321" i="4" s="1"/>
  <c r="V322" i="4"/>
  <c r="X322" i="4" s="1"/>
  <c r="V323" i="4"/>
  <c r="X323" i="4" s="1"/>
  <c r="V324" i="4"/>
  <c r="X324" i="4" s="1"/>
  <c r="V325" i="4"/>
  <c r="X325" i="4" s="1"/>
  <c r="V326" i="4"/>
  <c r="X326" i="4" s="1"/>
  <c r="V327" i="4"/>
  <c r="X327" i="4" s="1"/>
  <c r="V328" i="4"/>
  <c r="X328" i="4" s="1"/>
  <c r="V329" i="4"/>
  <c r="X329" i="4" s="1"/>
  <c r="V330" i="4"/>
  <c r="X330" i="4" s="1"/>
  <c r="V331" i="4"/>
  <c r="X331" i="4" s="1"/>
  <c r="V332" i="4"/>
  <c r="X332" i="4" s="1"/>
  <c r="V333" i="4"/>
  <c r="X333" i="4" s="1"/>
  <c r="V334" i="4"/>
  <c r="X334" i="4" s="1"/>
  <c r="V335" i="4"/>
  <c r="X335" i="4" s="1"/>
  <c r="V336" i="4"/>
  <c r="X336" i="4" s="1"/>
  <c r="V337" i="4"/>
  <c r="X337" i="4" s="1"/>
  <c r="V338" i="4"/>
  <c r="X338" i="4" s="1"/>
  <c r="V339" i="4"/>
  <c r="X339" i="4" s="1"/>
  <c r="V340" i="4"/>
  <c r="X340" i="4" s="1"/>
  <c r="V341" i="4"/>
  <c r="X341" i="4" s="1"/>
  <c r="V342" i="4"/>
  <c r="X342" i="4" s="1"/>
  <c r="V343" i="4"/>
  <c r="X343" i="4" s="1"/>
  <c r="V344" i="4"/>
  <c r="X344" i="4" s="1"/>
  <c r="V345" i="4"/>
  <c r="X345" i="4" s="1"/>
  <c r="V346" i="4"/>
  <c r="X346" i="4" s="1"/>
  <c r="V347" i="4"/>
  <c r="X347" i="4" s="1"/>
  <c r="V348" i="4"/>
  <c r="X348" i="4" s="1"/>
  <c r="V349" i="4"/>
  <c r="X349" i="4" s="1"/>
  <c r="V350" i="4"/>
  <c r="X350" i="4" s="1"/>
  <c r="V351" i="4"/>
  <c r="X351" i="4" s="1"/>
  <c r="V352" i="4"/>
  <c r="X352" i="4" s="1"/>
  <c r="V353" i="4"/>
  <c r="X353" i="4" s="1"/>
  <c r="V354" i="4"/>
  <c r="X354" i="4" s="1"/>
  <c r="V355" i="4"/>
  <c r="X355" i="4" s="1"/>
  <c r="V356" i="4"/>
  <c r="X356" i="4" s="1"/>
  <c r="V357" i="4"/>
  <c r="X357" i="4" s="1"/>
  <c r="V358" i="4"/>
  <c r="X358" i="4" s="1"/>
  <c r="V359" i="4"/>
  <c r="X359" i="4" s="1"/>
  <c r="V360" i="4"/>
  <c r="X360" i="4" s="1"/>
  <c r="V361" i="4"/>
  <c r="X361" i="4" s="1"/>
  <c r="V362" i="4"/>
  <c r="X362" i="4" s="1"/>
  <c r="V363" i="4"/>
  <c r="X363" i="4" s="1"/>
  <c r="V364" i="4"/>
  <c r="X364" i="4" s="1"/>
  <c r="V365" i="4"/>
  <c r="X365" i="4" s="1"/>
  <c r="V366" i="4"/>
  <c r="X366" i="4" s="1"/>
  <c r="V367" i="4"/>
  <c r="X367" i="4" s="1"/>
  <c r="V368" i="4"/>
  <c r="X368" i="4" s="1"/>
  <c r="V369" i="4"/>
  <c r="X369" i="4" s="1"/>
  <c r="V3" i="4"/>
  <c r="X3" i="4" s="1"/>
  <c r="P301" i="4" l="1"/>
  <c r="O341" i="4" s="1"/>
  <c r="P102" i="4"/>
  <c r="O105" i="4" s="1"/>
  <c r="O81" i="4"/>
  <c r="O83" i="4" s="1"/>
  <c r="O242" i="4"/>
  <c r="P242" i="4" s="1"/>
  <c r="O79" i="4"/>
  <c r="P79" i="4" s="1"/>
  <c r="P341" i="4" l="1"/>
  <c r="O359" i="4" s="1"/>
  <c r="P81" i="4"/>
  <c r="P105" i="4"/>
  <c r="O118" i="4" s="1"/>
  <c r="O80" i="4"/>
  <c r="P80" i="4" s="1"/>
  <c r="O243" i="4"/>
  <c r="P243" i="4" s="1"/>
  <c r="P83" i="4"/>
  <c r="P359" i="4" l="1"/>
  <c r="O360" i="4" s="1"/>
  <c r="O349" i="4"/>
  <c r="O342" i="4" s="1"/>
  <c r="O110" i="4"/>
  <c r="P118" i="4"/>
  <c r="O82" i="4"/>
  <c r="P82" i="4" s="1"/>
  <c r="P349" i="4"/>
  <c r="Q243" i="4"/>
  <c r="O299" i="4"/>
  <c r="P110" i="4" l="1"/>
  <c r="P360" i="4"/>
  <c r="O361" i="4" s="1"/>
  <c r="O84" i="4"/>
  <c r="P84" i="4" s="1"/>
  <c r="O124" i="4"/>
  <c r="P299" i="4"/>
  <c r="R243" i="4"/>
  <c r="P342" i="4"/>
  <c r="O343" i="4" s="1"/>
  <c r="P361" i="4" l="1"/>
  <c r="O356" i="4" s="1"/>
  <c r="P124" i="4"/>
  <c r="O128" i="4" s="1"/>
  <c r="P343" i="4"/>
  <c r="O344" i="4" s="1"/>
  <c r="Q342" i="4"/>
  <c r="Q343" i="4"/>
  <c r="Q344" i="4"/>
  <c r="O300" i="4"/>
  <c r="Q299" i="4"/>
  <c r="O137" i="4"/>
  <c r="Q84" i="4"/>
  <c r="P128" i="4" l="1"/>
  <c r="O129" i="4" s="1"/>
  <c r="P356" i="4"/>
  <c r="O357" i="4" s="1"/>
  <c r="R343" i="4"/>
  <c r="R344" i="4"/>
  <c r="Q345" i="4" s="1"/>
  <c r="R84" i="4"/>
  <c r="R342" i="4"/>
  <c r="P300" i="4"/>
  <c r="P137" i="4"/>
  <c r="P344" i="4"/>
  <c r="O345" i="4" s="1"/>
  <c r="P357" i="4" l="1"/>
  <c r="O358" i="4" s="1"/>
  <c r="P129" i="4"/>
  <c r="O131" i="4" s="1"/>
  <c r="O41" i="4"/>
  <c r="P41" i="4" s="1"/>
  <c r="O198" i="4"/>
  <c r="Q137" i="4"/>
  <c r="R345" i="4"/>
  <c r="Q348" i="4" s="1"/>
  <c r="P345" i="4"/>
  <c r="O348" i="4" s="1"/>
  <c r="P131" i="4" l="1"/>
  <c r="O136" i="4" s="1"/>
  <c r="P358" i="4"/>
  <c r="O362" i="4" s="1"/>
  <c r="O42" i="4"/>
  <c r="P42" i="4" s="1"/>
  <c r="R348" i="4"/>
  <c r="R137" i="4"/>
  <c r="P348" i="4"/>
  <c r="O350" i="4" s="1"/>
  <c r="P198" i="4"/>
  <c r="P136" i="4" l="1"/>
  <c r="O142" i="4" s="1"/>
  <c r="P362" i="4"/>
  <c r="O363" i="4" s="1"/>
  <c r="Q198" i="4"/>
  <c r="O201" i="4"/>
  <c r="P350" i="4"/>
  <c r="P142" i="4" l="1"/>
  <c r="O191" i="4" s="1"/>
  <c r="P363" i="4"/>
  <c r="O365" i="4" s="1"/>
  <c r="O351" i="4"/>
  <c r="P351" i="4" s="1"/>
  <c r="P201" i="4"/>
  <c r="R198" i="4"/>
  <c r="P365" i="4" l="1"/>
  <c r="O366" i="4" s="1"/>
  <c r="P191" i="4"/>
  <c r="O192" i="4" s="1"/>
  <c r="O352" i="4"/>
  <c r="P352" i="4" s="1"/>
  <c r="O202" i="4"/>
  <c r="Q201" i="4"/>
  <c r="P192" i="4" l="1"/>
  <c r="O193" i="4" s="1"/>
  <c r="P366" i="4"/>
  <c r="O367" i="4" s="1"/>
  <c r="O353" i="4"/>
  <c r="P353" i="4" s="1"/>
  <c r="R201" i="4"/>
  <c r="P202" i="4"/>
  <c r="P193" i="4" l="1"/>
  <c r="O194" i="4" s="1"/>
  <c r="P367" i="4"/>
  <c r="O368" i="4" s="1"/>
  <c r="O354" i="4"/>
  <c r="P354" i="4" s="1"/>
  <c r="Q202" i="4"/>
  <c r="O205" i="4"/>
  <c r="P194" i="4" l="1"/>
  <c r="O195" i="4" s="1"/>
  <c r="P368" i="4"/>
  <c r="O369" i="4" s="1"/>
  <c r="O355" i="4"/>
  <c r="P355" i="4" s="1"/>
  <c r="P205" i="4"/>
  <c r="R202" i="4"/>
  <c r="P369" i="4" l="1"/>
  <c r="P195" i="4"/>
  <c r="O45" i="4"/>
  <c r="P45" i="4" s="1"/>
</calcChain>
</file>

<file path=xl/sharedStrings.xml><?xml version="1.0" encoding="utf-8"?>
<sst xmlns="http://schemas.openxmlformats.org/spreadsheetml/2006/main" count="6746" uniqueCount="1862">
  <si>
    <t>FRC003</t>
  </si>
  <si>
    <t>FRC001</t>
  </si>
  <si>
    <t>제1호 서식</t>
  </si>
  <si>
    <t>법인세 과세표준 및 세액신고서</t>
  </si>
  <si>
    <t>FRC002</t>
  </si>
  <si>
    <t>제2호 서식</t>
  </si>
  <si>
    <t>농어촌특별세 과세표준 및 세액신고서</t>
  </si>
  <si>
    <t>제3호 서식</t>
  </si>
  <si>
    <t>법인세 과세표준 및 세액조정계산서</t>
  </si>
  <si>
    <t>FRC003_2_P1</t>
  </si>
  <si>
    <t>FRC003_2_P2</t>
  </si>
  <si>
    <t>FRC003_2_P3</t>
  </si>
  <si>
    <t>FRC003_2_P4</t>
  </si>
  <si>
    <t>FRC003_3_P1</t>
  </si>
  <si>
    <t>FRC003_3_P2</t>
  </si>
  <si>
    <t>FRC003_3_P3</t>
  </si>
  <si>
    <t>FRC003_3_P4</t>
  </si>
  <si>
    <t>FRC003_S</t>
  </si>
  <si>
    <t>제3호 서식 부표</t>
  </si>
  <si>
    <t>선박표준이익 산출명세서</t>
  </si>
  <si>
    <t>FRC004</t>
  </si>
  <si>
    <t>제4호 서식</t>
  </si>
  <si>
    <t>최저한세조정계산서</t>
  </si>
  <si>
    <t>FRC005</t>
  </si>
  <si>
    <t>제5호 서식</t>
  </si>
  <si>
    <t>특별비용조정명세서</t>
  </si>
  <si>
    <t>FRC006</t>
  </si>
  <si>
    <t>제6호 서식</t>
  </si>
  <si>
    <t>비과세소득명세서</t>
  </si>
  <si>
    <t>FRC006_2</t>
  </si>
  <si>
    <t>제6호의 2 서식</t>
  </si>
  <si>
    <t>익금불산입 조정명세서</t>
  </si>
  <si>
    <t>FRC007</t>
  </si>
  <si>
    <t>제7호 서식</t>
  </si>
  <si>
    <t>소득공제조정명세서</t>
  </si>
  <si>
    <t>FRC008_A</t>
  </si>
  <si>
    <t>제8호 서식(갑)</t>
  </si>
  <si>
    <t>공제감면세액 및 추가납부세액합계표(갑)</t>
  </si>
  <si>
    <t>FRC008_B</t>
  </si>
  <si>
    <t>제8호 서식(을)</t>
  </si>
  <si>
    <t>공제감면세액 및 추가납부세액합계표(을)</t>
  </si>
  <si>
    <t>FRC008_S1</t>
  </si>
  <si>
    <t>제8호 서식 부표 1</t>
  </si>
  <si>
    <t>공제감면세액계산서(1)</t>
  </si>
  <si>
    <t>FRC008_S10</t>
  </si>
  <si>
    <t>제8호 서식 부표 10</t>
  </si>
  <si>
    <t>이월과세로 양수한 자산 명세서</t>
  </si>
  <si>
    <t>FRC008_S2</t>
  </si>
  <si>
    <t>제8호 서식 부표 2</t>
  </si>
  <si>
    <t>공제감면세액계산서(2)</t>
  </si>
  <si>
    <t>FRC008_S3</t>
  </si>
  <si>
    <t>제8호 서식 부표 3</t>
  </si>
  <si>
    <t>세액공제조정명세서(3)</t>
  </si>
  <si>
    <t>FRC008_S4</t>
  </si>
  <si>
    <t>FRC008_S5</t>
  </si>
  <si>
    <t>제8호 서식 부표 5</t>
  </si>
  <si>
    <t>공제감면세액계산서(5)</t>
  </si>
  <si>
    <t>FRC008_S5_2</t>
  </si>
  <si>
    <t>제8호 서식 부표 5의 2</t>
  </si>
  <si>
    <t>국가별 외국납부세액공제 명세서</t>
  </si>
  <si>
    <t>FRC008_S5_3</t>
  </si>
  <si>
    <t>제8호 서식 부표 5의 3</t>
  </si>
  <si>
    <t>소득종류별 외국납부세액 명세서</t>
  </si>
  <si>
    <t>FRC008_S5_4</t>
  </si>
  <si>
    <t>제8호 서식 부표 5의 4</t>
  </si>
  <si>
    <t>간접외국납부세액공제 명세서</t>
  </si>
  <si>
    <t>FRC008_S5_5</t>
  </si>
  <si>
    <t>제8호 서식 부표 5의 5</t>
  </si>
  <si>
    <t>외국 Hybrid 사업체를 통한 국외투자 관련 외국납부세액공제 명세서</t>
  </si>
  <si>
    <t>FRC008_S6</t>
  </si>
  <si>
    <t>제8호 서식 부표 6</t>
  </si>
  <si>
    <t>추가납부세액계산서(6)</t>
  </si>
  <si>
    <t>FRC008_S9</t>
  </si>
  <si>
    <t>제8호 서식 부표 9</t>
  </si>
  <si>
    <t>기술도입대가에 대한 조세면제명세서</t>
  </si>
  <si>
    <t>FRC009</t>
  </si>
  <si>
    <t>제9호 서식</t>
  </si>
  <si>
    <t>가산세액계산서</t>
  </si>
  <si>
    <t>FRC010_A</t>
  </si>
  <si>
    <t>제10호 서식(갑)</t>
  </si>
  <si>
    <t>원천납부세액명세서(갑)</t>
  </si>
  <si>
    <t>FRC010_B</t>
  </si>
  <si>
    <t>제10호 서식(을)</t>
  </si>
  <si>
    <t>원천납부세액명세서(을)</t>
  </si>
  <si>
    <t>FRC011</t>
  </si>
  <si>
    <t>제11호 서식</t>
  </si>
  <si>
    <t>간접투자회사 등의 외국납부세액 계산서</t>
  </si>
  <si>
    <t>FRC012</t>
  </si>
  <si>
    <t>제12호 서식</t>
  </si>
  <si>
    <t>농어촌특별세과세표준 및 세액조정계산서</t>
  </si>
  <si>
    <t>FRC013</t>
  </si>
  <si>
    <t>제13호 서식</t>
  </si>
  <si>
    <t>농어촌특별세 과세대상 감면세액 합계표</t>
  </si>
  <si>
    <t>FRC015</t>
  </si>
  <si>
    <t>제15호 서식</t>
  </si>
  <si>
    <t>소득금액조정합계표</t>
  </si>
  <si>
    <t>FRC015_S1</t>
  </si>
  <si>
    <t>제15호 서식 부표 1</t>
  </si>
  <si>
    <t>과목별 소득금액조정명세서(1)</t>
  </si>
  <si>
    <t>FRC015_S2</t>
  </si>
  <si>
    <t>제15호 서식 부표 2</t>
  </si>
  <si>
    <t>과목별 소득금액조정명세서(2)</t>
  </si>
  <si>
    <t>FRC016</t>
  </si>
  <si>
    <t>제16호 서식</t>
  </si>
  <si>
    <t>수입금액조정명세서</t>
  </si>
  <si>
    <t>FRC016_2</t>
  </si>
  <si>
    <t>제16호의 2 서식</t>
  </si>
  <si>
    <t>수입배당금액명세서</t>
  </si>
  <si>
    <t>FRC017</t>
  </si>
  <si>
    <t>FRC018</t>
  </si>
  <si>
    <t>제18호 서식</t>
  </si>
  <si>
    <t>임대보증금등의 간주익금조정명세서</t>
  </si>
  <si>
    <t>FRC019_A</t>
  </si>
  <si>
    <t>제19호 서식(갑)</t>
  </si>
  <si>
    <t>가지급금 등의 인정이자 조정명세서(갑)</t>
  </si>
  <si>
    <t>FRC019_B</t>
  </si>
  <si>
    <t>제19호 서식(을)</t>
  </si>
  <si>
    <t>가지급금 등의 인정이자 조정명세서(을)</t>
  </si>
  <si>
    <t>FRC020_P1</t>
  </si>
  <si>
    <t>제20호 서식(1)</t>
  </si>
  <si>
    <t>유형자산감가상각비조정명세서(정률법)</t>
  </si>
  <si>
    <t>FRC020_P2</t>
  </si>
  <si>
    <t>제20호 서식(2)</t>
  </si>
  <si>
    <t>유형ㆍ무형자산감가상각비 조정명세서(정액법)</t>
  </si>
  <si>
    <t>FRC020_P3</t>
  </si>
  <si>
    <t>제20호 서식(3)</t>
  </si>
  <si>
    <t>FRC020_P4</t>
  </si>
  <si>
    <t>제20호 서식(4)</t>
  </si>
  <si>
    <t>감가상각비조정명세서합계표</t>
  </si>
  <si>
    <t>FRC021</t>
  </si>
  <si>
    <t>제21호 서식</t>
  </si>
  <si>
    <t>기부금조정명세서</t>
  </si>
  <si>
    <t>FRC022</t>
  </si>
  <si>
    <t>제22호 서식</t>
  </si>
  <si>
    <t>기부금명세서</t>
  </si>
  <si>
    <t>FRC023_A</t>
  </si>
  <si>
    <t>제23호 서식(갑)</t>
  </si>
  <si>
    <t>FRC023_B</t>
  </si>
  <si>
    <t>제23호 서식(을)</t>
  </si>
  <si>
    <t>FRC023_C</t>
  </si>
  <si>
    <t>제23호 서식(병)</t>
  </si>
  <si>
    <t>접대비조정명세서(병)</t>
  </si>
  <si>
    <t>FRC024</t>
  </si>
  <si>
    <t>제24호 서식</t>
  </si>
  <si>
    <t>FRC025</t>
  </si>
  <si>
    <t>제25호 서식</t>
  </si>
  <si>
    <t>건설자금이자조정명세서</t>
  </si>
  <si>
    <t>FRC026_A</t>
  </si>
  <si>
    <t>FRC026_B</t>
  </si>
  <si>
    <t>제26호 서식(을)</t>
  </si>
  <si>
    <t>업무무관부동산등에 관련한 차입금이자조정명세서(을)</t>
  </si>
  <si>
    <t>FRC027_A</t>
  </si>
  <si>
    <t>제27호 서식(갑)</t>
  </si>
  <si>
    <t>고유목적사업준비금 조정명세서(갑)</t>
  </si>
  <si>
    <t>FRC027_B</t>
  </si>
  <si>
    <t>제27호 서식(을)</t>
  </si>
  <si>
    <t>고유목적사업준비금 조정명세서(을)</t>
  </si>
  <si>
    <t>FRC028</t>
  </si>
  <si>
    <t>제28호 서식</t>
  </si>
  <si>
    <t>FRC029</t>
  </si>
  <si>
    <t>제29호 서식</t>
  </si>
  <si>
    <t>FRC032</t>
  </si>
  <si>
    <t>제32호 서식</t>
  </si>
  <si>
    <t>퇴직급여충당금 조정명세서</t>
  </si>
  <si>
    <t>FRC033</t>
  </si>
  <si>
    <t>제33호 서식</t>
  </si>
  <si>
    <t>퇴직연금부담금 조정명세서</t>
  </si>
  <si>
    <t>FRC034</t>
  </si>
  <si>
    <t>제34호 서식</t>
  </si>
  <si>
    <t>대손충당금 및 대손금조정명세서</t>
  </si>
  <si>
    <t>FRC035</t>
  </si>
  <si>
    <t>제35호 서식</t>
  </si>
  <si>
    <t>국고보조금등/공사부담금/보험차익 상당액 손금산입조정명세서</t>
  </si>
  <si>
    <t>FRC035_2</t>
  </si>
  <si>
    <t>제35호의 2 서식</t>
  </si>
  <si>
    <t>보조금 등 수취명세서</t>
  </si>
  <si>
    <t>FRC036</t>
  </si>
  <si>
    <t>제36호 서식</t>
  </si>
  <si>
    <t>(국고보조금등/공사부담금)사용계획서</t>
  </si>
  <si>
    <t>FRC037</t>
  </si>
  <si>
    <t>제37호 서식</t>
  </si>
  <si>
    <t>보험차익사용계획서</t>
  </si>
  <si>
    <t>FRC039</t>
  </si>
  <si>
    <t>제39호 서식</t>
  </si>
  <si>
    <t>(재고자산/유가증권)평가조정명세서</t>
  </si>
  <si>
    <t>FRC040_A</t>
  </si>
  <si>
    <t>제40호 서식(갑)</t>
  </si>
  <si>
    <t>외화자산 등 평가차손익조정명세서(갑)</t>
  </si>
  <si>
    <t>FRC040_B</t>
  </si>
  <si>
    <t>제40호 서식(을)</t>
  </si>
  <si>
    <t>FRC041</t>
  </si>
  <si>
    <t>제41호 서식</t>
  </si>
  <si>
    <t>재고자산평가차익 익금불산입신청서</t>
  </si>
  <si>
    <t>FRC042</t>
  </si>
  <si>
    <t>제42호 서식</t>
  </si>
  <si>
    <t>합병과세특례 신청서</t>
  </si>
  <si>
    <t>FRC042_2</t>
  </si>
  <si>
    <t>제42호의 2 서식</t>
  </si>
  <si>
    <t>분할과세특례 신청서</t>
  </si>
  <si>
    <t>FRC043</t>
  </si>
  <si>
    <t>제43호 서식</t>
  </si>
  <si>
    <t>물적분할과세특례 신청서</t>
  </si>
  <si>
    <t>FRC043_2</t>
  </si>
  <si>
    <t>제43호의 2 서식</t>
  </si>
  <si>
    <t>현물출자과세특례 신청서</t>
  </si>
  <si>
    <t>FRC044</t>
  </si>
  <si>
    <t>제44호 서식</t>
  </si>
  <si>
    <t>자산교환에 따른 양도차익의 손금산입조정명세서</t>
  </si>
  <si>
    <t>FRC045</t>
  </si>
  <si>
    <t>제45호 서식</t>
  </si>
  <si>
    <t>국제선박양도차익의 손금산입조정명세서</t>
  </si>
  <si>
    <t>FRC046_2_A</t>
  </si>
  <si>
    <t>제46호의 2 서식(갑)</t>
  </si>
  <si>
    <t>자산의 양도차익에 관한 명세서(갑)</t>
  </si>
  <si>
    <t>FRC046_2_B</t>
  </si>
  <si>
    <t>제46호의 2 서식(을)</t>
  </si>
  <si>
    <t>자산의 양도차익에 관한 명세서(을)</t>
  </si>
  <si>
    <t>FRC046_A</t>
  </si>
  <si>
    <t>제46호 서식(갑)</t>
  </si>
  <si>
    <t>자산조정계정명세서(갑)</t>
  </si>
  <si>
    <t>FRC046_B</t>
  </si>
  <si>
    <t>제46호 서식(을)</t>
  </si>
  <si>
    <t>자산조정계정명세서(을)</t>
  </si>
  <si>
    <t>FRC047_A</t>
  </si>
  <si>
    <t>제47호 서식(갑)</t>
  </si>
  <si>
    <t>주요계정명세서(갑)</t>
  </si>
  <si>
    <t>FRC047_B</t>
  </si>
  <si>
    <t>제47호 서식(을)</t>
  </si>
  <si>
    <t>주요계정명세서(을)</t>
  </si>
  <si>
    <t>FRC048</t>
  </si>
  <si>
    <t>제48호 서식</t>
  </si>
  <si>
    <t>소득구분계산서</t>
  </si>
  <si>
    <t>FRC049</t>
  </si>
  <si>
    <t>제49호 서식</t>
  </si>
  <si>
    <t>지점유보소득금액계산서</t>
  </si>
  <si>
    <t>FRC050_A</t>
  </si>
  <si>
    <t>제50호 서식(갑)</t>
  </si>
  <si>
    <t>자본금과 적립금조정명세서(갑)</t>
  </si>
  <si>
    <t>FRC050_B</t>
  </si>
  <si>
    <t>제50호 서식(을)</t>
  </si>
  <si>
    <t>자본금과 적립금 조정명세서(을)</t>
  </si>
  <si>
    <t>FRC051</t>
  </si>
  <si>
    <t>제51호 서식</t>
  </si>
  <si>
    <t>중소기업 등 기준검토표</t>
  </si>
  <si>
    <t>FRC052_2</t>
  </si>
  <si>
    <t>제52호의 2 서식</t>
  </si>
  <si>
    <t>미환류소득에 대한 법인세 신고서</t>
  </si>
  <si>
    <t>FRC052_4</t>
  </si>
  <si>
    <t>제52호의 4 서식</t>
  </si>
  <si>
    <t>사실과 다른 회계처리로 인하여 과다납부한 금액의 세액공제명세서</t>
  </si>
  <si>
    <t>FRC052_A</t>
  </si>
  <si>
    <t>제52호 서식(갑)</t>
  </si>
  <si>
    <t>특수관계인간 거래명세서(갑)(매출 및 매입거래 등)</t>
  </si>
  <si>
    <t>FRC052_B</t>
  </si>
  <si>
    <t>제52호 서식(을)</t>
  </si>
  <si>
    <t>특수관계인간 거래명세서(을)(자본거래)</t>
  </si>
  <si>
    <t>FRC054</t>
  </si>
  <si>
    <t>제54호 서식</t>
  </si>
  <si>
    <t>FRC054_S</t>
  </si>
  <si>
    <t>제54호 서식 부표</t>
  </si>
  <si>
    <t>주식ㆍ출자지분 양도명세서</t>
  </si>
  <si>
    <t>FRC055</t>
  </si>
  <si>
    <t>제55호 서식</t>
  </si>
  <si>
    <t>소득자료(인정상여/인정배당/기타소득)명세서</t>
  </si>
  <si>
    <t>FRC056</t>
  </si>
  <si>
    <t>제56호 서식</t>
  </si>
  <si>
    <t>법인세ㆍ농어촌특별세 과세표준(조정계산) 및 세액신고서(이자소득만 있는 비영리법인 신고용)</t>
  </si>
  <si>
    <t>FRC056_S</t>
  </si>
  <si>
    <t>제56호 서식 부표</t>
  </si>
  <si>
    <t>가산세액계산서(이자소득만 있는 비영리법인 신고용)</t>
  </si>
  <si>
    <t>FRC057</t>
  </si>
  <si>
    <t>제57호 서식</t>
  </si>
  <si>
    <t>비영리법인의 수익사업수입명세서(배당ㆍ주식처분익ㆍ고정자산처분익만 있는 비영리법인신고용)</t>
  </si>
  <si>
    <t>FRC057_2</t>
  </si>
  <si>
    <t>제57호의 2 서식</t>
  </si>
  <si>
    <t>비영리내국법인의 양도소득과세표준예정신고서</t>
  </si>
  <si>
    <t>FRC057_2_S1</t>
  </si>
  <si>
    <t>제57호의 2 서식 부표 1</t>
  </si>
  <si>
    <t>양도소득금액 계산명세서</t>
  </si>
  <si>
    <t>FRC057_2_S2</t>
  </si>
  <si>
    <t>제57호의 2 서식 부표 2</t>
  </si>
  <si>
    <t>주식 양도소득금액 계산명세서</t>
  </si>
  <si>
    <t>FRC058</t>
  </si>
  <si>
    <t>제58호 서식</t>
  </si>
  <si>
    <t>법인세 중간예납 신고납부계산서</t>
  </si>
  <si>
    <t>FRC059</t>
  </si>
  <si>
    <t>제59호 서식</t>
  </si>
  <si>
    <t>청산소득에 대한 법인세과세표준 및 세액신고서</t>
  </si>
  <si>
    <t>FRC059_S1</t>
  </si>
  <si>
    <t>제59호 서식 부표 1</t>
  </si>
  <si>
    <t>청산소득금액계산명세서</t>
  </si>
  <si>
    <t>FRC059_S2</t>
  </si>
  <si>
    <t>제59호 서식 부표 2</t>
  </si>
  <si>
    <t>가산세액계산서(청산소득에 대한 과세표준 및 세액 신고용)</t>
  </si>
  <si>
    <t>FRC061</t>
  </si>
  <si>
    <t>제61호 서식</t>
  </si>
  <si>
    <t>사업연도 변경신고서</t>
  </si>
  <si>
    <t>FRC062</t>
  </si>
  <si>
    <t>제62호 서식</t>
  </si>
  <si>
    <t>납세지(변경)신고서</t>
  </si>
  <si>
    <t>FRC063</t>
  </si>
  <si>
    <t>제63호 서식</t>
  </si>
  <si>
    <t>감가상각방법신고서/내용연수신고서/내용연수변경승인신청서/감가상각방법변경신청서/내용연수승인신청서/내용연수변경신고서</t>
  </si>
  <si>
    <t>FRC063_10</t>
  </si>
  <si>
    <t>제63호의 10 서식</t>
  </si>
  <si>
    <t>지정기부금단체 의무이행 여부 점검결과 보고서</t>
  </si>
  <si>
    <t>FRC063_11</t>
  </si>
  <si>
    <t>제63호의 11 서식</t>
  </si>
  <si>
    <t>법정기부금단체(전문모금기관) 요건충족 여부등 점검결과 보고서</t>
  </si>
  <si>
    <t>FRC063_12</t>
  </si>
  <si>
    <t>제63호의 12 서식</t>
  </si>
  <si>
    <t>법정기부금단체(한국학교) 요건충족 여부등 점검결과 보고서</t>
  </si>
  <si>
    <t>FRC063_13</t>
  </si>
  <si>
    <t>제63호의 13 서식</t>
  </si>
  <si>
    <t>조정반(지정/변경지정)신청서</t>
  </si>
  <si>
    <t>FRC063_14</t>
  </si>
  <si>
    <t>제63호의 14 서식</t>
  </si>
  <si>
    <t>조정반(지정서/변경지정서)</t>
  </si>
  <si>
    <t>FRC063_15</t>
  </si>
  <si>
    <t>제63호의 15 서식</t>
  </si>
  <si>
    <t>성실신고확인자 선임 신고서</t>
  </si>
  <si>
    <t>FRC063_16_P1</t>
  </si>
  <si>
    <t>제63호의 16 서식(1)</t>
  </si>
  <si>
    <t>성실신고확인서</t>
  </si>
  <si>
    <t>FRC063_16_P2</t>
  </si>
  <si>
    <t>제63호의 16 서식(2)</t>
  </si>
  <si>
    <t>성실신고 확인결과 주요항목 명세서</t>
  </si>
  <si>
    <t>FRC063_16_P3</t>
  </si>
  <si>
    <t>제63호의 16 서식(3)</t>
  </si>
  <si>
    <t>성실신고 확인결과 특이사항 기술서</t>
  </si>
  <si>
    <t>FRC063_16_P4</t>
  </si>
  <si>
    <t>제63호의 16 서식(4)</t>
  </si>
  <si>
    <t>성실신고 확인결과 사업자 확인사항</t>
  </si>
  <si>
    <t>FRC063_2</t>
  </si>
  <si>
    <t>제63호의 2 서식</t>
  </si>
  <si>
    <t>기부금단체 추천서</t>
  </si>
  <si>
    <t>FRC063_3</t>
  </si>
  <si>
    <t>제63호의 3 서식</t>
  </si>
  <si>
    <t>기부금 영수증</t>
  </si>
  <si>
    <t>FRC063_4</t>
  </si>
  <si>
    <t>제63호의 4 서식</t>
  </si>
  <si>
    <t>([ ] 화폐성외화자산등/[ ] 특별계정)평가방법 신고서</t>
  </si>
  <si>
    <t>FRC063_5</t>
  </si>
  <si>
    <t>제63호의 5 서식</t>
  </si>
  <si>
    <t>해외지정기부금단체의 지정 신청서</t>
  </si>
  <si>
    <t>FRC063_6</t>
  </si>
  <si>
    <t>제63호의 6 서식</t>
  </si>
  <si>
    <t>한국학교의 법정기부금단체 지정 신청서</t>
  </si>
  <si>
    <t>FRC063_7</t>
  </si>
  <si>
    <t>제63호의 7 서식</t>
  </si>
  <si>
    <t>연간 기부금 모금액 및 활용실적 명세서</t>
  </si>
  <si>
    <t>FRC063_8</t>
  </si>
  <si>
    <t>제63호의 8 서식</t>
  </si>
  <si>
    <t>총 지출금액 계산서(전문모금기관의 법정기부금단체 지정요건 검토서)</t>
  </si>
  <si>
    <t>FRC063_9</t>
  </si>
  <si>
    <t>제63호의 9 서식</t>
  </si>
  <si>
    <t>총 수입금액 계산서(공공기관 등의 법정기부금단체 지정요건 검토서)</t>
  </si>
  <si>
    <t>FRC064</t>
  </si>
  <si>
    <t>제64호 서식</t>
  </si>
  <si>
    <t>[ ]재고자산 등 평가방법신고(변경신고)서/[ ] 채권등의 보유기간계산방법신고서</t>
  </si>
  <si>
    <t>FRC064_2</t>
  </si>
  <si>
    <t>제64호의 2 서식</t>
  </si>
  <si>
    <t>명목회사설립(변경)신고서</t>
  </si>
  <si>
    <t>FRC064_3</t>
  </si>
  <si>
    <t>제64호의 3 서식</t>
  </si>
  <si>
    <t>집합투자재산에 대한 외국납부세액 확인서</t>
  </si>
  <si>
    <t>FRC064_4</t>
  </si>
  <si>
    <t>제64호의 4 서식</t>
  </si>
  <si>
    <t>외국납부세액 환급신청서</t>
  </si>
  <si>
    <t>FRC064_5</t>
  </si>
  <si>
    <t>제64호의 5 서식</t>
  </si>
  <si>
    <t>(기능통화/해외사업장)과세표준계산방법 신고(변경신청)서</t>
  </si>
  <si>
    <t>FRC065</t>
  </si>
  <si>
    <t>제65호 서식</t>
  </si>
  <si>
    <t>재해손실세액공제신청서</t>
  </si>
  <si>
    <t>FRC065_2</t>
  </si>
  <si>
    <t>제65호의 2 서식</t>
  </si>
  <si>
    <t>신고기한 연장신청서</t>
  </si>
  <si>
    <t>FRC068</t>
  </si>
  <si>
    <t>제68호 서식</t>
  </si>
  <si>
    <t>소급공제법인세액환급신청서</t>
  </si>
  <si>
    <t>FRC068_3</t>
  </si>
  <si>
    <t>제68호의 3 서식</t>
  </si>
  <si>
    <t>신탁재산에 대한 원천징수세액확인서</t>
  </si>
  <si>
    <t>FRC068_4</t>
  </si>
  <si>
    <t>제68호의 4 서식</t>
  </si>
  <si>
    <t>환매조건부채권매매거래 확인서</t>
  </si>
  <si>
    <t>FRC068_5</t>
  </si>
  <si>
    <t>제68호의 5 서식</t>
  </si>
  <si>
    <t>대차거래채권 확인서</t>
  </si>
  <si>
    <t>FRC068_6</t>
  </si>
  <si>
    <t>제68호의 6 서식</t>
  </si>
  <si>
    <t>대차거래채권매매거래 원천세액환급신청서</t>
  </si>
  <si>
    <t>FRC070</t>
  </si>
  <si>
    <t>제70호 서식</t>
  </si>
  <si>
    <t>자산교환명세서</t>
  </si>
  <si>
    <t>FRC071_2</t>
  </si>
  <si>
    <t>제71호의 2 서식</t>
  </si>
  <si>
    <t>소득공제 신청서</t>
  </si>
  <si>
    <t>FRC071_3</t>
  </si>
  <si>
    <t>제71호의 3 서식</t>
  </si>
  <si>
    <t>환매조건부채권매매거래 원천세액 환급신청서</t>
  </si>
  <si>
    <t>FRC071_4</t>
  </si>
  <si>
    <t>제71호의 4 서식</t>
  </si>
  <si>
    <t>국외특수관계인간 주식양도가액검토서</t>
  </si>
  <si>
    <t>FRC071_5</t>
  </si>
  <si>
    <t>제71호의 5 서식</t>
  </si>
  <si>
    <t>외국법인유가증권양도소득정산신고서</t>
  </si>
  <si>
    <t>FRC071_7</t>
  </si>
  <si>
    <t>제71호의 7 서식</t>
  </si>
  <si>
    <t>외국법인 유가증권양도소득 신고서</t>
  </si>
  <si>
    <t>FRC071_8</t>
  </si>
  <si>
    <t>제71호의 8 서식</t>
  </si>
  <si>
    <t>동업기업 과세특례적용 및 동업자 과세여부 확인서</t>
  </si>
  <si>
    <t>FRC072</t>
  </si>
  <si>
    <t>제72호 서식</t>
  </si>
  <si>
    <t>외국법인증여소득신고서</t>
  </si>
  <si>
    <t>FRC072_2</t>
  </si>
  <si>
    <t>제72호의 2 서식</t>
  </si>
  <si>
    <t>국내원천소득 제한세율 적용신청서(외국법인용)</t>
  </si>
  <si>
    <t>FRC072_3</t>
  </si>
  <si>
    <t>제72호의 3 서식</t>
  </si>
  <si>
    <t>제한세율 적용을 위한 경정청구서</t>
  </si>
  <si>
    <t>FRC072_4</t>
  </si>
  <si>
    <t>제72호의 4 서식</t>
  </si>
  <si>
    <t>비과세?면제 적용을 위한 경정청구서</t>
  </si>
  <si>
    <t>FRC072_5_A</t>
  </si>
  <si>
    <t>제72호의 5 서식(갑)</t>
  </si>
  <si>
    <t>국외투자기구 신고서(갑)</t>
  </si>
  <si>
    <t>FRC072_5_A_S</t>
  </si>
  <si>
    <t>제72호의 5 서식(갑) 부표</t>
  </si>
  <si>
    <t>실질귀속자 명세 ( 소득)</t>
  </si>
  <si>
    <t>FRC072_5_B</t>
  </si>
  <si>
    <t>제72호의 5 서식(을)</t>
  </si>
  <si>
    <t>국외투자기구 신고서(을)</t>
  </si>
  <si>
    <t>FRC073</t>
  </si>
  <si>
    <t>제73호 서식</t>
  </si>
  <si>
    <t>법인설립신고 및 사업자등록신청서/국내사업장설치신고서(외국법인)</t>
  </si>
  <si>
    <t>FRC074</t>
  </si>
  <si>
    <t>제74호 서식</t>
  </si>
  <si>
    <t>주주등의 명세서</t>
  </si>
  <si>
    <t>FRC075</t>
  </si>
  <si>
    <t>제75호 서식</t>
  </si>
  <si>
    <t>법인명ㆍ소재지 및 대표자변경신고서</t>
  </si>
  <si>
    <t>FRC075_2</t>
  </si>
  <si>
    <t>제75호의 2 서식</t>
  </si>
  <si>
    <t>기부자별 발급명세서</t>
  </si>
  <si>
    <t>FRC075_3</t>
  </si>
  <si>
    <t>제75호의 3 서식</t>
  </si>
  <si>
    <t>기부금 영수증 발급명세서</t>
  </si>
  <si>
    <t>FRC075_4</t>
  </si>
  <si>
    <t>제75호의 4 서식</t>
  </si>
  <si>
    <t>비영리법인의 수익사업 개시신고서(사업자등록증 발급 신청서)</t>
  </si>
  <si>
    <t>FRC076</t>
  </si>
  <si>
    <t>제76호 서식</t>
  </si>
  <si>
    <t>조사원증</t>
  </si>
  <si>
    <t>FRC076_10</t>
  </si>
  <si>
    <t>제76호의 10 서식</t>
  </si>
  <si>
    <t>연결법인 채권에 대한 대손충당금상당액 조정명세서</t>
  </si>
  <si>
    <t>FRC076_11</t>
  </si>
  <si>
    <t>제76호의 11 서식</t>
  </si>
  <si>
    <t>피합병법인으로부터 양도받은 자산 및 연결법인의 자산 처분손실 조정명세서</t>
  </si>
  <si>
    <t>FRC076_12</t>
  </si>
  <si>
    <t>제76호의 12 서식</t>
  </si>
  <si>
    <t>연결법인 이월결손금 등 명세서</t>
  </si>
  <si>
    <t>FRC076_13</t>
  </si>
  <si>
    <t>제76호의 13 서식</t>
  </si>
  <si>
    <t>연결법인간 출자현황 신고서 및 연결법인간 거래명세서</t>
  </si>
  <si>
    <t>FRC076_14_A</t>
  </si>
  <si>
    <t>제76호의 14 서식(갑)</t>
  </si>
  <si>
    <t>연결법인 수입배당금액 조정명세서(갑)</t>
  </si>
  <si>
    <t>FRC076_14_B</t>
  </si>
  <si>
    <t>제76호의 14 서식(을)</t>
  </si>
  <si>
    <t>연결법인 수입배당금액 조정명세서(을)</t>
  </si>
  <si>
    <t>FRC076_15_A</t>
  </si>
  <si>
    <t>제76호의 15 서식(갑)</t>
  </si>
  <si>
    <t>연결법인 접대비 조정명세서(갑)</t>
  </si>
  <si>
    <t>FRC076_15_B</t>
  </si>
  <si>
    <t>제76호의 15 서식(을)</t>
  </si>
  <si>
    <t>연결법인 접대비 조정명세서(을)</t>
  </si>
  <si>
    <t>FRC076_16_A</t>
  </si>
  <si>
    <t>제76호의 16 서식(갑)</t>
  </si>
  <si>
    <t>연결법인 기부금 조정명세서(갑)</t>
  </si>
  <si>
    <t>FRC076_16_B</t>
  </si>
  <si>
    <t>제76호의 16 서식(을)</t>
  </si>
  <si>
    <t>연결법인 기부금 조정명세서(을)</t>
  </si>
  <si>
    <t>FRC076_17_A</t>
  </si>
  <si>
    <t>제76호의 17 서식(갑)</t>
  </si>
  <si>
    <t>연결법인 가산세액 계산서(갑)</t>
  </si>
  <si>
    <t>FRC076_17_B</t>
  </si>
  <si>
    <t>제76호의 17 서식(을)</t>
  </si>
  <si>
    <t>연결법인 가산세액 계산서(을)</t>
  </si>
  <si>
    <t>FRC076_18</t>
  </si>
  <si>
    <t>제76호의 18 서식</t>
  </si>
  <si>
    <t>연결법인 중소기업 등 기준검토표(연결집단용)</t>
  </si>
  <si>
    <t>FRC076_19</t>
  </si>
  <si>
    <t>제76호의 19 서식</t>
  </si>
  <si>
    <t>연결법인 농어촌특별세 과세표준 및 세액신고서</t>
  </si>
  <si>
    <t>FRC076_2</t>
  </si>
  <si>
    <t>제76호의 2 서식</t>
  </si>
  <si>
    <t>연결납세방식적용신청서</t>
  </si>
  <si>
    <t>FRC076_20</t>
  </si>
  <si>
    <t>제76호의 20 서식</t>
  </si>
  <si>
    <t>연결법인 농어촌특별세 과세표준 및 세액조정계산서(연결집단)</t>
  </si>
  <si>
    <t>FRC076_21</t>
  </si>
  <si>
    <t>제76호의 21 서식</t>
  </si>
  <si>
    <t>연결법인 농어촌특별세 과세표준 및 세액조정계산서(연결법인별)</t>
  </si>
  <si>
    <t>FRC076_22</t>
  </si>
  <si>
    <t>제76호의 22 서식</t>
  </si>
  <si>
    <t>연결(모ㆍ자)법인별 기본사항 및 법인세 신고서</t>
  </si>
  <si>
    <t>FRC076_23</t>
  </si>
  <si>
    <t>제76호의 23 서식</t>
  </si>
  <si>
    <t>연결법인별 법인세 과세표준 및 세액조정계산서</t>
  </si>
  <si>
    <t>FRC076_24</t>
  </si>
  <si>
    <t>제76호의 24 서식</t>
  </si>
  <si>
    <t>연결법인/연결집단 최저한세 조정계산서</t>
  </si>
  <si>
    <t>FRC076_25</t>
  </si>
  <si>
    <t>제76호의 25 서식</t>
  </si>
  <si>
    <t>연결법인 소득구분계산서</t>
  </si>
  <si>
    <t>FRC076_26</t>
  </si>
  <si>
    <t>제76호의 26 서식</t>
  </si>
  <si>
    <t>연결법인 법인세 중간예납 신고납부계산서</t>
  </si>
  <si>
    <t>FRC076_2_S1</t>
  </si>
  <si>
    <t>제76호의 2 서식 부표 1</t>
  </si>
  <si>
    <t>연결모법인의 주요주주 상황</t>
  </si>
  <si>
    <t>FRC076_2_S2</t>
  </si>
  <si>
    <t>제76호의 2 서식 부표 2</t>
  </si>
  <si>
    <t>연결자법인의 주주상황 등</t>
  </si>
  <si>
    <t>FRC076_3</t>
  </si>
  <si>
    <t>제76호의 3 서식</t>
  </si>
  <si>
    <t>연결납세방식포기신고서</t>
  </si>
  <si>
    <t>FRC076_4</t>
  </si>
  <si>
    <t>제76호의 4 서식</t>
  </si>
  <si>
    <t>연결법인변경신고서</t>
  </si>
  <si>
    <t>FRC076_5</t>
  </si>
  <si>
    <t>제76호의 5 서식</t>
  </si>
  <si>
    <t>각 연결사업연도의 소득에 대한 법인세 과세표준 및 세액신고서</t>
  </si>
  <si>
    <t>FRC076_6</t>
  </si>
  <si>
    <t>제76호의 6 서식</t>
  </si>
  <si>
    <t>연결집단 법인세 과세표준 및 세액조정계산서</t>
  </si>
  <si>
    <t>FRC076_7</t>
  </si>
  <si>
    <t>제76호의 7 서식</t>
  </si>
  <si>
    <t>연결소득금액 조정명세서</t>
  </si>
  <si>
    <t>FRC076_8</t>
  </si>
  <si>
    <t>제76호의 8 서식</t>
  </si>
  <si>
    <t>연결법인간 이연대상 자산양도소득 조정명세서</t>
  </si>
  <si>
    <t>FRC076_9</t>
  </si>
  <si>
    <t>제76호의 9 서식</t>
  </si>
  <si>
    <t>연결법인간 이연대상 자산양도손실 조정명세서</t>
  </si>
  <si>
    <t>FRC077</t>
  </si>
  <si>
    <t>제77호 서식</t>
  </si>
  <si>
    <t>지출증명서류 합계표([ ]일반법인, [ ]금융ㆍ보험ㆍ증권업 법인)</t>
  </si>
  <si>
    <t>FRC079</t>
  </si>
  <si>
    <t>제79호 서식</t>
  </si>
  <si>
    <t>보정요구서</t>
  </si>
  <si>
    <t>FRC080</t>
  </si>
  <si>
    <t>제80호 서식</t>
  </si>
  <si>
    <t>국내사업장이 없는 외국법인의 인적용역소득 신고서</t>
  </si>
  <si>
    <t>FRC081</t>
  </si>
  <si>
    <t>제81호 서식</t>
  </si>
  <si>
    <t>해외현지법인 명세서</t>
  </si>
  <si>
    <t>FRC082</t>
  </si>
  <si>
    <t>제82호 서식</t>
  </si>
  <si>
    <t>해외현지법인 재무상황표([ ]확정분/[ ]가결산)</t>
  </si>
  <si>
    <t>FRC082_2</t>
  </si>
  <si>
    <t>제82호의 2 서식</t>
  </si>
  <si>
    <t>손실거래명세서</t>
  </si>
  <si>
    <t>FRC083</t>
  </si>
  <si>
    <t>제83호 서식</t>
  </si>
  <si>
    <t>해외영업소 설치현황표</t>
  </si>
  <si>
    <t>FRC084</t>
  </si>
  <si>
    <t>제84호 서식</t>
  </si>
  <si>
    <t>해외부동산 취득ㆍ투자운용(임대) 및 처분 명세서</t>
  </si>
  <si>
    <t>FRC085</t>
  </si>
  <si>
    <t>제85호 서식</t>
  </si>
  <si>
    <t>취득자금 소명대상 금액의 출처 확인서</t>
  </si>
  <si>
    <t>FRE001</t>
  </si>
  <si>
    <t>FRE001_2</t>
  </si>
  <si>
    <t>제1호의 2 서식</t>
  </si>
  <si>
    <t>정보화지원사업출연금 등 손금산입조정명세서</t>
  </si>
  <si>
    <t>FRE001_3</t>
  </si>
  <si>
    <t>제1호의 3 서식</t>
  </si>
  <si>
    <t>출연금 사용명세서</t>
  </si>
  <si>
    <t>FRE001_4</t>
  </si>
  <si>
    <t>제1호의 4 서식</t>
  </si>
  <si>
    <t>무상임대 확인서</t>
  </si>
  <si>
    <t>FRE001_S1</t>
  </si>
  <si>
    <t>제1호서식 부표(1)</t>
  </si>
  <si>
    <t>투자자산 명세서</t>
  </si>
  <si>
    <t>FRE001_S2</t>
  </si>
  <si>
    <t>제1호서식 부표(2)</t>
  </si>
  <si>
    <t>기술취득에 대한 세액공제 명세서</t>
  </si>
  <si>
    <t>FRE002</t>
  </si>
  <si>
    <t>세액감면(면제)신청서</t>
  </si>
  <si>
    <t>FRE002_2</t>
  </si>
  <si>
    <t>제2호의 2 서식</t>
  </si>
  <si>
    <t>창업 중소기업 등에 대한 감면세액계산서</t>
  </si>
  <si>
    <t>FRE002_3</t>
  </si>
  <si>
    <t>제2호의 3 서식</t>
  </si>
  <si>
    <t>연구ㆍ인력개발준비금 명세서</t>
  </si>
  <si>
    <t>FRE002_S</t>
  </si>
  <si>
    <t>제2호 서식 부표</t>
  </si>
  <si>
    <t>기술이전ㆍ대여에 대한 세액감면(면제) 명세서</t>
  </si>
  <si>
    <t>FRE003</t>
  </si>
  <si>
    <t>연구 및 인력개발비명세서</t>
  </si>
  <si>
    <t>FRE003_2</t>
  </si>
  <si>
    <t>제3호의 2 서식</t>
  </si>
  <si>
    <t>연구개발계획서</t>
  </si>
  <si>
    <t>FRE003_3</t>
  </si>
  <si>
    <t>제3호의 3 서식</t>
  </si>
  <si>
    <t>출연금 등 익금불산입명세서</t>
  </si>
  <si>
    <t>FRE003_4</t>
  </si>
  <si>
    <t>제3호의 4 서식</t>
  </si>
  <si>
    <t>상생결제 지급금액에 대한 세액공제 공제세액계산서</t>
  </si>
  <si>
    <t>FRE003_P1</t>
  </si>
  <si>
    <t>제3호 서식(1)</t>
  </si>
  <si>
    <t>일반연구 및 인력개발비 명세서</t>
  </si>
  <si>
    <t>FRE003_P2</t>
  </si>
  <si>
    <t>제3호 서식(2)</t>
  </si>
  <si>
    <t>신성장동력ㆍ원천기술 연구개발비 명세서</t>
  </si>
  <si>
    <t>FRE003_S1</t>
  </si>
  <si>
    <t>제3호 서식 부표(1)</t>
  </si>
  <si>
    <t>해당 연도의 연구ㆍ인력개발비 발생 명세</t>
  </si>
  <si>
    <t>FRE004</t>
  </si>
  <si>
    <t>기술혁신형 합병에 대한 세액공제신청서 및 공제세액계산서</t>
  </si>
  <si>
    <t>FRE004_2</t>
  </si>
  <si>
    <t>제4호의 2 서식</t>
  </si>
  <si>
    <t>기술혁신형 주식취득에 대한 세액공제신청서 및 공제세액계산서</t>
  </si>
  <si>
    <t>FRE004_3_S1</t>
  </si>
  <si>
    <t>제4호의 3 서식 부표(1)</t>
  </si>
  <si>
    <t>벤처기업의 일반연구 및 인력개발비 명세서</t>
  </si>
  <si>
    <t>FRE004_3_S2</t>
  </si>
  <si>
    <t>제4호의 3 서식 부표(2)</t>
  </si>
  <si>
    <t>해당 연도의 연구·인력개발비 발생 명세</t>
  </si>
  <si>
    <t>FRE005</t>
  </si>
  <si>
    <t>출자 등 소득공제 신청서</t>
  </si>
  <si>
    <t>FRE005_S</t>
  </si>
  <si>
    <t>제5호 서식 부표</t>
  </si>
  <si>
    <t>출자 또는 투자확인서</t>
  </si>
  <si>
    <t>FRE006</t>
  </si>
  <si>
    <t>출자지분등변경통지서</t>
  </si>
  <si>
    <t>FRE008_3</t>
  </si>
  <si>
    <t>제8호의 3 서식</t>
  </si>
  <si>
    <t>성과공유 중소기업의 경영성과급에 대한 세액공제 공제세액계산서</t>
  </si>
  <si>
    <t>FRE008_6</t>
  </si>
  <si>
    <t>제8호의 6 서식</t>
  </si>
  <si>
    <t>신성장기술 사업화를 위한 시설투자세액공제 공제세액계산서</t>
  </si>
  <si>
    <t>FRE008_7</t>
  </si>
  <si>
    <t>제8호의 7 서식</t>
  </si>
  <si>
    <t>영상콘텐츠 제작비용에 대한 세액공제 공제세액계산서</t>
  </si>
  <si>
    <t>FRE008_8</t>
  </si>
  <si>
    <t>제8호의 8 서식</t>
  </si>
  <si>
    <t>초연결 네트워크 구축을 위한 시설투자 세액공제신청서</t>
  </si>
  <si>
    <t>FRE009</t>
  </si>
  <si>
    <t>고용창출투자세액공제 공제세액계산서</t>
  </si>
  <si>
    <t>FRE009_2</t>
  </si>
  <si>
    <t>제9호의 2 서식</t>
  </si>
  <si>
    <t>중간예납세액신고서</t>
  </si>
  <si>
    <t>FRE009_3_P1</t>
  </si>
  <si>
    <t>제9호의 3 서식(1)</t>
  </si>
  <si>
    <t>감가상각비조정명세서(정률법)</t>
  </si>
  <si>
    <t>FRE009_3_P2</t>
  </si>
  <si>
    <t>제9호의 3 서식(2)</t>
  </si>
  <si>
    <t>감가상각비조정명세서(정액법)</t>
  </si>
  <si>
    <t>FRE009_3_P3</t>
  </si>
  <si>
    <t>제9호의 3 서식(3)</t>
  </si>
  <si>
    <t>FRE009_4</t>
  </si>
  <si>
    <t>제9호의 4 서식</t>
  </si>
  <si>
    <t>내용연수 특례적용 신청서</t>
  </si>
  <si>
    <t>FRE009_S</t>
  </si>
  <si>
    <t>제9호 서식 부표</t>
  </si>
  <si>
    <t>사업용자산 투자 명세</t>
  </si>
  <si>
    <t>FRE010</t>
  </si>
  <si>
    <t>제10호 서식</t>
  </si>
  <si>
    <t>산업수요맞춤형 고등학교등 졸업자 복직 중소기업 세액공제신청서</t>
  </si>
  <si>
    <t>FRE010_2_P1</t>
  </si>
  <si>
    <t>제10호의 2 서식(1)</t>
  </si>
  <si>
    <t>경력단절 여성 재고용 기업 세액공제신청서</t>
  </si>
  <si>
    <t>FRE010_2_P2</t>
  </si>
  <si>
    <t>제10호의 2 서식(2)</t>
  </si>
  <si>
    <t>육아휴직 후 고용유지기업 세액공제신청서</t>
  </si>
  <si>
    <t>FRE010_3</t>
  </si>
  <si>
    <t>제10호의 3 서식</t>
  </si>
  <si>
    <t>근로소득 증대 기업에 대한 세액공제신청서</t>
  </si>
  <si>
    <t>FRE010_4</t>
  </si>
  <si>
    <t>제10호의 4 서식</t>
  </si>
  <si>
    <t>정규직 전환 근로자의 임금 증가액에 대한 세액공제신청서</t>
  </si>
  <si>
    <t>FRE010_5</t>
  </si>
  <si>
    <t>제10호의 5 서식</t>
  </si>
  <si>
    <t>청년고용 증대 기업에 대한 공제세액계산서</t>
  </si>
  <si>
    <t>FRE010_8</t>
  </si>
  <si>
    <t>제10호의 8 서식</t>
  </si>
  <si>
    <t>고용 증대 기업에 대한 공제세액계산서</t>
  </si>
  <si>
    <t>FRE011_3_P1</t>
  </si>
  <si>
    <t>제11호의 3 서식(1)</t>
  </si>
  <si>
    <t>감가상각특례자산감가상각비조정명세서(정률법)</t>
  </si>
  <si>
    <t>FRE011_3_P2</t>
  </si>
  <si>
    <t>제11호의 3 서식(2)</t>
  </si>
  <si>
    <t>감가상각특례자산감가상각비조정명세서(정액법)</t>
  </si>
  <si>
    <t>FRE011_3_P3</t>
  </si>
  <si>
    <t>제11호의 3 서식(3)</t>
  </si>
  <si>
    <t>감가상각특례자산감가상각비조정명세서합계표</t>
  </si>
  <si>
    <t>FRE011_4</t>
  </si>
  <si>
    <t>제11호의 4 서식</t>
  </si>
  <si>
    <t>고용유지기업 세액공제신청서</t>
  </si>
  <si>
    <t>FRE011_5</t>
  </si>
  <si>
    <t>제11호의 5 서식</t>
  </si>
  <si>
    <t>중소기업 고용증가 인원에 대한 사회보험료 세액공제 공제세액계산서</t>
  </si>
  <si>
    <t>FRE012</t>
  </si>
  <si>
    <t>이월과세적용 신청서</t>
  </si>
  <si>
    <t>FRE012_2</t>
  </si>
  <si>
    <t>제12호의 2 서식</t>
  </si>
  <si>
    <t>양도차익명세 및 분할익금산입조정명세서</t>
  </si>
  <si>
    <t>FRE012_3</t>
  </si>
  <si>
    <t>제12호의 3 서식</t>
  </si>
  <si>
    <t>사업전환(예정)명세서</t>
  </si>
  <si>
    <t>FRE012_4</t>
  </si>
  <si>
    <t>제12호의 4 서식</t>
  </si>
  <si>
    <t>과 세 이 연 신 청 서</t>
  </si>
  <si>
    <t>FRE012_5</t>
  </si>
  <si>
    <t>제12호의 5 서식</t>
  </si>
  <si>
    <t>사업전환완료보고서</t>
  </si>
  <si>
    <t>FRE013</t>
  </si>
  <si>
    <t>현물출자 등에 대한 세액감면(면제)신청서</t>
  </si>
  <si>
    <t>FRE015</t>
  </si>
  <si>
    <t>이전완료 보고서</t>
  </si>
  <si>
    <t>FRE015_2</t>
  </si>
  <si>
    <t>제15호의 2 서식</t>
  </si>
  <si>
    <t>이전 (예정) 명세서</t>
  </si>
  <si>
    <t>FRE016</t>
  </si>
  <si>
    <t>이전계획서</t>
  </si>
  <si>
    <t>FRE021</t>
  </si>
  <si>
    <t>채무상환(예정)명세서</t>
  </si>
  <si>
    <t>FRE021_2</t>
  </si>
  <si>
    <t>제21호의 2 서식</t>
  </si>
  <si>
    <t>재무구조개선계획서</t>
  </si>
  <si>
    <t>FRE021_S</t>
  </si>
  <si>
    <t>제21호 서식 부표</t>
  </si>
  <si>
    <t>금융기관부채상환(예정)명세서</t>
  </si>
  <si>
    <t>FRE022</t>
  </si>
  <si>
    <t>재무구조개선계획 이행보고서</t>
  </si>
  <si>
    <t>FRE022_2</t>
  </si>
  <si>
    <t>제22호의 2 서식</t>
  </si>
  <si>
    <t>양도차익명세서 및 분할익금산입조정명세서</t>
  </si>
  <si>
    <t>FRE023</t>
  </si>
  <si>
    <t>제23호 서식</t>
  </si>
  <si>
    <t>자산의 포괄적 양도 과세특례신청서</t>
  </si>
  <si>
    <t>FRE023_2_A</t>
  </si>
  <si>
    <t>제23호의 2 서식(갑)</t>
  </si>
  <si>
    <t>자산조정계정 명세서(갑)</t>
  </si>
  <si>
    <t>FRE023_2_B</t>
  </si>
  <si>
    <t>제23호의 2 서식(을)</t>
  </si>
  <si>
    <t>자산조정계정 명세서(을)</t>
  </si>
  <si>
    <t>FRE023_3</t>
  </si>
  <si>
    <t>제23호의 3 서식</t>
  </si>
  <si>
    <t>주식의 포괄적 교환등 과세특례신청서</t>
  </si>
  <si>
    <t>FRE023_4</t>
  </si>
  <si>
    <t>제23호의 4 서식</t>
  </si>
  <si>
    <t>완전자회사 주식의 장부가액 합계액 계산서</t>
  </si>
  <si>
    <t>FRE023_5</t>
  </si>
  <si>
    <t>제23호의 5 서식</t>
  </si>
  <si>
    <t>자법인 주식의 장부가액 계산서</t>
  </si>
  <si>
    <t>FRE025</t>
  </si>
  <si>
    <t>재무구조개선(자구)계획이행상황명세서</t>
  </si>
  <si>
    <t>FRE026</t>
  </si>
  <si>
    <t>제26호 서식</t>
  </si>
  <si>
    <t>현물출자명세서</t>
  </si>
  <si>
    <t>FRE026_2</t>
  </si>
  <si>
    <t>제26호의 2 서식</t>
  </si>
  <si>
    <t>현물출자등 과세특례신청서</t>
  </si>
  <si>
    <t>FRE026_3</t>
  </si>
  <si>
    <t>제26호의 3 서식</t>
  </si>
  <si>
    <t>FRE027</t>
  </si>
  <si>
    <t>제27호 서식</t>
  </si>
  <si>
    <t>FRE028</t>
  </si>
  <si>
    <t>FRE029</t>
  </si>
  <si>
    <t>법인 양도ㆍ양수(청산)계획서</t>
  </si>
  <si>
    <t>FRE030</t>
  </si>
  <si>
    <t>제30호 서식</t>
  </si>
  <si>
    <t>채무인수ㆍ변제명세서</t>
  </si>
  <si>
    <t>FRE031</t>
  </si>
  <si>
    <t>제31호 서식</t>
  </si>
  <si>
    <t>세액감면신청서</t>
  </si>
  <si>
    <t>FRE031_2</t>
  </si>
  <si>
    <t>제31호의 2 서식</t>
  </si>
  <si>
    <t>분할익금산입조정명세서</t>
  </si>
  <si>
    <t>FRE032</t>
  </si>
  <si>
    <t>FRE033</t>
  </si>
  <si>
    <t>수증자산명세서, 채무상환(예정)명세서 및 분할익금산입조정명세서</t>
  </si>
  <si>
    <t>FRE034</t>
  </si>
  <si>
    <t>FRE035</t>
  </si>
  <si>
    <t>FRE037</t>
  </si>
  <si>
    <t>구조조정대상 부동산 등 세액감면신청서</t>
  </si>
  <si>
    <t>FRE037_2</t>
  </si>
  <si>
    <t>제37호의 2 서식</t>
  </si>
  <si>
    <t>양도차익명세서 및 손금산입조정명세서</t>
  </si>
  <si>
    <t>FRE038</t>
  </si>
  <si>
    <t>제38호 서식</t>
  </si>
  <si>
    <t>채무면제명세서</t>
  </si>
  <si>
    <t>FRE038_2</t>
  </si>
  <si>
    <t>제38호의 2 서식</t>
  </si>
  <si>
    <t>출자전환채무면제명세서</t>
  </si>
  <si>
    <t>FRE039</t>
  </si>
  <si>
    <t>수증자산명세서 및 세액감면신청서</t>
  </si>
  <si>
    <t>FRE039_2</t>
  </si>
  <si>
    <t>제39호의 2 서식</t>
  </si>
  <si>
    <t>FRE040</t>
  </si>
  <si>
    <t>제40호 서식</t>
  </si>
  <si>
    <t>FRE040_2</t>
  </si>
  <si>
    <t>제40호의 2 서식</t>
  </si>
  <si>
    <t>재무구조개선계획이행보고서</t>
  </si>
  <si>
    <t>FRE040_3</t>
  </si>
  <si>
    <t>제40호의 3 서식</t>
  </si>
  <si>
    <t>주식등 양도ㆍ양수 명세서</t>
  </si>
  <si>
    <t>FRE040_4</t>
  </si>
  <si>
    <t>제40호의 4 서식</t>
  </si>
  <si>
    <t>과세이연신청서</t>
  </si>
  <si>
    <t>FRE041</t>
  </si>
  <si>
    <t>벤처기업(물류기업)주식교환등주식양도차익과세이연신청서</t>
  </si>
  <si>
    <t>FRE041_2</t>
  </si>
  <si>
    <t>제41호의 2 서식</t>
  </si>
  <si>
    <t>고정자산취득(예정)명세서</t>
  </si>
  <si>
    <t>FRE041_3</t>
  </si>
  <si>
    <t>제41호의 3 서식</t>
  </si>
  <si>
    <t>고정자산취득완료보고서</t>
  </si>
  <si>
    <t>FRE041_4</t>
  </si>
  <si>
    <t>제41호의 4 서식</t>
  </si>
  <si>
    <t>FRE041_5</t>
  </si>
  <si>
    <t>제41호의 5 서식</t>
  </si>
  <si>
    <t>벤처기업 재투자 주식양도차익 과세이연신청서</t>
  </si>
  <si>
    <t>FRE041_5_S</t>
  </si>
  <si>
    <t>제41호의 5 서식 부표</t>
  </si>
  <si>
    <t>재투자 확인서</t>
  </si>
  <si>
    <t>FRE042</t>
  </si>
  <si>
    <t>손실보전준비금명세서</t>
  </si>
  <si>
    <t>FRE043</t>
  </si>
  <si>
    <t>소득공제신청서</t>
  </si>
  <si>
    <t>FRE045</t>
  </si>
  <si>
    <t>본사처분대금사용(계획서/명세서)</t>
  </si>
  <si>
    <t>FRE045_2</t>
  </si>
  <si>
    <t>제45호의 2 서식</t>
  </si>
  <si>
    <t>토지등 양도차익명세서</t>
  </si>
  <si>
    <t>FRE045_3</t>
  </si>
  <si>
    <t>제45호의 3 서식</t>
  </si>
  <si>
    <t>혁신도시로 이전하는 공공기관의 감면세액계산서</t>
  </si>
  <si>
    <t>FRE046</t>
  </si>
  <si>
    <t>제46호 서식</t>
  </si>
  <si>
    <t>수도권과밀억제권역 외의 지역으로 이전하는 중소기업감면세액계산서</t>
  </si>
  <si>
    <t>FRE046_2</t>
  </si>
  <si>
    <t>제46호의 2 서식</t>
  </si>
  <si>
    <t>공장 및 본사를 수도권 밖으로 이전하는 법인에 대한 감면세액계산서</t>
  </si>
  <si>
    <t>FRE046_2_S</t>
  </si>
  <si>
    <t>제46호의 2 서식 부표</t>
  </si>
  <si>
    <t>FRE047</t>
  </si>
  <si>
    <t>제47호 서식</t>
  </si>
  <si>
    <t>영농조합법인 면제세액계산서</t>
  </si>
  <si>
    <t>FRE048</t>
  </si>
  <si>
    <t>세액면제신청서 (영농조합법인이 지급하는 배당소득)</t>
  </si>
  <si>
    <t>FRE049</t>
  </si>
  <si>
    <t>영어조합법인 면제세액계산서</t>
  </si>
  <si>
    <t>FRE050</t>
  </si>
  <si>
    <t>제50호 서식</t>
  </si>
  <si>
    <t>세액면제신청서 (영어조합법인이 지급하는 배당소득)</t>
  </si>
  <si>
    <t>FRE050_2</t>
  </si>
  <si>
    <t>제50호의 2 서식</t>
  </si>
  <si>
    <t>농업회사법인 면제세액계산서</t>
  </si>
  <si>
    <t>FRE051</t>
  </si>
  <si>
    <t>세액면제신청서 (농업회사법인이 지급하는 배당소득)</t>
  </si>
  <si>
    <t>FRE053</t>
  </si>
  <si>
    <t>제53호 서식</t>
  </si>
  <si>
    <t>당기순이익과세 포기신청서</t>
  </si>
  <si>
    <t>FRE054</t>
  </si>
  <si>
    <t>공익사업용토지 등에 대한 세액감면신청서</t>
  </si>
  <si>
    <t>FRE062_4</t>
  </si>
  <si>
    <t>제62호의 4 서식</t>
  </si>
  <si>
    <t>FRE062_5</t>
  </si>
  <si>
    <t>제62호의 5 서식</t>
  </si>
  <si>
    <t>현물출자 과세특례신청서</t>
  </si>
  <si>
    <t>FRE064_10</t>
  </si>
  <si>
    <t>제64호의 10 서식</t>
  </si>
  <si>
    <t>해운기업의 법인세 과세표준계산특례 포기신청서</t>
  </si>
  <si>
    <t>FRE064_11</t>
  </si>
  <si>
    <t>제64호의 11 서식</t>
  </si>
  <si>
    <t>FRE064_14</t>
  </si>
  <si>
    <t>제64호의 14 서식</t>
  </si>
  <si>
    <t>취득완료 보고서</t>
  </si>
  <si>
    <t>FRE064_18</t>
  </si>
  <si>
    <t>제64호의 18 서식</t>
  </si>
  <si>
    <t>손실보전준비금 명세서</t>
  </si>
  <si>
    <t>FRE064_19</t>
  </si>
  <si>
    <t>제64호의 19 서식</t>
  </si>
  <si>
    <t>대손충당금익금 불산입 신청서</t>
  </si>
  <si>
    <t>FRE064_20</t>
  </si>
  <si>
    <t>제64호의 20 서식</t>
  </si>
  <si>
    <t>국내복귀기업에 대한 세액감면계산서</t>
  </si>
  <si>
    <t>FRE064_8</t>
  </si>
  <si>
    <t>제64호의 8 서식</t>
  </si>
  <si>
    <t>해운기업의 법인세과세표준계산특례 적용신청서</t>
  </si>
  <si>
    <t>FRE064_9</t>
  </si>
  <si>
    <t>제64호의 9 서식</t>
  </si>
  <si>
    <t>해운기업의 법인세과세표준계산특례 요건명세서</t>
  </si>
  <si>
    <t>FRE071</t>
  </si>
  <si>
    <t>제71호 서식</t>
  </si>
  <si>
    <t>매입자납부 익금 및 손금 명세서</t>
  </si>
  <si>
    <t>FRE072</t>
  </si>
  <si>
    <t>수입증가 등 세액공제 신청서(스크랩등 부가가치세 매입자 납부사업자 세액공제용)</t>
  </si>
  <si>
    <t>FRE078</t>
  </si>
  <si>
    <t>제78호 서식</t>
  </si>
  <si>
    <t>성실신고 확인비용세액공제신청서</t>
  </si>
  <si>
    <t>FRE082_2</t>
  </si>
  <si>
    <t>신성장동력산업 기술 투자명세서</t>
  </si>
  <si>
    <t>FRE087_P1</t>
  </si>
  <si>
    <t>제87호 서식(1)</t>
  </si>
  <si>
    <t>면세금지금거래사실명세서(갑)</t>
  </si>
  <si>
    <t>FRE087_P2</t>
  </si>
  <si>
    <t>제87호 서식(2)</t>
  </si>
  <si>
    <t>면세금지금거래사실명세서(을)</t>
  </si>
  <si>
    <t>FRE088_P1</t>
  </si>
  <si>
    <t>제88호 서식(1)</t>
  </si>
  <si>
    <t>면세금지금수입사실명세서(갑)</t>
  </si>
  <si>
    <t>FRE088_P2</t>
  </si>
  <si>
    <t>제88호 서식(2)</t>
  </si>
  <si>
    <t>면세금지금수입사실명세서(을)</t>
  </si>
  <si>
    <t>FRE089_P1</t>
  </si>
  <si>
    <t>제89호 서식(1)</t>
  </si>
  <si>
    <t>금지금위탁거래사실명세서(갑)</t>
  </si>
  <si>
    <t>FRE089_P2</t>
  </si>
  <si>
    <t>제89호 서식(2)</t>
  </si>
  <si>
    <t>금지금위탁거래사실명세서(을)</t>
  </si>
  <si>
    <t>FRE090_P1</t>
  </si>
  <si>
    <t>제90호 서식(1)</t>
  </si>
  <si>
    <t>면세금지금추천사실명세서(갑)</t>
  </si>
  <si>
    <t>FRE090_P2</t>
  </si>
  <si>
    <t>제90호 서식(2)</t>
  </si>
  <si>
    <t>면세금지금추천사실명세서(을)</t>
  </si>
  <si>
    <t>FRE091</t>
  </si>
  <si>
    <t>제91호 서식</t>
  </si>
  <si>
    <t>면세금지금거래승인신청서(금지금도매업자등)</t>
  </si>
  <si>
    <t>FRE092</t>
  </si>
  <si>
    <t>제92호 서식</t>
  </si>
  <si>
    <t>면세금지금거래(수입)추천승인신청서</t>
  </si>
  <si>
    <t>FRE093</t>
  </si>
  <si>
    <t>제93호 서식</t>
  </si>
  <si>
    <t>면세금지금거래승인신청서(금세공업자등)</t>
  </si>
  <si>
    <t>FRE094</t>
  </si>
  <si>
    <t>제94호 서식</t>
  </si>
  <si>
    <t>면세금지금거래승인변경신고서</t>
  </si>
  <si>
    <t>FRE095</t>
  </si>
  <si>
    <t>제95호 서식</t>
  </si>
  <si>
    <t>면세금지금거래(수입)추천자변경신고서</t>
  </si>
  <si>
    <t>FRE104</t>
  </si>
  <si>
    <t>제104호 서식</t>
  </si>
  <si>
    <t>동업기업과세특례 적용신청서</t>
  </si>
  <si>
    <t>FRE104_2</t>
  </si>
  <si>
    <t>제104호의 2 서식</t>
  </si>
  <si>
    <t>동업기업과세특례 포기신청서</t>
  </si>
  <si>
    <t>FRE105</t>
  </si>
  <si>
    <t>제105호 서식</t>
  </si>
  <si>
    <t>준청산소득에 대한 법인세과세표준 및 세액신고서</t>
  </si>
  <si>
    <t>FRE107_P1</t>
  </si>
  <si>
    <t>제107호 서식(1)</t>
  </si>
  <si>
    <t>동업기업 소득계산 및 배분명세 신고서</t>
  </si>
  <si>
    <t>FRE114</t>
  </si>
  <si>
    <t>제114호 서식</t>
  </si>
  <si>
    <t>FRI001</t>
  </si>
  <si>
    <t>무형자산에 대한 정상가격 산출방법 신고서</t>
  </si>
  <si>
    <t>FRI001_2</t>
  </si>
  <si>
    <t>용역거래에 대한 정상가격 산출방법 신고서</t>
  </si>
  <si>
    <t>FRI001_3</t>
  </si>
  <si>
    <t>정상가격 산출방법 신고서</t>
  </si>
  <si>
    <t>FRI002</t>
  </si>
  <si>
    <t>거래가격 조정신고서</t>
  </si>
  <si>
    <t>FRI005</t>
  </si>
  <si>
    <t>원가등의 분담액 조정 명세서</t>
  </si>
  <si>
    <t>FRI007</t>
  </si>
  <si>
    <t>소득금액 계산특례 신청서</t>
  </si>
  <si>
    <t>FRI008_2</t>
  </si>
  <si>
    <t>제8호의 2 서식</t>
  </si>
  <si>
    <t>국외특수관계인의 요약손익계산서</t>
  </si>
  <si>
    <t>FRI008_A</t>
  </si>
  <si>
    <t>국제거래명세서</t>
  </si>
  <si>
    <t>FRI008_B</t>
  </si>
  <si>
    <t>지급보증 용역거래 명세서</t>
  </si>
  <si>
    <t>FRI010_10_A</t>
  </si>
  <si>
    <t>제10호의 10 서식(갑)</t>
  </si>
  <si>
    <t>국외특수관계인에게 지급하는 순이자비용에 대한 조정명세서(갑)</t>
  </si>
  <si>
    <t>FRI010_10_B</t>
  </si>
  <si>
    <t>제10호의 10 서식(을)</t>
  </si>
  <si>
    <t>국외특수관계인에게 지급하는 순이자비용에 대한 조정명세서(을)</t>
  </si>
  <si>
    <t>FRI010_11</t>
  </si>
  <si>
    <t>제10호의 11 서식</t>
  </si>
  <si>
    <t>혼성금융상품 관련 이자비용에 대한 조정명세서</t>
  </si>
  <si>
    <t>FRI010_2_A</t>
  </si>
  <si>
    <t>제10호의 2 서식(갑)</t>
  </si>
  <si>
    <t>국외지배주주에게 지급하는 이자에 대한 조정 명세서(갑)</t>
  </si>
  <si>
    <t>FRI010_2_B</t>
  </si>
  <si>
    <t>제10호의 2 서식(을)</t>
  </si>
  <si>
    <t>국외지배주주에게 지급하는 이자에 대한 조정 명세서(을)</t>
  </si>
  <si>
    <t>FRI010_2_C</t>
  </si>
  <si>
    <t>제10호의 2 서식(병)</t>
  </si>
  <si>
    <t>FRI010_2_D</t>
  </si>
  <si>
    <t>제10호의 2 서식(정)</t>
  </si>
  <si>
    <t>FRI010_3</t>
  </si>
  <si>
    <t>FRI010_4_A</t>
  </si>
  <si>
    <t>FRI010_4_B</t>
  </si>
  <si>
    <t>제10호의 4 서식(을)</t>
  </si>
  <si>
    <t>FRI010_4_C</t>
  </si>
  <si>
    <t>제10호의 4 서식(병)</t>
  </si>
  <si>
    <t>FRI010_5_A</t>
  </si>
  <si>
    <t>제10호의 5 서식(갑)</t>
  </si>
  <si>
    <t>FRI010_5_B</t>
  </si>
  <si>
    <t>제10호의 5 서식(을)</t>
  </si>
  <si>
    <t>FRI010_6</t>
  </si>
  <si>
    <t>제10호의 6 서식</t>
  </si>
  <si>
    <t>특정외국법인의 잉여금(결손금) 명세서</t>
  </si>
  <si>
    <t>FRI010_7_A</t>
  </si>
  <si>
    <t>FRI010_7_C</t>
  </si>
  <si>
    <t>제10호의 7 서식(병)</t>
  </si>
  <si>
    <t>FRI010_8</t>
  </si>
  <si>
    <t>FRI010_9</t>
  </si>
  <si>
    <t>제10호의 9 서식</t>
  </si>
  <si>
    <t>FRI011</t>
  </si>
  <si>
    <t>국외출자 명세서</t>
  </si>
  <si>
    <t>Y</t>
    <phoneticPr fontId="1" type="noConversion"/>
  </si>
  <si>
    <t>FORM_ID</t>
    <phoneticPr fontId="1" type="noConversion"/>
  </si>
  <si>
    <t>USE_YN</t>
  </si>
  <si>
    <t>Y</t>
  </si>
  <si>
    <t>RUN_DT</t>
  </si>
  <si>
    <t>REFORM_DT</t>
  </si>
  <si>
    <t>FORM_DIV</t>
  </si>
  <si>
    <t>FORM_ITEM</t>
  </si>
  <si>
    <t>FORM_NAME</t>
  </si>
  <si>
    <t>INPUT_DIV</t>
  </si>
  <si>
    <t>DESCR</t>
  </si>
  <si>
    <t>SORT_SEQ</t>
  </si>
  <si>
    <t>FORM_SAVE_YN</t>
  </si>
  <si>
    <t>조서</t>
  </si>
  <si>
    <t>서식</t>
  </si>
  <si>
    <t>서식_FORM_ID</t>
    <phoneticPr fontId="1" type="noConversion"/>
  </si>
  <si>
    <t>순번</t>
    <phoneticPr fontId="1" type="noConversion"/>
  </si>
  <si>
    <t>BASE 서식명</t>
    <phoneticPr fontId="1" type="noConversion"/>
  </si>
  <si>
    <t>업무서식명</t>
    <phoneticPr fontId="1" type="noConversion"/>
  </si>
  <si>
    <t>FRC017</t>
    <phoneticPr fontId="1" type="noConversion"/>
  </si>
  <si>
    <t>조정후수입금액명세서</t>
    <phoneticPr fontId="1" type="noConversion"/>
  </si>
  <si>
    <t>제17호 서식</t>
    <phoneticPr fontId="1" type="noConversion"/>
  </si>
  <si>
    <t>FORM</t>
    <phoneticPr fontId="1" type="noConversion"/>
  </si>
  <si>
    <t>FRC001</t>
    <phoneticPr fontId="1" type="noConversion"/>
  </si>
  <si>
    <t>테이블</t>
    <phoneticPr fontId="1" type="noConversion"/>
  </si>
  <si>
    <t>오승세</t>
    <phoneticPr fontId="1" type="noConversion"/>
  </si>
  <si>
    <t>형식</t>
    <phoneticPr fontId="1" type="noConversion"/>
  </si>
  <si>
    <t>김태홍</t>
    <phoneticPr fontId="1" type="noConversion"/>
  </si>
  <si>
    <t>CT_RC010_A</t>
  </si>
  <si>
    <t>조병재</t>
    <phoneticPr fontId="1" type="noConversion"/>
  </si>
  <si>
    <t>CT_Z001
CT_RC017_T1
CT_RC017_T2
CT_RC017_T3</t>
    <phoneticPr fontId="1" type="noConversion"/>
  </si>
  <si>
    <t>TABLE
FORM</t>
    <phoneticPr fontId="1" type="noConversion"/>
  </si>
  <si>
    <t>CT_RE001</t>
    <phoneticPr fontId="1" type="noConversion"/>
  </si>
  <si>
    <t>FRC003</t>
    <phoneticPr fontId="1" type="noConversion"/>
  </si>
  <si>
    <t>CT_RC003</t>
    <phoneticPr fontId="1" type="noConversion"/>
  </si>
  <si>
    <t>FRC008_S4</t>
    <phoneticPr fontId="1" type="noConversion"/>
  </si>
  <si>
    <t>FRC004</t>
    <phoneticPr fontId="1" type="noConversion"/>
  </si>
  <si>
    <t>시작</t>
    <phoneticPr fontId="1" type="noConversion"/>
  </si>
  <si>
    <t>종료</t>
    <phoneticPr fontId="1" type="noConversion"/>
  </si>
  <si>
    <t>계획</t>
    <phoneticPr fontId="1" type="noConversion"/>
  </si>
  <si>
    <t>실적</t>
    <phoneticPr fontId="1" type="noConversion"/>
  </si>
  <si>
    <t>CT_Z001
CT_RC004_T1
CT_RC004_T2</t>
    <phoneticPr fontId="1" type="noConversion"/>
  </si>
  <si>
    <t>작업자</t>
    <phoneticPr fontId="1" type="noConversion"/>
  </si>
  <si>
    <t>NC_TABLE</t>
    <phoneticPr fontId="1" type="noConversion"/>
  </si>
  <si>
    <t>TABLE3</t>
    <phoneticPr fontId="1" type="noConversion"/>
  </si>
  <si>
    <t>TABLE5</t>
    <phoneticPr fontId="1" type="noConversion"/>
  </si>
  <si>
    <t>TABLE</t>
    <phoneticPr fontId="1" type="noConversion"/>
  </si>
  <si>
    <t>TABLE
T &amp; F =&gt; ?</t>
    <phoneticPr fontId="1" type="noConversion"/>
  </si>
  <si>
    <t>NC_TABLE
TABLE</t>
    <phoneticPr fontId="1" type="noConversion"/>
  </si>
  <si>
    <t>TABLE
FORM1</t>
    <phoneticPr fontId="1" type="noConversion"/>
  </si>
  <si>
    <t>FRC008_S5</t>
    <phoneticPr fontId="1" type="noConversion"/>
  </si>
  <si>
    <t>CT_RC008_S5_T1
CT_RC008_S5_T2
CT_RC008_S5_T3</t>
    <phoneticPr fontId="1" type="noConversion"/>
  </si>
  <si>
    <t>전승원</t>
    <phoneticPr fontId="1" type="noConversion"/>
  </si>
  <si>
    <t>FRC007</t>
    <phoneticPr fontId="1" type="noConversion"/>
  </si>
  <si>
    <t>CT_RC007</t>
    <phoneticPr fontId="1" type="noConversion"/>
  </si>
  <si>
    <t>FROM</t>
    <phoneticPr fontId="1" type="noConversion"/>
  </si>
  <si>
    <t>우선
순위</t>
    <phoneticPr fontId="1" type="noConversion"/>
  </si>
  <si>
    <t>FRC058</t>
    <phoneticPr fontId="1" type="noConversion"/>
  </si>
  <si>
    <t>CT_RC058</t>
    <phoneticPr fontId="1" type="noConversion"/>
  </si>
  <si>
    <t>공제감면세액계산서(4)</t>
    <phoneticPr fontId="1" type="noConversion"/>
  </si>
  <si>
    <t>제8호 서식 부표 4</t>
    <phoneticPr fontId="1" type="noConversion"/>
  </si>
  <si>
    <t>CT_RC002</t>
    <phoneticPr fontId="1" type="noConversion"/>
  </si>
  <si>
    <t>KTP.CT_Z001
CT_RC008_A</t>
    <phoneticPr fontId="1" type="noConversion"/>
  </si>
  <si>
    <t>CT_MAIN
CT_RC001</t>
    <phoneticPr fontId="1" type="noConversion"/>
  </si>
  <si>
    <t>세액공제신청서</t>
    <phoneticPr fontId="1" type="noConversion"/>
  </si>
  <si>
    <t>FRC008_B</t>
    <phoneticPr fontId="1" type="noConversion"/>
  </si>
  <si>
    <t>FRC008_S1</t>
    <phoneticPr fontId="1" type="noConversion"/>
  </si>
  <si>
    <t>CT_RC008_S1</t>
    <phoneticPr fontId="1" type="noConversion"/>
  </si>
  <si>
    <t>FORM1</t>
    <phoneticPr fontId="1" type="noConversion"/>
  </si>
  <si>
    <t>TABEL4</t>
    <phoneticPr fontId="1" type="noConversion"/>
  </si>
  <si>
    <t>FRC009</t>
    <phoneticPr fontId="1" type="noConversion"/>
  </si>
  <si>
    <t>CT_RC009_T1
CT_RC009_T2</t>
    <phoneticPr fontId="1" type="noConversion"/>
  </si>
  <si>
    <t>CT_Z001
CT_RC008_B</t>
    <phoneticPr fontId="1" type="noConversion"/>
  </si>
  <si>
    <t>CT_RC008_S4_T1
CT_RC008_S4_T2</t>
    <phoneticPr fontId="1" type="noConversion"/>
  </si>
  <si>
    <t>FRE001</t>
    <phoneticPr fontId="1" type="noConversion"/>
  </si>
  <si>
    <t>FORM2</t>
    <phoneticPr fontId="1" type="noConversion"/>
  </si>
  <si>
    <t>TABLE N</t>
    <phoneticPr fontId="1" type="noConversion"/>
  </si>
  <si>
    <t>TABLE1</t>
    <phoneticPr fontId="1" type="noConversion"/>
  </si>
  <si>
    <t>FORM1
TABLE1</t>
    <phoneticPr fontId="1" type="noConversion"/>
  </si>
  <si>
    <t>ADDTABLE</t>
  </si>
  <si>
    <t>TABLE
ADDTABLE</t>
  </si>
  <si>
    <t>ADDTABLE4
FORM1</t>
  </si>
  <si>
    <t>ADDTABLE
FORM</t>
  </si>
  <si>
    <t>ADDTABLE3</t>
  </si>
  <si>
    <t>ADDTABLE1</t>
  </si>
  <si>
    <t>ADDTABLE2</t>
  </si>
  <si>
    <t>FORM2
ADDTABLE1</t>
  </si>
  <si>
    <t>ADDTABLE4</t>
  </si>
  <si>
    <t>FORM
ADDTABLE2</t>
  </si>
  <si>
    <t>CT_RC008_S2</t>
    <phoneticPr fontId="1" type="noConversion"/>
  </si>
  <si>
    <t>FRC012</t>
    <phoneticPr fontId="1" type="noConversion"/>
  </si>
  <si>
    <t>CT_RC012</t>
    <phoneticPr fontId="1" type="noConversion"/>
  </si>
  <si>
    <t>CT_RC013_T1
CT_RC013_T2</t>
    <phoneticPr fontId="1" type="noConversion"/>
  </si>
  <si>
    <t>TABLE1
FORM1</t>
    <phoneticPr fontId="1" type="noConversion"/>
  </si>
  <si>
    <t>전승원</t>
  </si>
  <si>
    <t>한인수</t>
    <phoneticPr fontId="1" type="noConversion"/>
  </si>
  <si>
    <t>FROM1</t>
    <phoneticPr fontId="1" type="noConversion"/>
  </si>
  <si>
    <t>조서, 서식</t>
    <phoneticPr fontId="1" type="noConversion"/>
  </si>
  <si>
    <t>FRC020_P3</t>
    <phoneticPr fontId="1" type="noConversion"/>
  </si>
  <si>
    <t>CT_RC020_P3
CT_RC020_P3_T1</t>
    <phoneticPr fontId="1" type="noConversion"/>
  </si>
  <si>
    <t>조병재, 조서</t>
    <phoneticPr fontId="1" type="noConversion"/>
  </si>
  <si>
    <t>FRC008_S3</t>
    <phoneticPr fontId="1" type="noConversion"/>
  </si>
  <si>
    <t>CT_RC008_S3_T1
CT_RC008_S3_T2</t>
    <phoneticPr fontId="1" type="noConversion"/>
  </si>
  <si>
    <t>FRC008_S6</t>
    <phoneticPr fontId="1" type="noConversion"/>
  </si>
  <si>
    <t>CT_RC008_S6_T1
CT_RC008_S6_T2
CT_RC008_S6_T3</t>
    <phoneticPr fontId="1" type="noConversion"/>
  </si>
  <si>
    <t>FRC022</t>
    <phoneticPr fontId="1" type="noConversion"/>
  </si>
  <si>
    <t>CT_RC022</t>
    <phoneticPr fontId="1" type="noConversion"/>
  </si>
  <si>
    <t>FRC010_B</t>
    <phoneticPr fontId="1" type="noConversion"/>
  </si>
  <si>
    <t>CT_RC010_B</t>
    <phoneticPr fontId="1" type="noConversion"/>
  </si>
  <si>
    <t>FRC011</t>
    <phoneticPr fontId="1" type="noConversion"/>
  </si>
  <si>
    <t>CT_RC011
CT_RC011_T1</t>
    <phoneticPr fontId="1" type="noConversion"/>
  </si>
  <si>
    <t>FRC015</t>
    <phoneticPr fontId="1" type="noConversion"/>
  </si>
  <si>
    <t>FRC015_S1</t>
    <phoneticPr fontId="1" type="noConversion"/>
  </si>
  <si>
    <t>FRC016</t>
    <phoneticPr fontId="1" type="noConversion"/>
  </si>
  <si>
    <t>CT_RC016_T1
CT_RC016_T2
CT_RC016_T3
CT_RC016_T4</t>
    <phoneticPr fontId="1" type="noConversion"/>
  </si>
  <si>
    <t>CT_RC016_2_T1
CT_RC016_2_T2
CT_RC016_2_T3</t>
    <phoneticPr fontId="1" type="noConversion"/>
  </si>
  <si>
    <t>FRC019_A</t>
    <phoneticPr fontId="1" type="noConversion"/>
  </si>
  <si>
    <t>CT_RC019_A_T1
CT_RC019_A_T2
CT_RC019_A_T3</t>
    <phoneticPr fontId="1" type="noConversion"/>
  </si>
  <si>
    <t>FRC019_B</t>
    <phoneticPr fontId="1" type="noConversion"/>
  </si>
  <si>
    <t>CT_RC019_B
CT_RC019_B_T1
CT_RC019_B_T2
CT_RC019_B_T3</t>
    <phoneticPr fontId="1" type="noConversion"/>
  </si>
  <si>
    <t>FRC020_P1</t>
    <phoneticPr fontId="1" type="noConversion"/>
  </si>
  <si>
    <t>CT_RC020_P1</t>
    <phoneticPr fontId="1" type="noConversion"/>
  </si>
  <si>
    <t>CT_RC020_P2</t>
    <phoneticPr fontId="1" type="noConversion"/>
  </si>
  <si>
    <t>FRC020_P4</t>
    <phoneticPr fontId="1" type="noConversion"/>
  </si>
  <si>
    <t>CT_RC020_P4</t>
    <phoneticPr fontId="1" type="noConversion"/>
  </si>
  <si>
    <t>FRC021</t>
    <phoneticPr fontId="1" type="noConversion"/>
  </si>
  <si>
    <t>CT_RC021_T1
CT_RC021_T2</t>
    <phoneticPr fontId="1" type="noConversion"/>
  </si>
  <si>
    <t>완료
여부</t>
    <phoneticPr fontId="1" type="noConversion"/>
  </si>
  <si>
    <t>FRC042</t>
    <phoneticPr fontId="1" type="noConversion"/>
  </si>
  <si>
    <t>CT_RC042</t>
    <phoneticPr fontId="1" type="noConversion"/>
  </si>
  <si>
    <t>CT_RC042_2</t>
    <phoneticPr fontId="1" type="noConversion"/>
  </si>
  <si>
    <t>CT_RC043</t>
    <phoneticPr fontId="1" type="noConversion"/>
  </si>
  <si>
    <t>CT_RC043_2</t>
    <phoneticPr fontId="1" type="noConversion"/>
  </si>
  <si>
    <t>FRC032</t>
    <phoneticPr fontId="1" type="noConversion"/>
  </si>
  <si>
    <t>CT_RC032_T1
CT_RC032_T2</t>
    <phoneticPr fontId="1" type="noConversion"/>
  </si>
  <si>
    <t>CT_RC033</t>
    <phoneticPr fontId="1" type="noConversion"/>
  </si>
  <si>
    <t>세법구분</t>
    <phoneticPr fontId="1" type="noConversion"/>
  </si>
  <si>
    <t>논리테이블명(서식호)</t>
    <phoneticPr fontId="1" type="noConversion"/>
  </si>
  <si>
    <t>서식이름</t>
    <phoneticPr fontId="1" type="noConversion"/>
  </si>
  <si>
    <t>서식코드</t>
    <phoneticPr fontId="1" type="noConversion"/>
  </si>
  <si>
    <t>조서</t>
    <phoneticPr fontId="1" type="noConversion"/>
  </si>
  <si>
    <t>DB생성</t>
    <phoneticPr fontId="1" type="noConversion"/>
  </si>
  <si>
    <t>개발여부</t>
    <phoneticPr fontId="1" type="noConversion"/>
  </si>
  <si>
    <t>개발 유의사항</t>
    <phoneticPr fontId="1" type="noConversion"/>
  </si>
  <si>
    <t>난이도</t>
    <phoneticPr fontId="1" type="noConversion"/>
  </si>
  <si>
    <t>법인세법</t>
    <phoneticPr fontId="1" type="noConversion"/>
  </si>
  <si>
    <t>각 연결사업연도의 소득에 대한 법인세 과세표준 및 세액신고서 (2019-03-20 개정)</t>
  </si>
  <si>
    <t>연결집단 법인세 과세표준 및 세액조정계산서 (2019-03-20 개정)</t>
  </si>
  <si>
    <t>연결소득금액 조정명세서 (2016-03-07 개정)</t>
  </si>
  <si>
    <t>연결법인간 이연대상 자산양도소득 조정명세서 (2019-03-20 개정)</t>
  </si>
  <si>
    <t>연결법인간 이연대상 자산양도손실 조정명세서 (2019-03-20 개정)</t>
  </si>
  <si>
    <t>연결법인 채권에 대한 대손충당금상당액 조정명세서 (2019-03-20 개정)</t>
  </si>
  <si>
    <t>피합병법인으로부터 양도받은 자산 및 연결법인의 자산 처분손실 조정명세서 (2019-03-20 개정)</t>
  </si>
  <si>
    <t>연결법인 이월결손금 등 명세서 (2019-03-20 개정)</t>
  </si>
  <si>
    <t>연결법인간 출자현황 신고서 및 연결법인간 거래명세서 (2019-03-20 개정)</t>
  </si>
  <si>
    <t>연결법인 수입배당금액 조정명세서(갑) (2019-03-20 개정)</t>
  </si>
  <si>
    <t>연결법인 수입배당금액 조정명세서(을) (2013-02-23 신설)</t>
  </si>
  <si>
    <t>연결법인 접대비 조정명세서(갑) (2019-03-20 개정)</t>
  </si>
  <si>
    <t>연결법인 접대비 조정명세서(을) (2019-03-20 개정)</t>
  </si>
  <si>
    <t>연결법인 기부금 조정명세서(갑) (2019-03-20 개정)</t>
  </si>
  <si>
    <t>연결법인 기부금 조정명세서(을) (2019-03-20 개정)</t>
  </si>
  <si>
    <t>연결법인 가산세액 계산서(갑) (2019-03-20 개정)</t>
  </si>
  <si>
    <t>연결법인 가산세액 계산서(을) (2019-03-20 개정)</t>
  </si>
  <si>
    <t>연결법인 중소기업 등 기준검토표(연결집단용) (2019-03-20 개정)</t>
  </si>
  <si>
    <t>연결법인 농어촌특별세 과세표준 및 세액신고서 (2019-03-20 개정)</t>
  </si>
  <si>
    <t>연결법인 농어촌특별세 과세표준 및 세액조정계산서(연결집단) (2019-03-20 개정)</t>
  </si>
  <si>
    <t>연결법인 농어촌특별세 과세표준 및 세액조정계산서(연결법인별) (2019-03-20 개정)</t>
  </si>
  <si>
    <t>연결(모ㆍ자)법인별 기본사항 및 법인세 신고서 (2019-03-20 개정)</t>
  </si>
  <si>
    <t>연결법인별 법인세 과세표준 및 세액조정계산서 (2019-03-20 개정)</t>
  </si>
  <si>
    <t>연결법인/연결집단 최저한세 조정계산서 (2019-03-20 개정)</t>
  </si>
  <si>
    <t>연결법인 소득구분계산서 (2011-02-28 신설)</t>
  </si>
  <si>
    <t>연결법인 법인세 중간예납 신고납부계산서 (2019-03-20 개정)</t>
  </si>
  <si>
    <t>CT_RC015 조회</t>
    <phoneticPr fontId="1" type="noConversion"/>
  </si>
  <si>
    <t>CT_RC015 입력</t>
    <phoneticPr fontId="1" type="noConversion"/>
  </si>
  <si>
    <t>FRC039</t>
    <phoneticPr fontId="1" type="noConversion"/>
  </si>
  <si>
    <t>CT_RC039_T1
CT_RC039_T2
CT_RC039_T3</t>
    <phoneticPr fontId="1" type="noConversion"/>
  </si>
  <si>
    <t>FRC040_A</t>
    <phoneticPr fontId="1" type="noConversion"/>
  </si>
  <si>
    <t>CT_RC040_A_T1
CT_RC040_A_T2</t>
    <phoneticPr fontId="1" type="noConversion"/>
  </si>
  <si>
    <t>FRC040_B</t>
    <phoneticPr fontId="1" type="noConversion"/>
  </si>
  <si>
    <t>외화자산 등 평가차손익조정명세서(을)</t>
    <phoneticPr fontId="1" type="noConversion"/>
  </si>
  <si>
    <t>FRC034</t>
    <phoneticPr fontId="1" type="noConversion"/>
  </si>
  <si>
    <t>CT_RC034_T1
CT_RC034_T2
CT_RC034_T3</t>
    <phoneticPr fontId="1" type="noConversion"/>
  </si>
  <si>
    <t>CT_RC035_T1
CT_RC035_T2
CT_RC035_T3
CT_RC035_T4
CT_RC035_T5</t>
    <phoneticPr fontId="1" type="noConversion"/>
  </si>
  <si>
    <t>FRC024</t>
    <phoneticPr fontId="1" type="noConversion"/>
  </si>
  <si>
    <t>CT_RC024</t>
    <phoneticPr fontId="1" type="noConversion"/>
  </si>
  <si>
    <t>FRC025</t>
    <phoneticPr fontId="1" type="noConversion"/>
  </si>
  <si>
    <t>CT_RC025_T1
CT_RC025_T2</t>
    <phoneticPr fontId="1" type="noConversion"/>
  </si>
  <si>
    <t>FRC027_A</t>
    <phoneticPr fontId="1" type="noConversion"/>
  </si>
  <si>
    <t>FRC027_B</t>
    <phoneticPr fontId="1" type="noConversion"/>
  </si>
  <si>
    <t>CT_RC027_B</t>
    <phoneticPr fontId="1" type="noConversion"/>
  </si>
  <si>
    <t>CT_RC027_A_T1
CT_RC027_A_T2</t>
    <phoneticPr fontId="1" type="noConversion"/>
  </si>
  <si>
    <t>ADDTABLE1</t>
    <phoneticPr fontId="1" type="noConversion"/>
  </si>
  <si>
    <t>FORM1
ADDTABLE1</t>
    <phoneticPr fontId="1" type="noConversion"/>
  </si>
  <si>
    <t>FORM1
ADDTABLE2</t>
    <phoneticPr fontId="1" type="noConversion"/>
  </si>
  <si>
    <t>FORM1
ADDTABLE4</t>
    <phoneticPr fontId="1" type="noConversion"/>
  </si>
  <si>
    <t>CT_RC040_B</t>
    <phoneticPr fontId="1" type="noConversion"/>
  </si>
  <si>
    <t>FRC023_A</t>
    <phoneticPr fontId="1" type="noConversion"/>
  </si>
  <si>
    <t>CT_RC023_A</t>
    <phoneticPr fontId="1" type="noConversion"/>
  </si>
  <si>
    <t>FRC023_B</t>
    <phoneticPr fontId="1" type="noConversion"/>
  </si>
  <si>
    <t>CT_RC023_B_T1
CT_RC023_B_T2</t>
    <phoneticPr fontId="1" type="noConversion"/>
  </si>
  <si>
    <t>FRC026_A</t>
    <phoneticPr fontId="1" type="noConversion"/>
  </si>
  <si>
    <t>CT_RC026_A_T1
CT_RC026_A_T2</t>
    <phoneticPr fontId="1" type="noConversion"/>
  </si>
  <si>
    <t>FRC026_B</t>
    <phoneticPr fontId="1" type="noConversion"/>
  </si>
  <si>
    <t>CT_RC026_B_T1
CT_RC026_B_T2</t>
    <phoneticPr fontId="1" type="noConversion"/>
  </si>
  <si>
    <t>FRC028</t>
    <phoneticPr fontId="1" type="noConversion"/>
  </si>
  <si>
    <t>CT_RC028_T1
CT_RC028_T2
CT_RC028_T3</t>
    <phoneticPr fontId="1" type="noConversion"/>
  </si>
  <si>
    <t>FRC029</t>
    <phoneticPr fontId="1" type="noConversion"/>
  </si>
  <si>
    <t>CT_RC029</t>
    <phoneticPr fontId="1" type="noConversion"/>
  </si>
  <si>
    <t>FRC051</t>
    <phoneticPr fontId="1" type="noConversion"/>
  </si>
  <si>
    <t>CT_RC051</t>
    <phoneticPr fontId="1" type="noConversion"/>
  </si>
  <si>
    <t>ADDTABLE2</t>
    <phoneticPr fontId="1" type="noConversion"/>
  </si>
  <si>
    <t>ADDTABLE1
TABLE1</t>
    <phoneticPr fontId="1" type="noConversion"/>
  </si>
  <si>
    <t>FRC052_A</t>
    <phoneticPr fontId="1" type="noConversion"/>
  </si>
  <si>
    <t>CT_RC052_A</t>
    <phoneticPr fontId="1" type="noConversion"/>
  </si>
  <si>
    <t>CT_RC052_B_T1
CT_RC052_B_T2</t>
    <phoneticPr fontId="1" type="noConversion"/>
  </si>
  <si>
    <t>FRC054</t>
    <phoneticPr fontId="1" type="noConversion"/>
  </si>
  <si>
    <t>CT_RC054_S_T1
CT_RC054_S_T2</t>
    <phoneticPr fontId="1" type="noConversion"/>
  </si>
  <si>
    <t>FRC055</t>
    <phoneticPr fontId="1" type="noConversion"/>
  </si>
  <si>
    <t>CT_RC055</t>
  </si>
  <si>
    <t>감가상각비조정명세서합계표</t>
    <phoneticPr fontId="1" type="noConversion"/>
  </si>
  <si>
    <t>접대비조정명세서(갑)</t>
    <phoneticPr fontId="1" type="noConversion"/>
  </si>
  <si>
    <t>접대비조정명세서(을)</t>
    <phoneticPr fontId="1" type="noConversion"/>
  </si>
  <si>
    <t>업무무관부동산등에 관련한 차입금이자조정명세서(갑)</t>
    <phoneticPr fontId="1" type="noConversion"/>
  </si>
  <si>
    <t>제26호 서식(갑)</t>
    <phoneticPr fontId="1" type="noConversion"/>
  </si>
  <si>
    <t>제42호 서식</t>
    <phoneticPr fontId="1" type="noConversion"/>
  </si>
  <si>
    <t>FRC015_S2</t>
    <phoneticPr fontId="1" type="noConversion"/>
  </si>
  <si>
    <t>FRC016_2</t>
    <phoneticPr fontId="1" type="noConversion"/>
  </si>
  <si>
    <t>FRC054_S</t>
    <phoneticPr fontId="1" type="noConversion"/>
  </si>
  <si>
    <t>CT_RC024</t>
  </si>
  <si>
    <t>경비등의 송금명세서</t>
    <phoneticPr fontId="1" type="noConversion"/>
  </si>
  <si>
    <t>CT_RC022</t>
  </si>
  <si>
    <t>전체</t>
  </si>
  <si>
    <t>M</t>
  </si>
  <si>
    <t>MD</t>
  </si>
  <si>
    <t>WD</t>
  </si>
  <si>
    <t>MD/WD</t>
  </si>
  <si>
    <t>일</t>
  </si>
  <si>
    <t>월</t>
  </si>
  <si>
    <t>화</t>
  </si>
  <si>
    <t>수</t>
  </si>
  <si>
    <t>목</t>
  </si>
  <si>
    <t>금</t>
  </si>
  <si>
    <t>토</t>
  </si>
  <si>
    <t>김태홍</t>
  </si>
  <si>
    <t>한인수</t>
  </si>
  <si>
    <t>조병재</t>
  </si>
  <si>
    <t>FRC059</t>
    <phoneticPr fontId="1" type="noConversion"/>
  </si>
  <si>
    <t>CT_RC059</t>
  </si>
  <si>
    <t>CT_RC059</t>
    <phoneticPr fontId="1" type="noConversion"/>
  </si>
  <si>
    <t>CT_RC059_S1</t>
  </si>
  <si>
    <t>CT_RC059_S1</t>
    <phoneticPr fontId="1" type="noConversion"/>
  </si>
  <si>
    <t>CT_RC061</t>
  </si>
  <si>
    <t>CT_RC062</t>
  </si>
  <si>
    <t>CT_RC063_4</t>
  </si>
  <si>
    <t>CT_RC064</t>
  </si>
  <si>
    <t>CT_RC064_5</t>
  </si>
  <si>
    <t>CT_RC065</t>
  </si>
  <si>
    <t>CT_RC068</t>
  </si>
  <si>
    <t>CT_RC071_2</t>
  </si>
  <si>
    <t>CT_RE001_2</t>
  </si>
  <si>
    <t>CT_RE001_S2</t>
  </si>
  <si>
    <t>CT_RC059_S2_T1
CT_RC059_S2_T2</t>
    <phoneticPr fontId="1" type="noConversion"/>
  </si>
  <si>
    <t>양식없음</t>
    <phoneticPr fontId="1" type="noConversion"/>
  </si>
  <si>
    <t>FRC061</t>
    <phoneticPr fontId="1" type="noConversion"/>
  </si>
  <si>
    <t>CT_RC061</t>
    <phoneticPr fontId="1" type="noConversion"/>
  </si>
  <si>
    <t>FRC062</t>
    <phoneticPr fontId="1" type="noConversion"/>
  </si>
  <si>
    <t>CT_RC062</t>
    <phoneticPr fontId="1" type="noConversion"/>
  </si>
  <si>
    <t>CT_RC002</t>
  </si>
  <si>
    <t>CT_RC003</t>
  </si>
  <si>
    <t>CT_RC063_T1
CT_RC063_T2
CT_RC063_T3</t>
    <phoneticPr fontId="1" type="noConversion"/>
  </si>
  <si>
    <t>CT_RC063_14_T1
CT_RC063_14_T2</t>
    <phoneticPr fontId="1" type="noConversion"/>
  </si>
  <si>
    <t>CT_RC063_4</t>
    <phoneticPr fontId="1" type="noConversion"/>
  </si>
  <si>
    <t>FORM2
ADDTABLE1</t>
    <phoneticPr fontId="1" type="noConversion"/>
  </si>
  <si>
    <t>FRC064</t>
    <phoneticPr fontId="1" type="noConversion"/>
  </si>
  <si>
    <t>CT_RC064_5</t>
    <phoneticPr fontId="1" type="noConversion"/>
  </si>
  <si>
    <t>FRC065</t>
    <phoneticPr fontId="1" type="noConversion"/>
  </si>
  <si>
    <t>CT_RC065</t>
    <phoneticPr fontId="1" type="noConversion"/>
  </si>
  <si>
    <t>FRC068</t>
    <phoneticPr fontId="1" type="noConversion"/>
  </si>
  <si>
    <t>CT_RC068</t>
    <phoneticPr fontId="1" type="noConversion"/>
  </si>
  <si>
    <t>CT_RC070_T1
CT_RC070_T2
CT_RC070_T3</t>
    <phoneticPr fontId="1" type="noConversion"/>
  </si>
  <si>
    <t>FRC071_2</t>
    <phoneticPr fontId="1" type="noConversion"/>
  </si>
  <si>
    <t>CT_RC071_2</t>
    <phoneticPr fontId="1" type="noConversion"/>
  </si>
  <si>
    <t>CT_RE010_3</t>
  </si>
  <si>
    <t>CT_RE010_8</t>
  </si>
  <si>
    <t>CT_RE011_4</t>
  </si>
  <si>
    <t>CT_RE011_5</t>
  </si>
  <si>
    <t>CT_RC071_8_T1
CT_RC071_8_T2
CT_RC071_8_T3</t>
    <phoneticPr fontId="1" type="noConversion"/>
  </si>
  <si>
    <t>FRC081</t>
    <phoneticPr fontId="1" type="noConversion"/>
  </si>
  <si>
    <t>CT_RC081_T1
CT_RC081_T2
CT_RC081_T3
CT_RC081_T4</t>
    <phoneticPr fontId="1" type="noConversion"/>
  </si>
  <si>
    <t>CT_RC082_T1
CT_RC082_T2
CT_RC082_T3</t>
    <phoneticPr fontId="1" type="noConversion"/>
  </si>
  <si>
    <t>CT_RC082_2_T1
CT_RC082_2_T2</t>
    <phoneticPr fontId="1" type="noConversion"/>
  </si>
  <si>
    <t>FRC083</t>
    <phoneticPr fontId="1" type="noConversion"/>
  </si>
  <si>
    <t>CT_RC083_T1
CT_RC083_T2</t>
    <phoneticPr fontId="1" type="noConversion"/>
  </si>
  <si>
    <t>CT_RC084_T1
CT_RC084_T2
CT_RC084_T3</t>
    <phoneticPr fontId="1" type="noConversion"/>
  </si>
  <si>
    <t>FORM
ADDTABLE2</t>
    <phoneticPr fontId="1" type="noConversion"/>
  </si>
  <si>
    <t>FORM2
ADDTABLE2</t>
    <phoneticPr fontId="1" type="noConversion"/>
  </si>
  <si>
    <t>FORM1
TABLE2</t>
    <phoneticPr fontId="1" type="noConversion"/>
  </si>
  <si>
    <t>ADDTABLE1
FORM1</t>
    <phoneticPr fontId="1" type="noConversion"/>
  </si>
  <si>
    <t>FRC044</t>
    <phoneticPr fontId="1" type="noConversion"/>
  </si>
  <si>
    <t>CT_RC044</t>
  </si>
  <si>
    <t>CT_RC044</t>
    <phoneticPr fontId="1" type="noConversion"/>
  </si>
  <si>
    <t>FRC046_2_A</t>
    <phoneticPr fontId="1" type="noConversion"/>
  </si>
  <si>
    <t>CT_RC046_2_A</t>
  </si>
  <si>
    <t>FRC046_2_B</t>
    <phoneticPr fontId="1" type="noConversion"/>
  </si>
  <si>
    <t>CT_RC046_2_B</t>
  </si>
  <si>
    <t>CT_RC046_2_B</t>
    <phoneticPr fontId="1" type="noConversion"/>
  </si>
  <si>
    <t>CT_RC046_A</t>
  </si>
  <si>
    <t>CT_RC046_B</t>
  </si>
  <si>
    <t>FRC046_A</t>
    <phoneticPr fontId="1" type="noConversion"/>
  </si>
  <si>
    <t>CT_RC046_A</t>
    <phoneticPr fontId="1" type="noConversion"/>
  </si>
  <si>
    <t>FRC046_B</t>
    <phoneticPr fontId="1" type="noConversion"/>
  </si>
  <si>
    <t>CT_RC046_B</t>
    <phoneticPr fontId="1" type="noConversion"/>
  </si>
  <si>
    <t>FRC047_A</t>
    <phoneticPr fontId="1" type="noConversion"/>
  </si>
  <si>
    <t>CT_RC047_A</t>
  </si>
  <si>
    <t>CT_RC047_A</t>
    <phoneticPr fontId="1" type="noConversion"/>
  </si>
  <si>
    <t>CT_RC047_B</t>
  </si>
  <si>
    <t>CT_RC049</t>
  </si>
  <si>
    <t>CT_RC050_B</t>
  </si>
  <si>
    <t>CT_RC047_B</t>
    <phoneticPr fontId="1" type="noConversion"/>
  </si>
  <si>
    <t>CT_RC048_T1
CT_RC048_T2</t>
    <phoneticPr fontId="1" type="noConversion"/>
  </si>
  <si>
    <t>CT_RC049</t>
    <phoneticPr fontId="1" type="noConversion"/>
  </si>
  <si>
    <t>CT_RC050_A_T1
CT_RC050_A_T2
CT_RC050_A_T3
CT_RC050_A_T4</t>
    <phoneticPr fontId="1" type="noConversion"/>
  </si>
  <si>
    <t>CT_RC050_B</t>
    <phoneticPr fontId="1" type="noConversion"/>
  </si>
  <si>
    <t>PAGE
FORM1
TABLE1</t>
    <phoneticPr fontId="1" type="noConversion"/>
  </si>
  <si>
    <t>FORM1
ADDTABLE3</t>
    <phoneticPr fontId="1" type="noConversion"/>
  </si>
  <si>
    <t>FRE001_2</t>
    <phoneticPr fontId="1" type="noConversion"/>
  </si>
  <si>
    <t>CT_RE001_2</t>
    <phoneticPr fontId="1" type="noConversion"/>
  </si>
  <si>
    <t>CT_RI001_3</t>
  </si>
  <si>
    <t>FRE001_S1</t>
    <phoneticPr fontId="1" type="noConversion"/>
  </si>
  <si>
    <t>CT_RE001_S1_T1
CT_RE001_S1_T2</t>
    <phoneticPr fontId="1" type="noConversion"/>
  </si>
  <si>
    <t>FRE001_S2</t>
    <phoneticPr fontId="1" type="noConversion"/>
  </si>
  <si>
    <t>CT_RE001_S2</t>
    <phoneticPr fontId="1" type="noConversion"/>
  </si>
  <si>
    <t>CT_RE046_2_S</t>
  </si>
  <si>
    <t>CT_RI001_2</t>
  </si>
  <si>
    <t>CT_RE002_T1
CT_RE002_T2</t>
    <phoneticPr fontId="1" type="noConversion"/>
  </si>
  <si>
    <t>CT_RE002_3_T1
CT_RE002_3_T2</t>
    <phoneticPr fontId="1" type="noConversion"/>
  </si>
  <si>
    <t>CT_RE003_P1_T1
CT_RE003_P1_T2
CT_RE003_P1_T3
CT_RE003_P1_T4</t>
    <phoneticPr fontId="1" type="noConversion"/>
  </si>
  <si>
    <t>CT_RE003_P2_T1
CT_RE003_P2_T2</t>
    <phoneticPr fontId="1" type="noConversion"/>
  </si>
  <si>
    <t>CT_RE003_S1_T1
CT_RE003_S1_T2
CT_RE003_S1_T3</t>
    <phoneticPr fontId="1" type="noConversion"/>
  </si>
  <si>
    <t>FRE003</t>
    <phoneticPr fontId="1" type="noConversion"/>
  </si>
  <si>
    <t>CT_RE009_T1
CT_RE009_T2
CT_RE009_T3
CT_RE009_T4</t>
    <phoneticPr fontId="1" type="noConversion"/>
  </si>
  <si>
    <t>CT_RE010</t>
  </si>
  <si>
    <t>CT_RE010</t>
    <phoneticPr fontId="1" type="noConversion"/>
  </si>
  <si>
    <t>CT_RE010_2_P1_T1
CT_RE010_2_P1_T2</t>
    <phoneticPr fontId="1" type="noConversion"/>
  </si>
  <si>
    <t>CT_RE010_2_P2_T1
CT_RE010_2_P2_T2</t>
    <phoneticPr fontId="1" type="noConversion"/>
  </si>
  <si>
    <t>CT_RE010_3</t>
    <phoneticPr fontId="1" type="noConversion"/>
  </si>
  <si>
    <t>CT_RE046</t>
  </si>
  <si>
    <t>CT_RI001</t>
  </si>
  <si>
    <t>CT_RE010_4_T1
CT_RE010_4_T2</t>
    <phoneticPr fontId="1" type="noConversion"/>
  </si>
  <si>
    <t>CT_RE010_8</t>
    <phoneticPr fontId="1" type="noConversion"/>
  </si>
  <si>
    <t>FRE046_2</t>
    <phoneticPr fontId="1" type="noConversion"/>
  </si>
  <si>
    <t>CT_RE046_2_T1
CT_RE046_2_T2</t>
    <phoneticPr fontId="1" type="noConversion"/>
  </si>
  <si>
    <t>CT_RE114_T1
CT_RE114_T2</t>
    <phoneticPr fontId="1" type="noConversion"/>
  </si>
  <si>
    <t>CT_RC007</t>
  </si>
  <si>
    <t>CT_RC008_S1</t>
  </si>
  <si>
    <t>CT_RC008_S2</t>
  </si>
  <si>
    <t>CT_RC008_S5_3</t>
  </si>
  <si>
    <t>CT_RC010_B</t>
  </si>
  <si>
    <t>CT_RC012</t>
  </si>
  <si>
    <t>CT_RC020_P1</t>
  </si>
  <si>
    <t>CT_RC020_P2</t>
  </si>
  <si>
    <t>CT_RC020_P4</t>
  </si>
  <si>
    <t>CT_RC023_A</t>
  </si>
  <si>
    <t>CT_RC027_B</t>
  </si>
  <si>
    <t>CT_RC029</t>
  </si>
  <si>
    <t>CT_RC033</t>
  </si>
  <si>
    <t>CT_RC040_B</t>
  </si>
  <si>
    <t>CT_RC042</t>
  </si>
  <si>
    <t>CT_RC042_2</t>
  </si>
  <si>
    <t>CT_RC043</t>
  </si>
  <si>
    <t>CT_RC043_2</t>
  </si>
  <si>
    <t>CT_RC051</t>
  </si>
  <si>
    <t>CT_RC052_A</t>
  </si>
  <si>
    <t>CT_RC058</t>
  </si>
  <si>
    <t>CT_RE001</t>
  </si>
  <si>
    <t>CT_RI008_B</t>
  </si>
  <si>
    <t>CT_RI010_4_A</t>
  </si>
  <si>
    <t>CT_RI010_4_B</t>
  </si>
  <si>
    <t>CT_RI010_5_A</t>
  </si>
  <si>
    <t>CT_RC003_S</t>
    <phoneticPr fontId="1" type="noConversion"/>
  </si>
  <si>
    <t>CT_RC054_T1
CT_RC054_T2
CT_RC054_T3</t>
    <phoneticPr fontId="1" type="noConversion"/>
  </si>
  <si>
    <t>CT_RI001</t>
    <phoneticPr fontId="1" type="noConversion"/>
  </si>
  <si>
    <t>CT_RI001_2</t>
    <phoneticPr fontId="1" type="noConversion"/>
  </si>
  <si>
    <t>CT_RI001_3</t>
    <phoneticPr fontId="1" type="noConversion"/>
  </si>
  <si>
    <t>CT_RI002_T1
CT_RI002_T2</t>
    <phoneticPr fontId="1" type="noConversion"/>
  </si>
  <si>
    <t>CT_RI008_2_T1
CT_RI008_2_T2</t>
    <phoneticPr fontId="1" type="noConversion"/>
  </si>
  <si>
    <t>CT_RI008_A_T1
CT_RI008_A_T2
CT_RI008_A_T3</t>
    <phoneticPr fontId="1" type="noConversion"/>
  </si>
  <si>
    <t>CT_RI008_B</t>
    <phoneticPr fontId="1" type="noConversion"/>
  </si>
  <si>
    <t>CT_RI010_2_A_T1
CT_RI010_2_A_T2</t>
    <phoneticPr fontId="1" type="noConversion"/>
  </si>
  <si>
    <t>CT_RI010_2_B_T1
CT_RI010_2_B_T2</t>
    <phoneticPr fontId="1" type="noConversion"/>
  </si>
  <si>
    <t>CT_RI010_2_C_T1
CT_RI010_2_C_T2</t>
    <phoneticPr fontId="1" type="noConversion"/>
  </si>
  <si>
    <t>CT_RI010_2_D_T1
CT_RI010_2_D_T2</t>
    <phoneticPr fontId="1" type="noConversion"/>
  </si>
  <si>
    <t>CT_RI010_3_T1
CT_RI010_3_T2</t>
    <phoneticPr fontId="1" type="noConversion"/>
  </si>
  <si>
    <t>CT_RI010_4_B</t>
    <phoneticPr fontId="1" type="noConversion"/>
  </si>
  <si>
    <t>CT_RI010_4_A</t>
    <phoneticPr fontId="1" type="noConversion"/>
  </si>
  <si>
    <t>CT_RI010_4_C_T1
CT_RI010_4_C_T2</t>
    <phoneticPr fontId="1" type="noConversion"/>
  </si>
  <si>
    <t>CT_RI010_5_A</t>
    <phoneticPr fontId="1" type="noConversion"/>
  </si>
  <si>
    <t>CT_RI010_5_B_T1
CT_RI010_5_B_T2</t>
    <phoneticPr fontId="1" type="noConversion"/>
  </si>
  <si>
    <t>CT_RI010_7_A_T1
CT_RI010_7_A_T2</t>
    <phoneticPr fontId="1" type="noConversion"/>
  </si>
  <si>
    <t>CT_RI010_7_C_T1
CT_RI010_7_C_T2</t>
    <phoneticPr fontId="1" type="noConversion"/>
  </si>
  <si>
    <t>FRI010_10_A</t>
    <phoneticPr fontId="1" type="noConversion"/>
  </si>
  <si>
    <t>FRI010_10_B</t>
    <phoneticPr fontId="1" type="noConversion"/>
  </si>
  <si>
    <t>테이블없음</t>
    <phoneticPr fontId="1" type="noConversion"/>
  </si>
  <si>
    <t>FRI010_8</t>
    <phoneticPr fontId="1" type="noConversion"/>
  </si>
  <si>
    <t>삭제</t>
    <phoneticPr fontId="1" type="noConversion"/>
  </si>
  <si>
    <t>FRE010_5</t>
    <phoneticPr fontId="1" type="noConversion"/>
  </si>
  <si>
    <t>CT_RE010_5</t>
    <phoneticPr fontId="1" type="noConversion"/>
  </si>
  <si>
    <t>FRC008_S5_2</t>
    <phoneticPr fontId="1" type="noConversion"/>
  </si>
  <si>
    <t>CT_RC008_S5_2_T1
CT_RC008_S5_2_T2</t>
    <phoneticPr fontId="1" type="noConversion"/>
  </si>
  <si>
    <t>CT_RC008_S5_3</t>
    <phoneticPr fontId="1" type="noConversion"/>
  </si>
  <si>
    <t>FRC008_S5_4</t>
    <phoneticPr fontId="1" type="noConversion"/>
  </si>
  <si>
    <t>CT_RC008_S5_4_T1
CT_RC008_S5_4_T2
CT_RC008_S5_4_T3</t>
    <phoneticPr fontId="1" type="noConversion"/>
  </si>
  <si>
    <t>CT_RC008_S5_5_T1
CT_RC008_S5_5_T2
CT_RC008_S5_5_T3</t>
    <phoneticPr fontId="1" type="noConversion"/>
  </si>
  <si>
    <t>FRC023_C</t>
    <phoneticPr fontId="1" type="noConversion"/>
  </si>
  <si>
    <t>개발
여부</t>
    <phoneticPr fontId="1" type="noConversion"/>
  </si>
  <si>
    <t>TABLE2</t>
    <phoneticPr fontId="1" type="noConversion"/>
  </si>
  <si>
    <t>FORM1
ADDtABLE1</t>
    <phoneticPr fontId="1" type="noConversion"/>
  </si>
  <si>
    <t>FRE003_P1</t>
    <phoneticPr fontId="1" type="noConversion"/>
  </si>
  <si>
    <t>ADDTABLE3
FORM1</t>
    <phoneticPr fontId="1" type="noConversion"/>
  </si>
  <si>
    <t>FRE009</t>
    <phoneticPr fontId="1" type="noConversion"/>
  </si>
  <si>
    <t>FORM1
TABLE2
ADDTABLE1</t>
    <phoneticPr fontId="1" type="noConversion"/>
  </si>
  <si>
    <t>PGFORM1</t>
    <phoneticPr fontId="1" type="noConversion"/>
  </si>
  <si>
    <t>오승세</t>
  </si>
  <si>
    <t>CT_RI010_8</t>
    <phoneticPr fontId="1" type="noConversion"/>
  </si>
  <si>
    <t>CT_RI010_9</t>
    <phoneticPr fontId="1" type="noConversion"/>
  </si>
  <si>
    <t>CT_RI011_T1
CT_RI011_T2</t>
    <phoneticPr fontId="1" type="noConversion"/>
  </si>
  <si>
    <t>CT_RI010_10_A_T1
CT_RI010_10_A_T2</t>
    <phoneticPr fontId="1" type="noConversion"/>
  </si>
  <si>
    <t>CT_RI010_10_B</t>
    <phoneticPr fontId="1" type="noConversion"/>
  </si>
  <si>
    <t>CT_RI010_11_T1
CT_RI010_11_T2
CT_RI010_11_T3
CT_RI010_11_T4
CT_RI010_11_T5</t>
    <phoneticPr fontId="1" type="noConversion"/>
  </si>
  <si>
    <t>작업자</t>
  </si>
  <si>
    <t>본수</t>
  </si>
  <si>
    <t>제54호 서식</t>
    <phoneticPr fontId="1" type="noConversion"/>
  </si>
  <si>
    <t>주식등변동상황명세서</t>
    <phoneticPr fontId="1" type="noConversion"/>
  </si>
  <si>
    <t>이전본사 근무인원 명세</t>
    <phoneticPr fontId="1" type="noConversion"/>
  </si>
  <si>
    <t>FRE046_2_S</t>
    <phoneticPr fontId="1" type="noConversion"/>
  </si>
  <si>
    <t>CT_RE046_2_S</t>
    <phoneticPr fontId="1" type="noConversion"/>
  </si>
  <si>
    <t>FRE002</t>
    <phoneticPr fontId="1" type="noConversion"/>
  </si>
  <si>
    <t>책임준비금/비상위험준비금 명세서</t>
    <phoneticPr fontId="1" type="noConversion"/>
  </si>
  <si>
    <t>업무용승용차 관련비용 명세서</t>
    <phoneticPr fontId="1" type="noConversion"/>
  </si>
  <si>
    <t>미환류소득에 대한 법인세 신고서</t>
    <phoneticPr fontId="1" type="noConversion"/>
  </si>
  <si>
    <t>FRE114</t>
    <phoneticPr fontId="1" type="noConversion"/>
  </si>
  <si>
    <t>FRI010_4_A</t>
    <phoneticPr fontId="1" type="noConversion"/>
  </si>
  <si>
    <t>특정외국법인의 유보소득 합산과세 판정 명세서(갑)</t>
    <phoneticPr fontId="1" type="noConversion"/>
  </si>
  <si>
    <t>FRC008_S5_3</t>
    <phoneticPr fontId="1" type="noConversion"/>
  </si>
  <si>
    <t>FRI010_4_B</t>
    <phoneticPr fontId="1" type="noConversion"/>
  </si>
  <si>
    <t>FRI010_4_C</t>
    <phoneticPr fontId="1" type="noConversion"/>
  </si>
  <si>
    <t>특정외국법인의 유보소득 합산과세 판정 명세서(을)</t>
    <phoneticPr fontId="1" type="noConversion"/>
  </si>
  <si>
    <t>특정외국법인의 유보소득 합산과세 판정 명세서(병)</t>
    <phoneticPr fontId="1" type="noConversion"/>
  </si>
  <si>
    <t>ADDTABLE4
FORM1</t>
    <phoneticPr fontId="1" type="noConversion"/>
  </si>
  <si>
    <t>FRI010_2_C</t>
    <phoneticPr fontId="1" type="noConversion"/>
  </si>
  <si>
    <t>FRI010_2_D</t>
    <phoneticPr fontId="1" type="noConversion"/>
  </si>
  <si>
    <t>FRI010_3</t>
    <phoneticPr fontId="1" type="noConversion"/>
  </si>
  <si>
    <t>원천징수세액 조정 명세서</t>
    <phoneticPr fontId="1" type="noConversion"/>
  </si>
  <si>
    <t>외국은행 국내지점이 국외지배주주로부터 차입한 금액의 적수계산 명세서</t>
    <phoneticPr fontId="1" type="noConversion"/>
  </si>
  <si>
    <t>국외지배주주에게 지급하는 이자에 대한 조정 명세서(병)</t>
    <phoneticPr fontId="1" type="noConversion"/>
  </si>
  <si>
    <t>특정외국법인의 유보소득 계산 명세서(을)</t>
    <phoneticPr fontId="1" type="noConversion"/>
  </si>
  <si>
    <t>특정외국법인의 유보소득 합산과세 적용범위 판정 명세서(병)</t>
    <phoneticPr fontId="1" type="noConversion"/>
  </si>
  <si>
    <t>FRI010_9</t>
    <phoneticPr fontId="1" type="noConversion"/>
  </si>
  <si>
    <t>실제 배당금액의 이월익금 (배당소득에 해당되지 않는 금액) 명세서</t>
    <phoneticPr fontId="1" type="noConversion"/>
  </si>
  <si>
    <t>실제 배당 전 주식등 양도 시의 이월익금 (양도소득에 해당되지 않는 금액)명세서</t>
    <phoneticPr fontId="1" type="noConversion"/>
  </si>
  <si>
    <t>FRI010_5_A</t>
    <phoneticPr fontId="1" type="noConversion"/>
  </si>
  <si>
    <t>FRI010_5_B</t>
    <phoneticPr fontId="1" type="noConversion"/>
  </si>
  <si>
    <t>FRI010_7_A</t>
    <phoneticPr fontId="1" type="noConversion"/>
  </si>
  <si>
    <t>FRI010_7_C</t>
    <phoneticPr fontId="1" type="noConversion"/>
  </si>
  <si>
    <t>FRI011</t>
    <phoneticPr fontId="1" type="noConversion"/>
  </si>
  <si>
    <t>제10호의 4 서식(갑)</t>
    <phoneticPr fontId="1" type="noConversion"/>
  </si>
  <si>
    <t>특정외국법인의 유보소득 계산 명세서(갑)</t>
    <phoneticPr fontId="1" type="noConversion"/>
  </si>
  <si>
    <t>제10호의 7 서식(갑)</t>
    <phoneticPr fontId="1" type="noConversion"/>
  </si>
  <si>
    <t>특정외국법인의 유보소득 합산과세 적용범위 판정 명세서(갑)</t>
    <phoneticPr fontId="1" type="noConversion"/>
  </si>
  <si>
    <t>FA080</t>
  </si>
  <si>
    <t>FC023</t>
  </si>
  <si>
    <t>A80 조서</t>
  </si>
  <si>
    <t>*법인세 과세표준 및 세액신고서</t>
  </si>
  <si>
    <t>*농어촌특별세 과세표준 및 세액신고서</t>
  </si>
  <si>
    <t>*법인세 과세표준 및 세액조정계산서</t>
  </si>
  <si>
    <t>*최저한세조정계산서</t>
  </si>
  <si>
    <t>*소득공제조정명세서</t>
  </si>
  <si>
    <t>*공제감면세액 및 추가납부세액합계표(갑)</t>
  </si>
  <si>
    <t>*공제감면세액 및 추가납부세액합계표(을)</t>
  </si>
  <si>
    <t>*공제감면세액계산서(1)</t>
  </si>
  <si>
    <t>*공제감면세액계산서(2)</t>
  </si>
  <si>
    <t>*세액공제조정명세서(3)</t>
  </si>
  <si>
    <t>*공제감면세액계산서(4)</t>
  </si>
  <si>
    <t>*공제감면세액계산서(5)</t>
  </si>
  <si>
    <t>*국가별 외국납부세액공제 명세서</t>
  </si>
  <si>
    <t>*소득종류별 외국납부세액 명세서</t>
  </si>
  <si>
    <t>*간접외국납부세액공제 명세서</t>
  </si>
  <si>
    <t>*외국 Hybrid 사업체를 통한 국외투자 관련 외국납부세액공제 명세서</t>
  </si>
  <si>
    <t>*추가납부세액계산서(6)</t>
  </si>
  <si>
    <t>*가산세액계산서</t>
  </si>
  <si>
    <t>*원천납부세액명세서(갑)</t>
  </si>
  <si>
    <t>*원천납부세액명세서(을)</t>
  </si>
  <si>
    <t>*간접투자회사 등의 외국납부세액 계산서</t>
  </si>
  <si>
    <t>*농어촌특별세과세표준 및 세액조정계산서</t>
  </si>
  <si>
    <t>*농어촌특별세 과세대상 감면세액 합계표</t>
  </si>
  <si>
    <t>*소득금액조정합계표</t>
  </si>
  <si>
    <t>*과목별 소득금액조정명세서(1)</t>
  </si>
  <si>
    <t>*과목별 소득금액조정명세서(2)</t>
  </si>
  <si>
    <t>*수입금액조정명세서</t>
  </si>
  <si>
    <t>*수입배당금액명세서</t>
  </si>
  <si>
    <t>*조정후수입금액명세서</t>
  </si>
  <si>
    <t>*가지급금 등의 인정이자 조정명세서(갑)</t>
  </si>
  <si>
    <t>*가지급금 등의 인정이자 조정명세서(을)</t>
  </si>
  <si>
    <t>*유형자산감가상각비조정명세서(정률법)</t>
  </si>
  <si>
    <t>*유형ㆍ무형자산감가상각비 조정명세서(정액법)</t>
  </si>
  <si>
    <t>*감가상각비신고조정명세서</t>
  </si>
  <si>
    <t>*감가상각비조정명세서합계표</t>
  </si>
  <si>
    <t>*기부금명세서</t>
  </si>
  <si>
    <t>*접대비조정명세서(갑)</t>
  </si>
  <si>
    <t>*접대비조정명세서(을)</t>
  </si>
  <si>
    <t>*경비등의 송금명세서</t>
  </si>
  <si>
    <t>*건설자금이자조정명세서</t>
  </si>
  <si>
    <t>*업무무관부동산등에 관련한 차입금이자조정명세서(갑)</t>
  </si>
  <si>
    <t>*업무무관부동산등에 관련한 차입금이자조정명세서(을)</t>
  </si>
  <si>
    <t>*고유목적사업준비금 조정명세서(갑)</t>
  </si>
  <si>
    <t>*고유목적사업준비금 조정명세서(을)</t>
  </si>
  <si>
    <t>*책임준비금/비상위험준비금 명세서</t>
  </si>
  <si>
    <t>*업무용승용차 관련비용 명세서</t>
  </si>
  <si>
    <t>*퇴직급여충당금 조정명세서</t>
  </si>
  <si>
    <t>*퇴직연금부담금 조정명세서</t>
  </si>
  <si>
    <t>*대손충당금 및 대손금조정명세서</t>
  </si>
  <si>
    <t>*국고보조금등/공사부담금/보험차익 상당액 손금산입조정명세서</t>
  </si>
  <si>
    <t>*(재고자산/유가증권)평가조정명세서</t>
  </si>
  <si>
    <t>*외화자산 등 평가차손익조정명세서(갑)</t>
  </si>
  <si>
    <t>*외화자산 등 평가차손익조정명세서(을)</t>
  </si>
  <si>
    <t>*합병과세특례 신청서</t>
  </si>
  <si>
    <t>*분할과세특례 신청서</t>
  </si>
  <si>
    <t>*물적분할과세특례 신청서</t>
  </si>
  <si>
    <t>*현물출자과세특례 신청서</t>
  </si>
  <si>
    <t>*자산교환에 따른 양도차익의 손금산입조정명세서</t>
  </si>
  <si>
    <t>*자산의 양도차익에 관한 명세서(갑)</t>
  </si>
  <si>
    <t>*자산의 양도차익에 관한 명세서(을)</t>
  </si>
  <si>
    <t>*자산조정계정명세서(갑)</t>
  </si>
  <si>
    <t>*자산조정계정명세서(을)</t>
  </si>
  <si>
    <t>*주요계정명세서(을)</t>
  </si>
  <si>
    <t>*소득구분계산서</t>
  </si>
  <si>
    <t>*지점유보소득금액계산서</t>
  </si>
  <si>
    <t>*자본금과 적립금조정명세서(갑)</t>
  </si>
  <si>
    <t>*자본금과 적립금 조정명세서(을)</t>
  </si>
  <si>
    <t>*중소기업 등 기준검토표</t>
  </si>
  <si>
    <t>*특수관계인간 거래명세서(갑)(매출 및 매입거래 등)</t>
  </si>
  <si>
    <t>*특수관계인간 거래명세서(을)(자본거래)</t>
  </si>
  <si>
    <t>*주식등변동상황명세서</t>
  </si>
  <si>
    <t>*주식ㆍ출자지분 양도명세서</t>
  </si>
  <si>
    <t>*소득자료(인정상여/인정배당/기타소득)명세서</t>
  </si>
  <si>
    <t>*법인세 중간예납 신고납부계산서</t>
  </si>
  <si>
    <t>*청산소득에 대한 법인세과세표준 및 세액신고서</t>
  </si>
  <si>
    <t>*청산소득금액계산명세서</t>
  </si>
  <si>
    <t>*가산세액계산서(청산소득에 대한 과세표준 및 세액 신고용)</t>
  </si>
  <si>
    <t>*납세지(변경)신고서</t>
  </si>
  <si>
    <t>*감가상각방법신고서/내용연수신고서/내용연수변경승인신청서/감가상각방법변경신청서/내용연수승인신청서/내용연수변경신고서</t>
  </si>
  <si>
    <t>*조정반(지정서/변경지정서)</t>
  </si>
  <si>
    <t>*([ ] 화폐성외화자산등/[ ] 특별계정)평가방법 신고서</t>
  </si>
  <si>
    <t>*[ ]재고자산 등 평가방법신고(변경신고)서/[ ] 채권등의 보유기간계산방법신고서</t>
  </si>
  <si>
    <t>*(기능통화/해외사업장)과세표준계산방법 신고(변경신청)서</t>
  </si>
  <si>
    <t>*재해손실세액공제신청서</t>
  </si>
  <si>
    <t>*소급공제법인세액환급신청서</t>
  </si>
  <si>
    <t>*자산교환명세서</t>
  </si>
  <si>
    <t>*소득공제 신청서</t>
  </si>
  <si>
    <t>*해외현지법인 재무상황표([ ]확정분/[ ]가결산)</t>
  </si>
  <si>
    <t>*해외영업소 설치현황표</t>
  </si>
  <si>
    <t>*해외부동산 취득ㆍ투자운용(임대) 및 처분 명세서</t>
  </si>
  <si>
    <t>*세액공제신청서</t>
  </si>
  <si>
    <t>*정보화지원사업출연금 등 손금산입조정명세서</t>
  </si>
  <si>
    <t>*세액감면(면제)신청서</t>
  </si>
  <si>
    <t>*신성장동력ㆍ원천기술 연구개발비 명세서</t>
  </si>
  <si>
    <t>*근로소득 증대 기업에 대한 세액공제신청서</t>
  </si>
  <si>
    <t>*청년고용 증대 기업에 대한 공제세액계산서</t>
  </si>
  <si>
    <t>*고용 증대 기업에 대한 공제세액계산서</t>
  </si>
  <si>
    <t>*고용유지기업 세액공제신청서</t>
  </si>
  <si>
    <t>*중소기업 고용증가 인원에 대한 사회보험료 세액공제 공제세액계산서</t>
  </si>
  <si>
    <t>*수도권과밀억제권역 외의 지역으로 이전하는 중소기업감면세액계산서</t>
  </si>
  <si>
    <t>*공장 및 본사를 수도권 밖으로 이전하는 법인에 대한 감면세액계산서</t>
  </si>
  <si>
    <t>*이전본사 근무인원 명세</t>
  </si>
  <si>
    <t>*미환류소득에 대한 법인세 신고서</t>
  </si>
  <si>
    <t>*국외지배주주에게 지급하는 이자에 대한 조정 명세서(병)</t>
  </si>
  <si>
    <t>*외국은행 국내지점이 국외지배주주로부터 차입한 금액의 적수계산 명세서</t>
  </si>
  <si>
    <t>*원천징수세액 조정 명세서</t>
  </si>
  <si>
    <t>*특정외국법인의 유보소득 합산과세 판정 명세서(갑)</t>
  </si>
  <si>
    <t>*특정외국법인의 유보소득 합산과세 판정 명세서(을)</t>
  </si>
  <si>
    <t>*특정외국법인의 유보소득 합산과세 판정 명세서(병)</t>
  </si>
  <si>
    <t>*특정외국법인의 유보소득 계산 명세서(갑)</t>
  </si>
  <si>
    <t>*특정외국법인의 유보소득 계산 명세서(을)</t>
  </si>
  <si>
    <t>*특정외국법인의 유보소득 합산과세 적용범위 판정 명세서(갑)</t>
  </si>
  <si>
    <t>*특정외국법인의 유보소득 합산과세 적용범위 판정 명세서(병)</t>
  </si>
  <si>
    <t>*실제 배당금액의 이월익금 (배당소득에 해당되지 않는 금액) 명세서</t>
  </si>
  <si>
    <t>*실제 배당 전 주식등 양도 시의 이월익금 (양도소득에 해당되지 않는 금액)명세서</t>
  </si>
  <si>
    <t>*국외출자 명세서</t>
  </si>
  <si>
    <t>*주요계정명세서(갑)</t>
  </si>
  <si>
    <t>*국외특수관계인에게 지급하는 순이자비용에 대한 조정명세서(을)</t>
  </si>
  <si>
    <t>*혼성금융상품 관련 이자비용에 대한 조정명세서</t>
  </si>
  <si>
    <t>*국외지배주주에게 지급하는 이자에 대한 조정 명세서(갑)</t>
  </si>
  <si>
    <t>FORM</t>
  </si>
  <si>
    <t>SEARCH</t>
  </si>
  <si>
    <t>PAGE+ADDTABLE</t>
  </si>
  <si>
    <t>PAGE</t>
  </si>
  <si>
    <t>FRI008_A</t>
    <phoneticPr fontId="1" type="noConversion"/>
  </si>
  <si>
    <t>FRI002</t>
    <phoneticPr fontId="1" type="noConversion"/>
  </si>
  <si>
    <t>감가상각비신고조정명세서</t>
    <phoneticPr fontId="1" type="noConversion"/>
  </si>
  <si>
    <t>주민번호
암호화대상</t>
    <phoneticPr fontId="1" type="noConversion"/>
  </si>
  <si>
    <t>생년월일제외</t>
    <phoneticPr fontId="1" type="noConversion"/>
  </si>
  <si>
    <t>서식정리
완료여부</t>
    <phoneticPr fontId="1" type="noConversion"/>
  </si>
  <si>
    <t>버튼유형</t>
    <phoneticPr fontId="1" type="noConversion"/>
  </si>
  <si>
    <t>FRC043</t>
    <phoneticPr fontId="1" type="noConversion"/>
  </si>
  <si>
    <t>FRE003_P2</t>
    <phoneticPr fontId="1" type="noConversion"/>
  </si>
  <si>
    <t>FRE011_4</t>
    <phoneticPr fontId="1" type="noConversion"/>
  </si>
  <si>
    <t>CT_RE011_5</t>
    <phoneticPr fontId="1" type="noConversion"/>
  </si>
  <si>
    <t>FRC071_8</t>
    <phoneticPr fontId="1" type="noConversion"/>
  </si>
  <si>
    <t>FRC008_A</t>
    <phoneticPr fontId="1" type="noConversion"/>
  </si>
  <si>
    <t>고정서식</t>
    <phoneticPr fontId="1" type="noConversion"/>
  </si>
  <si>
    <t>RUN_DT</t>
    <phoneticPr fontId="1" type="noConversion"/>
  </si>
  <si>
    <t>ADD_ROW_GBN</t>
  </si>
  <si>
    <t>FA100</t>
  </si>
  <si>
    <t>A100 국제거래조서</t>
  </si>
  <si>
    <t>FA100_1_1</t>
  </si>
  <si>
    <t>A100_1_1 해외현지법인(법인81호)_조서_법인내역</t>
  </si>
  <si>
    <t>FA100_1_2</t>
  </si>
  <si>
    <t>A100_1_2 해외현지법인(법인81호)_조서_명세</t>
  </si>
  <si>
    <t>FA100_1_3</t>
  </si>
  <si>
    <t>A100_1_3 해외현지법인(법인81호)_조서_간접외국납부세액</t>
  </si>
  <si>
    <t>FA100_2_1</t>
  </si>
  <si>
    <t>A100_2_1 해외영업소(법인83호)_조서_영업소내역</t>
  </si>
  <si>
    <t>FA100_2_2</t>
  </si>
  <si>
    <t>A100_2_2 해외영업소(법인83호)_조서_경영현황</t>
  </si>
  <si>
    <t>FB090</t>
  </si>
  <si>
    <t>B90 연구인력개발비세액공제</t>
  </si>
  <si>
    <t>FC020</t>
  </si>
  <si>
    <t>C20 감가상각비</t>
  </si>
  <si>
    <t>FC021</t>
  </si>
  <si>
    <t>C21 기부금</t>
  </si>
  <si>
    <t>C23 접대비</t>
  </si>
  <si>
    <t>FC029</t>
  </si>
  <si>
    <t>C29 업무용승용차</t>
  </si>
  <si>
    <t>FC032</t>
  </si>
  <si>
    <t>C32 퇴직급여충당금</t>
  </si>
  <si>
    <t>FC034</t>
  </si>
  <si>
    <t>C43 대손충당금</t>
  </si>
  <si>
    <t>법인세법</t>
  </si>
  <si>
    <t>*표준대차대조표(일반법인용)</t>
  </si>
  <si>
    <t>*합계표준대차대조표(일반법인용)</t>
  </si>
  <si>
    <t>*표준대차대조표 (금융ㆍ보험ㆍ증권업 법인용)</t>
  </si>
  <si>
    <t>*합계표준대차대조표(금융ㆍ보험ㆍ증권업 법인용)</t>
  </si>
  <si>
    <t>*표준손익계산서(일반법인용)</t>
  </si>
  <si>
    <t>*표준손익계산서(금융ㆍ보험ㆍ증권업 법인용)</t>
  </si>
  <si>
    <t>*부속명세서</t>
  </si>
  <si>
    <t>*이익잉여금처분(결손금처리)계산서</t>
  </si>
  <si>
    <t>*기부금조정명세서</t>
  </si>
  <si>
    <t>*동업기업 과세특례적용 및 동업자 과세여부 확인서</t>
  </si>
  <si>
    <t>*해외현지법인 명세서</t>
  </si>
  <si>
    <t>*손실거래명세서</t>
  </si>
  <si>
    <t>조특법</t>
  </si>
  <si>
    <t>*투자자산 명세서</t>
  </si>
  <si>
    <t>*기술취득에 대한 세액공제 명세서</t>
  </si>
  <si>
    <t>*연구ㆍ인력개발준비금 명세서</t>
  </si>
  <si>
    <t>*일반연구 및 인력개발비 명세서</t>
  </si>
  <si>
    <t>*해당 연도의 연구ㆍ인력개발비 발생 명세</t>
  </si>
  <si>
    <t>*산업수요맞춤형 고등학교등 졸업자 복직 중소기업 세액공제신청서</t>
  </si>
  <si>
    <t>*경력단절 여성 재고용 기업 세액공제신청서</t>
  </si>
  <si>
    <t>*육아휴직 후 고용유지기업 세액공제신청서</t>
  </si>
  <si>
    <t>*정규직 전환 근로자의 임금 증가액에 대한 세액공제신청서</t>
  </si>
  <si>
    <t>국조법</t>
  </si>
  <si>
    <t>*무형자산에 대한 정상가격 산출방법 신고서</t>
  </si>
  <si>
    <t>*용역거래에 대한 정상가격 산출방법 신고서</t>
  </si>
  <si>
    <t>*정상가격 산출방법 신고서</t>
  </si>
  <si>
    <t>*거래가격 조정신고서</t>
  </si>
  <si>
    <t>*국외특수관계인의 요약손익계산서</t>
  </si>
  <si>
    <t>*국제거래명세서</t>
  </si>
  <si>
    <t>*지급보증 용역거래 명세서</t>
  </si>
  <si>
    <t>*국외특수관계인에게 지급하는 순이자비용에 대한 조정명세서(갑)</t>
  </si>
  <si>
    <t>*국외지배주주에게 지급하는 이자에 대한 조정 명세서(을)</t>
  </si>
  <si>
    <t>전자신고서파일</t>
    <phoneticPr fontId="1" type="noConversion"/>
  </si>
  <si>
    <t>연결납세</t>
    <phoneticPr fontId="1" type="noConversion"/>
  </si>
  <si>
    <t>연결납세방식적용신청서 (2016-03-07 개정)</t>
    <phoneticPr fontId="1" type="noConversion"/>
  </si>
  <si>
    <t>연결모법인의 주요주주 상황 (2013-02-23 개정)</t>
    <phoneticPr fontId="1" type="noConversion"/>
  </si>
  <si>
    <t>연결자법인의 주주상황 등 (2019-03-20 개정)</t>
    <phoneticPr fontId="1" type="noConversion"/>
  </si>
  <si>
    <t>연결납세방식포기신고서 (2013-02-23 개정)</t>
    <phoneticPr fontId="1" type="noConversion"/>
  </si>
  <si>
    <t>연결법인변경신고서 (2013-02-23 개정)</t>
    <phoneticPr fontId="1" type="noConversion"/>
  </si>
  <si>
    <t>D116300</t>
    <phoneticPr fontId="1" type="noConversion"/>
  </si>
  <si>
    <t>D116400</t>
    <phoneticPr fontId="1" type="noConversion"/>
  </si>
  <si>
    <t>D116500</t>
    <phoneticPr fontId="1" type="noConversion"/>
  </si>
  <si>
    <t>D116600</t>
    <phoneticPr fontId="1" type="noConversion"/>
  </si>
  <si>
    <t>D116700</t>
    <phoneticPr fontId="1" type="noConversion"/>
  </si>
  <si>
    <t>D116800</t>
    <phoneticPr fontId="1" type="noConversion"/>
  </si>
  <si>
    <t>D116900</t>
    <phoneticPr fontId="1" type="noConversion"/>
  </si>
  <si>
    <t>D117000</t>
    <phoneticPr fontId="1" type="noConversion"/>
  </si>
  <si>
    <t>D117100</t>
    <phoneticPr fontId="1" type="noConversion"/>
  </si>
  <si>
    <t>D117200</t>
    <phoneticPr fontId="1" type="noConversion"/>
  </si>
  <si>
    <t>D117300</t>
    <phoneticPr fontId="1" type="noConversion"/>
  </si>
  <si>
    <t>D117400</t>
    <phoneticPr fontId="1" type="noConversion"/>
  </si>
  <si>
    <t>D117500</t>
    <phoneticPr fontId="1" type="noConversion"/>
  </si>
  <si>
    <t>D117600</t>
    <phoneticPr fontId="1" type="noConversion"/>
  </si>
  <si>
    <t>D117700</t>
    <phoneticPr fontId="1" type="noConversion"/>
  </si>
  <si>
    <t>D117800</t>
    <phoneticPr fontId="1" type="noConversion"/>
  </si>
  <si>
    <t>D117900</t>
    <phoneticPr fontId="1" type="noConversion"/>
  </si>
  <si>
    <t>D118000</t>
    <phoneticPr fontId="1" type="noConversion"/>
  </si>
  <si>
    <t>D118100</t>
    <phoneticPr fontId="1" type="noConversion"/>
  </si>
  <si>
    <t>CT_Z001은 법인13호서식과 같다</t>
    <phoneticPr fontId="1" type="noConversion"/>
  </si>
  <si>
    <t>D118200</t>
    <phoneticPr fontId="1" type="noConversion"/>
  </si>
  <si>
    <t>D118300</t>
    <phoneticPr fontId="1" type="noConversion"/>
  </si>
  <si>
    <t>D118400</t>
    <phoneticPr fontId="1" type="noConversion"/>
  </si>
  <si>
    <t>D118500</t>
    <phoneticPr fontId="1" type="noConversion"/>
  </si>
  <si>
    <t>D118601, D118600</t>
    <phoneticPr fontId="1" type="noConversion"/>
  </si>
  <si>
    <t>CT_Z001 참조</t>
    <phoneticPr fontId="1" type="noConversion"/>
  </si>
  <si>
    <t>D118700</t>
    <phoneticPr fontId="1" type="noConversion"/>
  </si>
  <si>
    <t>D118800</t>
    <phoneticPr fontId="1" type="noConversion"/>
  </si>
  <si>
    <t/>
  </si>
  <si>
    <t>CT_MAIN
CT_RC001</t>
  </si>
  <si>
    <t>CT_Z001
CT_RC004_T1
CT_RC004_T2</t>
  </si>
  <si>
    <t>KTP.CT_Z001
CT_RC008_A</t>
  </si>
  <si>
    <t>CT_Z001
CT_RC008_B</t>
  </si>
  <si>
    <t>CT_RC008_S3_T1
CT_RC008_S3_T2</t>
  </si>
  <si>
    <t>CT_RC008_S4_T1
CT_RC008_S4_T2</t>
  </si>
  <si>
    <t>CT_RC008_S5_T1
CT_RC008_S5_T2
CT_RC008_S5_T3</t>
  </si>
  <si>
    <t>CT_RC008_S5_2_T1
CT_RC008_S5_2_T2</t>
  </si>
  <si>
    <t>CT_RC008_S5_4_T1
CT_RC008_S5_4_T2
CT_RC008_S5_4_T3</t>
  </si>
  <si>
    <t>CT_RC008_S5_5_T1
CT_RC008_S5_5_T2
CT_RC008_S5_5_T3</t>
  </si>
  <si>
    <t>CT_RC008_S6_T1
CT_RC008_S6_T2
CT_RC008_S6_T3</t>
  </si>
  <si>
    <t>CT_RC009_T1
CT_RC009_T2</t>
  </si>
  <si>
    <t>CT_RC011
CT_RC011_T1</t>
  </si>
  <si>
    <t>CT_RC013_T1
CT_RC013_T2</t>
  </si>
  <si>
    <t>CT_RC015 조회</t>
  </si>
  <si>
    <t>CT_RC015 입력</t>
  </si>
  <si>
    <t>CT_RC016_T1
CT_RC016_T2
CT_RC016_T3
CT_RC016_T4</t>
  </si>
  <si>
    <t>CT_RC016_2_T1
CT_RC016_2_T2
CT_RC016_2_T3</t>
  </si>
  <si>
    <t>CT_Z001
CT_RC017_T1
CT_RC017_T2
CT_RC017_T3</t>
  </si>
  <si>
    <t>CT_RC019_A_T1
CT_RC019_A_T2
CT_RC019_A_T3</t>
  </si>
  <si>
    <t>CT_RC019_B
CT_RC019_B_T1
CT_RC019_B_T2
CT_RC019_B_T3</t>
  </si>
  <si>
    <t>CT_RC020_P3
CT_RC020_P3_T1</t>
  </si>
  <si>
    <t>CT_RC021_T1
CT_RC021_T2</t>
  </si>
  <si>
    <t>CT_RC023_B_T1
CT_RC023_B_T2</t>
  </si>
  <si>
    <t>삭제</t>
  </si>
  <si>
    <t>CT_RC025_T1
CT_RC025_T2</t>
  </si>
  <si>
    <t>CT_RC026_A_T1
CT_RC026_A_T2</t>
  </si>
  <si>
    <t>CT_RC026_B_T1
CT_RC026_B_T2</t>
  </si>
  <si>
    <t>CT_RC027_A_T1
CT_RC027_A_T2</t>
  </si>
  <si>
    <t>CT_RC028_T1
CT_RC028_T2
CT_RC028_T3</t>
  </si>
  <si>
    <t>CT_RC032_T1
CT_RC032_T2</t>
  </si>
  <si>
    <t>CT_RC034_T1
CT_RC034_T2
CT_RC034_T3</t>
  </si>
  <si>
    <t>CT_RC035_T1
CT_RC035_T2
CT_RC035_T3
CT_RC035_T4
CT_RC035_T5</t>
  </si>
  <si>
    <t>CT_RC039_T1
CT_RC039_T2
CT_RC039_T3</t>
  </si>
  <si>
    <t>CT_RC040_A_T1
CT_RC040_A_T2</t>
  </si>
  <si>
    <t>CT_RC048_T1
CT_RC048_T2</t>
  </si>
  <si>
    <t>CT_RC050_A_T1
CT_RC050_A_T2
CT_RC050_A_T3
CT_RC050_A_T4</t>
  </si>
  <si>
    <t>CT_RC052_B_T1
CT_RC052_B_T2</t>
  </si>
  <si>
    <t>CT_RC054_T1
CT_RC054_T2
CT_RC054_T3</t>
  </si>
  <si>
    <t>CT_RC054_S_T1
CT_RC054_S_T2</t>
  </si>
  <si>
    <t>CT_RC059_S2_T1
CT_RC059_S2_T2</t>
  </si>
  <si>
    <t>CT_RC063_T1
CT_RC063_T2
CT_RC063_T3</t>
  </si>
  <si>
    <t>CT_RC063_14_T1
CT_RC063_14_T2</t>
  </si>
  <si>
    <t>CT_RC070_T1
CT_RC070_T2
CT_RC070_T3</t>
  </si>
  <si>
    <t>CT_RC071_8_T1
CT_RC071_8_T2
CT_RC071_8_T3</t>
  </si>
  <si>
    <t>CT_RC081_T1
CT_RC081_T2
CT_RC081_T3
CT_RC081_T4</t>
  </si>
  <si>
    <t>CT_RC082_T1
CT_RC082_T2
CT_RC082_T3</t>
  </si>
  <si>
    <t>CT_RC082_2_T1
CT_RC082_2_T2</t>
  </si>
  <si>
    <t>CT_RC083_T1
CT_RC083_T2</t>
  </si>
  <si>
    <t>CT_RC084_T1
CT_RC084_T2
CT_RC084_T3</t>
  </si>
  <si>
    <t>CT_RE001_S1_T1
CT_RE001_S1_T2</t>
  </si>
  <si>
    <t>CT_RE002_T1
CT_RE002_T2</t>
  </si>
  <si>
    <t>CT_RE002_3_T1
CT_RE002_3_T2</t>
  </si>
  <si>
    <t>테이블없음</t>
  </si>
  <si>
    <t>CT_RE003_P1_T1
CT_RE003_P1_T2
CT_RE003_P1_T3
CT_RE003_P1_T4</t>
  </si>
  <si>
    <t>CT_RE003_P2_T1
CT_RE003_P2_T2</t>
  </si>
  <si>
    <t>CT_RE003_S1_T1
CT_RE003_S1_T2
CT_RE003_S1_T3</t>
  </si>
  <si>
    <t>CT_RE009_T1
CT_RE009_T2
CT_RE009_T3
CT_RE009_T4</t>
  </si>
  <si>
    <t>CT_RE010_2_P1_T1
CT_RE010_2_P1_T2</t>
  </si>
  <si>
    <t>CT_RE010_2_P2_T1
CT_RE010_2_P2_T2</t>
  </si>
  <si>
    <t>CT_RE010_4_T1
CT_RE010_4_T2</t>
  </si>
  <si>
    <t>CT_RE010_5</t>
  </si>
  <si>
    <t>CT_RE046_2_T1
CT_RE046_2_T2</t>
  </si>
  <si>
    <t>CT_RE114_T1
CT_RE114_T2</t>
  </si>
  <si>
    <t>CT_RI002_T1
CT_RI002_T2</t>
  </si>
  <si>
    <t>CT_RI008_2_T1
CT_RI008_2_T2</t>
  </si>
  <si>
    <t>CT_RI008_A_T1
CT_RI008_A_T2
CT_RI008_A_T3</t>
  </si>
  <si>
    <t>CT_RI010_10_A_T1
CT_RI010_10_A_T2</t>
  </si>
  <si>
    <t>CT_RI010_10_B</t>
  </si>
  <si>
    <t>CT_RI010_11_T1
CT_RI010_11_T2
CT_RI010_11_T3
CT_RI010_11_T4
CT_RI010_11_T5</t>
  </si>
  <si>
    <t>CT_RI010_2_A_T1
CT_RI010_2_A_T2</t>
  </si>
  <si>
    <t>CT_RI010_2_B_T1
CT_RI010_2_B_T2</t>
  </si>
  <si>
    <t>CT_RI010_2_C_T1
CT_RI010_2_C_T2</t>
  </si>
  <si>
    <t>CT_RI010_2_D_T1
CT_RI010_2_D_T2</t>
  </si>
  <si>
    <t>CT_RI010_3_T1
CT_RI010_3_T2</t>
  </si>
  <si>
    <t>CT_RI010_4_C_T1
CT_RI010_4_C_T2</t>
  </si>
  <si>
    <t>CT_RI010_5_B_T1
CT_RI010_5_B_T2</t>
  </si>
  <si>
    <t>CT_RI010_7_A_T1
CT_RI010_7_A_T2</t>
  </si>
  <si>
    <t>CT_RI010_7_C_T1
CT_RI010_7_C_T2</t>
  </si>
  <si>
    <t>CT_RI010_8</t>
  </si>
  <si>
    <t>CT_RI010_9</t>
  </si>
  <si>
    <t>CT_RI011_T1
CT_RI011_T2</t>
  </si>
  <si>
    <t>FRC064_5</t>
    <phoneticPr fontId="1" type="noConversion"/>
  </si>
  <si>
    <t>FRC082_2</t>
    <phoneticPr fontId="1" type="noConversion"/>
  </si>
  <si>
    <t>FRE002_3</t>
    <phoneticPr fontId="1" type="noConversion"/>
  </si>
  <si>
    <t>FRE003_S1</t>
    <phoneticPr fontId="1" type="noConversion"/>
  </si>
  <si>
    <t>*고용창출투자세액공제 공제세액계산서</t>
    <phoneticPr fontId="1" type="noConversion"/>
  </si>
  <si>
    <t>FRE010</t>
    <phoneticPr fontId="1" type="noConversion"/>
  </si>
  <si>
    <t>FRC003_S</t>
    <phoneticPr fontId="1" type="noConversion"/>
  </si>
  <si>
    <t>개발자1</t>
    <phoneticPr fontId="1" type="noConversion"/>
  </si>
  <si>
    <t>*중소기업 등 기준검토표</t>
    <phoneticPr fontId="1" type="noConversion"/>
  </si>
  <si>
    <t>FRC076_18</t>
    <phoneticPr fontId="1" type="noConversion"/>
  </si>
  <si>
    <t>CT_RC076_18</t>
    <phoneticPr fontId="1" type="noConversion"/>
  </si>
  <si>
    <t>FRC076_2</t>
    <phoneticPr fontId="1" type="noConversion"/>
  </si>
  <si>
    <t>CT_RC076_19</t>
  </si>
  <si>
    <t>CT_RC076_2_T1
CT_RC076_2_T2</t>
    <phoneticPr fontId="1" type="noConversion"/>
  </si>
  <si>
    <t>CT_RC076_2_S2_T1
CT_RC076_2_S2_T2</t>
    <phoneticPr fontId="1" type="noConversion"/>
  </si>
  <si>
    <t>CT_RC076_20_T1
CT_RC076_20_T2</t>
    <phoneticPr fontId="1" type="noConversion"/>
  </si>
  <si>
    <t>CT_RC076_21_T1
CT_RC076_21_T2</t>
    <phoneticPr fontId="1" type="noConversion"/>
  </si>
  <si>
    <t>CT_RC076_22</t>
    <phoneticPr fontId="1" type="noConversion"/>
  </si>
  <si>
    <t>CT_RC076_23</t>
    <phoneticPr fontId="1" type="noConversion"/>
  </si>
  <si>
    <t>CT_RC076_24_T1
CT_RC076_24_T2</t>
    <phoneticPr fontId="1" type="noConversion"/>
  </si>
  <si>
    <t>CT_RC076_25_T1
CT_RC076_25_T2</t>
    <phoneticPr fontId="1" type="noConversion"/>
  </si>
  <si>
    <t>CT_RC076_26_T1
CT_RC076_26_T2</t>
    <phoneticPr fontId="1" type="noConversion"/>
  </si>
  <si>
    <t>CT_RC076_2_S1
CT_RC076_2_S1_T1
CT_RC076_2_S1_T2</t>
    <phoneticPr fontId="1" type="noConversion"/>
  </si>
  <si>
    <t>CT_RC076_10</t>
  </si>
  <si>
    <t>CT_RC076_11</t>
  </si>
  <si>
    <t>CT_RC076_12_T1
CT_RC076_12_T2</t>
    <phoneticPr fontId="1" type="noConversion"/>
  </si>
  <si>
    <t>CT_RC076_13_T1
CT_RC076_13_T2
CT_RC076_13_T3
CT_RC076_13_T4</t>
    <phoneticPr fontId="1" type="noConversion"/>
  </si>
  <si>
    <t>CT_RC076_14_A_T1
CT_RC076_14_A_T2</t>
    <phoneticPr fontId="1" type="noConversion"/>
  </si>
  <si>
    <t>CT_RC076_14_B_T1
CT_RC076_14_B_T2
CT_RC076_14_B_T4</t>
    <phoneticPr fontId="1" type="noConversion"/>
  </si>
  <si>
    <t>CT_RC076_15_A_T1
CT_RC076_15_A_T2</t>
    <phoneticPr fontId="1" type="noConversion"/>
  </si>
  <si>
    <t>CT_RC076_15_B_T1
CT_RC076_15_B_T2
CT_RC076_15_B_T3</t>
    <phoneticPr fontId="1" type="noConversion"/>
  </si>
  <si>
    <t>CT_RC076_16_A_1
CT_RC076_16_A_2</t>
    <phoneticPr fontId="1" type="noConversion"/>
  </si>
  <si>
    <t>CT_RC076_16_B_T1
CT_RC076_16_B_T2
CT_RC076_16_B_T3
CT_RC076_16_B_T4</t>
    <phoneticPr fontId="1" type="noConversion"/>
  </si>
  <si>
    <t>CT_RC076_17_A_T1
CT_RC076_17_A_T2
CT_RC076_17_A_T3</t>
    <phoneticPr fontId="1" type="noConversion"/>
  </si>
  <si>
    <t>CT_RC076_17_B_T1
CT_RC076_17_B_T2</t>
    <phoneticPr fontId="1" type="noConversion"/>
  </si>
  <si>
    <t>CT_RC076_3_T1
CT_RC076_3_T2</t>
    <phoneticPr fontId="1" type="noConversion"/>
  </si>
  <si>
    <t>CT_RC076_4_T1
CT_RC076_4_T2
CT_RC076_4_T3
CT_RC076_4_T4</t>
    <phoneticPr fontId="1" type="noConversion"/>
  </si>
  <si>
    <t>CT_RC076_5</t>
  </si>
  <si>
    <t>CT_RC076_6</t>
  </si>
  <si>
    <t>CT_RC076_7</t>
  </si>
  <si>
    <t>CT_RC076_8</t>
  </si>
  <si>
    <t>CT_RC076_9</t>
  </si>
  <si>
    <t>연결법인 농어촌특별세 과세표준 및 세액신고서</t>
    <phoneticPr fontId="1" type="noConversion"/>
  </si>
  <si>
    <t>FRC002</t>
    <phoneticPr fontId="1" type="noConversion"/>
  </si>
  <si>
    <t>연결법인 가산세액 계산서(갑)</t>
    <phoneticPr fontId="1" type="noConversion"/>
  </si>
  <si>
    <t>연결법인 기부금 조정명세서(을)</t>
    <phoneticPr fontId="1" type="noConversion"/>
  </si>
  <si>
    <t>연결법인 접대비 조정명세서(을)</t>
    <phoneticPr fontId="1" type="noConversion"/>
  </si>
  <si>
    <t>연결법인 농어촌특별세 과세표준 및 세액조정계산서(연결집단)</t>
    <phoneticPr fontId="1" type="noConversion"/>
  </si>
  <si>
    <t>FRC013</t>
    <phoneticPr fontId="1" type="noConversion"/>
  </si>
  <si>
    <t>유사화면</t>
    <phoneticPr fontId="1" type="noConversion"/>
  </si>
  <si>
    <t>FRC013 연결법인 반복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</si>
</sst>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4" borderId="1" xfId="0" applyNumberFormat="1" applyFont="1" applyFill="1" applyBorder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>
      <alignment vertical="center"/>
    </xf>
    <xf numFmtId="14" fontId="3" fillId="10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 wrapText="1"/>
    </xf>
    <xf numFmtId="0" fontId="4" fillId="0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5" borderId="1" xfId="0" applyFont="1" applyFill="1" applyBorder="1">
      <alignment vertical="center"/>
    </xf>
    <xf numFmtId="0" fontId="4" fillId="0" borderId="2" xfId="0" applyFont="1" applyFill="1" applyBorder="1" applyAlignment="1">
      <alignment vertical="center" wrapText="1"/>
    </xf>
    <xf numFmtId="0" fontId="3" fillId="11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49" fontId="4" fillId="7" borderId="0" xfId="0" applyNumberFormat="1" applyFon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B198-91C3-4C08-87B8-1A7DF85EC9B1}">
  <sheetPr filterMode="1"/>
  <dimension ref="A1:Q391"/>
  <sheetViews>
    <sheetView tabSelected="1" zoomScaleNormal="100" workbookViewId="0">
      <pane ySplit="2" topLeftCell="A3" activePane="bottomLeft" state="frozen"/>
      <selection pane="bottomLeft" activeCell="E183" sqref="E183"/>
    </sheetView>
  </sheetViews>
  <sheetFormatPr defaultRowHeight="12" x14ac:dyDescent="0.3"/>
  <cols>
    <col min="1" max="1" width="6.5" style="3" bestFit="1" customWidth="1"/>
    <col min="2" max="2" width="10.125" style="3" bestFit="1" customWidth="1"/>
    <col min="3" max="3" width="9.5" style="3" bestFit="1" customWidth="1"/>
    <col min="4" max="4" width="11.125" style="3" bestFit="1" customWidth="1"/>
    <col min="5" max="5" width="41" style="3" customWidth="1"/>
    <col min="6" max="6" width="9" style="3" bestFit="1" customWidth="1"/>
    <col min="7" max="7" width="10.75" style="3" bestFit="1" customWidth="1"/>
    <col min="8" max="8" width="15.375" style="3" bestFit="1" customWidth="1"/>
    <col min="9" max="9" width="10" style="3" bestFit="1" customWidth="1"/>
    <col min="10" max="10" width="5.125" style="3" bestFit="1" customWidth="1"/>
    <col min="11" max="11" width="15" style="3" bestFit="1" customWidth="1"/>
    <col min="12" max="12" width="9.5" style="3" bestFit="1" customWidth="1"/>
    <col min="13" max="16" width="8.5" style="11" bestFit="1" customWidth="1"/>
    <col min="17" max="16384" width="9" style="3"/>
  </cols>
  <sheetData>
    <row r="1" spans="1:17" ht="16.5" customHeight="1" x14ac:dyDescent="0.3">
      <c r="A1" s="33"/>
      <c r="B1" s="33"/>
      <c r="C1" s="33"/>
      <c r="D1" s="33"/>
      <c r="E1" s="33"/>
      <c r="F1" s="33"/>
      <c r="G1" s="33"/>
      <c r="H1" s="33"/>
      <c r="I1" s="35"/>
      <c r="K1" s="35"/>
      <c r="M1" s="91" t="s">
        <v>1062</v>
      </c>
      <c r="N1" s="91"/>
      <c r="O1" s="91" t="s">
        <v>1063</v>
      </c>
      <c r="P1" s="91"/>
    </row>
    <row r="2" spans="1:17" s="7" customFormat="1" ht="24" x14ac:dyDescent="0.3">
      <c r="A2" s="4" t="s">
        <v>1039</v>
      </c>
      <c r="B2" s="4" t="s">
        <v>1024</v>
      </c>
      <c r="C2" s="4" t="s">
        <v>1633</v>
      </c>
      <c r="D2" s="4" t="s">
        <v>1029</v>
      </c>
      <c r="E2" s="4" t="s">
        <v>1031</v>
      </c>
      <c r="F2" s="4" t="s">
        <v>1025</v>
      </c>
      <c r="G2" s="4" t="s">
        <v>1034</v>
      </c>
      <c r="H2" s="4" t="s">
        <v>1634</v>
      </c>
      <c r="I2" s="58" t="s">
        <v>1065</v>
      </c>
      <c r="J2" s="89" t="s">
        <v>1150</v>
      </c>
      <c r="K2" s="58" t="s">
        <v>1047</v>
      </c>
      <c r="L2" s="85" t="s">
        <v>1694</v>
      </c>
      <c r="M2" s="58" t="s">
        <v>1060</v>
      </c>
      <c r="N2" s="58" t="s">
        <v>1061</v>
      </c>
      <c r="O2" s="58" t="s">
        <v>1060</v>
      </c>
      <c r="P2" s="58" t="s">
        <v>1061</v>
      </c>
      <c r="Q2" s="7" t="s">
        <v>1860</v>
      </c>
    </row>
    <row r="3" spans="1:17" ht="24" hidden="1" x14ac:dyDescent="0.3">
      <c r="A3" s="3">
        <v>15</v>
      </c>
      <c r="B3" s="3" t="s">
        <v>1</v>
      </c>
      <c r="C3" s="3">
        <v>20190320</v>
      </c>
      <c r="D3" s="3" t="s">
        <v>1660</v>
      </c>
      <c r="E3" s="3" t="s">
        <v>1495</v>
      </c>
      <c r="F3" s="3" t="s">
        <v>1026</v>
      </c>
      <c r="G3" s="3">
        <v>100101</v>
      </c>
      <c r="H3" s="3" t="s">
        <v>1615</v>
      </c>
      <c r="I3" s="3" t="s">
        <v>1445</v>
      </c>
      <c r="J3" s="3" t="s">
        <v>1026</v>
      </c>
      <c r="K3" s="20" t="s">
        <v>1729</v>
      </c>
      <c r="L3" s="20" t="s">
        <v>1728</v>
      </c>
    </row>
    <row r="4" spans="1:17" hidden="1" x14ac:dyDescent="0.3">
      <c r="A4" s="3">
        <v>16</v>
      </c>
      <c r="B4" s="3" t="s">
        <v>1854</v>
      </c>
      <c r="C4" s="3">
        <v>20190320</v>
      </c>
      <c r="D4" s="3" t="s">
        <v>1660</v>
      </c>
      <c r="E4" s="3" t="s">
        <v>1496</v>
      </c>
      <c r="F4" s="3" t="s">
        <v>1026</v>
      </c>
      <c r="G4" s="3">
        <v>100201</v>
      </c>
      <c r="H4" s="3" t="s">
        <v>1615</v>
      </c>
      <c r="I4" s="3" t="s">
        <v>1266</v>
      </c>
      <c r="J4" s="3" t="s">
        <v>1026</v>
      </c>
      <c r="K4" s="20" t="s">
        <v>1290</v>
      </c>
      <c r="L4" s="20" t="s">
        <v>1728</v>
      </c>
    </row>
    <row r="5" spans="1:17" hidden="1" x14ac:dyDescent="0.3">
      <c r="A5" s="3">
        <v>17</v>
      </c>
      <c r="B5" s="3" t="s">
        <v>0</v>
      </c>
      <c r="C5" s="3">
        <v>20190320</v>
      </c>
      <c r="D5" s="3" t="s">
        <v>1660</v>
      </c>
      <c r="E5" s="3" t="s">
        <v>1497</v>
      </c>
      <c r="F5" s="3" t="s">
        <v>1026</v>
      </c>
      <c r="G5" s="3">
        <v>100301</v>
      </c>
      <c r="H5" s="3" t="s">
        <v>1615</v>
      </c>
      <c r="I5" s="3" t="s">
        <v>1445</v>
      </c>
      <c r="J5" s="3" t="s">
        <v>1026</v>
      </c>
      <c r="K5" s="20" t="s">
        <v>1291</v>
      </c>
      <c r="L5" s="20" t="s">
        <v>1728</v>
      </c>
    </row>
    <row r="6" spans="1:17" hidden="1" x14ac:dyDescent="0.3">
      <c r="A6" s="3">
        <v>18</v>
      </c>
      <c r="B6" s="3" t="s">
        <v>9</v>
      </c>
      <c r="C6" s="3">
        <v>20190320</v>
      </c>
      <c r="D6" s="3" t="s">
        <v>1660</v>
      </c>
      <c r="E6" s="3" t="s">
        <v>1661</v>
      </c>
      <c r="F6" s="3" t="s">
        <v>1026</v>
      </c>
      <c r="G6" s="3">
        <v>100302</v>
      </c>
      <c r="H6" s="3" t="s">
        <v>1615</v>
      </c>
      <c r="I6" s="3" t="s">
        <v>1445</v>
      </c>
      <c r="J6" s="3" t="s">
        <v>1026</v>
      </c>
      <c r="K6" s="20" t="s">
        <v>1728</v>
      </c>
      <c r="L6" s="20" t="s">
        <v>1728</v>
      </c>
    </row>
    <row r="7" spans="1:17" hidden="1" x14ac:dyDescent="0.3">
      <c r="A7" s="3">
        <v>19</v>
      </c>
      <c r="B7" s="3" t="s">
        <v>10</v>
      </c>
      <c r="C7" s="3">
        <v>20190320</v>
      </c>
      <c r="D7" s="3" t="s">
        <v>1660</v>
      </c>
      <c r="E7" s="3" t="s">
        <v>1662</v>
      </c>
      <c r="F7" s="3" t="s">
        <v>1026</v>
      </c>
      <c r="G7" s="3">
        <v>100303</v>
      </c>
      <c r="H7" s="3" t="s">
        <v>1615</v>
      </c>
      <c r="I7" s="3" t="s">
        <v>1445</v>
      </c>
      <c r="J7" s="3" t="s">
        <v>1026</v>
      </c>
      <c r="K7" s="20" t="s">
        <v>1728</v>
      </c>
      <c r="L7" s="20" t="s">
        <v>1728</v>
      </c>
    </row>
    <row r="8" spans="1:17" hidden="1" x14ac:dyDescent="0.3">
      <c r="A8" s="3">
        <v>20</v>
      </c>
      <c r="B8" s="3" t="s">
        <v>11</v>
      </c>
      <c r="C8" s="3">
        <v>20190320</v>
      </c>
      <c r="D8" s="3" t="s">
        <v>1660</v>
      </c>
      <c r="E8" s="3" t="s">
        <v>1663</v>
      </c>
      <c r="F8" s="3" t="s">
        <v>1026</v>
      </c>
      <c r="G8" s="3">
        <v>100304</v>
      </c>
      <c r="H8" s="3" t="s">
        <v>1615</v>
      </c>
      <c r="I8" s="3" t="s">
        <v>1445</v>
      </c>
      <c r="J8" s="3" t="s">
        <v>1026</v>
      </c>
      <c r="K8" s="20" t="s">
        <v>1728</v>
      </c>
      <c r="L8" s="20" t="s">
        <v>1728</v>
      </c>
    </row>
    <row r="9" spans="1:17" hidden="1" x14ac:dyDescent="0.3">
      <c r="A9" s="3">
        <v>21</v>
      </c>
      <c r="B9" s="3" t="s">
        <v>12</v>
      </c>
      <c r="C9" s="3">
        <v>20180321</v>
      </c>
      <c r="D9" s="3" t="s">
        <v>1660</v>
      </c>
      <c r="E9" s="3" t="s">
        <v>1664</v>
      </c>
      <c r="F9" s="3" t="s">
        <v>1026</v>
      </c>
      <c r="G9" s="3">
        <v>100305</v>
      </c>
      <c r="H9" s="3" t="s">
        <v>1615</v>
      </c>
      <c r="I9" s="3" t="s">
        <v>1445</v>
      </c>
      <c r="J9" s="3" t="s">
        <v>1026</v>
      </c>
      <c r="K9" s="20" t="s">
        <v>1728</v>
      </c>
      <c r="L9" s="20" t="s">
        <v>1728</v>
      </c>
    </row>
    <row r="10" spans="1:17" hidden="1" x14ac:dyDescent="0.3">
      <c r="A10" s="3">
        <v>22</v>
      </c>
      <c r="B10" s="3" t="s">
        <v>13</v>
      </c>
      <c r="C10" s="3">
        <v>20180321</v>
      </c>
      <c r="D10" s="3" t="s">
        <v>1660</v>
      </c>
      <c r="E10" s="3" t="s">
        <v>1665</v>
      </c>
      <c r="F10" s="3" t="s">
        <v>1026</v>
      </c>
      <c r="G10" s="3">
        <v>100306</v>
      </c>
      <c r="H10" s="3" t="s">
        <v>1615</v>
      </c>
      <c r="I10" s="3" t="s">
        <v>1445</v>
      </c>
      <c r="J10" s="3" t="s">
        <v>1026</v>
      </c>
      <c r="K10" s="20" t="s">
        <v>1728</v>
      </c>
      <c r="L10" s="20" t="s">
        <v>1728</v>
      </c>
    </row>
    <row r="11" spans="1:17" hidden="1" x14ac:dyDescent="0.3">
      <c r="A11" s="3">
        <v>23</v>
      </c>
      <c r="B11" s="3" t="s">
        <v>14</v>
      </c>
      <c r="C11" s="3">
        <v>20190320</v>
      </c>
      <c r="D11" s="3" t="s">
        <v>1660</v>
      </c>
      <c r="E11" s="3" t="s">
        <v>1666</v>
      </c>
      <c r="F11" s="3" t="s">
        <v>1026</v>
      </c>
      <c r="G11" s="3">
        <v>100307</v>
      </c>
      <c r="H11" s="3" t="s">
        <v>1615</v>
      </c>
      <c r="I11" s="3" t="s">
        <v>1445</v>
      </c>
      <c r="J11" s="3" t="s">
        <v>1026</v>
      </c>
      <c r="K11" s="20" t="s">
        <v>1728</v>
      </c>
      <c r="L11" s="20" t="s">
        <v>1728</v>
      </c>
    </row>
    <row r="12" spans="1:17" hidden="1" x14ac:dyDescent="0.3">
      <c r="A12" s="3">
        <v>24</v>
      </c>
      <c r="B12" s="3" t="s">
        <v>15</v>
      </c>
      <c r="C12" s="3">
        <v>20180321</v>
      </c>
      <c r="D12" s="3" t="s">
        <v>1660</v>
      </c>
      <c r="E12" s="3" t="s">
        <v>1667</v>
      </c>
      <c r="F12" s="3" t="s">
        <v>1026</v>
      </c>
      <c r="G12" s="3">
        <v>100308</v>
      </c>
      <c r="H12" s="3" t="s">
        <v>1615</v>
      </c>
      <c r="I12" s="3" t="s">
        <v>1445</v>
      </c>
      <c r="J12" s="3" t="s">
        <v>1026</v>
      </c>
      <c r="K12" s="20" t="s">
        <v>1728</v>
      </c>
      <c r="L12" s="20" t="s">
        <v>1728</v>
      </c>
    </row>
    <row r="13" spans="1:17" hidden="1" x14ac:dyDescent="0.3">
      <c r="A13" s="3">
        <v>25</v>
      </c>
      <c r="B13" s="3" t="s">
        <v>16</v>
      </c>
      <c r="C13" s="3">
        <v>20070731</v>
      </c>
      <c r="D13" s="3" t="s">
        <v>1660</v>
      </c>
      <c r="E13" s="3" t="s">
        <v>1668</v>
      </c>
      <c r="F13" s="3" t="s">
        <v>1026</v>
      </c>
      <c r="G13" s="3">
        <v>100309</v>
      </c>
      <c r="H13" s="3" t="s">
        <v>1615</v>
      </c>
      <c r="I13" s="3" t="s">
        <v>1445</v>
      </c>
      <c r="J13" s="3" t="s">
        <v>1026</v>
      </c>
      <c r="K13" s="20" t="s">
        <v>1728</v>
      </c>
      <c r="L13" s="20" t="s">
        <v>1728</v>
      </c>
    </row>
    <row r="14" spans="1:17" hidden="1" x14ac:dyDescent="0.3">
      <c r="A14" s="3">
        <v>26</v>
      </c>
      <c r="B14" s="3" t="s">
        <v>1817</v>
      </c>
      <c r="C14" s="3">
        <v>20130223</v>
      </c>
      <c r="D14" s="3" t="s">
        <v>1660</v>
      </c>
      <c r="E14" s="3" t="s">
        <v>19</v>
      </c>
      <c r="G14" s="3">
        <v>100310</v>
      </c>
      <c r="K14" s="20"/>
      <c r="L14" s="20" t="s">
        <v>1728</v>
      </c>
    </row>
    <row r="15" spans="1:17" ht="36" hidden="1" x14ac:dyDescent="0.3">
      <c r="A15" s="3">
        <v>27</v>
      </c>
      <c r="B15" s="3" t="s">
        <v>20</v>
      </c>
      <c r="C15" s="3">
        <v>20190320</v>
      </c>
      <c r="D15" s="3" t="s">
        <v>1660</v>
      </c>
      <c r="E15" s="3" t="s">
        <v>1498</v>
      </c>
      <c r="F15" s="3" t="s">
        <v>1026</v>
      </c>
      <c r="G15" s="3">
        <v>100401</v>
      </c>
      <c r="H15" s="3" t="s">
        <v>1615</v>
      </c>
      <c r="I15" s="3" t="s">
        <v>1445</v>
      </c>
      <c r="J15" s="3" t="s">
        <v>1026</v>
      </c>
      <c r="K15" s="20" t="s">
        <v>1730</v>
      </c>
      <c r="L15" s="20" t="s">
        <v>1728</v>
      </c>
    </row>
    <row r="16" spans="1:17" hidden="1" x14ac:dyDescent="0.3">
      <c r="A16" s="3">
        <v>28</v>
      </c>
      <c r="B16" s="3" t="s">
        <v>23</v>
      </c>
      <c r="C16" s="3">
        <v>20150313</v>
      </c>
      <c r="D16" s="3" t="s">
        <v>1660</v>
      </c>
      <c r="E16" s="3" t="s">
        <v>25</v>
      </c>
      <c r="G16" s="3">
        <v>100501</v>
      </c>
      <c r="K16" s="20"/>
      <c r="L16" s="20" t="s">
        <v>1728</v>
      </c>
    </row>
    <row r="17" spans="1:12" hidden="1" x14ac:dyDescent="0.3">
      <c r="A17" s="3">
        <v>29</v>
      </c>
      <c r="B17" s="3" t="s">
        <v>26</v>
      </c>
      <c r="C17" s="3">
        <v>20130223</v>
      </c>
      <c r="D17" s="3" t="s">
        <v>1660</v>
      </c>
      <c r="E17" s="3" t="s">
        <v>28</v>
      </c>
      <c r="G17" s="3">
        <v>100601</v>
      </c>
      <c r="K17" s="20"/>
      <c r="L17" s="20" t="s">
        <v>1728</v>
      </c>
    </row>
    <row r="18" spans="1:12" hidden="1" x14ac:dyDescent="0.3">
      <c r="A18" s="3">
        <v>30</v>
      </c>
      <c r="B18" s="3" t="s">
        <v>29</v>
      </c>
      <c r="C18" s="3">
        <v>20140314</v>
      </c>
      <c r="D18" s="3" t="s">
        <v>1660</v>
      </c>
      <c r="E18" s="3" t="s">
        <v>31</v>
      </c>
      <c r="G18" s="3">
        <v>100602</v>
      </c>
      <c r="K18" s="20"/>
      <c r="L18" s="20" t="s">
        <v>1728</v>
      </c>
    </row>
    <row r="19" spans="1:12" hidden="1" x14ac:dyDescent="0.3">
      <c r="A19" s="3">
        <v>31</v>
      </c>
      <c r="B19" s="3" t="s">
        <v>32</v>
      </c>
      <c r="C19" s="3">
        <v>20150313</v>
      </c>
      <c r="D19" s="3" t="s">
        <v>1660</v>
      </c>
      <c r="E19" s="3" t="s">
        <v>1499</v>
      </c>
      <c r="F19" s="3" t="s">
        <v>1026</v>
      </c>
      <c r="G19" s="3">
        <v>100701</v>
      </c>
      <c r="H19" s="3" t="s">
        <v>1615</v>
      </c>
      <c r="I19" s="3" t="s">
        <v>1266</v>
      </c>
      <c r="J19" s="3" t="s">
        <v>1026</v>
      </c>
      <c r="K19" s="20" t="s">
        <v>1376</v>
      </c>
      <c r="L19" s="20" t="s">
        <v>1728</v>
      </c>
    </row>
    <row r="20" spans="1:12" ht="24" hidden="1" x14ac:dyDescent="0.3">
      <c r="A20" s="3">
        <v>32</v>
      </c>
      <c r="B20" s="3" t="s">
        <v>35</v>
      </c>
      <c r="C20" s="3">
        <v>20190320</v>
      </c>
      <c r="D20" s="3" t="s">
        <v>1660</v>
      </c>
      <c r="E20" s="3" t="s">
        <v>1500</v>
      </c>
      <c r="F20" s="3" t="s">
        <v>1026</v>
      </c>
      <c r="G20" s="3">
        <v>100801</v>
      </c>
      <c r="H20" s="3" t="s">
        <v>1615</v>
      </c>
      <c r="I20" s="3" t="s">
        <v>1266</v>
      </c>
      <c r="J20" s="3" t="s">
        <v>1026</v>
      </c>
      <c r="K20" s="20" t="s">
        <v>1731</v>
      </c>
      <c r="L20" s="20" t="s">
        <v>1728</v>
      </c>
    </row>
    <row r="21" spans="1:12" ht="24" hidden="1" x14ac:dyDescent="0.3">
      <c r="A21" s="3">
        <v>33</v>
      </c>
      <c r="B21" s="3" t="s">
        <v>38</v>
      </c>
      <c r="C21" s="3">
        <v>20180321</v>
      </c>
      <c r="D21" s="3" t="s">
        <v>1660</v>
      </c>
      <c r="E21" s="3" t="s">
        <v>1501</v>
      </c>
      <c r="F21" s="3" t="s">
        <v>1026</v>
      </c>
      <c r="G21" s="3">
        <v>100802</v>
      </c>
      <c r="H21" s="3" t="s">
        <v>1615</v>
      </c>
      <c r="I21" s="3" t="s">
        <v>1445</v>
      </c>
      <c r="J21" s="3" t="s">
        <v>1026</v>
      </c>
      <c r="K21" s="20" t="s">
        <v>1732</v>
      </c>
      <c r="L21" s="20" t="s">
        <v>1728</v>
      </c>
    </row>
    <row r="22" spans="1:12" hidden="1" x14ac:dyDescent="0.3">
      <c r="A22" s="3">
        <v>34</v>
      </c>
      <c r="B22" s="3" t="s">
        <v>41</v>
      </c>
      <c r="C22" s="3">
        <v>20130223</v>
      </c>
      <c r="D22" s="3" t="s">
        <v>1660</v>
      </c>
      <c r="E22" s="3" t="s">
        <v>1502</v>
      </c>
      <c r="F22" s="3" t="s">
        <v>1026</v>
      </c>
      <c r="G22" s="3">
        <v>100803</v>
      </c>
      <c r="H22" s="3" t="s">
        <v>1615</v>
      </c>
      <c r="I22" s="3" t="s">
        <v>1266</v>
      </c>
      <c r="J22" s="3" t="s">
        <v>1026</v>
      </c>
      <c r="K22" s="20" t="s">
        <v>1377</v>
      </c>
      <c r="L22" s="20" t="s">
        <v>1728</v>
      </c>
    </row>
    <row r="23" spans="1:12" hidden="1" x14ac:dyDescent="0.3">
      <c r="A23" s="3">
        <v>35</v>
      </c>
      <c r="B23" s="3" t="s">
        <v>44</v>
      </c>
      <c r="C23" s="3">
        <v>20180321</v>
      </c>
      <c r="D23" s="3" t="s">
        <v>1660</v>
      </c>
      <c r="E23" s="3" t="s">
        <v>46</v>
      </c>
      <c r="G23" s="3">
        <v>100804</v>
      </c>
      <c r="K23" s="20"/>
      <c r="L23" s="20" t="s">
        <v>1728</v>
      </c>
    </row>
    <row r="24" spans="1:12" hidden="1" x14ac:dyDescent="0.3">
      <c r="A24" s="3">
        <v>36</v>
      </c>
      <c r="B24" s="3" t="s">
        <v>47</v>
      </c>
      <c r="C24" s="3">
        <v>20190320</v>
      </c>
      <c r="D24" s="3" t="s">
        <v>1660</v>
      </c>
      <c r="E24" s="3" t="s">
        <v>1503</v>
      </c>
      <c r="F24" s="3" t="s">
        <v>1026</v>
      </c>
      <c r="G24" s="3">
        <v>100805</v>
      </c>
      <c r="H24" s="3" t="s">
        <v>1102</v>
      </c>
      <c r="I24" s="3" t="s">
        <v>1445</v>
      </c>
      <c r="J24" s="3" t="s">
        <v>1026</v>
      </c>
      <c r="K24" s="20" t="s">
        <v>1378</v>
      </c>
      <c r="L24" s="20" t="s">
        <v>1728</v>
      </c>
    </row>
    <row r="25" spans="1:12" ht="24" hidden="1" x14ac:dyDescent="0.3">
      <c r="A25" s="3">
        <v>37</v>
      </c>
      <c r="B25" s="3" t="s">
        <v>50</v>
      </c>
      <c r="C25" s="3">
        <v>20190320</v>
      </c>
      <c r="D25" s="3" t="s">
        <v>1660</v>
      </c>
      <c r="E25" s="3" t="s">
        <v>1504</v>
      </c>
      <c r="F25" s="3" t="s">
        <v>1026</v>
      </c>
      <c r="G25" s="3">
        <v>100806</v>
      </c>
      <c r="H25" s="3" t="s">
        <v>1102</v>
      </c>
      <c r="I25" s="3" t="s">
        <v>1266</v>
      </c>
      <c r="J25" s="3" t="s">
        <v>1026</v>
      </c>
      <c r="K25" s="20" t="s">
        <v>1733</v>
      </c>
      <c r="L25" s="20" t="s">
        <v>1728</v>
      </c>
    </row>
    <row r="26" spans="1:12" ht="24" hidden="1" x14ac:dyDescent="0.3">
      <c r="A26" s="3">
        <v>38</v>
      </c>
      <c r="B26" s="3" t="s">
        <v>53</v>
      </c>
      <c r="C26" s="3">
        <v>20190320</v>
      </c>
      <c r="D26" s="3" t="s">
        <v>1660</v>
      </c>
      <c r="E26" s="3" t="s">
        <v>1505</v>
      </c>
      <c r="F26" s="3" t="s">
        <v>1026</v>
      </c>
      <c r="G26" s="3">
        <v>100807</v>
      </c>
      <c r="H26" s="3" t="s">
        <v>1102</v>
      </c>
      <c r="I26" s="3" t="s">
        <v>1268</v>
      </c>
      <c r="J26" s="3" t="s">
        <v>1026</v>
      </c>
      <c r="K26" s="20" t="s">
        <v>1734</v>
      </c>
      <c r="L26" s="20" t="s">
        <v>1728</v>
      </c>
    </row>
    <row r="27" spans="1:12" ht="36" hidden="1" x14ac:dyDescent="0.3">
      <c r="A27" s="3">
        <v>39</v>
      </c>
      <c r="B27" s="3" t="s">
        <v>54</v>
      </c>
      <c r="C27" s="3">
        <v>20170310</v>
      </c>
      <c r="D27" s="3" t="s">
        <v>1660</v>
      </c>
      <c r="E27" s="3" t="s">
        <v>1506</v>
      </c>
      <c r="F27" s="3" t="s">
        <v>1026</v>
      </c>
      <c r="G27" s="3">
        <v>100808</v>
      </c>
      <c r="H27" s="3" t="s">
        <v>1102</v>
      </c>
      <c r="I27" s="3" t="s">
        <v>1445</v>
      </c>
      <c r="J27" s="3" t="s">
        <v>1026</v>
      </c>
      <c r="K27" s="20" t="s">
        <v>1735</v>
      </c>
      <c r="L27" s="20" t="s">
        <v>1728</v>
      </c>
    </row>
    <row r="28" spans="1:12" ht="24" hidden="1" x14ac:dyDescent="0.3">
      <c r="A28" s="3">
        <v>40</v>
      </c>
      <c r="B28" s="3" t="s">
        <v>57</v>
      </c>
      <c r="C28" s="3">
        <v>20190320</v>
      </c>
      <c r="D28" s="3" t="s">
        <v>1660</v>
      </c>
      <c r="E28" s="3" t="s">
        <v>1507</v>
      </c>
      <c r="F28" s="3" t="s">
        <v>1026</v>
      </c>
      <c r="G28" s="3">
        <v>100809</v>
      </c>
      <c r="H28" s="3" t="s">
        <v>1102</v>
      </c>
      <c r="I28" s="3" t="s">
        <v>1445</v>
      </c>
      <c r="J28" s="3" t="s">
        <v>1026</v>
      </c>
      <c r="K28" s="20" t="s">
        <v>1736</v>
      </c>
      <c r="L28" s="20" t="s">
        <v>1728</v>
      </c>
    </row>
    <row r="29" spans="1:12" hidden="1" x14ac:dyDescent="0.3">
      <c r="A29" s="3">
        <v>41</v>
      </c>
      <c r="B29" s="3" t="s">
        <v>60</v>
      </c>
      <c r="C29" s="3">
        <v>20190320</v>
      </c>
      <c r="D29" s="3" t="s">
        <v>1660</v>
      </c>
      <c r="E29" s="3" t="s">
        <v>1508</v>
      </c>
      <c r="F29" s="3" t="s">
        <v>1026</v>
      </c>
      <c r="G29" s="3">
        <v>100810</v>
      </c>
      <c r="H29" s="3" t="s">
        <v>1102</v>
      </c>
      <c r="I29" s="3" t="s">
        <v>1445</v>
      </c>
      <c r="J29" s="3" t="s">
        <v>1026</v>
      </c>
      <c r="K29" s="20" t="s">
        <v>1379</v>
      </c>
      <c r="L29" s="20" t="s">
        <v>1728</v>
      </c>
    </row>
    <row r="30" spans="1:12" ht="36" hidden="1" x14ac:dyDescent="0.3">
      <c r="A30" s="3">
        <v>42</v>
      </c>
      <c r="B30" s="3" t="s">
        <v>63</v>
      </c>
      <c r="C30" s="3">
        <v>20160307</v>
      </c>
      <c r="D30" s="3" t="s">
        <v>1660</v>
      </c>
      <c r="E30" s="3" t="s">
        <v>1509</v>
      </c>
      <c r="F30" s="3" t="s">
        <v>1026</v>
      </c>
      <c r="G30" s="3">
        <v>100811</v>
      </c>
      <c r="H30" s="3" t="s">
        <v>1102</v>
      </c>
      <c r="I30" s="3" t="s">
        <v>1445</v>
      </c>
      <c r="J30" s="3" t="s">
        <v>1026</v>
      </c>
      <c r="K30" s="20" t="s">
        <v>1737</v>
      </c>
      <c r="L30" s="20" t="s">
        <v>1728</v>
      </c>
    </row>
    <row r="31" spans="1:12" ht="36" hidden="1" x14ac:dyDescent="0.3">
      <c r="A31" s="3">
        <v>43</v>
      </c>
      <c r="B31" s="3" t="s">
        <v>66</v>
      </c>
      <c r="C31" s="3">
        <v>20120228</v>
      </c>
      <c r="D31" s="3" t="s">
        <v>1660</v>
      </c>
      <c r="E31" s="3" t="s">
        <v>1510</v>
      </c>
      <c r="F31" s="3" t="s">
        <v>1026</v>
      </c>
      <c r="G31" s="3">
        <v>100812</v>
      </c>
      <c r="H31" s="3" t="s">
        <v>1102</v>
      </c>
      <c r="I31" s="3" t="s">
        <v>1445</v>
      </c>
      <c r="J31" s="3" t="s">
        <v>1026</v>
      </c>
      <c r="K31" s="20" t="s">
        <v>1738</v>
      </c>
      <c r="L31" s="20" t="s">
        <v>1728</v>
      </c>
    </row>
    <row r="32" spans="1:12" ht="36" hidden="1" x14ac:dyDescent="0.3">
      <c r="A32" s="3">
        <v>44</v>
      </c>
      <c r="B32" s="3" t="s">
        <v>69</v>
      </c>
      <c r="C32" s="3">
        <v>20130223</v>
      </c>
      <c r="D32" s="3" t="s">
        <v>1660</v>
      </c>
      <c r="E32" s="3" t="s">
        <v>1511</v>
      </c>
      <c r="F32" s="3" t="s">
        <v>1026</v>
      </c>
      <c r="G32" s="3">
        <v>100813</v>
      </c>
      <c r="H32" s="3" t="s">
        <v>1102</v>
      </c>
      <c r="I32" s="3" t="s">
        <v>1266</v>
      </c>
      <c r="J32" s="3" t="s">
        <v>1026</v>
      </c>
      <c r="K32" s="20" t="s">
        <v>1739</v>
      </c>
      <c r="L32" s="20" t="s">
        <v>1728</v>
      </c>
    </row>
    <row r="33" spans="1:12" hidden="1" x14ac:dyDescent="0.3">
      <c r="A33" s="3">
        <v>45</v>
      </c>
      <c r="B33" s="3" t="s">
        <v>72</v>
      </c>
      <c r="C33" s="3">
        <v>20130223</v>
      </c>
      <c r="D33" s="3" t="s">
        <v>1660</v>
      </c>
      <c r="E33" s="3" t="s">
        <v>74</v>
      </c>
      <c r="G33" s="3">
        <v>100814</v>
      </c>
      <c r="K33" s="20"/>
      <c r="L33" s="20" t="s">
        <v>1728</v>
      </c>
    </row>
    <row r="34" spans="1:12" ht="24" hidden="1" x14ac:dyDescent="0.3">
      <c r="A34" s="3">
        <v>46</v>
      </c>
      <c r="B34" s="3" t="s">
        <v>75</v>
      </c>
      <c r="C34" s="3">
        <v>20190320</v>
      </c>
      <c r="D34" s="3" t="s">
        <v>1660</v>
      </c>
      <c r="E34" s="3" t="s">
        <v>1512</v>
      </c>
      <c r="F34" s="3" t="s">
        <v>1026</v>
      </c>
      <c r="G34" s="3">
        <v>100901</v>
      </c>
      <c r="H34" s="3" t="s">
        <v>1615</v>
      </c>
      <c r="I34" s="3" t="s">
        <v>1445</v>
      </c>
      <c r="J34" s="3" t="s">
        <v>1026</v>
      </c>
      <c r="K34" s="20" t="s">
        <v>1740</v>
      </c>
      <c r="L34" s="20" t="s">
        <v>1728</v>
      </c>
    </row>
    <row r="35" spans="1:12" hidden="1" x14ac:dyDescent="0.3">
      <c r="A35" s="3">
        <v>47</v>
      </c>
      <c r="B35" s="3" t="s">
        <v>78</v>
      </c>
      <c r="C35" s="3">
        <v>20180321</v>
      </c>
      <c r="D35" s="3" t="s">
        <v>1660</v>
      </c>
      <c r="E35" s="3" t="s">
        <v>1513</v>
      </c>
      <c r="F35" s="3" t="s">
        <v>1026</v>
      </c>
      <c r="G35" s="3">
        <v>101001</v>
      </c>
      <c r="H35" s="3" t="s">
        <v>1102</v>
      </c>
      <c r="I35" s="3" t="s">
        <v>1266</v>
      </c>
      <c r="J35" s="3" t="s">
        <v>1026</v>
      </c>
      <c r="K35" s="20" t="s">
        <v>1051</v>
      </c>
      <c r="L35" s="20" t="s">
        <v>1728</v>
      </c>
    </row>
    <row r="36" spans="1:12" hidden="1" x14ac:dyDescent="0.3">
      <c r="A36" s="3">
        <v>48</v>
      </c>
      <c r="B36" s="3" t="s">
        <v>81</v>
      </c>
      <c r="C36" s="3">
        <v>20180321</v>
      </c>
      <c r="D36" s="3" t="s">
        <v>1660</v>
      </c>
      <c r="E36" s="3" t="s">
        <v>1514</v>
      </c>
      <c r="F36" s="3" t="s">
        <v>1026</v>
      </c>
      <c r="G36" s="3">
        <v>101002</v>
      </c>
      <c r="H36" s="3" t="s">
        <v>1102</v>
      </c>
      <c r="I36" s="3" t="s">
        <v>1445</v>
      </c>
      <c r="J36" s="3" t="s">
        <v>1026</v>
      </c>
      <c r="K36" s="20" t="s">
        <v>1380</v>
      </c>
      <c r="L36" s="20" t="s">
        <v>1728</v>
      </c>
    </row>
    <row r="37" spans="1:12" ht="24" hidden="1" x14ac:dyDescent="0.3">
      <c r="A37" s="3">
        <v>49</v>
      </c>
      <c r="B37" s="3" t="s">
        <v>84</v>
      </c>
      <c r="C37" s="3">
        <v>20060314</v>
      </c>
      <c r="D37" s="3" t="s">
        <v>1660</v>
      </c>
      <c r="E37" s="3" t="s">
        <v>1515</v>
      </c>
      <c r="F37" s="3" t="s">
        <v>1026</v>
      </c>
      <c r="G37" s="3">
        <v>101101</v>
      </c>
      <c r="H37" s="3" t="s">
        <v>1102</v>
      </c>
      <c r="I37" s="3" t="s">
        <v>1445</v>
      </c>
      <c r="J37" s="3" t="s">
        <v>1026</v>
      </c>
      <c r="K37" s="20" t="s">
        <v>1741</v>
      </c>
      <c r="L37" s="20" t="s">
        <v>1728</v>
      </c>
    </row>
    <row r="38" spans="1:12" hidden="1" x14ac:dyDescent="0.3">
      <c r="A38" s="3">
        <v>50</v>
      </c>
      <c r="B38" s="3" t="s">
        <v>87</v>
      </c>
      <c r="C38" s="3">
        <v>20170310</v>
      </c>
      <c r="D38" s="3" t="s">
        <v>1660</v>
      </c>
      <c r="E38" s="3" t="s">
        <v>1516</v>
      </c>
      <c r="F38" s="3" t="s">
        <v>1026</v>
      </c>
      <c r="G38" s="3">
        <v>101201</v>
      </c>
      <c r="H38" s="3" t="s">
        <v>1615</v>
      </c>
      <c r="I38" s="3" t="s">
        <v>1266</v>
      </c>
      <c r="J38" s="3" t="s">
        <v>1026</v>
      </c>
      <c r="K38" s="20" t="s">
        <v>1381</v>
      </c>
      <c r="L38" s="20" t="s">
        <v>1728</v>
      </c>
    </row>
    <row r="39" spans="1:12" ht="24" hidden="1" x14ac:dyDescent="0.3">
      <c r="A39" s="3">
        <v>51</v>
      </c>
      <c r="B39" s="3" t="s">
        <v>90</v>
      </c>
      <c r="C39" s="3">
        <v>20190320</v>
      </c>
      <c r="D39" s="3" t="s">
        <v>1660</v>
      </c>
      <c r="E39" s="3" t="s">
        <v>1517</v>
      </c>
      <c r="F39" s="3" t="s">
        <v>1026</v>
      </c>
      <c r="G39" s="3">
        <v>101301</v>
      </c>
      <c r="H39" s="3" t="s">
        <v>1615</v>
      </c>
      <c r="I39" s="3" t="s">
        <v>1266</v>
      </c>
      <c r="J39" s="3" t="s">
        <v>1026</v>
      </c>
      <c r="K39" s="20" t="s">
        <v>1742</v>
      </c>
      <c r="L39" s="20" t="s">
        <v>1728</v>
      </c>
    </row>
    <row r="40" spans="1:12" hidden="1" x14ac:dyDescent="0.3">
      <c r="A40" s="3">
        <v>52</v>
      </c>
      <c r="B40" s="3" t="s">
        <v>93</v>
      </c>
      <c r="C40" s="3">
        <v>20130223</v>
      </c>
      <c r="D40" s="3" t="s">
        <v>1660</v>
      </c>
      <c r="E40" s="3" t="s">
        <v>1518</v>
      </c>
      <c r="F40" s="3" t="s">
        <v>1026</v>
      </c>
      <c r="G40" s="3">
        <v>101501</v>
      </c>
      <c r="H40" s="3" t="s">
        <v>1615</v>
      </c>
      <c r="I40" s="3" t="s">
        <v>1445</v>
      </c>
      <c r="J40" s="3" t="s">
        <v>1026</v>
      </c>
      <c r="K40" s="20" t="s">
        <v>1743</v>
      </c>
      <c r="L40" s="20" t="s">
        <v>1728</v>
      </c>
    </row>
    <row r="41" spans="1:12" hidden="1" x14ac:dyDescent="0.3">
      <c r="A41" s="3">
        <v>53</v>
      </c>
      <c r="B41" s="3" t="s">
        <v>96</v>
      </c>
      <c r="C41" s="3">
        <v>20140314</v>
      </c>
      <c r="D41" s="3" t="s">
        <v>1660</v>
      </c>
      <c r="E41" s="3" t="s">
        <v>1519</v>
      </c>
      <c r="F41" s="3" t="s">
        <v>1026</v>
      </c>
      <c r="G41" s="3">
        <v>101502</v>
      </c>
      <c r="H41" s="3" t="s">
        <v>1102</v>
      </c>
      <c r="I41" s="3" t="s">
        <v>1445</v>
      </c>
      <c r="J41" s="3" t="s">
        <v>1026</v>
      </c>
      <c r="K41" s="20" t="s">
        <v>1744</v>
      </c>
      <c r="L41" s="20" t="s">
        <v>1728</v>
      </c>
    </row>
    <row r="42" spans="1:12" hidden="1" x14ac:dyDescent="0.3">
      <c r="A42" s="3">
        <v>54</v>
      </c>
      <c r="B42" s="3" t="s">
        <v>99</v>
      </c>
      <c r="C42" s="3">
        <v>20140314</v>
      </c>
      <c r="D42" s="3" t="s">
        <v>1660</v>
      </c>
      <c r="E42" s="3" t="s">
        <v>1520</v>
      </c>
      <c r="F42" s="3" t="s">
        <v>1026</v>
      </c>
      <c r="G42" s="3">
        <v>101503</v>
      </c>
      <c r="H42" s="3" t="s">
        <v>1102</v>
      </c>
      <c r="I42" s="3" t="s">
        <v>1445</v>
      </c>
      <c r="J42" s="3" t="s">
        <v>1026</v>
      </c>
      <c r="K42" s="20" t="s">
        <v>1744</v>
      </c>
      <c r="L42" s="20" t="s">
        <v>1728</v>
      </c>
    </row>
    <row r="43" spans="1:12" ht="48" hidden="1" x14ac:dyDescent="0.3">
      <c r="A43" s="3">
        <v>55</v>
      </c>
      <c r="B43" s="3" t="s">
        <v>102</v>
      </c>
      <c r="C43" s="3">
        <v>20110228</v>
      </c>
      <c r="D43" s="3" t="s">
        <v>1660</v>
      </c>
      <c r="E43" s="3" t="s">
        <v>1521</v>
      </c>
      <c r="F43" s="3" t="s">
        <v>1026</v>
      </c>
      <c r="G43" s="3">
        <v>101601</v>
      </c>
      <c r="H43" s="3" t="s">
        <v>1102</v>
      </c>
      <c r="I43" s="3" t="s">
        <v>1445</v>
      </c>
      <c r="J43" s="3" t="s">
        <v>1026</v>
      </c>
      <c r="K43" s="20" t="s">
        <v>1745</v>
      </c>
      <c r="L43" s="20" t="s">
        <v>1728</v>
      </c>
    </row>
    <row r="44" spans="1:12" ht="36" hidden="1" x14ac:dyDescent="0.3">
      <c r="A44" s="3">
        <v>56</v>
      </c>
      <c r="B44" s="3" t="s">
        <v>105</v>
      </c>
      <c r="C44" s="3">
        <v>20190320</v>
      </c>
      <c r="D44" s="3" t="s">
        <v>1660</v>
      </c>
      <c r="E44" s="3" t="s">
        <v>1522</v>
      </c>
      <c r="F44" s="3" t="s">
        <v>1026</v>
      </c>
      <c r="G44" s="3">
        <v>101602</v>
      </c>
      <c r="H44" s="3" t="s">
        <v>1102</v>
      </c>
      <c r="I44" s="3" t="s">
        <v>1445</v>
      </c>
      <c r="J44" s="3" t="s">
        <v>1026</v>
      </c>
      <c r="K44" s="20" t="s">
        <v>1746</v>
      </c>
      <c r="L44" s="20" t="s">
        <v>1728</v>
      </c>
    </row>
    <row r="45" spans="1:12" ht="48" hidden="1" x14ac:dyDescent="0.3">
      <c r="A45" s="3">
        <v>57</v>
      </c>
      <c r="B45" s="3" t="s">
        <v>108</v>
      </c>
      <c r="C45" s="3">
        <v>20130628</v>
      </c>
      <c r="D45" s="3" t="s">
        <v>1660</v>
      </c>
      <c r="E45" s="3" t="s">
        <v>1523</v>
      </c>
      <c r="F45" s="3" t="s">
        <v>1026</v>
      </c>
      <c r="G45" s="3">
        <v>101701</v>
      </c>
      <c r="H45" s="3" t="s">
        <v>1615</v>
      </c>
      <c r="I45" s="3" t="s">
        <v>1268</v>
      </c>
      <c r="J45" s="3" t="s">
        <v>1026</v>
      </c>
      <c r="K45" s="20" t="s">
        <v>1747</v>
      </c>
      <c r="L45" s="20" t="s">
        <v>1728</v>
      </c>
    </row>
    <row r="46" spans="1:12" hidden="1" x14ac:dyDescent="0.3">
      <c r="A46" s="3">
        <v>58</v>
      </c>
      <c r="B46" s="3" t="s">
        <v>109</v>
      </c>
      <c r="C46" s="3">
        <v>20120228</v>
      </c>
      <c r="D46" s="3" t="s">
        <v>1660</v>
      </c>
      <c r="E46" s="3" t="s">
        <v>111</v>
      </c>
      <c r="G46" s="3">
        <v>101801</v>
      </c>
      <c r="K46" s="20"/>
      <c r="L46" s="20" t="s">
        <v>1728</v>
      </c>
    </row>
    <row r="47" spans="1:12" ht="36" hidden="1" x14ac:dyDescent="0.3">
      <c r="A47" s="3">
        <v>59</v>
      </c>
      <c r="B47" s="3" t="s">
        <v>112</v>
      </c>
      <c r="C47" s="3">
        <v>20190320</v>
      </c>
      <c r="D47" s="3" t="s">
        <v>1660</v>
      </c>
      <c r="E47" s="3" t="s">
        <v>1524</v>
      </c>
      <c r="F47" s="3" t="s">
        <v>1026</v>
      </c>
      <c r="G47" s="3">
        <v>101901</v>
      </c>
      <c r="H47" s="3" t="s">
        <v>1102</v>
      </c>
      <c r="I47" s="3" t="s">
        <v>1445</v>
      </c>
      <c r="J47" s="3" t="s">
        <v>1026</v>
      </c>
      <c r="K47" s="20" t="s">
        <v>1748</v>
      </c>
      <c r="L47" s="20" t="s">
        <v>1728</v>
      </c>
    </row>
    <row r="48" spans="1:12" ht="48" hidden="1" x14ac:dyDescent="0.3">
      <c r="A48" s="3">
        <v>60</v>
      </c>
      <c r="B48" s="3" t="s">
        <v>115</v>
      </c>
      <c r="C48" s="3">
        <v>20090330</v>
      </c>
      <c r="D48" s="3" t="s">
        <v>1660</v>
      </c>
      <c r="E48" s="3" t="s">
        <v>1525</v>
      </c>
      <c r="F48" s="3" t="s">
        <v>1026</v>
      </c>
      <c r="G48" s="3">
        <v>101902</v>
      </c>
      <c r="H48" s="3" t="s">
        <v>1617</v>
      </c>
      <c r="I48" s="3" t="s">
        <v>1445</v>
      </c>
      <c r="J48" s="3" t="s">
        <v>1026</v>
      </c>
      <c r="K48" s="20" t="s">
        <v>1749</v>
      </c>
      <c r="L48" s="20" t="s">
        <v>1728</v>
      </c>
    </row>
    <row r="49" spans="1:12" hidden="1" x14ac:dyDescent="0.3">
      <c r="A49" s="3">
        <v>61</v>
      </c>
      <c r="B49" s="3" t="s">
        <v>118</v>
      </c>
      <c r="C49" s="3">
        <v>20190320</v>
      </c>
      <c r="D49" s="3" t="s">
        <v>1660</v>
      </c>
      <c r="E49" s="3" t="s">
        <v>1526</v>
      </c>
      <c r="F49" s="3" t="s">
        <v>1026</v>
      </c>
      <c r="G49" s="3">
        <v>102001</v>
      </c>
      <c r="H49" s="3" t="s">
        <v>1102</v>
      </c>
      <c r="I49" s="3" t="s">
        <v>1117</v>
      </c>
      <c r="J49" s="3" t="s">
        <v>1026</v>
      </c>
      <c r="K49" s="20" t="s">
        <v>1382</v>
      </c>
      <c r="L49" s="20" t="s">
        <v>1728</v>
      </c>
    </row>
    <row r="50" spans="1:12" hidden="1" x14ac:dyDescent="0.3">
      <c r="A50" s="3">
        <v>62</v>
      </c>
      <c r="B50" s="3" t="s">
        <v>121</v>
      </c>
      <c r="C50" s="3">
        <v>20190320</v>
      </c>
      <c r="D50" s="3" t="s">
        <v>1660</v>
      </c>
      <c r="E50" s="3" t="s">
        <v>1527</v>
      </c>
      <c r="F50" s="3" t="s">
        <v>1026</v>
      </c>
      <c r="G50" s="3">
        <v>102002</v>
      </c>
      <c r="H50" s="3" t="s">
        <v>1102</v>
      </c>
      <c r="I50" s="3" t="s">
        <v>1117</v>
      </c>
      <c r="J50" s="3" t="s">
        <v>1026</v>
      </c>
      <c r="K50" s="20" t="s">
        <v>1383</v>
      </c>
      <c r="L50" s="20" t="s">
        <v>1728</v>
      </c>
    </row>
    <row r="51" spans="1:12" ht="24" hidden="1" x14ac:dyDescent="0.3">
      <c r="A51" s="3">
        <v>63</v>
      </c>
      <c r="B51" s="3" t="s">
        <v>124</v>
      </c>
      <c r="C51" s="3">
        <v>20190320</v>
      </c>
      <c r="D51" s="3" t="s">
        <v>1660</v>
      </c>
      <c r="E51" s="3" t="s">
        <v>1528</v>
      </c>
      <c r="F51" s="3" t="s">
        <v>1026</v>
      </c>
      <c r="G51" s="3">
        <v>102003</v>
      </c>
      <c r="H51" s="3" t="s">
        <v>1618</v>
      </c>
      <c r="I51" s="3" t="s">
        <v>1268</v>
      </c>
      <c r="J51" s="3" t="s">
        <v>1026</v>
      </c>
      <c r="K51" s="20" t="s">
        <v>1750</v>
      </c>
      <c r="L51" s="20" t="s">
        <v>1728</v>
      </c>
    </row>
    <row r="52" spans="1:12" hidden="1" x14ac:dyDescent="0.3">
      <c r="A52" s="3">
        <v>64</v>
      </c>
      <c r="B52" s="3" t="s">
        <v>126</v>
      </c>
      <c r="C52" s="3">
        <v>20190320</v>
      </c>
      <c r="D52" s="3" t="s">
        <v>1660</v>
      </c>
      <c r="E52" s="3" t="s">
        <v>1529</v>
      </c>
      <c r="F52" s="3" t="s">
        <v>1026</v>
      </c>
      <c r="G52" s="3">
        <v>102004</v>
      </c>
      <c r="H52" s="3" t="s">
        <v>1615</v>
      </c>
      <c r="I52" s="3" t="s">
        <v>1267</v>
      </c>
      <c r="J52" s="3" t="s">
        <v>1026</v>
      </c>
      <c r="K52" s="20" t="s">
        <v>1384</v>
      </c>
      <c r="L52" s="20" t="s">
        <v>1728</v>
      </c>
    </row>
    <row r="53" spans="1:12" ht="24" hidden="1" x14ac:dyDescent="0.3">
      <c r="A53" s="3">
        <v>65</v>
      </c>
      <c r="B53" s="3" t="s">
        <v>1148</v>
      </c>
      <c r="C53" s="3">
        <v>20190320</v>
      </c>
      <c r="D53" s="3" t="s">
        <v>1660</v>
      </c>
      <c r="E53" s="3" t="s">
        <v>1669</v>
      </c>
      <c r="F53" s="3" t="s">
        <v>1026</v>
      </c>
      <c r="G53" s="3">
        <v>102101</v>
      </c>
      <c r="H53" s="3" t="s">
        <v>1102</v>
      </c>
      <c r="I53" s="3" t="s">
        <v>1266</v>
      </c>
      <c r="J53" s="3" t="s">
        <v>1023</v>
      </c>
      <c r="K53" s="20" t="s">
        <v>1751</v>
      </c>
      <c r="L53" s="20" t="s">
        <v>1728</v>
      </c>
    </row>
    <row r="54" spans="1:12" hidden="1" x14ac:dyDescent="0.3">
      <c r="A54" s="3">
        <v>2</v>
      </c>
      <c r="B54" s="3" t="s">
        <v>1635</v>
      </c>
      <c r="C54" s="3">
        <v>20190101</v>
      </c>
      <c r="D54" s="3" t="s">
        <v>1036</v>
      </c>
      <c r="E54" s="3" t="s">
        <v>1636</v>
      </c>
      <c r="F54" s="3" t="s">
        <v>1026</v>
      </c>
      <c r="G54" s="3">
        <v>102200</v>
      </c>
      <c r="H54" s="3" t="s">
        <v>1102</v>
      </c>
      <c r="I54" s="3" t="s">
        <v>1048</v>
      </c>
      <c r="J54" s="3" t="s">
        <v>1026</v>
      </c>
      <c r="K54" s="20" t="s">
        <v>1728</v>
      </c>
      <c r="L54" s="20" t="s">
        <v>1728</v>
      </c>
    </row>
    <row r="55" spans="1:12" hidden="1" x14ac:dyDescent="0.3">
      <c r="A55" s="3">
        <v>66</v>
      </c>
      <c r="B55" s="3" t="s">
        <v>132</v>
      </c>
      <c r="C55" s="3">
        <v>20190320</v>
      </c>
      <c r="D55" s="3" t="s">
        <v>1660</v>
      </c>
      <c r="E55" s="3" t="s">
        <v>1530</v>
      </c>
      <c r="F55" s="3" t="s">
        <v>1026</v>
      </c>
      <c r="G55" s="3">
        <v>102201</v>
      </c>
      <c r="H55" s="3" t="s">
        <v>1102</v>
      </c>
      <c r="I55" s="3" t="s">
        <v>1266</v>
      </c>
      <c r="J55" s="3" t="s">
        <v>1026</v>
      </c>
      <c r="K55" s="20" t="s">
        <v>1253</v>
      </c>
      <c r="L55" s="20" t="s">
        <v>1728</v>
      </c>
    </row>
    <row r="56" spans="1:12" hidden="1" x14ac:dyDescent="0.3">
      <c r="A56" s="3">
        <v>3</v>
      </c>
      <c r="B56" s="3" t="s">
        <v>1637</v>
      </c>
      <c r="C56" s="3">
        <v>20190101</v>
      </c>
      <c r="D56" s="3" t="s">
        <v>1036</v>
      </c>
      <c r="E56" s="3" t="s">
        <v>1638</v>
      </c>
      <c r="F56" s="3" t="s">
        <v>1026</v>
      </c>
      <c r="G56" s="3">
        <v>102301</v>
      </c>
      <c r="H56" s="3" t="s">
        <v>1102</v>
      </c>
      <c r="I56" s="3" t="s">
        <v>1118</v>
      </c>
      <c r="J56" s="3" t="s">
        <v>1026</v>
      </c>
      <c r="K56" s="20" t="s">
        <v>1728</v>
      </c>
      <c r="L56" s="20" t="s">
        <v>1728</v>
      </c>
    </row>
    <row r="57" spans="1:12" hidden="1" x14ac:dyDescent="0.3">
      <c r="A57" s="3">
        <v>67</v>
      </c>
      <c r="B57" s="3" t="s">
        <v>135</v>
      </c>
      <c r="C57" s="3">
        <v>20190320</v>
      </c>
      <c r="D57" s="3" t="s">
        <v>1660</v>
      </c>
      <c r="E57" s="3" t="s">
        <v>1531</v>
      </c>
      <c r="F57" s="3" t="s">
        <v>1026</v>
      </c>
      <c r="G57" s="3">
        <v>102301</v>
      </c>
      <c r="H57" s="3" t="s">
        <v>1615</v>
      </c>
      <c r="I57" s="3" t="s">
        <v>1052</v>
      </c>
      <c r="J57" s="3" t="s">
        <v>1026</v>
      </c>
      <c r="K57" s="20" t="s">
        <v>1385</v>
      </c>
      <c r="L57" s="20" t="s">
        <v>1728</v>
      </c>
    </row>
    <row r="58" spans="1:12" hidden="1" x14ac:dyDescent="0.3">
      <c r="A58" s="3">
        <v>4</v>
      </c>
      <c r="B58" s="3" t="s">
        <v>1639</v>
      </c>
      <c r="C58" s="3">
        <v>20190101</v>
      </c>
      <c r="D58" s="3" t="s">
        <v>1036</v>
      </c>
      <c r="E58" s="3" t="s">
        <v>1640</v>
      </c>
      <c r="F58" s="3" t="s">
        <v>1026</v>
      </c>
      <c r="G58" s="3">
        <v>102302</v>
      </c>
      <c r="H58" s="3" t="s">
        <v>1617</v>
      </c>
      <c r="I58" s="3" t="s">
        <v>1118</v>
      </c>
      <c r="J58" s="3" t="s">
        <v>1026</v>
      </c>
      <c r="K58" s="20" t="s">
        <v>1728</v>
      </c>
      <c r="L58" s="20" t="s">
        <v>1728</v>
      </c>
    </row>
    <row r="59" spans="1:12" ht="24" hidden="1" x14ac:dyDescent="0.3">
      <c r="A59" s="3">
        <v>68</v>
      </c>
      <c r="B59" s="3" t="s">
        <v>137</v>
      </c>
      <c r="C59" s="3">
        <v>20190320</v>
      </c>
      <c r="D59" s="3" t="s">
        <v>1660</v>
      </c>
      <c r="E59" s="3" t="s">
        <v>1532</v>
      </c>
      <c r="F59" s="3" t="s">
        <v>1026</v>
      </c>
      <c r="G59" s="3">
        <v>102302</v>
      </c>
      <c r="H59" s="3" t="s">
        <v>1615</v>
      </c>
      <c r="I59" s="3" t="s">
        <v>1052</v>
      </c>
      <c r="J59" s="3" t="s">
        <v>1026</v>
      </c>
      <c r="K59" s="20" t="s">
        <v>1752</v>
      </c>
      <c r="L59" s="20" t="s">
        <v>1728</v>
      </c>
    </row>
    <row r="60" spans="1:12" hidden="1" x14ac:dyDescent="0.3">
      <c r="A60" s="3">
        <v>5</v>
      </c>
      <c r="B60" s="3" t="s">
        <v>1641</v>
      </c>
      <c r="C60" s="3">
        <v>20190101</v>
      </c>
      <c r="D60" s="3" t="s">
        <v>1036</v>
      </c>
      <c r="E60" s="3" t="s">
        <v>1642</v>
      </c>
      <c r="F60" s="3" t="s">
        <v>1026</v>
      </c>
      <c r="G60" s="3">
        <v>102303</v>
      </c>
      <c r="H60" s="3" t="s">
        <v>1102</v>
      </c>
      <c r="I60" s="3" t="s">
        <v>1118</v>
      </c>
      <c r="J60" s="3" t="s">
        <v>1026</v>
      </c>
      <c r="K60" s="20" t="s">
        <v>1728</v>
      </c>
      <c r="L60" s="20" t="s">
        <v>1728</v>
      </c>
    </row>
    <row r="61" spans="1:12" hidden="1" x14ac:dyDescent="0.3">
      <c r="A61" s="86">
        <v>69</v>
      </c>
      <c r="B61" s="86" t="s">
        <v>139</v>
      </c>
      <c r="C61" s="86">
        <v>20020330</v>
      </c>
      <c r="D61" s="86" t="s">
        <v>1660</v>
      </c>
      <c r="E61" s="86" t="s">
        <v>141</v>
      </c>
      <c r="F61" s="86" t="s">
        <v>1026</v>
      </c>
      <c r="G61" s="86">
        <v>102303</v>
      </c>
      <c r="H61" s="86"/>
      <c r="I61" s="86" t="s">
        <v>1753</v>
      </c>
      <c r="J61" s="86"/>
      <c r="K61" s="87" t="s">
        <v>1782</v>
      </c>
      <c r="L61" s="20" t="s">
        <v>1728</v>
      </c>
    </row>
    <row r="62" spans="1:12" hidden="1" x14ac:dyDescent="0.3">
      <c r="A62" s="3">
        <v>6</v>
      </c>
      <c r="B62" s="3" t="s">
        <v>1643</v>
      </c>
      <c r="C62" s="3">
        <v>20190101</v>
      </c>
      <c r="D62" s="3" t="s">
        <v>1036</v>
      </c>
      <c r="E62" s="3" t="s">
        <v>1644</v>
      </c>
      <c r="F62" s="3" t="s">
        <v>1026</v>
      </c>
      <c r="G62" s="3">
        <v>102304</v>
      </c>
      <c r="H62" s="3" t="s">
        <v>1102</v>
      </c>
      <c r="I62" s="3" t="s">
        <v>1118</v>
      </c>
      <c r="J62" s="3" t="s">
        <v>1026</v>
      </c>
      <c r="K62" s="20" t="s">
        <v>1728</v>
      </c>
      <c r="L62" s="20" t="s">
        <v>1728</v>
      </c>
    </row>
    <row r="63" spans="1:12" hidden="1" x14ac:dyDescent="0.3">
      <c r="A63" s="3">
        <v>7</v>
      </c>
      <c r="B63" s="3" t="s">
        <v>1645</v>
      </c>
      <c r="C63" s="3">
        <v>20190101</v>
      </c>
      <c r="D63" s="3" t="s">
        <v>1036</v>
      </c>
      <c r="E63" s="3" t="s">
        <v>1646</v>
      </c>
      <c r="F63" s="3" t="s">
        <v>1026</v>
      </c>
      <c r="G63" s="3">
        <v>102305</v>
      </c>
      <c r="H63" s="3" t="s">
        <v>1615</v>
      </c>
      <c r="I63" s="3" t="s">
        <v>1118</v>
      </c>
      <c r="J63" s="3" t="s">
        <v>1026</v>
      </c>
      <c r="K63" s="20" t="s">
        <v>1728</v>
      </c>
      <c r="L63" s="20" t="s">
        <v>1728</v>
      </c>
    </row>
    <row r="64" spans="1:12" hidden="1" x14ac:dyDescent="0.3">
      <c r="A64" s="3">
        <v>8</v>
      </c>
      <c r="B64" s="3" t="s">
        <v>1647</v>
      </c>
      <c r="C64" s="3">
        <v>20190101</v>
      </c>
      <c r="D64" s="3" t="s">
        <v>1036</v>
      </c>
      <c r="E64" s="3" t="s">
        <v>1648</v>
      </c>
      <c r="F64" s="3" t="s">
        <v>1026</v>
      </c>
      <c r="G64" s="3">
        <v>102310</v>
      </c>
      <c r="H64" s="3" t="s">
        <v>1102</v>
      </c>
      <c r="I64" s="3" t="s">
        <v>1052</v>
      </c>
      <c r="J64" s="3" t="s">
        <v>1026</v>
      </c>
      <c r="K64" s="20" t="s">
        <v>1728</v>
      </c>
      <c r="L64" s="20" t="s">
        <v>1728</v>
      </c>
    </row>
    <row r="65" spans="1:12" hidden="1" x14ac:dyDescent="0.3">
      <c r="A65" s="3">
        <v>9</v>
      </c>
      <c r="B65" s="3" t="s">
        <v>1649</v>
      </c>
      <c r="C65" s="3">
        <v>20190101</v>
      </c>
      <c r="D65" s="3" t="s">
        <v>1036</v>
      </c>
      <c r="E65" s="3" t="s">
        <v>1650</v>
      </c>
      <c r="F65" s="3" t="s">
        <v>1026</v>
      </c>
      <c r="G65" s="3">
        <v>102313</v>
      </c>
      <c r="H65" s="3" t="s">
        <v>1615</v>
      </c>
      <c r="I65" s="3" t="s">
        <v>1050</v>
      </c>
      <c r="J65" s="3" t="s">
        <v>1026</v>
      </c>
      <c r="K65" s="20" t="s">
        <v>1728</v>
      </c>
      <c r="L65" s="20" t="s">
        <v>1728</v>
      </c>
    </row>
    <row r="66" spans="1:12" hidden="1" x14ac:dyDescent="0.3">
      <c r="A66" s="3">
        <v>10</v>
      </c>
      <c r="B66" s="3" t="s">
        <v>1651</v>
      </c>
      <c r="C66" s="3">
        <v>20190101</v>
      </c>
      <c r="D66" s="3" t="s">
        <v>1036</v>
      </c>
      <c r="E66" s="3" t="s">
        <v>1652</v>
      </c>
      <c r="F66" s="3" t="s">
        <v>1026</v>
      </c>
      <c r="G66" s="3">
        <v>102314</v>
      </c>
      <c r="H66" s="3" t="s">
        <v>1102</v>
      </c>
      <c r="I66" s="3" t="s">
        <v>1050</v>
      </c>
      <c r="J66" s="3" t="s">
        <v>1026</v>
      </c>
      <c r="K66" s="20" t="s">
        <v>1728</v>
      </c>
      <c r="L66" s="20" t="s">
        <v>1728</v>
      </c>
    </row>
    <row r="67" spans="1:12" hidden="1" x14ac:dyDescent="0.3">
      <c r="A67" s="3">
        <v>11</v>
      </c>
      <c r="B67" s="3" t="s">
        <v>1493</v>
      </c>
      <c r="C67" s="3">
        <v>20190101</v>
      </c>
      <c r="D67" s="3" t="s">
        <v>1036</v>
      </c>
      <c r="E67" s="3" t="s">
        <v>1653</v>
      </c>
      <c r="F67" s="3" t="s">
        <v>1026</v>
      </c>
      <c r="G67" s="3">
        <v>102315</v>
      </c>
      <c r="H67" s="3" t="s">
        <v>1615</v>
      </c>
      <c r="I67" s="3" t="s">
        <v>1052</v>
      </c>
      <c r="J67" s="3" t="s">
        <v>1026</v>
      </c>
      <c r="K67" s="20" t="s">
        <v>1728</v>
      </c>
      <c r="L67" s="20" t="s">
        <v>1728</v>
      </c>
    </row>
    <row r="68" spans="1:12" hidden="1" x14ac:dyDescent="0.3">
      <c r="A68" s="3">
        <v>12</v>
      </c>
      <c r="B68" s="3" t="s">
        <v>1654</v>
      </c>
      <c r="C68" s="3">
        <v>20190101</v>
      </c>
      <c r="D68" s="3" t="s">
        <v>1036</v>
      </c>
      <c r="E68" s="3" t="s">
        <v>1655</v>
      </c>
      <c r="F68" s="3" t="s">
        <v>1026</v>
      </c>
      <c r="G68" s="3">
        <v>102316</v>
      </c>
      <c r="H68" s="3" t="s">
        <v>1102</v>
      </c>
      <c r="I68" s="3" t="s">
        <v>1052</v>
      </c>
      <c r="J68" s="3" t="s">
        <v>1026</v>
      </c>
      <c r="K68" s="20" t="s">
        <v>1728</v>
      </c>
      <c r="L68" s="20" t="s">
        <v>1728</v>
      </c>
    </row>
    <row r="69" spans="1:12" hidden="1" x14ac:dyDescent="0.3">
      <c r="A69" s="3">
        <v>13</v>
      </c>
      <c r="B69" s="3" t="s">
        <v>1656</v>
      </c>
      <c r="C69" s="3">
        <v>20190101</v>
      </c>
      <c r="D69" s="3" t="s">
        <v>1036</v>
      </c>
      <c r="E69" s="3" t="s">
        <v>1657</v>
      </c>
      <c r="F69" s="3" t="s">
        <v>1026</v>
      </c>
      <c r="G69" s="3">
        <v>102317</v>
      </c>
      <c r="H69" s="3" t="s">
        <v>1615</v>
      </c>
      <c r="I69" s="3" t="s">
        <v>1118</v>
      </c>
      <c r="J69" s="3" t="s">
        <v>1026</v>
      </c>
      <c r="K69" s="20" t="s">
        <v>1728</v>
      </c>
      <c r="L69" s="20" t="s">
        <v>1728</v>
      </c>
    </row>
    <row r="70" spans="1:12" hidden="1" x14ac:dyDescent="0.3">
      <c r="A70" s="3">
        <v>14</v>
      </c>
      <c r="B70" s="3" t="s">
        <v>1658</v>
      </c>
      <c r="C70" s="3">
        <v>20190101</v>
      </c>
      <c r="D70" s="3" t="s">
        <v>1036</v>
      </c>
      <c r="E70" s="3" t="s">
        <v>1659</v>
      </c>
      <c r="F70" s="3" t="s">
        <v>1026</v>
      </c>
      <c r="G70" s="3">
        <v>102318</v>
      </c>
      <c r="H70" s="3" t="s">
        <v>1102</v>
      </c>
      <c r="I70" s="3" t="s">
        <v>1050</v>
      </c>
      <c r="J70" s="3" t="s">
        <v>1026</v>
      </c>
      <c r="K70" s="20" t="s">
        <v>1728</v>
      </c>
      <c r="L70" s="20" t="s">
        <v>1728</v>
      </c>
    </row>
    <row r="71" spans="1:12" hidden="1" x14ac:dyDescent="0.3">
      <c r="A71" s="3">
        <v>1</v>
      </c>
      <c r="B71" s="3" t="s">
        <v>1492</v>
      </c>
      <c r="C71" s="3">
        <v>20190101</v>
      </c>
      <c r="D71" s="3" t="s">
        <v>1036</v>
      </c>
      <c r="E71" s="3" t="s">
        <v>1494</v>
      </c>
      <c r="F71" s="3" t="s">
        <v>1026</v>
      </c>
      <c r="G71" s="3">
        <v>102319</v>
      </c>
      <c r="H71" s="3" t="s">
        <v>1102</v>
      </c>
      <c r="I71" s="3" t="s">
        <v>1052</v>
      </c>
      <c r="J71" s="3" t="s">
        <v>1026</v>
      </c>
      <c r="K71" s="20" t="s">
        <v>1728</v>
      </c>
      <c r="L71" s="20" t="s">
        <v>1728</v>
      </c>
    </row>
    <row r="72" spans="1:12" hidden="1" x14ac:dyDescent="0.3">
      <c r="A72" s="3">
        <v>70</v>
      </c>
      <c r="B72" s="3" t="s">
        <v>142</v>
      </c>
      <c r="C72" s="3">
        <v>20130628</v>
      </c>
      <c r="D72" s="3" t="s">
        <v>1660</v>
      </c>
      <c r="E72" s="3" t="s">
        <v>1533</v>
      </c>
      <c r="F72" s="3" t="s">
        <v>1026</v>
      </c>
      <c r="G72" s="3">
        <v>102401</v>
      </c>
      <c r="H72" s="3" t="s">
        <v>1102</v>
      </c>
      <c r="I72" s="3" t="s">
        <v>1266</v>
      </c>
      <c r="J72" s="3" t="s">
        <v>1026</v>
      </c>
      <c r="K72" s="20" t="s">
        <v>1251</v>
      </c>
      <c r="L72" s="20" t="s">
        <v>1728</v>
      </c>
    </row>
    <row r="73" spans="1:12" ht="24" hidden="1" x14ac:dyDescent="0.3">
      <c r="A73" s="3">
        <v>71</v>
      </c>
      <c r="B73" s="3" t="s">
        <v>144</v>
      </c>
      <c r="C73" s="3">
        <v>20110228</v>
      </c>
      <c r="D73" s="3" t="s">
        <v>1660</v>
      </c>
      <c r="E73" s="3" t="s">
        <v>1534</v>
      </c>
      <c r="F73" s="3" t="s">
        <v>1026</v>
      </c>
      <c r="G73" s="3">
        <v>102501</v>
      </c>
      <c r="H73" s="3" t="s">
        <v>1102</v>
      </c>
      <c r="I73" s="3" t="s">
        <v>1266</v>
      </c>
      <c r="J73" s="3" t="s">
        <v>1026</v>
      </c>
      <c r="K73" s="20" t="s">
        <v>1754</v>
      </c>
      <c r="L73" s="20" t="s">
        <v>1728</v>
      </c>
    </row>
    <row r="74" spans="1:12" ht="24" hidden="1" x14ac:dyDescent="0.3">
      <c r="A74" s="3">
        <v>72</v>
      </c>
      <c r="B74" s="3" t="s">
        <v>147</v>
      </c>
      <c r="C74" s="3">
        <v>20060314</v>
      </c>
      <c r="D74" s="3" t="s">
        <v>1660</v>
      </c>
      <c r="E74" s="3" t="s">
        <v>1535</v>
      </c>
      <c r="F74" s="3" t="s">
        <v>1026</v>
      </c>
      <c r="G74" s="3">
        <v>102601</v>
      </c>
      <c r="H74" s="3" t="s">
        <v>1102</v>
      </c>
      <c r="I74" s="3" t="s">
        <v>1268</v>
      </c>
      <c r="J74" s="3" t="s">
        <v>1026</v>
      </c>
      <c r="K74" s="20" t="s">
        <v>1755</v>
      </c>
      <c r="L74" s="20" t="s">
        <v>1728</v>
      </c>
    </row>
    <row r="75" spans="1:12" ht="24" hidden="1" x14ac:dyDescent="0.3">
      <c r="A75" s="3">
        <v>73</v>
      </c>
      <c r="B75" s="3" t="s">
        <v>148</v>
      </c>
      <c r="C75" s="3">
        <v>20060314</v>
      </c>
      <c r="D75" s="3" t="s">
        <v>1660</v>
      </c>
      <c r="E75" s="3" t="s">
        <v>1536</v>
      </c>
      <c r="F75" s="3" t="s">
        <v>1026</v>
      </c>
      <c r="G75" s="3">
        <v>102602</v>
      </c>
      <c r="H75" s="3" t="s">
        <v>1102</v>
      </c>
      <c r="I75" s="3" t="s">
        <v>1268</v>
      </c>
      <c r="J75" s="3" t="s">
        <v>1026</v>
      </c>
      <c r="K75" s="20" t="s">
        <v>1756</v>
      </c>
      <c r="L75" s="20" t="s">
        <v>1728</v>
      </c>
    </row>
    <row r="76" spans="1:12" ht="24" hidden="1" x14ac:dyDescent="0.3">
      <c r="A76" s="3">
        <v>74</v>
      </c>
      <c r="B76" s="3" t="s">
        <v>151</v>
      </c>
      <c r="C76" s="3">
        <v>20190320</v>
      </c>
      <c r="D76" s="3" t="s">
        <v>1660</v>
      </c>
      <c r="E76" s="3" t="s">
        <v>1537</v>
      </c>
      <c r="F76" s="3" t="s">
        <v>1026</v>
      </c>
      <c r="G76" s="3">
        <v>102701</v>
      </c>
      <c r="H76" s="3" t="s">
        <v>1102</v>
      </c>
      <c r="I76" s="3" t="s">
        <v>1266</v>
      </c>
      <c r="J76" s="3" t="s">
        <v>1026</v>
      </c>
      <c r="K76" s="20" t="s">
        <v>1757</v>
      </c>
      <c r="L76" s="20" t="s">
        <v>1728</v>
      </c>
    </row>
    <row r="77" spans="1:12" hidden="1" x14ac:dyDescent="0.3">
      <c r="A77" s="3">
        <v>75</v>
      </c>
      <c r="B77" s="3" t="s">
        <v>154</v>
      </c>
      <c r="C77" s="3">
        <v>20150313</v>
      </c>
      <c r="D77" s="3" t="s">
        <v>1660</v>
      </c>
      <c r="E77" s="3" t="s">
        <v>1538</v>
      </c>
      <c r="F77" s="3" t="s">
        <v>1026</v>
      </c>
      <c r="G77" s="3">
        <v>102702</v>
      </c>
      <c r="H77" s="3" t="s">
        <v>1102</v>
      </c>
      <c r="I77" s="3" t="s">
        <v>1266</v>
      </c>
      <c r="J77" s="3" t="s">
        <v>1026</v>
      </c>
      <c r="K77" s="20" t="s">
        <v>1386</v>
      </c>
      <c r="L77" s="20" t="s">
        <v>1728</v>
      </c>
    </row>
    <row r="78" spans="1:12" ht="36" hidden="1" x14ac:dyDescent="0.3">
      <c r="A78" s="3">
        <v>76</v>
      </c>
      <c r="B78" s="3" t="s">
        <v>157</v>
      </c>
      <c r="C78" s="3">
        <v>20190320</v>
      </c>
      <c r="D78" s="3" t="s">
        <v>1660</v>
      </c>
      <c r="E78" s="3" t="s">
        <v>1539</v>
      </c>
      <c r="F78" s="3" t="s">
        <v>1026</v>
      </c>
      <c r="G78" s="3">
        <v>102801</v>
      </c>
      <c r="H78" s="3" t="s">
        <v>1102</v>
      </c>
      <c r="I78" s="3" t="s">
        <v>1268</v>
      </c>
      <c r="J78" s="3" t="s">
        <v>1026</v>
      </c>
      <c r="K78" s="20" t="s">
        <v>1758</v>
      </c>
      <c r="L78" s="20" t="s">
        <v>1728</v>
      </c>
    </row>
    <row r="79" spans="1:12" hidden="1" x14ac:dyDescent="0.3">
      <c r="A79" s="3">
        <v>77</v>
      </c>
      <c r="B79" s="3" t="s">
        <v>159</v>
      </c>
      <c r="C79" s="3">
        <v>20190320</v>
      </c>
      <c r="D79" s="3" t="s">
        <v>1660</v>
      </c>
      <c r="E79" s="3" t="s">
        <v>1540</v>
      </c>
      <c r="F79" s="3" t="s">
        <v>1026</v>
      </c>
      <c r="G79" s="3">
        <v>102901</v>
      </c>
      <c r="H79" s="3" t="s">
        <v>1102</v>
      </c>
      <c r="I79" s="3" t="s">
        <v>1268</v>
      </c>
      <c r="J79" s="3" t="s">
        <v>1026</v>
      </c>
      <c r="K79" s="20" t="s">
        <v>1387</v>
      </c>
      <c r="L79" s="20" t="s">
        <v>1728</v>
      </c>
    </row>
    <row r="80" spans="1:12" ht="24" hidden="1" x14ac:dyDescent="0.3">
      <c r="A80" s="3">
        <v>78</v>
      </c>
      <c r="B80" s="3" t="s">
        <v>161</v>
      </c>
      <c r="C80" s="3">
        <v>20190320</v>
      </c>
      <c r="D80" s="3" t="s">
        <v>1660</v>
      </c>
      <c r="E80" s="3" t="s">
        <v>1541</v>
      </c>
      <c r="F80" s="3" t="s">
        <v>1026</v>
      </c>
      <c r="G80" s="3">
        <v>103201</v>
      </c>
      <c r="H80" s="3" t="s">
        <v>1102</v>
      </c>
      <c r="I80" s="3" t="s">
        <v>1117</v>
      </c>
      <c r="J80" s="3" t="s">
        <v>1026</v>
      </c>
      <c r="K80" s="20" t="s">
        <v>1759</v>
      </c>
      <c r="L80" s="20" t="s">
        <v>1728</v>
      </c>
    </row>
    <row r="81" spans="1:12" hidden="1" x14ac:dyDescent="0.3">
      <c r="A81" s="3">
        <v>79</v>
      </c>
      <c r="B81" s="3" t="s">
        <v>164</v>
      </c>
      <c r="C81" s="3">
        <v>20140314</v>
      </c>
      <c r="D81" s="3" t="s">
        <v>1660</v>
      </c>
      <c r="E81" s="3" t="s">
        <v>1542</v>
      </c>
      <c r="F81" s="3" t="s">
        <v>1026</v>
      </c>
      <c r="G81" s="3">
        <v>103301</v>
      </c>
      <c r="H81" s="3" t="s">
        <v>1615</v>
      </c>
      <c r="I81" s="3" t="s">
        <v>1117</v>
      </c>
      <c r="J81" s="3" t="s">
        <v>1026</v>
      </c>
      <c r="K81" s="20" t="s">
        <v>1388</v>
      </c>
      <c r="L81" s="20" t="s">
        <v>1728</v>
      </c>
    </row>
    <row r="82" spans="1:12" ht="36" hidden="1" x14ac:dyDescent="0.3">
      <c r="A82" s="3">
        <v>80</v>
      </c>
      <c r="B82" s="3" t="s">
        <v>167</v>
      </c>
      <c r="C82" s="3">
        <v>20190320</v>
      </c>
      <c r="D82" s="3" t="s">
        <v>1660</v>
      </c>
      <c r="E82" s="3" t="s">
        <v>1543</v>
      </c>
      <c r="F82" s="3" t="s">
        <v>1026</v>
      </c>
      <c r="G82" s="3">
        <v>103401</v>
      </c>
      <c r="H82" s="3" t="s">
        <v>1102</v>
      </c>
      <c r="I82" s="3" t="s">
        <v>1117</v>
      </c>
      <c r="J82" s="3" t="s">
        <v>1026</v>
      </c>
      <c r="K82" s="20" t="s">
        <v>1760</v>
      </c>
      <c r="L82" s="20" t="s">
        <v>1728</v>
      </c>
    </row>
    <row r="83" spans="1:12" ht="60" hidden="1" x14ac:dyDescent="0.3">
      <c r="A83" s="3">
        <v>81</v>
      </c>
      <c r="B83" s="3" t="s">
        <v>170</v>
      </c>
      <c r="C83" s="3">
        <v>20190320</v>
      </c>
      <c r="D83" s="3" t="s">
        <v>1660</v>
      </c>
      <c r="E83" s="3" t="s">
        <v>1544</v>
      </c>
      <c r="F83" s="3" t="s">
        <v>1026</v>
      </c>
      <c r="G83" s="3">
        <v>103501</v>
      </c>
      <c r="H83" s="3" t="s">
        <v>1102</v>
      </c>
      <c r="I83" s="3" t="s">
        <v>1117</v>
      </c>
      <c r="J83" s="3" t="s">
        <v>1026</v>
      </c>
      <c r="K83" s="20" t="s">
        <v>1761</v>
      </c>
      <c r="L83" s="20" t="s">
        <v>1728</v>
      </c>
    </row>
    <row r="84" spans="1:12" hidden="1" x14ac:dyDescent="0.3">
      <c r="A84" s="3">
        <v>82</v>
      </c>
      <c r="B84" s="3" t="s">
        <v>173</v>
      </c>
      <c r="C84" s="3">
        <v>20040305</v>
      </c>
      <c r="D84" s="3" t="s">
        <v>1660</v>
      </c>
      <c r="E84" s="3" t="s">
        <v>175</v>
      </c>
      <c r="G84" s="3">
        <v>103502</v>
      </c>
      <c r="K84" s="20"/>
      <c r="L84" s="20" t="s">
        <v>1728</v>
      </c>
    </row>
    <row r="85" spans="1:12" hidden="1" x14ac:dyDescent="0.3">
      <c r="A85" s="3">
        <v>83</v>
      </c>
      <c r="B85" s="3" t="s">
        <v>176</v>
      </c>
      <c r="C85" s="3">
        <v>20120228</v>
      </c>
      <c r="D85" s="3" t="s">
        <v>1660</v>
      </c>
      <c r="E85" s="3" t="s">
        <v>178</v>
      </c>
      <c r="G85" s="3">
        <v>103601</v>
      </c>
      <c r="K85" s="20"/>
      <c r="L85" s="20" t="s">
        <v>1728</v>
      </c>
    </row>
    <row r="86" spans="1:12" hidden="1" x14ac:dyDescent="0.3">
      <c r="A86" s="3">
        <v>84</v>
      </c>
      <c r="B86" s="3" t="s">
        <v>179</v>
      </c>
      <c r="C86" s="3">
        <v>19990524</v>
      </c>
      <c r="D86" s="3" t="s">
        <v>1660</v>
      </c>
      <c r="E86" s="3" t="s">
        <v>181</v>
      </c>
      <c r="G86" s="3">
        <v>103701</v>
      </c>
      <c r="K86" s="20"/>
      <c r="L86" s="20" t="s">
        <v>1728</v>
      </c>
    </row>
    <row r="87" spans="1:12" ht="36" hidden="1" x14ac:dyDescent="0.3">
      <c r="A87" s="3">
        <v>85</v>
      </c>
      <c r="B87" s="3" t="s">
        <v>182</v>
      </c>
      <c r="C87" s="3">
        <v>19990524</v>
      </c>
      <c r="D87" s="3" t="s">
        <v>1660</v>
      </c>
      <c r="E87" s="3" t="s">
        <v>1545</v>
      </c>
      <c r="F87" s="3" t="s">
        <v>1026</v>
      </c>
      <c r="G87" s="3">
        <v>103901</v>
      </c>
      <c r="H87" s="3" t="s">
        <v>1102</v>
      </c>
      <c r="I87" s="3" t="s">
        <v>1117</v>
      </c>
      <c r="J87" s="3" t="s">
        <v>1026</v>
      </c>
      <c r="K87" s="20" t="s">
        <v>1762</v>
      </c>
      <c r="L87" s="20" t="s">
        <v>1728</v>
      </c>
    </row>
    <row r="88" spans="1:12" ht="24" hidden="1" x14ac:dyDescent="0.3">
      <c r="A88" s="3">
        <v>86</v>
      </c>
      <c r="B88" s="3" t="s">
        <v>185</v>
      </c>
      <c r="C88" s="3">
        <v>20120228</v>
      </c>
      <c r="D88" s="3" t="s">
        <v>1660</v>
      </c>
      <c r="E88" s="3" t="s">
        <v>1546</v>
      </c>
      <c r="F88" s="3" t="s">
        <v>1026</v>
      </c>
      <c r="G88" s="3">
        <v>104001</v>
      </c>
      <c r="H88" s="3" t="s">
        <v>1102</v>
      </c>
      <c r="I88" s="3" t="s">
        <v>1117</v>
      </c>
      <c r="J88" s="3" t="s">
        <v>1026</v>
      </c>
      <c r="K88" s="20" t="s">
        <v>1763</v>
      </c>
      <c r="L88" s="20" t="s">
        <v>1728</v>
      </c>
    </row>
    <row r="89" spans="1:12" hidden="1" x14ac:dyDescent="0.3">
      <c r="A89" s="3">
        <v>87</v>
      </c>
      <c r="B89" s="3" t="s">
        <v>188</v>
      </c>
      <c r="C89" s="3">
        <v>20120228</v>
      </c>
      <c r="D89" s="3" t="s">
        <v>1660</v>
      </c>
      <c r="E89" s="3" t="s">
        <v>1547</v>
      </c>
      <c r="F89" s="3" t="s">
        <v>1026</v>
      </c>
      <c r="G89" s="3">
        <v>104002</v>
      </c>
      <c r="H89" s="3" t="s">
        <v>1102</v>
      </c>
      <c r="I89" s="3" t="s">
        <v>1117</v>
      </c>
      <c r="J89" s="3" t="s">
        <v>1026</v>
      </c>
      <c r="K89" s="20" t="s">
        <v>1389</v>
      </c>
      <c r="L89" s="20" t="s">
        <v>1728</v>
      </c>
    </row>
    <row r="90" spans="1:12" hidden="1" x14ac:dyDescent="0.3">
      <c r="A90" s="3">
        <v>88</v>
      </c>
      <c r="B90" s="3" t="s">
        <v>190</v>
      </c>
      <c r="C90" s="3">
        <v>20120228</v>
      </c>
      <c r="D90" s="3" t="s">
        <v>1660</v>
      </c>
      <c r="E90" s="3" t="s">
        <v>192</v>
      </c>
      <c r="G90" s="3">
        <v>104101</v>
      </c>
      <c r="K90" s="20"/>
      <c r="L90" s="20" t="s">
        <v>1728</v>
      </c>
    </row>
    <row r="91" spans="1:12" hidden="1" x14ac:dyDescent="0.3">
      <c r="A91" s="3">
        <v>89</v>
      </c>
      <c r="B91" s="3" t="s">
        <v>193</v>
      </c>
      <c r="C91" s="3">
        <v>20130223</v>
      </c>
      <c r="D91" s="3" t="s">
        <v>1660</v>
      </c>
      <c r="E91" s="3" t="s">
        <v>1548</v>
      </c>
      <c r="F91" s="3" t="s">
        <v>1026</v>
      </c>
      <c r="G91" s="3">
        <v>104201</v>
      </c>
      <c r="H91" s="3" t="s">
        <v>1615</v>
      </c>
      <c r="I91" s="3" t="s">
        <v>1117</v>
      </c>
      <c r="J91" s="3" t="s">
        <v>1026</v>
      </c>
      <c r="K91" s="20" t="s">
        <v>1390</v>
      </c>
      <c r="L91" s="20" t="s">
        <v>1728</v>
      </c>
    </row>
    <row r="92" spans="1:12" hidden="1" x14ac:dyDescent="0.3">
      <c r="A92" s="3">
        <v>90</v>
      </c>
      <c r="B92" s="3" t="s">
        <v>196</v>
      </c>
      <c r="C92" s="3">
        <v>20130223</v>
      </c>
      <c r="D92" s="3" t="s">
        <v>1660</v>
      </c>
      <c r="E92" s="3" t="s">
        <v>1549</v>
      </c>
      <c r="F92" s="3" t="s">
        <v>1026</v>
      </c>
      <c r="G92" s="3">
        <v>104202</v>
      </c>
      <c r="H92" s="3" t="s">
        <v>1615</v>
      </c>
      <c r="I92" s="3" t="s">
        <v>1117</v>
      </c>
      <c r="J92" s="3" t="s">
        <v>1026</v>
      </c>
      <c r="K92" s="20" t="s">
        <v>1391</v>
      </c>
      <c r="L92" s="20" t="s">
        <v>1728</v>
      </c>
    </row>
    <row r="93" spans="1:12" hidden="1" x14ac:dyDescent="0.3">
      <c r="A93" s="3">
        <v>91</v>
      </c>
      <c r="B93" s="3" t="s">
        <v>199</v>
      </c>
      <c r="C93" s="3">
        <v>20150313</v>
      </c>
      <c r="D93" s="3" t="s">
        <v>1660</v>
      </c>
      <c r="E93" s="3" t="s">
        <v>1550</v>
      </c>
      <c r="F93" s="3" t="s">
        <v>1026</v>
      </c>
      <c r="G93" s="3">
        <v>104301</v>
      </c>
      <c r="H93" s="3" t="s">
        <v>1615</v>
      </c>
      <c r="I93" s="3" t="s">
        <v>1117</v>
      </c>
      <c r="J93" s="3" t="s">
        <v>1026</v>
      </c>
      <c r="K93" s="20" t="s">
        <v>1392</v>
      </c>
      <c r="L93" s="20" t="s">
        <v>1728</v>
      </c>
    </row>
    <row r="94" spans="1:12" hidden="1" x14ac:dyDescent="0.3">
      <c r="A94" s="3">
        <v>92</v>
      </c>
      <c r="B94" s="3" t="s">
        <v>202</v>
      </c>
      <c r="C94" s="3">
        <v>20150313</v>
      </c>
      <c r="D94" s="3" t="s">
        <v>1660</v>
      </c>
      <c r="E94" s="3" t="s">
        <v>1551</v>
      </c>
      <c r="F94" s="3" t="s">
        <v>1026</v>
      </c>
      <c r="G94" s="3">
        <v>104302</v>
      </c>
      <c r="H94" s="3" t="s">
        <v>1615</v>
      </c>
      <c r="I94" s="3" t="s">
        <v>1117</v>
      </c>
      <c r="J94" s="3" t="s">
        <v>1026</v>
      </c>
      <c r="K94" s="20" t="s">
        <v>1393</v>
      </c>
      <c r="L94" s="20" t="s">
        <v>1728</v>
      </c>
    </row>
    <row r="95" spans="1:12" hidden="1" x14ac:dyDescent="0.3">
      <c r="A95" s="3">
        <v>93</v>
      </c>
      <c r="B95" s="3" t="s">
        <v>205</v>
      </c>
      <c r="C95" s="3">
        <v>20190320</v>
      </c>
      <c r="D95" s="3" t="s">
        <v>1660</v>
      </c>
      <c r="E95" s="3" t="s">
        <v>1552</v>
      </c>
      <c r="F95" s="3" t="s">
        <v>1026</v>
      </c>
      <c r="G95" s="3">
        <v>104401</v>
      </c>
      <c r="H95" s="3" t="s">
        <v>1102</v>
      </c>
      <c r="I95" s="3" t="s">
        <v>1266</v>
      </c>
      <c r="J95" s="3" t="s">
        <v>1026</v>
      </c>
      <c r="K95" s="20" t="s">
        <v>1322</v>
      </c>
      <c r="L95" s="20" t="s">
        <v>1728</v>
      </c>
    </row>
    <row r="96" spans="1:12" hidden="1" x14ac:dyDescent="0.3">
      <c r="A96" s="3">
        <v>94</v>
      </c>
      <c r="B96" s="3" t="s">
        <v>208</v>
      </c>
      <c r="C96" s="3">
        <v>20190320</v>
      </c>
      <c r="D96" s="3" t="s">
        <v>1660</v>
      </c>
      <c r="E96" s="3" t="s">
        <v>210</v>
      </c>
      <c r="G96" s="3">
        <v>104501</v>
      </c>
      <c r="K96" s="20"/>
      <c r="L96" s="20" t="s">
        <v>1728</v>
      </c>
    </row>
    <row r="97" spans="1:12" hidden="1" x14ac:dyDescent="0.3">
      <c r="A97" s="3">
        <v>95</v>
      </c>
      <c r="B97" s="3" t="s">
        <v>211</v>
      </c>
      <c r="C97" s="3">
        <v>20120228</v>
      </c>
      <c r="D97" s="3" t="s">
        <v>1660</v>
      </c>
      <c r="E97" s="3" t="s">
        <v>1553</v>
      </c>
      <c r="F97" s="3" t="s">
        <v>1026</v>
      </c>
      <c r="G97" s="3">
        <v>104601</v>
      </c>
      <c r="H97" s="3" t="s">
        <v>1102</v>
      </c>
      <c r="I97" s="3" t="s">
        <v>1266</v>
      </c>
      <c r="J97" s="3" t="s">
        <v>1026</v>
      </c>
      <c r="K97" s="20" t="s">
        <v>1325</v>
      </c>
      <c r="L97" s="20" t="s">
        <v>1728</v>
      </c>
    </row>
    <row r="98" spans="1:12" hidden="1" x14ac:dyDescent="0.3">
      <c r="A98" s="3">
        <v>96</v>
      </c>
      <c r="B98" s="3" t="s">
        <v>214</v>
      </c>
      <c r="C98" s="3">
        <v>20120228</v>
      </c>
      <c r="D98" s="3" t="s">
        <v>1660</v>
      </c>
      <c r="E98" s="3" t="s">
        <v>1554</v>
      </c>
      <c r="F98" s="3" t="s">
        <v>1026</v>
      </c>
      <c r="G98" s="3">
        <v>104602</v>
      </c>
      <c r="H98" s="3" t="s">
        <v>1102</v>
      </c>
      <c r="I98" s="3" t="s">
        <v>1266</v>
      </c>
      <c r="J98" s="3" t="s">
        <v>1026</v>
      </c>
      <c r="K98" s="20" t="s">
        <v>1327</v>
      </c>
      <c r="L98" s="20" t="s">
        <v>1728</v>
      </c>
    </row>
    <row r="99" spans="1:12" hidden="1" x14ac:dyDescent="0.3">
      <c r="A99" s="3">
        <v>97</v>
      </c>
      <c r="B99" s="3" t="s">
        <v>217</v>
      </c>
      <c r="C99" s="3">
        <v>20130223</v>
      </c>
      <c r="D99" s="3" t="s">
        <v>1660</v>
      </c>
      <c r="E99" s="3" t="s">
        <v>1555</v>
      </c>
      <c r="F99" s="3" t="s">
        <v>1026</v>
      </c>
      <c r="G99" s="3">
        <v>104603</v>
      </c>
      <c r="H99" s="3" t="s">
        <v>1102</v>
      </c>
      <c r="I99" s="3" t="s">
        <v>1266</v>
      </c>
      <c r="J99" s="3" t="s">
        <v>1026</v>
      </c>
      <c r="K99" s="20" t="s">
        <v>1329</v>
      </c>
      <c r="L99" s="20" t="s">
        <v>1728</v>
      </c>
    </row>
    <row r="100" spans="1:12" hidden="1" x14ac:dyDescent="0.3">
      <c r="A100" s="3">
        <v>98</v>
      </c>
      <c r="B100" s="3" t="s">
        <v>220</v>
      </c>
      <c r="C100" s="3">
        <v>20120228</v>
      </c>
      <c r="D100" s="3" t="s">
        <v>1660</v>
      </c>
      <c r="E100" s="3" t="s">
        <v>1556</v>
      </c>
      <c r="F100" s="3" t="s">
        <v>1026</v>
      </c>
      <c r="G100" s="3">
        <v>104604</v>
      </c>
      <c r="H100" s="3" t="s">
        <v>1102</v>
      </c>
      <c r="I100" s="3" t="s">
        <v>1266</v>
      </c>
      <c r="J100" s="3" t="s">
        <v>1026</v>
      </c>
      <c r="K100" s="20" t="s">
        <v>1330</v>
      </c>
      <c r="L100" s="20" t="s">
        <v>1728</v>
      </c>
    </row>
    <row r="101" spans="1:12" hidden="1" x14ac:dyDescent="0.3">
      <c r="A101" s="3">
        <v>99</v>
      </c>
      <c r="B101" s="3" t="s">
        <v>223</v>
      </c>
      <c r="C101" s="3">
        <v>20190320</v>
      </c>
      <c r="D101" s="3" t="s">
        <v>1660</v>
      </c>
      <c r="E101" s="3" t="s">
        <v>1611</v>
      </c>
      <c r="F101" s="3" t="s">
        <v>1026</v>
      </c>
      <c r="G101" s="3">
        <v>104701</v>
      </c>
      <c r="H101" s="3" t="s">
        <v>1615</v>
      </c>
      <c r="I101" s="3" t="s">
        <v>1266</v>
      </c>
      <c r="J101" s="3" t="s">
        <v>1026</v>
      </c>
      <c r="K101" s="20" t="s">
        <v>1336</v>
      </c>
      <c r="L101" s="20" t="s">
        <v>1728</v>
      </c>
    </row>
    <row r="102" spans="1:12" hidden="1" x14ac:dyDescent="0.3">
      <c r="A102" s="3">
        <v>100</v>
      </c>
      <c r="B102" s="3" t="s">
        <v>226</v>
      </c>
      <c r="C102" s="3">
        <v>20190320</v>
      </c>
      <c r="D102" s="3" t="s">
        <v>1660</v>
      </c>
      <c r="E102" s="3" t="s">
        <v>1557</v>
      </c>
      <c r="F102" s="3" t="s">
        <v>1026</v>
      </c>
      <c r="G102" s="3">
        <v>104702</v>
      </c>
      <c r="H102" s="3" t="s">
        <v>1615</v>
      </c>
      <c r="I102" s="3" t="s">
        <v>1266</v>
      </c>
      <c r="J102" s="3" t="s">
        <v>1026</v>
      </c>
      <c r="K102" s="20" t="s">
        <v>1338</v>
      </c>
      <c r="L102" s="20" t="s">
        <v>1728</v>
      </c>
    </row>
    <row r="103" spans="1:12" ht="24" hidden="1" x14ac:dyDescent="0.3">
      <c r="A103" s="3">
        <v>101</v>
      </c>
      <c r="B103" s="3" t="s">
        <v>229</v>
      </c>
      <c r="C103" s="3">
        <v>20080331</v>
      </c>
      <c r="D103" s="3" t="s">
        <v>1660</v>
      </c>
      <c r="E103" s="3" t="s">
        <v>1558</v>
      </c>
      <c r="F103" s="3" t="s">
        <v>1026</v>
      </c>
      <c r="G103" s="3">
        <v>104801</v>
      </c>
      <c r="H103" s="3" t="s">
        <v>1618</v>
      </c>
      <c r="I103" s="3" t="s">
        <v>1445</v>
      </c>
      <c r="J103" s="3" t="s">
        <v>1026</v>
      </c>
      <c r="K103" s="20" t="s">
        <v>1764</v>
      </c>
      <c r="L103" s="20" t="s">
        <v>1728</v>
      </c>
    </row>
    <row r="104" spans="1:12" hidden="1" x14ac:dyDescent="0.3">
      <c r="A104" s="3">
        <v>102</v>
      </c>
      <c r="B104" s="3" t="s">
        <v>232</v>
      </c>
      <c r="C104" s="3">
        <v>20160307</v>
      </c>
      <c r="D104" s="3" t="s">
        <v>1660</v>
      </c>
      <c r="E104" s="3" t="s">
        <v>1559</v>
      </c>
      <c r="F104" s="3" t="s">
        <v>1026</v>
      </c>
      <c r="G104" s="3">
        <v>104901</v>
      </c>
      <c r="H104" s="3" t="s">
        <v>1615</v>
      </c>
      <c r="I104" s="3" t="s">
        <v>1266</v>
      </c>
      <c r="J104" s="3" t="s">
        <v>1026</v>
      </c>
      <c r="K104" s="20" t="s">
        <v>1339</v>
      </c>
      <c r="L104" s="20" t="s">
        <v>1728</v>
      </c>
    </row>
    <row r="105" spans="1:12" ht="48" hidden="1" x14ac:dyDescent="0.3">
      <c r="A105" s="3">
        <v>103</v>
      </c>
      <c r="B105" s="3" t="s">
        <v>235</v>
      </c>
      <c r="C105" s="3">
        <v>20190320</v>
      </c>
      <c r="D105" s="3" t="s">
        <v>1660</v>
      </c>
      <c r="E105" s="3" t="s">
        <v>1560</v>
      </c>
      <c r="F105" s="3" t="s">
        <v>1026</v>
      </c>
      <c r="G105" s="3">
        <v>105001</v>
      </c>
      <c r="H105" s="3" t="s">
        <v>1102</v>
      </c>
      <c r="I105" s="3" t="s">
        <v>1445</v>
      </c>
      <c r="J105" s="3" t="s">
        <v>1026</v>
      </c>
      <c r="K105" s="20" t="s">
        <v>1765</v>
      </c>
      <c r="L105" s="20" t="s">
        <v>1728</v>
      </c>
    </row>
    <row r="106" spans="1:12" hidden="1" x14ac:dyDescent="0.3">
      <c r="A106" s="3">
        <v>104</v>
      </c>
      <c r="B106" s="3" t="s">
        <v>238</v>
      </c>
      <c r="C106" s="3">
        <v>19990524</v>
      </c>
      <c r="D106" s="3" t="s">
        <v>1660</v>
      </c>
      <c r="E106" s="3" t="s">
        <v>1561</v>
      </c>
      <c r="F106" s="3" t="s">
        <v>1026</v>
      </c>
      <c r="G106" s="3">
        <v>105002</v>
      </c>
      <c r="H106" s="3" t="s">
        <v>1102</v>
      </c>
      <c r="I106" s="3" t="s">
        <v>1266</v>
      </c>
      <c r="J106" s="3" t="s">
        <v>1026</v>
      </c>
      <c r="K106" s="20" t="s">
        <v>1340</v>
      </c>
      <c r="L106" s="20" t="s">
        <v>1728</v>
      </c>
    </row>
    <row r="107" spans="1:12" hidden="1" x14ac:dyDescent="0.3">
      <c r="A107" s="3">
        <v>105</v>
      </c>
      <c r="B107" s="3" t="s">
        <v>1231</v>
      </c>
      <c r="C107" s="3">
        <v>20190320</v>
      </c>
      <c r="D107" s="3" t="s">
        <v>1660</v>
      </c>
      <c r="E107" s="3" t="s">
        <v>1819</v>
      </c>
      <c r="F107" s="3" t="s">
        <v>1026</v>
      </c>
      <c r="G107" s="3">
        <v>105101</v>
      </c>
      <c r="H107" s="3" t="s">
        <v>1615</v>
      </c>
      <c r="I107" s="3" t="s">
        <v>1267</v>
      </c>
      <c r="J107" s="3" t="s">
        <v>1026</v>
      </c>
      <c r="K107" s="20" t="s">
        <v>1394</v>
      </c>
      <c r="L107" s="20" t="s">
        <v>1728</v>
      </c>
    </row>
    <row r="108" spans="1:12" hidden="1" x14ac:dyDescent="0.3">
      <c r="A108" s="3">
        <v>106</v>
      </c>
      <c r="B108" s="3" t="s">
        <v>244</v>
      </c>
      <c r="C108" s="3">
        <v>20190320</v>
      </c>
      <c r="D108" s="3" t="s">
        <v>1660</v>
      </c>
      <c r="E108" s="3" t="s">
        <v>246</v>
      </c>
      <c r="G108" s="3">
        <v>105201</v>
      </c>
      <c r="K108" s="20"/>
      <c r="L108" s="20" t="s">
        <v>1728</v>
      </c>
    </row>
    <row r="109" spans="1:12" hidden="1" x14ac:dyDescent="0.3">
      <c r="A109" s="3">
        <v>107</v>
      </c>
      <c r="B109" s="3" t="s">
        <v>247</v>
      </c>
      <c r="C109" s="3">
        <v>20180321</v>
      </c>
      <c r="D109" s="3" t="s">
        <v>1660</v>
      </c>
      <c r="E109" s="3" t="s">
        <v>249</v>
      </c>
      <c r="G109" s="3">
        <v>105202</v>
      </c>
      <c r="K109" s="20"/>
      <c r="L109" s="20" t="s">
        <v>1728</v>
      </c>
    </row>
    <row r="110" spans="1:12" hidden="1" x14ac:dyDescent="0.3">
      <c r="A110" s="3">
        <v>108</v>
      </c>
      <c r="B110" s="3" t="s">
        <v>250</v>
      </c>
      <c r="C110" s="3">
        <v>20190320</v>
      </c>
      <c r="D110" s="3" t="s">
        <v>1660</v>
      </c>
      <c r="E110" s="3" t="s">
        <v>1563</v>
      </c>
      <c r="F110" s="3" t="s">
        <v>1026</v>
      </c>
      <c r="G110" s="3">
        <v>105203</v>
      </c>
      <c r="H110" s="3" t="s">
        <v>1102</v>
      </c>
      <c r="I110" s="3" t="s">
        <v>1267</v>
      </c>
      <c r="J110" s="3" t="s">
        <v>1026</v>
      </c>
      <c r="K110" s="20" t="s">
        <v>1395</v>
      </c>
      <c r="L110" s="20" t="s">
        <v>1728</v>
      </c>
    </row>
    <row r="111" spans="1:12" ht="24" hidden="1" x14ac:dyDescent="0.3">
      <c r="A111" s="3">
        <v>109</v>
      </c>
      <c r="B111" s="3" t="s">
        <v>253</v>
      </c>
      <c r="C111" s="3">
        <v>20190320</v>
      </c>
      <c r="D111" s="3" t="s">
        <v>1660</v>
      </c>
      <c r="E111" s="3" t="s">
        <v>1564</v>
      </c>
      <c r="F111" s="3" t="s">
        <v>1026</v>
      </c>
      <c r="G111" s="3">
        <v>105204</v>
      </c>
      <c r="H111" s="3" t="s">
        <v>1102</v>
      </c>
      <c r="I111" s="3" t="s">
        <v>1267</v>
      </c>
      <c r="J111" s="3" t="s">
        <v>1026</v>
      </c>
      <c r="K111" s="20" t="s">
        <v>1766</v>
      </c>
      <c r="L111" s="20" t="s">
        <v>1728</v>
      </c>
    </row>
    <row r="112" spans="1:12" ht="36" hidden="1" x14ac:dyDescent="0.3">
      <c r="A112" s="3">
        <v>110</v>
      </c>
      <c r="B112" s="3" t="s">
        <v>256</v>
      </c>
      <c r="C112" s="3">
        <v>20160307</v>
      </c>
      <c r="D112" s="3" t="s">
        <v>1660</v>
      </c>
      <c r="E112" s="3" t="s">
        <v>1565</v>
      </c>
      <c r="F112" s="3" t="s">
        <v>1026</v>
      </c>
      <c r="G112" s="3">
        <v>105401</v>
      </c>
      <c r="H112" s="3" t="s">
        <v>1617</v>
      </c>
      <c r="I112" s="3" t="s">
        <v>1268</v>
      </c>
      <c r="J112" s="3" t="s">
        <v>1026</v>
      </c>
      <c r="K112" s="20" t="s">
        <v>1767</v>
      </c>
      <c r="L112" s="20" t="s">
        <v>1728</v>
      </c>
    </row>
    <row r="113" spans="1:12" ht="24" hidden="1" x14ac:dyDescent="0.3">
      <c r="A113" s="3">
        <v>111</v>
      </c>
      <c r="B113" s="3" t="s">
        <v>258</v>
      </c>
      <c r="C113" s="3">
        <v>20190320</v>
      </c>
      <c r="D113" s="3" t="s">
        <v>1660</v>
      </c>
      <c r="E113" s="3" t="s">
        <v>1566</v>
      </c>
      <c r="F113" s="3" t="s">
        <v>1026</v>
      </c>
      <c r="G113" s="3">
        <v>105402</v>
      </c>
      <c r="H113" s="3" t="s">
        <v>1102</v>
      </c>
      <c r="I113" s="3" t="s">
        <v>1267</v>
      </c>
      <c r="J113" s="3" t="s">
        <v>1026</v>
      </c>
      <c r="K113" s="20" t="s">
        <v>1768</v>
      </c>
      <c r="L113" s="20" t="s">
        <v>1728</v>
      </c>
    </row>
    <row r="114" spans="1:12" hidden="1" x14ac:dyDescent="0.3">
      <c r="A114" s="3">
        <v>112</v>
      </c>
      <c r="B114" s="3" t="s">
        <v>261</v>
      </c>
      <c r="C114" s="3">
        <v>20110223</v>
      </c>
      <c r="D114" s="3" t="s">
        <v>1660</v>
      </c>
      <c r="E114" s="3" t="s">
        <v>1567</v>
      </c>
      <c r="F114" s="3" t="s">
        <v>1026</v>
      </c>
      <c r="G114" s="3">
        <v>105501</v>
      </c>
      <c r="H114" s="3" t="s">
        <v>1102</v>
      </c>
      <c r="I114" s="3" t="s">
        <v>1267</v>
      </c>
      <c r="J114" s="3" t="s">
        <v>1026</v>
      </c>
      <c r="K114" s="20" t="s">
        <v>1241</v>
      </c>
      <c r="L114" s="20" t="s">
        <v>1728</v>
      </c>
    </row>
    <row r="115" spans="1:12" hidden="1" x14ac:dyDescent="0.3">
      <c r="A115" s="3">
        <v>113</v>
      </c>
      <c r="B115" s="3" t="s">
        <v>264</v>
      </c>
      <c r="C115" s="3">
        <v>20190320</v>
      </c>
      <c r="D115" s="3" t="s">
        <v>1660</v>
      </c>
      <c r="E115" s="3" t="s">
        <v>266</v>
      </c>
      <c r="G115" s="3">
        <v>105601</v>
      </c>
      <c r="K115" s="20"/>
      <c r="L115" s="20" t="s">
        <v>1728</v>
      </c>
    </row>
    <row r="116" spans="1:12" hidden="1" x14ac:dyDescent="0.3">
      <c r="A116" s="3">
        <v>114</v>
      </c>
      <c r="B116" s="3" t="s">
        <v>267</v>
      </c>
      <c r="C116" s="3">
        <v>20190320</v>
      </c>
      <c r="D116" s="3" t="s">
        <v>1660</v>
      </c>
      <c r="E116" s="3" t="s">
        <v>269</v>
      </c>
      <c r="G116" s="3">
        <v>105602</v>
      </c>
      <c r="K116" s="20"/>
      <c r="L116" s="20" t="s">
        <v>1728</v>
      </c>
    </row>
    <row r="117" spans="1:12" hidden="1" x14ac:dyDescent="0.3">
      <c r="A117" s="3">
        <v>115</v>
      </c>
      <c r="B117" s="3" t="s">
        <v>270</v>
      </c>
      <c r="C117" s="3">
        <v>20040305</v>
      </c>
      <c r="D117" s="3" t="s">
        <v>1660</v>
      </c>
      <c r="E117" s="3" t="s">
        <v>272</v>
      </c>
      <c r="G117" s="3">
        <v>105701</v>
      </c>
      <c r="K117" s="20"/>
      <c r="L117" s="20" t="s">
        <v>1728</v>
      </c>
    </row>
    <row r="118" spans="1:12" hidden="1" x14ac:dyDescent="0.3">
      <c r="A118" s="3">
        <v>116</v>
      </c>
      <c r="B118" s="3" t="s">
        <v>273</v>
      </c>
      <c r="C118" s="3">
        <v>20190320</v>
      </c>
      <c r="D118" s="3" t="s">
        <v>1660</v>
      </c>
      <c r="E118" s="3" t="s">
        <v>275</v>
      </c>
      <c r="G118" s="3">
        <v>105702</v>
      </c>
      <c r="K118" s="20"/>
      <c r="L118" s="20" t="s">
        <v>1728</v>
      </c>
    </row>
    <row r="119" spans="1:12" hidden="1" x14ac:dyDescent="0.3">
      <c r="A119" s="3">
        <v>117</v>
      </c>
      <c r="B119" s="3" t="s">
        <v>276</v>
      </c>
      <c r="C119" s="3">
        <v>20130223</v>
      </c>
      <c r="D119" s="3" t="s">
        <v>1660</v>
      </c>
      <c r="E119" s="3" t="s">
        <v>278</v>
      </c>
      <c r="G119" s="3">
        <v>105703</v>
      </c>
      <c r="K119" s="20"/>
      <c r="L119" s="20" t="s">
        <v>1728</v>
      </c>
    </row>
    <row r="120" spans="1:12" hidden="1" x14ac:dyDescent="0.3">
      <c r="A120" s="3">
        <v>118</v>
      </c>
      <c r="B120" s="3" t="s">
        <v>279</v>
      </c>
      <c r="C120" s="3">
        <v>20130223</v>
      </c>
      <c r="D120" s="3" t="s">
        <v>1660</v>
      </c>
      <c r="E120" s="3" t="s">
        <v>281</v>
      </c>
      <c r="G120" s="3">
        <v>105704</v>
      </c>
      <c r="K120" s="20"/>
      <c r="L120" s="20" t="s">
        <v>1728</v>
      </c>
    </row>
    <row r="121" spans="1:12" hidden="1" x14ac:dyDescent="0.3">
      <c r="A121" s="3">
        <v>119</v>
      </c>
      <c r="B121" s="3" t="s">
        <v>282</v>
      </c>
      <c r="C121" s="3">
        <v>20190320</v>
      </c>
      <c r="D121" s="3" t="s">
        <v>1660</v>
      </c>
      <c r="E121" s="3" t="s">
        <v>1568</v>
      </c>
      <c r="F121" s="3" t="s">
        <v>1026</v>
      </c>
      <c r="G121" s="3">
        <v>105801</v>
      </c>
      <c r="H121" s="3" t="s">
        <v>1615</v>
      </c>
      <c r="I121" s="3" t="s">
        <v>1445</v>
      </c>
      <c r="J121" s="3" t="s">
        <v>1026</v>
      </c>
      <c r="K121" s="20" t="s">
        <v>1396</v>
      </c>
      <c r="L121" s="20" t="s">
        <v>1728</v>
      </c>
    </row>
    <row r="122" spans="1:12" hidden="1" x14ac:dyDescent="0.3">
      <c r="A122" s="3">
        <v>120</v>
      </c>
      <c r="B122" s="3" t="s">
        <v>285</v>
      </c>
      <c r="C122" s="3">
        <v>20130223</v>
      </c>
      <c r="D122" s="3" t="s">
        <v>1660</v>
      </c>
      <c r="E122" s="3" t="s">
        <v>1569</v>
      </c>
      <c r="F122" s="3" t="s">
        <v>1026</v>
      </c>
      <c r="G122" s="3">
        <v>105901</v>
      </c>
      <c r="H122" s="3" t="s">
        <v>1615</v>
      </c>
      <c r="I122" s="3" t="s">
        <v>1267</v>
      </c>
      <c r="J122" s="3" t="s">
        <v>1026</v>
      </c>
      <c r="K122" s="20" t="s">
        <v>1270</v>
      </c>
      <c r="L122" s="20" t="s">
        <v>1728</v>
      </c>
    </row>
    <row r="123" spans="1:12" hidden="1" x14ac:dyDescent="0.3">
      <c r="A123" s="3">
        <v>121</v>
      </c>
      <c r="B123" s="3" t="s">
        <v>288</v>
      </c>
      <c r="C123" s="3">
        <v>20180321</v>
      </c>
      <c r="D123" s="3" t="s">
        <v>1660</v>
      </c>
      <c r="E123" s="3" t="s">
        <v>1570</v>
      </c>
      <c r="F123" s="3" t="s">
        <v>1026</v>
      </c>
      <c r="G123" s="3">
        <v>105902</v>
      </c>
      <c r="H123" s="3" t="s">
        <v>1615</v>
      </c>
      <c r="I123" s="3" t="s">
        <v>1267</v>
      </c>
      <c r="J123" s="3" t="s">
        <v>1026</v>
      </c>
      <c r="K123" s="20" t="s">
        <v>1272</v>
      </c>
      <c r="L123" s="20" t="s">
        <v>1728</v>
      </c>
    </row>
    <row r="124" spans="1:12" ht="24" hidden="1" x14ac:dyDescent="0.3">
      <c r="A124" s="3">
        <v>122</v>
      </c>
      <c r="B124" s="3" t="s">
        <v>291</v>
      </c>
      <c r="C124" s="3">
        <v>20190320</v>
      </c>
      <c r="D124" s="3" t="s">
        <v>1660</v>
      </c>
      <c r="E124" s="3" t="s">
        <v>1571</v>
      </c>
      <c r="F124" s="3" t="s">
        <v>1026</v>
      </c>
      <c r="G124" s="3">
        <v>105903</v>
      </c>
      <c r="H124" s="3" t="s">
        <v>1615</v>
      </c>
      <c r="I124" s="3" t="s">
        <v>1267</v>
      </c>
      <c r="J124" s="3" t="s">
        <v>1026</v>
      </c>
      <c r="K124" s="20" t="s">
        <v>1769</v>
      </c>
      <c r="L124" s="20" t="s">
        <v>1728</v>
      </c>
    </row>
    <row r="125" spans="1:12" hidden="1" x14ac:dyDescent="0.3">
      <c r="A125" s="3">
        <v>123</v>
      </c>
      <c r="B125" s="3" t="s">
        <v>294</v>
      </c>
      <c r="C125" s="3">
        <v>20190320</v>
      </c>
      <c r="D125" s="3" t="s">
        <v>1660</v>
      </c>
      <c r="E125" s="3" t="s">
        <v>1570</v>
      </c>
      <c r="F125" s="3" t="s">
        <v>1026</v>
      </c>
      <c r="G125" s="3">
        <v>106101</v>
      </c>
      <c r="H125" s="3" t="s">
        <v>1615</v>
      </c>
      <c r="I125" s="3" t="s">
        <v>1267</v>
      </c>
      <c r="J125" s="3" t="s">
        <v>1026</v>
      </c>
      <c r="K125" s="20" t="s">
        <v>1274</v>
      </c>
      <c r="L125" s="20" t="s">
        <v>1728</v>
      </c>
    </row>
    <row r="126" spans="1:12" hidden="1" x14ac:dyDescent="0.3">
      <c r="A126" s="3">
        <v>124</v>
      </c>
      <c r="B126" s="3" t="s">
        <v>297</v>
      </c>
      <c r="C126" s="3">
        <v>20190320</v>
      </c>
      <c r="D126" s="3" t="s">
        <v>1660</v>
      </c>
      <c r="E126" s="3" t="s">
        <v>1572</v>
      </c>
      <c r="F126" s="3" t="s">
        <v>1026</v>
      </c>
      <c r="G126" s="3">
        <v>106201</v>
      </c>
      <c r="H126" s="3" t="s">
        <v>1615</v>
      </c>
      <c r="I126" s="3" t="s">
        <v>1267</v>
      </c>
      <c r="J126" s="3" t="s">
        <v>1026</v>
      </c>
      <c r="K126" s="20" t="s">
        <v>1275</v>
      </c>
      <c r="L126" s="20" t="s">
        <v>1728</v>
      </c>
    </row>
    <row r="127" spans="1:12" ht="36" hidden="1" x14ac:dyDescent="0.3">
      <c r="A127" s="3">
        <v>125</v>
      </c>
      <c r="B127" s="3" t="s">
        <v>300</v>
      </c>
      <c r="C127" s="3">
        <v>20190320</v>
      </c>
      <c r="D127" s="3" t="s">
        <v>1660</v>
      </c>
      <c r="E127" s="3" t="s">
        <v>1573</v>
      </c>
      <c r="F127" s="3" t="s">
        <v>1026</v>
      </c>
      <c r="G127" s="3">
        <v>106301</v>
      </c>
      <c r="H127" s="3" t="s">
        <v>1102</v>
      </c>
      <c r="I127" s="3" t="s">
        <v>1267</v>
      </c>
      <c r="J127" s="3" t="s">
        <v>1026</v>
      </c>
      <c r="K127" s="20" t="s">
        <v>1770</v>
      </c>
      <c r="L127" s="20" t="s">
        <v>1728</v>
      </c>
    </row>
    <row r="128" spans="1:12" hidden="1" x14ac:dyDescent="0.3">
      <c r="A128" s="3">
        <v>126</v>
      </c>
      <c r="B128" s="3" t="s">
        <v>303</v>
      </c>
      <c r="C128" s="3">
        <v>20190320</v>
      </c>
      <c r="D128" s="3" t="s">
        <v>1660</v>
      </c>
      <c r="E128" s="3" t="s">
        <v>305</v>
      </c>
      <c r="G128" s="3">
        <v>106302</v>
      </c>
      <c r="K128" s="20"/>
      <c r="L128" s="20" t="s">
        <v>1728</v>
      </c>
    </row>
    <row r="129" spans="1:12" hidden="1" x14ac:dyDescent="0.3">
      <c r="A129" s="3">
        <v>127</v>
      </c>
      <c r="B129" s="3" t="s">
        <v>306</v>
      </c>
      <c r="C129" s="3">
        <v>20190320</v>
      </c>
      <c r="D129" s="3" t="s">
        <v>1660</v>
      </c>
      <c r="E129" s="3" t="s">
        <v>308</v>
      </c>
      <c r="G129" s="3">
        <v>106303</v>
      </c>
      <c r="K129" s="20"/>
      <c r="L129" s="20" t="s">
        <v>1728</v>
      </c>
    </row>
    <row r="130" spans="1:12" hidden="1" x14ac:dyDescent="0.3">
      <c r="A130" s="3">
        <v>128</v>
      </c>
      <c r="B130" s="3" t="s">
        <v>309</v>
      </c>
      <c r="C130" s="3">
        <v>20190320</v>
      </c>
      <c r="D130" s="3" t="s">
        <v>1660</v>
      </c>
      <c r="E130" s="3" t="s">
        <v>311</v>
      </c>
      <c r="G130" s="3">
        <v>106304</v>
      </c>
      <c r="K130" s="20"/>
      <c r="L130" s="20" t="s">
        <v>1728</v>
      </c>
    </row>
    <row r="131" spans="1:12" hidden="1" x14ac:dyDescent="0.3">
      <c r="A131" s="3">
        <v>129</v>
      </c>
      <c r="B131" s="3" t="s">
        <v>312</v>
      </c>
      <c r="C131" s="3">
        <v>20160307</v>
      </c>
      <c r="D131" s="3" t="s">
        <v>1660</v>
      </c>
      <c r="E131" s="3" t="s">
        <v>314</v>
      </c>
      <c r="G131" s="3">
        <v>106305</v>
      </c>
      <c r="K131" s="20"/>
      <c r="L131" s="20" t="s">
        <v>1728</v>
      </c>
    </row>
    <row r="132" spans="1:12" ht="24" hidden="1" x14ac:dyDescent="0.3">
      <c r="A132" s="3">
        <v>130</v>
      </c>
      <c r="B132" s="3" t="s">
        <v>315</v>
      </c>
      <c r="C132" s="3">
        <v>20160307</v>
      </c>
      <c r="D132" s="3" t="s">
        <v>1660</v>
      </c>
      <c r="E132" s="3" t="s">
        <v>1574</v>
      </c>
      <c r="F132" s="3" t="s">
        <v>1026</v>
      </c>
      <c r="G132" s="3">
        <v>106306</v>
      </c>
      <c r="H132" s="3" t="s">
        <v>1102</v>
      </c>
      <c r="I132" s="3" t="s">
        <v>1267</v>
      </c>
      <c r="J132" s="3" t="s">
        <v>1026</v>
      </c>
      <c r="K132" s="20" t="s">
        <v>1771</v>
      </c>
      <c r="L132" s="20" t="s">
        <v>1728</v>
      </c>
    </row>
    <row r="133" spans="1:12" hidden="1" x14ac:dyDescent="0.3">
      <c r="A133" s="3">
        <v>131</v>
      </c>
      <c r="B133" s="3" t="s">
        <v>318</v>
      </c>
      <c r="C133" s="3">
        <v>20180321</v>
      </c>
      <c r="D133" s="3" t="s">
        <v>1660</v>
      </c>
      <c r="E133" s="3" t="s">
        <v>320</v>
      </c>
      <c r="G133" s="3">
        <v>106307</v>
      </c>
      <c r="K133" s="20"/>
      <c r="L133" s="20" t="s">
        <v>1728</v>
      </c>
    </row>
    <row r="134" spans="1:12" hidden="1" x14ac:dyDescent="0.3">
      <c r="A134" s="3">
        <v>132</v>
      </c>
      <c r="B134" s="3" t="s">
        <v>321</v>
      </c>
      <c r="C134" s="3">
        <v>20180321</v>
      </c>
      <c r="D134" s="3" t="s">
        <v>1660</v>
      </c>
      <c r="E134" s="3" t="s">
        <v>323</v>
      </c>
      <c r="G134" s="3">
        <v>106308</v>
      </c>
      <c r="K134" s="20"/>
      <c r="L134" s="20" t="s">
        <v>1728</v>
      </c>
    </row>
    <row r="135" spans="1:12" hidden="1" x14ac:dyDescent="0.3">
      <c r="A135" s="3">
        <v>133</v>
      </c>
      <c r="B135" s="3" t="s">
        <v>324</v>
      </c>
      <c r="C135" s="3">
        <v>20190320</v>
      </c>
      <c r="D135" s="3" t="s">
        <v>1660</v>
      </c>
      <c r="E135" s="3" t="s">
        <v>326</v>
      </c>
      <c r="G135" s="3">
        <v>106309</v>
      </c>
      <c r="K135" s="20"/>
      <c r="L135" s="20" t="s">
        <v>1728</v>
      </c>
    </row>
    <row r="136" spans="1:12" hidden="1" x14ac:dyDescent="0.3">
      <c r="A136" s="3">
        <v>134</v>
      </c>
      <c r="B136" s="3" t="s">
        <v>327</v>
      </c>
      <c r="C136" s="3">
        <v>20180321</v>
      </c>
      <c r="D136" s="3" t="s">
        <v>1660</v>
      </c>
      <c r="E136" s="3" t="s">
        <v>329</v>
      </c>
      <c r="G136" s="3">
        <v>106310</v>
      </c>
      <c r="K136" s="20"/>
      <c r="L136" s="20" t="s">
        <v>1728</v>
      </c>
    </row>
    <row r="137" spans="1:12" hidden="1" x14ac:dyDescent="0.3">
      <c r="A137" s="3">
        <v>135</v>
      </c>
      <c r="B137" s="3" t="s">
        <v>330</v>
      </c>
      <c r="C137" s="3">
        <v>20190320</v>
      </c>
      <c r="D137" s="3" t="s">
        <v>1660</v>
      </c>
      <c r="E137" s="3" t="s">
        <v>332</v>
      </c>
      <c r="G137" s="3">
        <v>106311</v>
      </c>
      <c r="K137" s="20"/>
      <c r="L137" s="20" t="s">
        <v>1728</v>
      </c>
    </row>
    <row r="138" spans="1:12" hidden="1" x14ac:dyDescent="0.3">
      <c r="A138" s="3">
        <v>136</v>
      </c>
      <c r="B138" s="3" t="s">
        <v>333</v>
      </c>
      <c r="C138" s="3">
        <v>20190320</v>
      </c>
      <c r="D138" s="3" t="s">
        <v>1660</v>
      </c>
      <c r="E138" s="3" t="s">
        <v>335</v>
      </c>
      <c r="G138" s="3">
        <v>106312</v>
      </c>
      <c r="K138" s="20"/>
      <c r="L138" s="20" t="s">
        <v>1728</v>
      </c>
    </row>
    <row r="139" spans="1:12" hidden="1" x14ac:dyDescent="0.3">
      <c r="A139" s="3">
        <v>137</v>
      </c>
      <c r="B139" s="3" t="s">
        <v>336</v>
      </c>
      <c r="C139" s="3">
        <v>20190320</v>
      </c>
      <c r="D139" s="3" t="s">
        <v>1660</v>
      </c>
      <c r="E139" s="3" t="s">
        <v>338</v>
      </c>
      <c r="G139" s="3">
        <v>106313</v>
      </c>
      <c r="K139" s="20"/>
      <c r="L139" s="20" t="s">
        <v>1728</v>
      </c>
    </row>
    <row r="140" spans="1:12" hidden="1" x14ac:dyDescent="0.3">
      <c r="A140" s="3">
        <v>138</v>
      </c>
      <c r="B140" s="3" t="s">
        <v>339</v>
      </c>
      <c r="C140" s="3">
        <v>20140314</v>
      </c>
      <c r="D140" s="3" t="s">
        <v>1660</v>
      </c>
      <c r="E140" s="3" t="s">
        <v>1575</v>
      </c>
      <c r="F140" s="3" t="s">
        <v>1026</v>
      </c>
      <c r="G140" s="3">
        <v>106314</v>
      </c>
      <c r="H140" s="3" t="s">
        <v>1615</v>
      </c>
      <c r="I140" s="3" t="s">
        <v>1267</v>
      </c>
      <c r="J140" s="3" t="s">
        <v>1026</v>
      </c>
      <c r="K140" s="20" t="s">
        <v>1276</v>
      </c>
      <c r="L140" s="20" t="s">
        <v>1728</v>
      </c>
    </row>
    <row r="141" spans="1:12" hidden="1" x14ac:dyDescent="0.3">
      <c r="A141" s="3">
        <v>139</v>
      </c>
      <c r="B141" s="3" t="s">
        <v>342</v>
      </c>
      <c r="C141" s="3">
        <v>20130223</v>
      </c>
      <c r="D141" s="3" t="s">
        <v>1660</v>
      </c>
      <c r="E141" s="3" t="s">
        <v>344</v>
      </c>
      <c r="G141" s="3">
        <v>106315</v>
      </c>
      <c r="K141" s="20"/>
      <c r="L141" s="20" t="s">
        <v>1728</v>
      </c>
    </row>
    <row r="142" spans="1:12" hidden="1" x14ac:dyDescent="0.3">
      <c r="A142" s="3">
        <v>140</v>
      </c>
      <c r="B142" s="3" t="s">
        <v>345</v>
      </c>
      <c r="C142" s="3">
        <v>20120228</v>
      </c>
      <c r="D142" s="3" t="s">
        <v>1660</v>
      </c>
      <c r="E142" s="3" t="s">
        <v>347</v>
      </c>
      <c r="G142" s="3">
        <v>106316</v>
      </c>
      <c r="K142" s="20"/>
      <c r="L142" s="20" t="s">
        <v>1728</v>
      </c>
    </row>
    <row r="143" spans="1:12" hidden="1" x14ac:dyDescent="0.3">
      <c r="A143" s="3">
        <v>141</v>
      </c>
      <c r="B143" s="3" t="s">
        <v>348</v>
      </c>
      <c r="C143" s="3">
        <v>20190320</v>
      </c>
      <c r="D143" s="3" t="s">
        <v>1660</v>
      </c>
      <c r="E143" s="3" t="s">
        <v>350</v>
      </c>
      <c r="G143" s="3">
        <v>106317</v>
      </c>
      <c r="K143" s="20"/>
      <c r="L143" s="20" t="s">
        <v>1728</v>
      </c>
    </row>
    <row r="144" spans="1:12" hidden="1" x14ac:dyDescent="0.3">
      <c r="A144" s="3">
        <v>142</v>
      </c>
      <c r="B144" s="3" t="s">
        <v>351</v>
      </c>
      <c r="C144" s="3">
        <v>20120228</v>
      </c>
      <c r="D144" s="3" t="s">
        <v>1660</v>
      </c>
      <c r="E144" s="3" t="s">
        <v>353</v>
      </c>
      <c r="G144" s="3">
        <v>106318</v>
      </c>
      <c r="K144" s="20"/>
      <c r="L144" s="20" t="s">
        <v>1728</v>
      </c>
    </row>
    <row r="145" spans="1:12" hidden="1" x14ac:dyDescent="0.3">
      <c r="A145" s="3">
        <v>143</v>
      </c>
      <c r="B145" s="3" t="s">
        <v>354</v>
      </c>
      <c r="C145" s="3">
        <v>20110729</v>
      </c>
      <c r="D145" s="3" t="s">
        <v>1660</v>
      </c>
      <c r="E145" s="3" t="s">
        <v>356</v>
      </c>
      <c r="G145" s="3">
        <v>106319</v>
      </c>
      <c r="K145" s="20"/>
      <c r="L145" s="20" t="s">
        <v>1728</v>
      </c>
    </row>
    <row r="146" spans="1:12" hidden="1" x14ac:dyDescent="0.3">
      <c r="A146" s="3">
        <v>144</v>
      </c>
      <c r="B146" s="3" t="s">
        <v>357</v>
      </c>
      <c r="C146" s="3">
        <v>20130223</v>
      </c>
      <c r="D146" s="3" t="s">
        <v>1660</v>
      </c>
      <c r="E146" s="3" t="s">
        <v>1576</v>
      </c>
      <c r="F146" s="3" t="s">
        <v>1026</v>
      </c>
      <c r="G146" s="3">
        <v>106401</v>
      </c>
      <c r="H146" s="3" t="s">
        <v>1618</v>
      </c>
      <c r="I146" s="3" t="s">
        <v>1267</v>
      </c>
      <c r="J146" s="3" t="s">
        <v>1026</v>
      </c>
      <c r="K146" s="20" t="s">
        <v>1277</v>
      </c>
      <c r="L146" s="20" t="s">
        <v>1728</v>
      </c>
    </row>
    <row r="147" spans="1:12" hidden="1" x14ac:dyDescent="0.3">
      <c r="A147" s="3">
        <v>145</v>
      </c>
      <c r="B147" s="3" t="s">
        <v>360</v>
      </c>
      <c r="C147" s="3">
        <v>20110228</v>
      </c>
      <c r="D147" s="3" t="s">
        <v>1660</v>
      </c>
      <c r="E147" s="3" t="s">
        <v>362</v>
      </c>
      <c r="G147" s="3">
        <v>106402</v>
      </c>
      <c r="K147" s="20"/>
      <c r="L147" s="20" t="s">
        <v>1728</v>
      </c>
    </row>
    <row r="148" spans="1:12" hidden="1" x14ac:dyDescent="0.3">
      <c r="A148" s="3">
        <v>146</v>
      </c>
      <c r="B148" s="3" t="s">
        <v>363</v>
      </c>
      <c r="C148" s="3">
        <v>20090330</v>
      </c>
      <c r="D148" s="3" t="s">
        <v>1660</v>
      </c>
      <c r="E148" s="3" t="s">
        <v>365</v>
      </c>
      <c r="G148" s="3">
        <v>106403</v>
      </c>
      <c r="K148" s="20"/>
      <c r="L148" s="20" t="s">
        <v>1728</v>
      </c>
    </row>
    <row r="149" spans="1:12" hidden="1" x14ac:dyDescent="0.3">
      <c r="A149" s="3">
        <v>147</v>
      </c>
      <c r="B149" s="3" t="s">
        <v>366</v>
      </c>
      <c r="C149" s="3">
        <v>20090330</v>
      </c>
      <c r="D149" s="3" t="s">
        <v>1660</v>
      </c>
      <c r="E149" s="3" t="s">
        <v>368</v>
      </c>
      <c r="G149" s="3">
        <v>106404</v>
      </c>
      <c r="K149" s="20"/>
      <c r="L149" s="20" t="s">
        <v>1728</v>
      </c>
    </row>
    <row r="150" spans="1:12" hidden="1" x14ac:dyDescent="0.3">
      <c r="A150" s="3">
        <v>148</v>
      </c>
      <c r="B150" s="3" t="s">
        <v>1811</v>
      </c>
      <c r="C150" s="3">
        <v>20110228</v>
      </c>
      <c r="D150" s="3" t="s">
        <v>1660</v>
      </c>
      <c r="E150" s="3" t="s">
        <v>1577</v>
      </c>
      <c r="F150" s="3" t="s">
        <v>1026</v>
      </c>
      <c r="G150" s="3">
        <v>106405</v>
      </c>
      <c r="H150" s="3" t="s">
        <v>1618</v>
      </c>
      <c r="I150" s="3" t="s">
        <v>1267</v>
      </c>
      <c r="J150" s="3" t="s">
        <v>1026</v>
      </c>
      <c r="K150" s="20" t="s">
        <v>1278</v>
      </c>
      <c r="L150" s="20" t="s">
        <v>1728</v>
      </c>
    </row>
    <row r="151" spans="1:12" hidden="1" x14ac:dyDescent="0.3">
      <c r="A151" s="3">
        <v>149</v>
      </c>
      <c r="B151" s="3" t="s">
        <v>372</v>
      </c>
      <c r="C151" s="3">
        <v>20140314</v>
      </c>
      <c r="D151" s="3" t="s">
        <v>1660</v>
      </c>
      <c r="E151" s="3" t="s">
        <v>1578</v>
      </c>
      <c r="F151" s="3" t="s">
        <v>1026</v>
      </c>
      <c r="G151" s="3">
        <v>106501</v>
      </c>
      <c r="H151" s="3" t="s">
        <v>1615</v>
      </c>
      <c r="I151" s="3" t="s">
        <v>1267</v>
      </c>
      <c r="J151" s="3" t="s">
        <v>1026</v>
      </c>
      <c r="K151" s="20" t="s">
        <v>1279</v>
      </c>
      <c r="L151" s="20" t="s">
        <v>1728</v>
      </c>
    </row>
    <row r="152" spans="1:12" hidden="1" x14ac:dyDescent="0.3">
      <c r="A152" s="3">
        <v>150</v>
      </c>
      <c r="B152" s="3" t="s">
        <v>375</v>
      </c>
      <c r="C152" s="3">
        <v>20190320</v>
      </c>
      <c r="D152" s="3" t="s">
        <v>1660</v>
      </c>
      <c r="E152" s="3" t="s">
        <v>377</v>
      </c>
      <c r="G152" s="3">
        <v>106502</v>
      </c>
      <c r="K152" s="20"/>
      <c r="L152" s="20" t="s">
        <v>1728</v>
      </c>
    </row>
    <row r="153" spans="1:12" hidden="1" x14ac:dyDescent="0.3">
      <c r="A153" s="3">
        <v>151</v>
      </c>
      <c r="B153" s="3" t="s">
        <v>378</v>
      </c>
      <c r="C153" s="3">
        <v>20190320</v>
      </c>
      <c r="D153" s="3" t="s">
        <v>1660</v>
      </c>
      <c r="E153" s="3" t="s">
        <v>1579</v>
      </c>
      <c r="F153" s="3" t="s">
        <v>1026</v>
      </c>
      <c r="G153" s="3">
        <v>106801</v>
      </c>
      <c r="H153" s="3" t="s">
        <v>1615</v>
      </c>
      <c r="I153" s="3" t="s">
        <v>1267</v>
      </c>
      <c r="J153" s="3" t="s">
        <v>1026</v>
      </c>
      <c r="K153" s="20" t="s">
        <v>1280</v>
      </c>
      <c r="L153" s="20" t="s">
        <v>1728</v>
      </c>
    </row>
    <row r="154" spans="1:12" hidden="1" x14ac:dyDescent="0.3">
      <c r="A154" s="3">
        <v>152</v>
      </c>
      <c r="B154" s="3" t="s">
        <v>381</v>
      </c>
      <c r="C154" s="3">
        <v>20080331</v>
      </c>
      <c r="D154" s="3" t="s">
        <v>1660</v>
      </c>
      <c r="E154" s="3" t="s">
        <v>383</v>
      </c>
      <c r="G154" s="3">
        <v>106802</v>
      </c>
      <c r="K154" s="20"/>
      <c r="L154" s="20" t="s">
        <v>1728</v>
      </c>
    </row>
    <row r="155" spans="1:12" hidden="1" x14ac:dyDescent="0.3">
      <c r="A155" s="3">
        <v>153</v>
      </c>
      <c r="B155" s="3" t="s">
        <v>384</v>
      </c>
      <c r="C155" s="3">
        <v>20140314</v>
      </c>
      <c r="D155" s="3" t="s">
        <v>1660</v>
      </c>
      <c r="E155" s="3" t="s">
        <v>386</v>
      </c>
      <c r="G155" s="3">
        <v>106803</v>
      </c>
      <c r="K155" s="20"/>
      <c r="L155" s="20" t="s">
        <v>1728</v>
      </c>
    </row>
    <row r="156" spans="1:12" hidden="1" x14ac:dyDescent="0.3">
      <c r="A156" s="3">
        <v>154</v>
      </c>
      <c r="B156" s="3" t="s">
        <v>387</v>
      </c>
      <c r="C156" s="3">
        <v>20140314</v>
      </c>
      <c r="D156" s="3" t="s">
        <v>1660</v>
      </c>
      <c r="E156" s="3" t="s">
        <v>389</v>
      </c>
      <c r="G156" s="3">
        <v>106804</v>
      </c>
      <c r="K156" s="20"/>
      <c r="L156" s="20" t="s">
        <v>1728</v>
      </c>
    </row>
    <row r="157" spans="1:12" hidden="1" x14ac:dyDescent="0.3">
      <c r="A157" s="3">
        <v>155</v>
      </c>
      <c r="B157" s="3" t="s">
        <v>390</v>
      </c>
      <c r="C157" s="3">
        <v>20140314</v>
      </c>
      <c r="D157" s="3" t="s">
        <v>1660</v>
      </c>
      <c r="E157" s="3" t="s">
        <v>392</v>
      </c>
      <c r="G157" s="3">
        <v>106805</v>
      </c>
      <c r="K157" s="20"/>
      <c r="L157" s="20" t="s">
        <v>1728</v>
      </c>
    </row>
    <row r="158" spans="1:12" ht="36" hidden="1" x14ac:dyDescent="0.3">
      <c r="A158" s="3">
        <v>156</v>
      </c>
      <c r="B158" s="3" t="s">
        <v>393</v>
      </c>
      <c r="C158" s="3">
        <v>20190320</v>
      </c>
      <c r="D158" s="3" t="s">
        <v>1660</v>
      </c>
      <c r="E158" s="3" t="s">
        <v>1580</v>
      </c>
      <c r="F158" s="3" t="s">
        <v>1026</v>
      </c>
      <c r="G158" s="3">
        <v>107001</v>
      </c>
      <c r="H158" s="3" t="s">
        <v>1617</v>
      </c>
      <c r="I158" s="3" t="s">
        <v>1267</v>
      </c>
      <c r="J158" s="3" t="s">
        <v>1026</v>
      </c>
      <c r="K158" s="20" t="s">
        <v>1772</v>
      </c>
      <c r="L158" s="20" t="s">
        <v>1728</v>
      </c>
    </row>
    <row r="159" spans="1:12" hidden="1" x14ac:dyDescent="0.3">
      <c r="A159" s="3">
        <v>157</v>
      </c>
      <c r="B159" s="3" t="s">
        <v>396</v>
      </c>
      <c r="C159" s="3">
        <v>20130223</v>
      </c>
      <c r="D159" s="3" t="s">
        <v>1660</v>
      </c>
      <c r="E159" s="3" t="s">
        <v>1581</v>
      </c>
      <c r="F159" s="3" t="s">
        <v>1026</v>
      </c>
      <c r="G159" s="3">
        <v>107101</v>
      </c>
      <c r="H159" s="3" t="s">
        <v>1615</v>
      </c>
      <c r="I159" s="3" t="s">
        <v>1266</v>
      </c>
      <c r="J159" s="3" t="s">
        <v>1026</v>
      </c>
      <c r="K159" s="20" t="s">
        <v>1281</v>
      </c>
      <c r="L159" s="20" t="s">
        <v>1728</v>
      </c>
    </row>
    <row r="160" spans="1:12" hidden="1" x14ac:dyDescent="0.3">
      <c r="A160" s="3">
        <v>158</v>
      </c>
      <c r="B160" s="3" t="s">
        <v>399</v>
      </c>
      <c r="C160" s="3">
        <v>20100331</v>
      </c>
      <c r="D160" s="3" t="s">
        <v>1660</v>
      </c>
      <c r="E160" s="3" t="s">
        <v>401</v>
      </c>
      <c r="G160" s="3">
        <v>107102</v>
      </c>
      <c r="K160" s="20"/>
      <c r="L160" s="20" t="s">
        <v>1728</v>
      </c>
    </row>
    <row r="161" spans="1:12" hidden="1" x14ac:dyDescent="0.3">
      <c r="A161" s="3">
        <v>159</v>
      </c>
      <c r="B161" s="3" t="s">
        <v>402</v>
      </c>
      <c r="C161" s="3">
        <v>20120228</v>
      </c>
      <c r="D161" s="3" t="s">
        <v>1660</v>
      </c>
      <c r="E161" s="3" t="s">
        <v>404</v>
      </c>
      <c r="G161" s="3">
        <v>107103</v>
      </c>
      <c r="K161" s="20"/>
      <c r="L161" s="20" t="s">
        <v>1728</v>
      </c>
    </row>
    <row r="162" spans="1:12" hidden="1" x14ac:dyDescent="0.3">
      <c r="A162" s="3">
        <v>160</v>
      </c>
      <c r="B162" s="3" t="s">
        <v>405</v>
      </c>
      <c r="C162" s="3">
        <v>20010328</v>
      </c>
      <c r="D162" s="3" t="s">
        <v>1660</v>
      </c>
      <c r="E162" s="3" t="s">
        <v>407</v>
      </c>
      <c r="G162" s="3">
        <v>107104</v>
      </c>
      <c r="K162" s="20"/>
      <c r="L162" s="20" t="s">
        <v>1728</v>
      </c>
    </row>
    <row r="163" spans="1:12" hidden="1" x14ac:dyDescent="0.3">
      <c r="A163" s="3">
        <v>161</v>
      </c>
      <c r="B163" s="3" t="s">
        <v>408</v>
      </c>
      <c r="C163" s="3">
        <v>20180321</v>
      </c>
      <c r="D163" s="3" t="s">
        <v>1660</v>
      </c>
      <c r="E163" s="3" t="s">
        <v>410</v>
      </c>
      <c r="G163" s="3">
        <v>107105</v>
      </c>
      <c r="K163" s="20"/>
      <c r="L163" s="20" t="s">
        <v>1728</v>
      </c>
    </row>
    <row r="164" spans="1:12" ht="36" hidden="1" x14ac:dyDescent="0.3">
      <c r="A164" s="3">
        <v>162</v>
      </c>
      <c r="B164" s="3" t="s">
        <v>1630</v>
      </c>
      <c r="C164" s="3">
        <v>20120228</v>
      </c>
      <c r="D164" s="3" t="s">
        <v>1660</v>
      </c>
      <c r="E164" s="3" t="s">
        <v>1670</v>
      </c>
      <c r="F164" s="3" t="s">
        <v>1026</v>
      </c>
      <c r="G164" s="3">
        <v>107106</v>
      </c>
      <c r="H164" s="3" t="s">
        <v>1617</v>
      </c>
      <c r="I164" s="3" t="s">
        <v>1267</v>
      </c>
      <c r="J164" s="3" t="s">
        <v>1026</v>
      </c>
      <c r="K164" s="20" t="s">
        <v>1773</v>
      </c>
      <c r="L164" s="20" t="s">
        <v>1728</v>
      </c>
    </row>
    <row r="165" spans="1:12" hidden="1" x14ac:dyDescent="0.3">
      <c r="A165" s="3">
        <v>163</v>
      </c>
      <c r="B165" s="3" t="s">
        <v>414</v>
      </c>
      <c r="C165" s="3">
        <v>20150313</v>
      </c>
      <c r="D165" s="3" t="s">
        <v>1660</v>
      </c>
      <c r="E165" s="3" t="s">
        <v>416</v>
      </c>
      <c r="G165" s="3">
        <v>107201</v>
      </c>
      <c r="K165" s="20"/>
      <c r="L165" s="20" t="s">
        <v>1728</v>
      </c>
    </row>
    <row r="166" spans="1:12" hidden="1" x14ac:dyDescent="0.3">
      <c r="A166" s="3">
        <v>164</v>
      </c>
      <c r="B166" s="3" t="s">
        <v>417</v>
      </c>
      <c r="C166" s="3">
        <v>20190320</v>
      </c>
      <c r="D166" s="3" t="s">
        <v>1660</v>
      </c>
      <c r="E166" s="3" t="s">
        <v>419</v>
      </c>
      <c r="G166" s="3">
        <v>107202</v>
      </c>
      <c r="K166" s="20"/>
      <c r="L166" s="20" t="s">
        <v>1728</v>
      </c>
    </row>
    <row r="167" spans="1:12" hidden="1" x14ac:dyDescent="0.3">
      <c r="A167" s="3">
        <v>165</v>
      </c>
      <c r="B167" s="3" t="s">
        <v>420</v>
      </c>
      <c r="C167" s="3">
        <v>20180321</v>
      </c>
      <c r="D167" s="3" t="s">
        <v>1660</v>
      </c>
      <c r="E167" s="3" t="s">
        <v>422</v>
      </c>
      <c r="G167" s="3">
        <v>107203</v>
      </c>
      <c r="K167" s="20"/>
      <c r="L167" s="20" t="s">
        <v>1728</v>
      </c>
    </row>
    <row r="168" spans="1:12" hidden="1" x14ac:dyDescent="0.3">
      <c r="A168" s="3">
        <v>166</v>
      </c>
      <c r="B168" s="3" t="s">
        <v>423</v>
      </c>
      <c r="C168" s="3">
        <v>20180321</v>
      </c>
      <c r="D168" s="3" t="s">
        <v>1660</v>
      </c>
      <c r="E168" s="3" t="s">
        <v>425</v>
      </c>
      <c r="G168" s="3">
        <v>107204</v>
      </c>
      <c r="K168" s="20"/>
      <c r="L168" s="20" t="s">
        <v>1728</v>
      </c>
    </row>
    <row r="169" spans="1:12" hidden="1" x14ac:dyDescent="0.3">
      <c r="A169" s="3">
        <v>167</v>
      </c>
      <c r="B169" s="3" t="s">
        <v>426</v>
      </c>
      <c r="C169" s="3">
        <v>20190320</v>
      </c>
      <c r="D169" s="3" t="s">
        <v>1660</v>
      </c>
      <c r="E169" s="3" t="s">
        <v>428</v>
      </c>
      <c r="G169" s="3">
        <v>107205</v>
      </c>
      <c r="K169" s="20"/>
      <c r="L169" s="20" t="s">
        <v>1728</v>
      </c>
    </row>
    <row r="170" spans="1:12" hidden="1" x14ac:dyDescent="0.3">
      <c r="A170" s="3">
        <v>168</v>
      </c>
      <c r="B170" s="3" t="s">
        <v>429</v>
      </c>
      <c r="C170" s="3">
        <v>20190320</v>
      </c>
      <c r="D170" s="3" t="s">
        <v>1660</v>
      </c>
      <c r="E170" s="3" t="s">
        <v>431</v>
      </c>
      <c r="G170" s="3">
        <v>107206</v>
      </c>
      <c r="K170" s="20"/>
      <c r="L170" s="20" t="s">
        <v>1728</v>
      </c>
    </row>
    <row r="171" spans="1:12" hidden="1" x14ac:dyDescent="0.3">
      <c r="A171" s="3">
        <v>169</v>
      </c>
      <c r="B171" s="3" t="s">
        <v>432</v>
      </c>
      <c r="C171" s="3">
        <v>20190320</v>
      </c>
      <c r="D171" s="3" t="s">
        <v>1660</v>
      </c>
      <c r="E171" s="3" t="s">
        <v>434</v>
      </c>
      <c r="G171" s="3">
        <v>107207</v>
      </c>
      <c r="K171" s="20"/>
      <c r="L171" s="20" t="s">
        <v>1728</v>
      </c>
    </row>
    <row r="172" spans="1:12" hidden="1" x14ac:dyDescent="0.3">
      <c r="A172" s="3">
        <v>170</v>
      </c>
      <c r="B172" s="3" t="s">
        <v>435</v>
      </c>
      <c r="C172" s="3">
        <v>20190320</v>
      </c>
      <c r="D172" s="3" t="s">
        <v>1660</v>
      </c>
      <c r="E172" s="3" t="s">
        <v>437</v>
      </c>
      <c r="G172" s="3">
        <v>107301</v>
      </c>
      <c r="K172" s="20"/>
      <c r="L172" s="20" t="s">
        <v>1728</v>
      </c>
    </row>
    <row r="173" spans="1:12" hidden="1" x14ac:dyDescent="0.3">
      <c r="A173" s="3">
        <v>171</v>
      </c>
      <c r="B173" s="3" t="s">
        <v>438</v>
      </c>
      <c r="C173" s="3">
        <v>20120228</v>
      </c>
      <c r="D173" s="3" t="s">
        <v>1660</v>
      </c>
      <c r="E173" s="3" t="s">
        <v>440</v>
      </c>
      <c r="G173" s="3">
        <v>107401</v>
      </c>
      <c r="K173" s="20"/>
      <c r="L173" s="20" t="s">
        <v>1728</v>
      </c>
    </row>
    <row r="174" spans="1:12" hidden="1" x14ac:dyDescent="0.3">
      <c r="A174" s="3">
        <v>172</v>
      </c>
      <c r="B174" s="3" t="s">
        <v>441</v>
      </c>
      <c r="C174" s="3">
        <v>20150313</v>
      </c>
      <c r="D174" s="3" t="s">
        <v>1660</v>
      </c>
      <c r="E174" s="3" t="s">
        <v>443</v>
      </c>
      <c r="G174" s="3">
        <v>107501</v>
      </c>
      <c r="K174" s="20"/>
      <c r="L174" s="20" t="s">
        <v>1728</v>
      </c>
    </row>
    <row r="175" spans="1:12" hidden="1" x14ac:dyDescent="0.3">
      <c r="A175" s="3">
        <v>173</v>
      </c>
      <c r="B175" s="3" t="s">
        <v>444</v>
      </c>
      <c r="C175" s="3">
        <v>20140314</v>
      </c>
      <c r="D175" s="3" t="s">
        <v>1660</v>
      </c>
      <c r="E175" s="3" t="s">
        <v>446</v>
      </c>
      <c r="G175" s="3">
        <v>107502</v>
      </c>
      <c r="K175" s="20"/>
      <c r="L175" s="20" t="s">
        <v>1728</v>
      </c>
    </row>
    <row r="176" spans="1:12" hidden="1" x14ac:dyDescent="0.3">
      <c r="A176" s="3">
        <v>174</v>
      </c>
      <c r="B176" s="3" t="s">
        <v>447</v>
      </c>
      <c r="C176" s="3">
        <v>20120228</v>
      </c>
      <c r="D176" s="3" t="s">
        <v>1660</v>
      </c>
      <c r="E176" s="3" t="s">
        <v>449</v>
      </c>
      <c r="G176" s="3">
        <v>107503</v>
      </c>
      <c r="K176" s="20"/>
      <c r="L176" s="20" t="s">
        <v>1728</v>
      </c>
    </row>
    <row r="177" spans="1:12" hidden="1" x14ac:dyDescent="0.3">
      <c r="A177" s="3">
        <v>175</v>
      </c>
      <c r="B177" s="3" t="s">
        <v>450</v>
      </c>
      <c r="C177" s="3">
        <v>20150313</v>
      </c>
      <c r="D177" s="3" t="s">
        <v>1660</v>
      </c>
      <c r="E177" s="3" t="s">
        <v>452</v>
      </c>
      <c r="G177" s="3">
        <v>107504</v>
      </c>
      <c r="K177" s="20"/>
      <c r="L177" s="20" t="s">
        <v>1728</v>
      </c>
    </row>
    <row r="178" spans="1:12" hidden="1" x14ac:dyDescent="0.3">
      <c r="A178" s="3">
        <v>176</v>
      </c>
      <c r="B178" s="3" t="s">
        <v>453</v>
      </c>
      <c r="C178" s="3">
        <v>19990524</v>
      </c>
      <c r="D178" s="3" t="s">
        <v>1660</v>
      </c>
      <c r="E178" s="3" t="s">
        <v>455</v>
      </c>
      <c r="G178" s="3">
        <v>107601</v>
      </c>
      <c r="K178" s="20"/>
      <c r="L178" s="20" t="s">
        <v>1728</v>
      </c>
    </row>
    <row r="179" spans="1:12" ht="24" x14ac:dyDescent="0.3">
      <c r="A179" s="3">
        <v>191</v>
      </c>
      <c r="B179" s="83" t="s">
        <v>1822</v>
      </c>
      <c r="C179" s="83">
        <v>20160307</v>
      </c>
      <c r="D179" s="83" t="s">
        <v>1660</v>
      </c>
      <c r="E179" s="83" t="s">
        <v>500</v>
      </c>
      <c r="F179" s="83"/>
      <c r="G179" s="83">
        <v>107602</v>
      </c>
      <c r="H179" s="83"/>
      <c r="I179" s="3" t="s">
        <v>1048</v>
      </c>
      <c r="K179" s="20" t="s">
        <v>1824</v>
      </c>
      <c r="L179" s="84" t="s">
        <v>1026</v>
      </c>
    </row>
    <row r="180" spans="1:12" ht="36" x14ac:dyDescent="0.3">
      <c r="A180" s="3">
        <v>199</v>
      </c>
      <c r="B180" s="83" t="s">
        <v>522</v>
      </c>
      <c r="C180" s="83">
        <v>20130223</v>
      </c>
      <c r="D180" s="83" t="s">
        <v>1660</v>
      </c>
      <c r="E180" s="83" t="s">
        <v>524</v>
      </c>
      <c r="F180" s="83"/>
      <c r="G180" s="83">
        <v>107603</v>
      </c>
      <c r="H180" s="83"/>
      <c r="I180" s="3" t="s">
        <v>1048</v>
      </c>
      <c r="K180" s="20" t="s">
        <v>1833</v>
      </c>
      <c r="L180" s="84" t="s">
        <v>1026</v>
      </c>
    </row>
    <row r="181" spans="1:12" ht="24" x14ac:dyDescent="0.3">
      <c r="A181" s="3">
        <v>200</v>
      </c>
      <c r="B181" s="83" t="s">
        <v>525</v>
      </c>
      <c r="C181" s="83">
        <v>20190320</v>
      </c>
      <c r="D181" s="83" t="s">
        <v>1660</v>
      </c>
      <c r="E181" s="83" t="s">
        <v>527</v>
      </c>
      <c r="F181" s="83"/>
      <c r="G181" s="83">
        <v>107604</v>
      </c>
      <c r="H181" s="83"/>
      <c r="I181" s="3" t="s">
        <v>1048</v>
      </c>
      <c r="K181" s="20" t="s">
        <v>1825</v>
      </c>
      <c r="L181" s="84" t="s">
        <v>1026</v>
      </c>
    </row>
    <row r="182" spans="1:12" ht="24" x14ac:dyDescent="0.3">
      <c r="A182" s="3">
        <v>201</v>
      </c>
      <c r="B182" s="83" t="s">
        <v>528</v>
      </c>
      <c r="C182" s="83">
        <v>20130223</v>
      </c>
      <c r="D182" s="83" t="s">
        <v>1660</v>
      </c>
      <c r="E182" s="83" t="s">
        <v>530</v>
      </c>
      <c r="F182" s="83"/>
      <c r="G182" s="83">
        <v>107605</v>
      </c>
      <c r="H182" s="83"/>
      <c r="I182" s="3" t="s">
        <v>1048</v>
      </c>
      <c r="K182" s="20" t="s">
        <v>1846</v>
      </c>
      <c r="L182" s="84" t="s">
        <v>1026</v>
      </c>
    </row>
    <row r="183" spans="1:12" ht="48" x14ac:dyDescent="0.3">
      <c r="A183" s="3">
        <v>202</v>
      </c>
      <c r="B183" s="83" t="s">
        <v>531</v>
      </c>
      <c r="C183" s="83">
        <v>20130223</v>
      </c>
      <c r="D183" s="83" t="s">
        <v>1660</v>
      </c>
      <c r="E183" s="83" t="s">
        <v>533</v>
      </c>
      <c r="F183" s="83"/>
      <c r="G183" s="83">
        <v>107606</v>
      </c>
      <c r="H183" s="83"/>
      <c r="I183" s="3" t="s">
        <v>1048</v>
      </c>
      <c r="K183" s="20" t="s">
        <v>1847</v>
      </c>
      <c r="L183" s="84" t="s">
        <v>1026</v>
      </c>
    </row>
    <row r="184" spans="1:12" x14ac:dyDescent="0.3">
      <c r="A184" s="3">
        <v>203</v>
      </c>
      <c r="B184" s="83" t="s">
        <v>534</v>
      </c>
      <c r="C184" s="83">
        <v>20190320</v>
      </c>
      <c r="D184" s="83" t="s">
        <v>1660</v>
      </c>
      <c r="E184" s="83" t="s">
        <v>536</v>
      </c>
      <c r="F184" s="83"/>
      <c r="G184" s="83">
        <v>107607</v>
      </c>
      <c r="H184" s="83"/>
      <c r="I184" s="3" t="s">
        <v>1048</v>
      </c>
      <c r="K184" s="20" t="s">
        <v>1848</v>
      </c>
      <c r="L184" s="84" t="s">
        <v>1026</v>
      </c>
    </row>
    <row r="185" spans="1:12" x14ac:dyDescent="0.3">
      <c r="A185" s="3">
        <v>204</v>
      </c>
      <c r="B185" s="83" t="s">
        <v>537</v>
      </c>
      <c r="C185" s="83">
        <v>20190320</v>
      </c>
      <c r="D185" s="83" t="s">
        <v>1660</v>
      </c>
      <c r="E185" s="83" t="s">
        <v>539</v>
      </c>
      <c r="F185" s="83"/>
      <c r="G185" s="83">
        <v>107608</v>
      </c>
      <c r="H185" s="83"/>
      <c r="I185" s="3" t="s">
        <v>1048</v>
      </c>
      <c r="K185" s="20" t="s">
        <v>1849</v>
      </c>
      <c r="L185" s="84" t="s">
        <v>1026</v>
      </c>
    </row>
    <row r="186" spans="1:12" x14ac:dyDescent="0.3">
      <c r="A186" s="3">
        <v>205</v>
      </c>
      <c r="B186" s="83" t="s">
        <v>540</v>
      </c>
      <c r="C186" s="83">
        <v>20160307</v>
      </c>
      <c r="D186" s="83" t="s">
        <v>1660</v>
      </c>
      <c r="E186" s="83" t="s">
        <v>542</v>
      </c>
      <c r="F186" s="83"/>
      <c r="G186" s="83">
        <v>107609</v>
      </c>
      <c r="H186" s="83"/>
      <c r="I186" s="3" t="s">
        <v>1048</v>
      </c>
      <c r="K186" s="20" t="s">
        <v>1850</v>
      </c>
      <c r="L186" s="84" t="s">
        <v>1026</v>
      </c>
    </row>
    <row r="187" spans="1:12" hidden="1" x14ac:dyDescent="0.3">
      <c r="A187" s="3">
        <v>206</v>
      </c>
      <c r="B187" s="90" t="s">
        <v>543</v>
      </c>
      <c r="C187" s="90">
        <v>20190320</v>
      </c>
      <c r="D187" s="90" t="s">
        <v>1660</v>
      </c>
      <c r="E187" s="90" t="s">
        <v>545</v>
      </c>
      <c r="F187" s="90"/>
      <c r="G187" s="90">
        <v>107610</v>
      </c>
      <c r="H187" s="90"/>
      <c r="I187" s="3" t="s">
        <v>1118</v>
      </c>
      <c r="K187" s="20" t="s">
        <v>1851</v>
      </c>
      <c r="L187" s="84" t="s">
        <v>1026</v>
      </c>
    </row>
    <row r="188" spans="1:12" hidden="1" x14ac:dyDescent="0.3">
      <c r="A188" s="3">
        <v>207</v>
      </c>
      <c r="B188" s="90" t="s">
        <v>546</v>
      </c>
      <c r="C188" s="90">
        <v>20190320</v>
      </c>
      <c r="D188" s="90" t="s">
        <v>1660</v>
      </c>
      <c r="E188" s="90" t="s">
        <v>548</v>
      </c>
      <c r="F188" s="90"/>
      <c r="G188" s="90">
        <v>107611</v>
      </c>
      <c r="H188" s="90"/>
      <c r="I188" s="3" t="s">
        <v>1118</v>
      </c>
      <c r="K188" s="20" t="s">
        <v>1852</v>
      </c>
      <c r="L188" s="84" t="s">
        <v>1026</v>
      </c>
    </row>
    <row r="189" spans="1:12" hidden="1" x14ac:dyDescent="0.3">
      <c r="A189" s="3">
        <v>177</v>
      </c>
      <c r="B189" s="90" t="s">
        <v>456</v>
      </c>
      <c r="C189" s="90">
        <v>20190320</v>
      </c>
      <c r="D189" s="90" t="s">
        <v>1660</v>
      </c>
      <c r="E189" s="90" t="s">
        <v>458</v>
      </c>
      <c r="F189" s="90"/>
      <c r="G189" s="90">
        <v>107612</v>
      </c>
      <c r="H189" s="90"/>
      <c r="I189" s="3" t="s">
        <v>1118</v>
      </c>
      <c r="K189" s="20" t="s">
        <v>1834</v>
      </c>
      <c r="L189" s="84" t="s">
        <v>1026</v>
      </c>
    </row>
    <row r="190" spans="1:12" hidden="1" x14ac:dyDescent="0.3">
      <c r="A190" s="3">
        <v>178</v>
      </c>
      <c r="B190" s="90" t="s">
        <v>459</v>
      </c>
      <c r="C190" s="90">
        <v>20190320</v>
      </c>
      <c r="D190" s="90" t="s">
        <v>1660</v>
      </c>
      <c r="E190" s="90" t="s">
        <v>461</v>
      </c>
      <c r="F190" s="90"/>
      <c r="G190" s="90">
        <v>107613</v>
      </c>
      <c r="H190" s="90"/>
      <c r="I190" s="3" t="s">
        <v>1118</v>
      </c>
      <c r="K190" s="20" t="s">
        <v>1835</v>
      </c>
      <c r="L190" s="84" t="s">
        <v>1026</v>
      </c>
    </row>
    <row r="191" spans="1:12" ht="24" hidden="1" x14ac:dyDescent="0.3">
      <c r="A191" s="3">
        <v>179</v>
      </c>
      <c r="B191" s="90" t="s">
        <v>462</v>
      </c>
      <c r="C191" s="90">
        <v>20190320</v>
      </c>
      <c r="D191" s="90" t="s">
        <v>1660</v>
      </c>
      <c r="E191" s="90" t="s">
        <v>464</v>
      </c>
      <c r="F191" s="90"/>
      <c r="G191" s="90">
        <v>107614</v>
      </c>
      <c r="H191" s="90"/>
      <c r="I191" s="3" t="s">
        <v>1118</v>
      </c>
      <c r="K191" s="20" t="s">
        <v>1836</v>
      </c>
      <c r="L191" s="84" t="s">
        <v>1026</v>
      </c>
    </row>
    <row r="192" spans="1:12" ht="48" hidden="1" x14ac:dyDescent="0.3">
      <c r="A192" s="3">
        <v>180</v>
      </c>
      <c r="B192" s="90" t="s">
        <v>465</v>
      </c>
      <c r="C192" s="90">
        <v>20190320</v>
      </c>
      <c r="D192" s="90" t="s">
        <v>1660</v>
      </c>
      <c r="E192" s="90" t="s">
        <v>467</v>
      </c>
      <c r="F192" s="90"/>
      <c r="G192" s="90">
        <v>107615</v>
      </c>
      <c r="H192" s="90"/>
      <c r="I192" s="3" t="s">
        <v>1118</v>
      </c>
      <c r="K192" s="20" t="s">
        <v>1837</v>
      </c>
      <c r="L192" s="84" t="s">
        <v>1026</v>
      </c>
    </row>
    <row r="193" spans="1:17" ht="24" hidden="1" x14ac:dyDescent="0.3">
      <c r="A193" s="3">
        <v>181</v>
      </c>
      <c r="B193" s="90" t="s">
        <v>468</v>
      </c>
      <c r="C193" s="90">
        <v>20190320</v>
      </c>
      <c r="D193" s="90" t="s">
        <v>1660</v>
      </c>
      <c r="E193" s="90" t="s">
        <v>470</v>
      </c>
      <c r="F193" s="90"/>
      <c r="G193" s="90">
        <v>107616</v>
      </c>
      <c r="H193" s="90"/>
      <c r="I193" s="3" t="s">
        <v>1118</v>
      </c>
      <c r="K193" s="20" t="s">
        <v>1838</v>
      </c>
      <c r="L193" s="84" t="s">
        <v>1026</v>
      </c>
    </row>
    <row r="194" spans="1:17" ht="36" hidden="1" x14ac:dyDescent="0.3">
      <c r="A194" s="3">
        <v>182</v>
      </c>
      <c r="B194" s="90" t="s">
        <v>471</v>
      </c>
      <c r="C194" s="90">
        <v>20130223</v>
      </c>
      <c r="D194" s="90" t="s">
        <v>1660</v>
      </c>
      <c r="E194" s="90" t="s">
        <v>473</v>
      </c>
      <c r="F194" s="90"/>
      <c r="G194" s="90">
        <v>107617</v>
      </c>
      <c r="H194" s="90"/>
      <c r="I194" s="3" t="s">
        <v>1118</v>
      </c>
      <c r="K194" s="20" t="s">
        <v>1839</v>
      </c>
      <c r="L194" s="84" t="s">
        <v>1026</v>
      </c>
    </row>
    <row r="195" spans="1:17" ht="24" hidden="1" x14ac:dyDescent="0.3">
      <c r="A195" s="3">
        <v>183</v>
      </c>
      <c r="B195" s="83" t="s">
        <v>474</v>
      </c>
      <c r="C195" s="83">
        <v>20190320</v>
      </c>
      <c r="D195" s="83" t="s">
        <v>1660</v>
      </c>
      <c r="E195" s="83" t="s">
        <v>476</v>
      </c>
      <c r="F195" s="83"/>
      <c r="G195" s="83">
        <v>107618</v>
      </c>
      <c r="H195" s="83"/>
      <c r="I195" s="3" t="s">
        <v>1052</v>
      </c>
      <c r="K195" s="20" t="s">
        <v>1840</v>
      </c>
      <c r="L195" s="84" t="s">
        <v>1026</v>
      </c>
    </row>
    <row r="196" spans="1:17" ht="36" hidden="1" x14ac:dyDescent="0.3">
      <c r="A196" s="3">
        <v>184</v>
      </c>
      <c r="B196" s="83" t="s">
        <v>477</v>
      </c>
      <c r="C196" s="83">
        <v>20190320</v>
      </c>
      <c r="D196" s="83" t="s">
        <v>1660</v>
      </c>
      <c r="E196" s="83" t="s">
        <v>1857</v>
      </c>
      <c r="F196" s="83"/>
      <c r="G196" s="83">
        <v>107619</v>
      </c>
      <c r="H196" s="83"/>
      <c r="I196" s="3" t="s">
        <v>1052</v>
      </c>
      <c r="K196" s="20" t="s">
        <v>1841</v>
      </c>
      <c r="L196" s="84" t="s">
        <v>1026</v>
      </c>
    </row>
    <row r="197" spans="1:17" ht="24" hidden="1" x14ac:dyDescent="0.3">
      <c r="A197" s="3">
        <v>185</v>
      </c>
      <c r="B197" s="83" t="s">
        <v>480</v>
      </c>
      <c r="C197" s="83">
        <v>20190320</v>
      </c>
      <c r="D197" s="83" t="s">
        <v>1660</v>
      </c>
      <c r="E197" s="83" t="s">
        <v>482</v>
      </c>
      <c r="F197" s="83"/>
      <c r="G197" s="83">
        <v>107620</v>
      </c>
      <c r="H197" s="83"/>
      <c r="I197" s="3" t="s">
        <v>1052</v>
      </c>
      <c r="K197" s="20" t="s">
        <v>1842</v>
      </c>
      <c r="L197" s="84" t="s">
        <v>1026</v>
      </c>
    </row>
    <row r="198" spans="1:17" ht="48" hidden="1" x14ac:dyDescent="0.3">
      <c r="A198" s="3">
        <v>186</v>
      </c>
      <c r="B198" s="83" t="s">
        <v>483</v>
      </c>
      <c r="C198" s="83">
        <v>20190320</v>
      </c>
      <c r="D198" s="83" t="s">
        <v>1660</v>
      </c>
      <c r="E198" s="83" t="s">
        <v>1856</v>
      </c>
      <c r="F198" s="83"/>
      <c r="G198" s="83">
        <v>107621</v>
      </c>
      <c r="H198" s="83"/>
      <c r="I198" s="3" t="s">
        <v>1052</v>
      </c>
      <c r="K198" s="20" t="s">
        <v>1843</v>
      </c>
      <c r="L198" s="84" t="s">
        <v>1026</v>
      </c>
    </row>
    <row r="199" spans="1:17" ht="36" hidden="1" x14ac:dyDescent="0.3">
      <c r="A199" s="3">
        <v>187</v>
      </c>
      <c r="B199" s="83" t="s">
        <v>486</v>
      </c>
      <c r="C199" s="83">
        <v>20190320</v>
      </c>
      <c r="D199" s="83" t="s">
        <v>1660</v>
      </c>
      <c r="E199" s="83" t="s">
        <v>1855</v>
      </c>
      <c r="F199" s="83"/>
      <c r="G199" s="83">
        <v>107622</v>
      </c>
      <c r="H199" s="83"/>
      <c r="I199" s="3" t="s">
        <v>1052</v>
      </c>
      <c r="K199" s="20" t="s">
        <v>1844</v>
      </c>
      <c r="L199" s="84" t="s">
        <v>1026</v>
      </c>
    </row>
    <row r="200" spans="1:17" ht="24" hidden="1" x14ac:dyDescent="0.3">
      <c r="A200" s="3">
        <v>188</v>
      </c>
      <c r="B200" s="83" t="s">
        <v>489</v>
      </c>
      <c r="C200" s="83">
        <v>20190320</v>
      </c>
      <c r="D200" s="83" t="s">
        <v>1660</v>
      </c>
      <c r="E200" s="83" t="s">
        <v>491</v>
      </c>
      <c r="F200" s="83"/>
      <c r="G200" s="83">
        <v>107623</v>
      </c>
      <c r="H200" s="83"/>
      <c r="I200" s="3" t="s">
        <v>1052</v>
      </c>
      <c r="K200" s="20" t="s">
        <v>1845</v>
      </c>
      <c r="L200" s="84" t="s">
        <v>1026</v>
      </c>
    </row>
    <row r="201" spans="1:17" hidden="1" x14ac:dyDescent="0.3">
      <c r="A201" s="3">
        <v>189</v>
      </c>
      <c r="B201" s="83" t="s">
        <v>1820</v>
      </c>
      <c r="C201" s="83">
        <v>20190320</v>
      </c>
      <c r="D201" s="83" t="s">
        <v>1660</v>
      </c>
      <c r="E201" s="83" t="s">
        <v>494</v>
      </c>
      <c r="F201" s="83"/>
      <c r="G201" s="83">
        <v>107624</v>
      </c>
      <c r="H201" s="83"/>
      <c r="I201" s="3" t="s">
        <v>1052</v>
      </c>
      <c r="K201" s="20" t="s">
        <v>1821</v>
      </c>
      <c r="L201" s="84" t="s">
        <v>1026</v>
      </c>
      <c r="Q201" s="3" t="s">
        <v>241</v>
      </c>
    </row>
    <row r="202" spans="1:17" hidden="1" x14ac:dyDescent="0.3">
      <c r="A202" s="3">
        <v>190</v>
      </c>
      <c r="B202" s="83" t="s">
        <v>495</v>
      </c>
      <c r="C202" s="83">
        <v>20190320</v>
      </c>
      <c r="D202" s="83" t="s">
        <v>1660</v>
      </c>
      <c r="E202" s="83" t="s">
        <v>1853</v>
      </c>
      <c r="F202" s="83"/>
      <c r="G202" s="83">
        <v>107625</v>
      </c>
      <c r="H202" s="83"/>
      <c r="I202" s="3" t="s">
        <v>1052</v>
      </c>
      <c r="K202" s="20" t="s">
        <v>1823</v>
      </c>
      <c r="L202" s="84" t="s">
        <v>1026</v>
      </c>
      <c r="Q202" s="3" t="s">
        <v>4</v>
      </c>
    </row>
    <row r="203" spans="1:17" ht="24" hidden="1" x14ac:dyDescent="0.3">
      <c r="A203" s="3">
        <v>192</v>
      </c>
      <c r="B203" s="90" t="s">
        <v>501</v>
      </c>
      <c r="C203" s="90">
        <v>20190320</v>
      </c>
      <c r="D203" s="90" t="s">
        <v>1660</v>
      </c>
      <c r="E203" s="90" t="s">
        <v>1858</v>
      </c>
      <c r="F203" s="90"/>
      <c r="G203" s="90">
        <v>107626</v>
      </c>
      <c r="H203" s="90"/>
      <c r="I203" s="3" t="s">
        <v>1818</v>
      </c>
      <c r="K203" s="20" t="s">
        <v>1826</v>
      </c>
      <c r="L203" s="84" t="s">
        <v>1026</v>
      </c>
      <c r="Q203" s="3" t="s">
        <v>1859</v>
      </c>
    </row>
    <row r="204" spans="1:17" ht="24" hidden="1" x14ac:dyDescent="0.3">
      <c r="A204" s="3">
        <v>193</v>
      </c>
      <c r="B204" s="90" t="s">
        <v>504</v>
      </c>
      <c r="C204" s="90">
        <v>20190320</v>
      </c>
      <c r="D204" s="90" t="s">
        <v>1660</v>
      </c>
      <c r="E204" s="90" t="s">
        <v>506</v>
      </c>
      <c r="F204" s="90"/>
      <c r="G204" s="90">
        <v>107627</v>
      </c>
      <c r="H204" s="90"/>
      <c r="I204" s="3" t="s">
        <v>1818</v>
      </c>
      <c r="K204" s="20" t="s">
        <v>1827</v>
      </c>
      <c r="L204" s="84" t="s">
        <v>1026</v>
      </c>
      <c r="Q204" s="3" t="s">
        <v>1861</v>
      </c>
    </row>
    <row r="205" spans="1:17" hidden="1" x14ac:dyDescent="0.3">
      <c r="A205" s="3">
        <v>194</v>
      </c>
      <c r="B205" s="90" t="s">
        <v>507</v>
      </c>
      <c r="C205" s="90">
        <v>20190320</v>
      </c>
      <c r="D205" s="90" t="s">
        <v>1660</v>
      </c>
      <c r="E205" s="90" t="s">
        <v>509</v>
      </c>
      <c r="F205" s="90"/>
      <c r="G205" s="90">
        <v>107628</v>
      </c>
      <c r="H205" s="90"/>
      <c r="I205" s="3" t="s">
        <v>1818</v>
      </c>
      <c r="K205" s="20" t="s">
        <v>1828</v>
      </c>
      <c r="L205" s="84" t="s">
        <v>1026</v>
      </c>
    </row>
    <row r="206" spans="1:17" hidden="1" x14ac:dyDescent="0.3">
      <c r="A206" s="3">
        <v>195</v>
      </c>
      <c r="B206" s="90" t="s">
        <v>510</v>
      </c>
      <c r="C206" s="90">
        <v>20190320</v>
      </c>
      <c r="D206" s="90" t="s">
        <v>1660</v>
      </c>
      <c r="E206" s="90" t="s">
        <v>512</v>
      </c>
      <c r="F206" s="90"/>
      <c r="G206" s="90">
        <v>107629</v>
      </c>
      <c r="H206" s="90"/>
      <c r="I206" s="3" t="s">
        <v>1818</v>
      </c>
      <c r="K206" s="20" t="s">
        <v>1829</v>
      </c>
      <c r="L206" s="84" t="s">
        <v>1026</v>
      </c>
    </row>
    <row r="207" spans="1:17" ht="24" hidden="1" x14ac:dyDescent="0.3">
      <c r="A207" s="3">
        <v>196</v>
      </c>
      <c r="B207" s="90" t="s">
        <v>513</v>
      </c>
      <c r="C207" s="90">
        <v>20190320</v>
      </c>
      <c r="D207" s="90" t="s">
        <v>1660</v>
      </c>
      <c r="E207" s="90" t="s">
        <v>515</v>
      </c>
      <c r="F207" s="90"/>
      <c r="G207" s="90">
        <v>107630</v>
      </c>
      <c r="H207" s="90"/>
      <c r="I207" s="3" t="s">
        <v>1818</v>
      </c>
      <c r="K207" s="20" t="s">
        <v>1830</v>
      </c>
      <c r="L207" s="84" t="s">
        <v>1026</v>
      </c>
    </row>
    <row r="208" spans="1:17" ht="24" hidden="1" x14ac:dyDescent="0.3">
      <c r="A208" s="3">
        <v>197</v>
      </c>
      <c r="B208" s="90" t="s">
        <v>516</v>
      </c>
      <c r="C208" s="90">
        <v>20110228</v>
      </c>
      <c r="D208" s="90" t="s">
        <v>1660</v>
      </c>
      <c r="E208" s="90" t="s">
        <v>518</v>
      </c>
      <c r="F208" s="90"/>
      <c r="G208" s="90">
        <v>107631</v>
      </c>
      <c r="H208" s="90"/>
      <c r="I208" s="3" t="s">
        <v>1818</v>
      </c>
      <c r="K208" s="20" t="s">
        <v>1831</v>
      </c>
      <c r="L208" s="84" t="s">
        <v>1026</v>
      </c>
    </row>
    <row r="209" spans="1:12" ht="24" hidden="1" x14ac:dyDescent="0.3">
      <c r="A209" s="3">
        <v>198</v>
      </c>
      <c r="B209" s="90" t="s">
        <v>519</v>
      </c>
      <c r="C209" s="90">
        <v>20190320</v>
      </c>
      <c r="D209" s="90" t="s">
        <v>1660</v>
      </c>
      <c r="E209" s="90" t="s">
        <v>521</v>
      </c>
      <c r="F209" s="90"/>
      <c r="G209" s="90">
        <v>107632</v>
      </c>
      <c r="H209" s="90"/>
      <c r="I209" s="3" t="s">
        <v>1818</v>
      </c>
      <c r="K209" s="20" t="s">
        <v>1832</v>
      </c>
      <c r="L209" s="84" t="s">
        <v>1026</v>
      </c>
    </row>
    <row r="210" spans="1:12" hidden="1" x14ac:dyDescent="0.3">
      <c r="A210" s="3">
        <v>208</v>
      </c>
      <c r="B210" s="3" t="s">
        <v>549</v>
      </c>
      <c r="C210" s="3">
        <v>20190320</v>
      </c>
      <c r="D210" s="3" t="s">
        <v>1660</v>
      </c>
      <c r="E210" s="3" t="s">
        <v>551</v>
      </c>
      <c r="G210" s="3">
        <v>107701</v>
      </c>
      <c r="K210" s="20"/>
      <c r="L210" s="20" t="s">
        <v>1728</v>
      </c>
    </row>
    <row r="211" spans="1:12" hidden="1" x14ac:dyDescent="0.3">
      <c r="A211" s="3">
        <v>209</v>
      </c>
      <c r="B211" s="3" t="s">
        <v>552</v>
      </c>
      <c r="C211" s="3">
        <v>20060314</v>
      </c>
      <c r="D211" s="3" t="s">
        <v>1660</v>
      </c>
      <c r="E211" s="3" t="s">
        <v>554</v>
      </c>
      <c r="G211" s="3">
        <v>107901</v>
      </c>
      <c r="K211" s="20"/>
      <c r="L211" s="20" t="s">
        <v>1728</v>
      </c>
    </row>
    <row r="212" spans="1:12" hidden="1" x14ac:dyDescent="0.3">
      <c r="A212" s="3">
        <v>210</v>
      </c>
      <c r="B212" s="3" t="s">
        <v>555</v>
      </c>
      <c r="C212" s="3">
        <v>20150313</v>
      </c>
      <c r="D212" s="3" t="s">
        <v>1660</v>
      </c>
      <c r="E212" s="3" t="s">
        <v>557</v>
      </c>
      <c r="G212" s="3">
        <v>108001</v>
      </c>
      <c r="K212" s="20"/>
      <c r="L212" s="20" t="s">
        <v>1728</v>
      </c>
    </row>
    <row r="213" spans="1:12" ht="48" hidden="1" x14ac:dyDescent="0.3">
      <c r="A213" s="3">
        <v>211</v>
      </c>
      <c r="B213" s="3" t="s">
        <v>1310</v>
      </c>
      <c r="C213" s="3">
        <v>20140314</v>
      </c>
      <c r="D213" s="3" t="s">
        <v>1660</v>
      </c>
      <c r="E213" s="3" t="s">
        <v>1671</v>
      </c>
      <c r="F213" s="3" t="s">
        <v>1026</v>
      </c>
      <c r="G213" s="3">
        <v>108101</v>
      </c>
      <c r="H213" s="3" t="s">
        <v>1617</v>
      </c>
      <c r="I213" s="3" t="s">
        <v>1267</v>
      </c>
      <c r="J213" s="3" t="s">
        <v>1026</v>
      </c>
      <c r="K213" s="20" t="s">
        <v>1774</v>
      </c>
      <c r="L213" s="20" t="s">
        <v>1728</v>
      </c>
    </row>
    <row r="214" spans="1:12" ht="36" hidden="1" x14ac:dyDescent="0.3">
      <c r="A214" s="3">
        <v>212</v>
      </c>
      <c r="B214" s="3" t="s">
        <v>561</v>
      </c>
      <c r="C214" s="3">
        <v>20140314</v>
      </c>
      <c r="D214" s="3" t="s">
        <v>1660</v>
      </c>
      <c r="E214" s="3" t="s">
        <v>1582</v>
      </c>
      <c r="F214" s="3" t="s">
        <v>1026</v>
      </c>
      <c r="G214" s="3">
        <v>108201</v>
      </c>
      <c r="H214" s="3" t="s">
        <v>1615</v>
      </c>
      <c r="I214" s="3" t="s">
        <v>1267</v>
      </c>
      <c r="J214" s="3" t="s">
        <v>1026</v>
      </c>
      <c r="K214" s="20" t="s">
        <v>1775</v>
      </c>
      <c r="L214" s="20" t="s">
        <v>1728</v>
      </c>
    </row>
    <row r="215" spans="1:12" ht="24" hidden="1" x14ac:dyDescent="0.3">
      <c r="A215" s="3">
        <v>213</v>
      </c>
      <c r="B215" s="3" t="s">
        <v>1812</v>
      </c>
      <c r="C215" s="3">
        <v>20140314</v>
      </c>
      <c r="D215" s="3" t="s">
        <v>1660</v>
      </c>
      <c r="E215" s="3" t="s">
        <v>1672</v>
      </c>
      <c r="F215" s="3" t="s">
        <v>1026</v>
      </c>
      <c r="G215" s="3">
        <v>108202</v>
      </c>
      <c r="H215" s="3" t="s">
        <v>1102</v>
      </c>
      <c r="I215" s="3" t="s">
        <v>1267</v>
      </c>
      <c r="J215" s="3" t="s">
        <v>1026</v>
      </c>
      <c r="K215" s="20" t="s">
        <v>1776</v>
      </c>
      <c r="L215" s="20" t="s">
        <v>1728</v>
      </c>
    </row>
    <row r="216" spans="1:12" ht="24" hidden="1" x14ac:dyDescent="0.3">
      <c r="A216" s="3">
        <v>214</v>
      </c>
      <c r="B216" s="3" t="s">
        <v>567</v>
      </c>
      <c r="C216" s="3">
        <v>20140314</v>
      </c>
      <c r="D216" s="3" t="s">
        <v>1660</v>
      </c>
      <c r="E216" s="3" t="s">
        <v>1583</v>
      </c>
      <c r="F216" s="3" t="s">
        <v>1026</v>
      </c>
      <c r="G216" s="3">
        <v>108301</v>
      </c>
      <c r="H216" s="3" t="s">
        <v>1615</v>
      </c>
      <c r="I216" s="3" t="s">
        <v>1267</v>
      </c>
      <c r="J216" s="3" t="s">
        <v>1026</v>
      </c>
      <c r="K216" s="20" t="s">
        <v>1777</v>
      </c>
      <c r="L216" s="20" t="s">
        <v>1728</v>
      </c>
    </row>
    <row r="217" spans="1:12" ht="36" hidden="1" x14ac:dyDescent="0.3">
      <c r="A217" s="3">
        <v>215</v>
      </c>
      <c r="B217" s="3" t="s">
        <v>570</v>
      </c>
      <c r="C217" s="3">
        <v>20190320</v>
      </c>
      <c r="D217" s="3" t="s">
        <v>1660</v>
      </c>
      <c r="E217" s="3" t="s">
        <v>1584</v>
      </c>
      <c r="F217" s="3" t="s">
        <v>1026</v>
      </c>
      <c r="G217" s="3">
        <v>108401</v>
      </c>
      <c r="H217" s="3" t="s">
        <v>1617</v>
      </c>
      <c r="I217" s="3" t="s">
        <v>1267</v>
      </c>
      <c r="J217" s="3" t="s">
        <v>1026</v>
      </c>
      <c r="K217" s="20" t="s">
        <v>1778</v>
      </c>
      <c r="L217" s="20" t="s">
        <v>1728</v>
      </c>
    </row>
    <row r="218" spans="1:12" hidden="1" x14ac:dyDescent="0.3">
      <c r="A218" s="3">
        <v>216</v>
      </c>
      <c r="B218" s="3" t="s">
        <v>573</v>
      </c>
      <c r="C218" s="3">
        <v>20190320</v>
      </c>
      <c r="D218" s="3" t="s">
        <v>1660</v>
      </c>
      <c r="E218" s="3" t="s">
        <v>575</v>
      </c>
      <c r="G218" s="3">
        <v>108501</v>
      </c>
      <c r="K218" s="20"/>
      <c r="L218" s="20" t="s">
        <v>1728</v>
      </c>
    </row>
    <row r="219" spans="1:12" hidden="1" x14ac:dyDescent="0.3">
      <c r="A219" s="3">
        <v>217</v>
      </c>
      <c r="B219" s="3" t="s">
        <v>576</v>
      </c>
      <c r="C219" s="3">
        <v>20190320</v>
      </c>
      <c r="D219" s="3" t="s">
        <v>1673</v>
      </c>
      <c r="E219" s="3" t="s">
        <v>1585</v>
      </c>
      <c r="F219" s="3" t="s">
        <v>1026</v>
      </c>
      <c r="G219" s="3">
        <v>200101</v>
      </c>
      <c r="H219" s="3" t="s">
        <v>1615</v>
      </c>
      <c r="I219" s="3" t="s">
        <v>1266</v>
      </c>
      <c r="J219" s="3" t="s">
        <v>1026</v>
      </c>
      <c r="K219" s="20" t="s">
        <v>1397</v>
      </c>
      <c r="L219" s="20" t="s">
        <v>1728</v>
      </c>
    </row>
    <row r="220" spans="1:12" hidden="1" x14ac:dyDescent="0.3">
      <c r="A220" s="3">
        <v>218</v>
      </c>
      <c r="B220" s="3" t="s">
        <v>577</v>
      </c>
      <c r="C220" s="3">
        <v>20080429</v>
      </c>
      <c r="D220" s="3" t="s">
        <v>1673</v>
      </c>
      <c r="E220" s="3" t="s">
        <v>1586</v>
      </c>
      <c r="F220" s="3" t="s">
        <v>1026</v>
      </c>
      <c r="G220" s="3">
        <v>200102</v>
      </c>
      <c r="H220" s="3" t="s">
        <v>1615</v>
      </c>
      <c r="I220" s="3" t="s">
        <v>1266</v>
      </c>
      <c r="J220" s="3" t="s">
        <v>1026</v>
      </c>
      <c r="K220" s="20" t="s">
        <v>1282</v>
      </c>
      <c r="L220" s="20" t="s">
        <v>1728</v>
      </c>
    </row>
    <row r="221" spans="1:12" hidden="1" x14ac:dyDescent="0.3">
      <c r="A221" s="3">
        <v>219</v>
      </c>
      <c r="B221" s="3" t="s">
        <v>580</v>
      </c>
      <c r="C221" s="3">
        <v>20150313</v>
      </c>
      <c r="D221" s="3" t="s">
        <v>1673</v>
      </c>
      <c r="E221" s="3" t="s">
        <v>582</v>
      </c>
      <c r="G221" s="3">
        <v>200103</v>
      </c>
      <c r="K221" s="20"/>
      <c r="L221" s="20" t="s">
        <v>1728</v>
      </c>
    </row>
    <row r="222" spans="1:12" hidden="1" x14ac:dyDescent="0.3">
      <c r="A222" s="3">
        <v>220</v>
      </c>
      <c r="B222" s="3" t="s">
        <v>583</v>
      </c>
      <c r="C222" s="3">
        <v>20170317</v>
      </c>
      <c r="D222" s="3" t="s">
        <v>1673</v>
      </c>
      <c r="E222" s="3" t="s">
        <v>585</v>
      </c>
      <c r="G222" s="3">
        <v>200104</v>
      </c>
      <c r="K222" s="20"/>
      <c r="L222" s="20" t="s">
        <v>1728</v>
      </c>
    </row>
    <row r="223" spans="1:12" ht="24" hidden="1" x14ac:dyDescent="0.3">
      <c r="A223" s="3">
        <v>221</v>
      </c>
      <c r="B223" s="3" t="s">
        <v>586</v>
      </c>
      <c r="C223" s="3">
        <v>20190320</v>
      </c>
      <c r="D223" s="3" t="s">
        <v>1673</v>
      </c>
      <c r="E223" s="3" t="s">
        <v>1674</v>
      </c>
      <c r="F223" s="3" t="s">
        <v>1026</v>
      </c>
      <c r="G223" s="3">
        <v>200105</v>
      </c>
      <c r="H223" s="3" t="s">
        <v>1615</v>
      </c>
      <c r="I223" s="3" t="s">
        <v>1266</v>
      </c>
      <c r="J223" s="3" t="s">
        <v>1026</v>
      </c>
      <c r="K223" s="20" t="s">
        <v>1779</v>
      </c>
      <c r="L223" s="20" t="s">
        <v>1728</v>
      </c>
    </row>
    <row r="224" spans="1:12" hidden="1" x14ac:dyDescent="0.3">
      <c r="A224" s="3">
        <v>222</v>
      </c>
      <c r="B224" s="3" t="s">
        <v>589</v>
      </c>
      <c r="C224" s="3">
        <v>20180321</v>
      </c>
      <c r="D224" s="3" t="s">
        <v>1673</v>
      </c>
      <c r="E224" s="3" t="s">
        <v>1675</v>
      </c>
      <c r="F224" s="3" t="s">
        <v>1026</v>
      </c>
      <c r="G224" s="3">
        <v>200106</v>
      </c>
      <c r="H224" s="3" t="s">
        <v>1615</v>
      </c>
      <c r="I224" s="3" t="s">
        <v>1266</v>
      </c>
      <c r="J224" s="3" t="s">
        <v>1026</v>
      </c>
      <c r="K224" s="20" t="s">
        <v>1283</v>
      </c>
      <c r="L224" s="20" t="s">
        <v>1728</v>
      </c>
    </row>
    <row r="225" spans="1:12" ht="24" hidden="1" x14ac:dyDescent="0.3">
      <c r="A225" s="3">
        <v>223</v>
      </c>
      <c r="B225" s="3" t="s">
        <v>592</v>
      </c>
      <c r="C225" s="3">
        <v>20190320</v>
      </c>
      <c r="D225" s="3" t="s">
        <v>1673</v>
      </c>
      <c r="E225" s="3" t="s">
        <v>1587</v>
      </c>
      <c r="F225" s="3" t="s">
        <v>1026</v>
      </c>
      <c r="G225" s="3">
        <v>200201</v>
      </c>
      <c r="H225" s="3" t="s">
        <v>1615</v>
      </c>
      <c r="I225" s="3" t="s">
        <v>1117</v>
      </c>
      <c r="J225" s="3" t="s">
        <v>1026</v>
      </c>
      <c r="K225" s="20" t="s">
        <v>1780</v>
      </c>
      <c r="L225" s="20" t="s">
        <v>1728</v>
      </c>
    </row>
    <row r="226" spans="1:12" hidden="1" x14ac:dyDescent="0.3">
      <c r="A226" s="3">
        <v>224</v>
      </c>
      <c r="B226" s="3" t="s">
        <v>594</v>
      </c>
      <c r="C226" s="3">
        <v>20190320</v>
      </c>
      <c r="D226" s="3" t="s">
        <v>1673</v>
      </c>
      <c r="E226" s="3" t="s">
        <v>596</v>
      </c>
      <c r="G226" s="3">
        <v>200202</v>
      </c>
      <c r="K226" s="20"/>
      <c r="L226" s="20" t="s">
        <v>1728</v>
      </c>
    </row>
    <row r="227" spans="1:12" ht="24" hidden="1" x14ac:dyDescent="0.3">
      <c r="A227" s="3">
        <v>225</v>
      </c>
      <c r="B227" s="3" t="s">
        <v>1813</v>
      </c>
      <c r="C227" s="3">
        <v>20120228</v>
      </c>
      <c r="D227" s="3" t="s">
        <v>1673</v>
      </c>
      <c r="E227" s="3" t="s">
        <v>1676</v>
      </c>
      <c r="F227" s="3" t="s">
        <v>1026</v>
      </c>
      <c r="G227" s="3">
        <v>200203</v>
      </c>
      <c r="H227" s="3" t="s">
        <v>1102</v>
      </c>
      <c r="I227" s="3" t="s">
        <v>1266</v>
      </c>
      <c r="J227" s="3" t="s">
        <v>1026</v>
      </c>
      <c r="K227" s="20" t="s">
        <v>1781</v>
      </c>
      <c r="L227" s="20" t="s">
        <v>1728</v>
      </c>
    </row>
    <row r="228" spans="1:12" hidden="1" x14ac:dyDescent="0.3">
      <c r="A228" s="3">
        <v>226</v>
      </c>
      <c r="B228" s="3" t="s">
        <v>600</v>
      </c>
      <c r="C228" s="3">
        <v>20180321</v>
      </c>
      <c r="D228" s="3" t="s">
        <v>1673</v>
      </c>
      <c r="E228" s="3" t="s">
        <v>602</v>
      </c>
      <c r="G228" s="3">
        <v>200204</v>
      </c>
      <c r="K228" s="20"/>
      <c r="L228" s="20" t="s">
        <v>1728</v>
      </c>
    </row>
    <row r="229" spans="1:12" hidden="1" x14ac:dyDescent="0.3">
      <c r="A229" s="86">
        <v>227</v>
      </c>
      <c r="B229" s="86" t="s">
        <v>603</v>
      </c>
      <c r="C229" s="86">
        <v>20100420</v>
      </c>
      <c r="D229" s="86" t="s">
        <v>1673</v>
      </c>
      <c r="E229" s="86" t="s">
        <v>604</v>
      </c>
      <c r="F229" s="86" t="s">
        <v>1026</v>
      </c>
      <c r="G229" s="86">
        <v>200301</v>
      </c>
      <c r="H229" s="86"/>
      <c r="I229" s="86" t="s">
        <v>1753</v>
      </c>
      <c r="J229" s="86"/>
      <c r="K229" s="87" t="s">
        <v>1782</v>
      </c>
      <c r="L229" s="20" t="s">
        <v>1728</v>
      </c>
    </row>
    <row r="230" spans="1:12" hidden="1" x14ac:dyDescent="0.3">
      <c r="A230" s="3">
        <v>228</v>
      </c>
      <c r="B230" s="3" t="s">
        <v>605</v>
      </c>
      <c r="C230" s="3">
        <v>20190320</v>
      </c>
      <c r="D230" s="3" t="s">
        <v>1673</v>
      </c>
      <c r="E230" s="3" t="s">
        <v>607</v>
      </c>
      <c r="G230" s="3">
        <v>200302</v>
      </c>
      <c r="K230" s="20"/>
      <c r="L230" s="20" t="s">
        <v>1728</v>
      </c>
    </row>
    <row r="231" spans="1:12" hidden="1" x14ac:dyDescent="0.3">
      <c r="A231" s="3">
        <v>229</v>
      </c>
      <c r="B231" s="3" t="s">
        <v>608</v>
      </c>
      <c r="C231" s="3">
        <v>20120228</v>
      </c>
      <c r="D231" s="3" t="s">
        <v>1673</v>
      </c>
      <c r="E231" s="3" t="s">
        <v>610</v>
      </c>
      <c r="G231" s="3">
        <v>200303</v>
      </c>
      <c r="K231" s="20"/>
      <c r="L231" s="20" t="s">
        <v>1728</v>
      </c>
    </row>
    <row r="232" spans="1:12" hidden="1" x14ac:dyDescent="0.3">
      <c r="A232" s="3">
        <v>230</v>
      </c>
      <c r="B232" s="3" t="s">
        <v>611</v>
      </c>
      <c r="C232" s="3">
        <v>20180321</v>
      </c>
      <c r="D232" s="3" t="s">
        <v>1673</v>
      </c>
      <c r="E232" s="3" t="s">
        <v>613</v>
      </c>
      <c r="G232" s="3">
        <v>200304</v>
      </c>
      <c r="K232" s="20"/>
      <c r="L232" s="20" t="s">
        <v>1728</v>
      </c>
    </row>
    <row r="233" spans="1:12" ht="48" hidden="1" x14ac:dyDescent="0.3">
      <c r="A233" s="3">
        <v>231</v>
      </c>
      <c r="B233" s="3" t="s">
        <v>1440</v>
      </c>
      <c r="C233" s="3">
        <v>20190320</v>
      </c>
      <c r="D233" s="3" t="s">
        <v>1673</v>
      </c>
      <c r="E233" s="3" t="s">
        <v>1677</v>
      </c>
      <c r="F233" s="3" t="s">
        <v>1026</v>
      </c>
      <c r="G233" s="3">
        <v>200305</v>
      </c>
      <c r="H233" s="3" t="s">
        <v>1102</v>
      </c>
      <c r="I233" s="3" t="s">
        <v>1266</v>
      </c>
      <c r="J233" s="3" t="s">
        <v>1026</v>
      </c>
      <c r="K233" s="20" t="s">
        <v>1783</v>
      </c>
      <c r="L233" s="20" t="s">
        <v>1728</v>
      </c>
    </row>
    <row r="234" spans="1:12" ht="24" hidden="1" x14ac:dyDescent="0.3">
      <c r="A234" s="3">
        <v>232</v>
      </c>
      <c r="B234" s="3" t="s">
        <v>617</v>
      </c>
      <c r="C234" s="3">
        <v>20190320</v>
      </c>
      <c r="D234" s="3" t="s">
        <v>1673</v>
      </c>
      <c r="E234" s="3" t="s">
        <v>1588</v>
      </c>
      <c r="F234" s="3" t="s">
        <v>1026</v>
      </c>
      <c r="G234" s="3">
        <v>200306</v>
      </c>
      <c r="H234" s="3" t="s">
        <v>1102</v>
      </c>
      <c r="I234" s="3" t="s">
        <v>1117</v>
      </c>
      <c r="J234" s="3" t="s">
        <v>1026</v>
      </c>
      <c r="K234" s="20" t="s">
        <v>1784</v>
      </c>
      <c r="L234" s="20" t="s">
        <v>1728</v>
      </c>
    </row>
    <row r="235" spans="1:12" ht="36" hidden="1" x14ac:dyDescent="0.3">
      <c r="A235" s="3">
        <v>233</v>
      </c>
      <c r="B235" s="3" t="s">
        <v>1814</v>
      </c>
      <c r="C235" s="3">
        <v>20190320</v>
      </c>
      <c r="D235" s="3" t="s">
        <v>1673</v>
      </c>
      <c r="E235" s="3" t="s">
        <v>1678</v>
      </c>
      <c r="F235" s="3" t="s">
        <v>1026</v>
      </c>
      <c r="G235" s="3">
        <v>200307</v>
      </c>
      <c r="H235" s="3" t="s">
        <v>1102</v>
      </c>
      <c r="I235" s="3" t="s">
        <v>1266</v>
      </c>
      <c r="J235" s="3" t="s">
        <v>1026</v>
      </c>
      <c r="K235" s="20" t="s">
        <v>1785</v>
      </c>
      <c r="L235" s="20" t="s">
        <v>1728</v>
      </c>
    </row>
    <row r="236" spans="1:12" hidden="1" x14ac:dyDescent="0.3">
      <c r="A236" s="3">
        <v>234</v>
      </c>
      <c r="B236" s="3" t="s">
        <v>623</v>
      </c>
      <c r="C236" s="3">
        <v>20140314</v>
      </c>
      <c r="D236" s="3" t="s">
        <v>1673</v>
      </c>
      <c r="E236" s="3" t="s">
        <v>624</v>
      </c>
      <c r="G236" s="3">
        <v>200401</v>
      </c>
      <c r="K236" s="20"/>
      <c r="L236" s="20" t="s">
        <v>1728</v>
      </c>
    </row>
    <row r="237" spans="1:12" hidden="1" x14ac:dyDescent="0.3">
      <c r="A237" s="3">
        <v>235</v>
      </c>
      <c r="B237" s="3" t="s">
        <v>625</v>
      </c>
      <c r="C237" s="3">
        <v>20140314</v>
      </c>
      <c r="D237" s="3" t="s">
        <v>1673</v>
      </c>
      <c r="E237" s="3" t="s">
        <v>627</v>
      </c>
      <c r="G237" s="3">
        <v>200402</v>
      </c>
      <c r="K237" s="20"/>
      <c r="L237" s="20" t="s">
        <v>1728</v>
      </c>
    </row>
    <row r="238" spans="1:12" hidden="1" x14ac:dyDescent="0.3">
      <c r="A238" s="3">
        <v>236</v>
      </c>
      <c r="B238" s="3" t="s">
        <v>628</v>
      </c>
      <c r="C238" s="3">
        <v>20180321</v>
      </c>
      <c r="D238" s="3" t="s">
        <v>1673</v>
      </c>
      <c r="E238" s="3" t="s">
        <v>630</v>
      </c>
      <c r="G238" s="3">
        <v>200403</v>
      </c>
      <c r="K238" s="20"/>
      <c r="L238" s="20" t="s">
        <v>1728</v>
      </c>
    </row>
    <row r="239" spans="1:12" hidden="1" x14ac:dyDescent="0.3">
      <c r="A239" s="3">
        <v>237</v>
      </c>
      <c r="B239" s="3" t="s">
        <v>631</v>
      </c>
      <c r="C239" s="3">
        <v>20180321</v>
      </c>
      <c r="D239" s="3" t="s">
        <v>1673</v>
      </c>
      <c r="E239" s="3" t="s">
        <v>633</v>
      </c>
      <c r="G239" s="3">
        <v>200404</v>
      </c>
      <c r="K239" s="20"/>
      <c r="L239" s="20" t="s">
        <v>1728</v>
      </c>
    </row>
    <row r="240" spans="1:12" hidden="1" x14ac:dyDescent="0.3">
      <c r="A240" s="3">
        <v>238</v>
      </c>
      <c r="B240" s="3" t="s">
        <v>634</v>
      </c>
      <c r="C240" s="3">
        <v>20190320</v>
      </c>
      <c r="D240" s="3" t="s">
        <v>1673</v>
      </c>
      <c r="E240" s="3" t="s">
        <v>635</v>
      </c>
      <c r="G240" s="3">
        <v>200501</v>
      </c>
      <c r="K240" s="20"/>
      <c r="L240" s="20" t="s">
        <v>1728</v>
      </c>
    </row>
    <row r="241" spans="1:12" hidden="1" x14ac:dyDescent="0.3">
      <c r="A241" s="3">
        <v>239</v>
      </c>
      <c r="B241" s="3" t="s">
        <v>636</v>
      </c>
      <c r="C241" s="3">
        <v>20190320</v>
      </c>
      <c r="D241" s="3" t="s">
        <v>1673</v>
      </c>
      <c r="E241" s="3" t="s">
        <v>638</v>
      </c>
      <c r="G241" s="3">
        <v>200502</v>
      </c>
      <c r="K241" s="20"/>
      <c r="L241" s="20" t="s">
        <v>1728</v>
      </c>
    </row>
    <row r="242" spans="1:12" hidden="1" x14ac:dyDescent="0.3">
      <c r="A242" s="3">
        <v>240</v>
      </c>
      <c r="B242" s="3" t="s">
        <v>639</v>
      </c>
      <c r="C242" s="3">
        <v>20180321</v>
      </c>
      <c r="D242" s="3" t="s">
        <v>1673</v>
      </c>
      <c r="E242" s="3" t="s">
        <v>640</v>
      </c>
      <c r="G242" s="3">
        <v>200601</v>
      </c>
      <c r="K242" s="20"/>
      <c r="L242" s="20" t="s">
        <v>1728</v>
      </c>
    </row>
    <row r="243" spans="1:12" hidden="1" x14ac:dyDescent="0.3">
      <c r="A243" s="3">
        <v>241</v>
      </c>
      <c r="B243" s="3" t="s">
        <v>641</v>
      </c>
      <c r="C243" s="3">
        <v>20190320</v>
      </c>
      <c r="D243" s="3" t="s">
        <v>1673</v>
      </c>
      <c r="E243" s="3" t="s">
        <v>643</v>
      </c>
      <c r="G243" s="3">
        <v>200801</v>
      </c>
      <c r="K243" s="20"/>
      <c r="L243" s="20" t="s">
        <v>1728</v>
      </c>
    </row>
    <row r="244" spans="1:12" hidden="1" x14ac:dyDescent="0.3">
      <c r="A244" s="3">
        <v>242</v>
      </c>
      <c r="B244" s="3" t="s">
        <v>644</v>
      </c>
      <c r="C244" s="3">
        <v>20190320</v>
      </c>
      <c r="D244" s="3" t="s">
        <v>1673</v>
      </c>
      <c r="E244" s="3" t="s">
        <v>646</v>
      </c>
      <c r="G244" s="3">
        <v>200802</v>
      </c>
      <c r="K244" s="20"/>
      <c r="L244" s="20" t="s">
        <v>1728</v>
      </c>
    </row>
    <row r="245" spans="1:12" hidden="1" x14ac:dyDescent="0.3">
      <c r="A245" s="3">
        <v>243</v>
      </c>
      <c r="B245" s="3" t="s">
        <v>647</v>
      </c>
      <c r="C245" s="3">
        <v>20190320</v>
      </c>
      <c r="D245" s="3" t="s">
        <v>1673</v>
      </c>
      <c r="E245" s="3" t="s">
        <v>649</v>
      </c>
      <c r="G245" s="3">
        <v>200803</v>
      </c>
      <c r="K245" s="20"/>
      <c r="L245" s="20" t="s">
        <v>1728</v>
      </c>
    </row>
    <row r="246" spans="1:12" hidden="1" x14ac:dyDescent="0.3">
      <c r="A246" s="3">
        <v>244</v>
      </c>
      <c r="B246" s="3" t="s">
        <v>650</v>
      </c>
      <c r="C246" s="3">
        <v>20190320</v>
      </c>
      <c r="D246" s="3" t="s">
        <v>1673</v>
      </c>
      <c r="E246" s="3" t="s">
        <v>652</v>
      </c>
      <c r="G246" s="3">
        <v>200804</v>
      </c>
      <c r="K246" s="20"/>
      <c r="L246" s="20" t="s">
        <v>1728</v>
      </c>
    </row>
    <row r="247" spans="1:12" ht="48" hidden="1" x14ac:dyDescent="0.3">
      <c r="A247" s="3">
        <v>245</v>
      </c>
      <c r="B247" s="3" t="s">
        <v>1442</v>
      </c>
      <c r="C247" s="3">
        <v>20180321</v>
      </c>
      <c r="D247" s="3" t="s">
        <v>1673</v>
      </c>
      <c r="E247" s="3" t="s">
        <v>1815</v>
      </c>
      <c r="F247" s="3" t="s">
        <v>1026</v>
      </c>
      <c r="G247" s="3">
        <v>200901</v>
      </c>
      <c r="I247" s="3" t="s">
        <v>1266</v>
      </c>
      <c r="J247" s="3" t="s">
        <v>1026</v>
      </c>
      <c r="K247" s="20" t="s">
        <v>1786</v>
      </c>
      <c r="L247" s="20" t="s">
        <v>1728</v>
      </c>
    </row>
    <row r="248" spans="1:12" hidden="1" x14ac:dyDescent="0.3">
      <c r="A248" s="3">
        <v>246</v>
      </c>
      <c r="B248" s="3" t="s">
        <v>655</v>
      </c>
      <c r="C248" s="3">
        <v>20150313</v>
      </c>
      <c r="D248" s="3" t="s">
        <v>1673</v>
      </c>
      <c r="E248" s="3" t="s">
        <v>657</v>
      </c>
      <c r="G248" s="3">
        <v>200902</v>
      </c>
      <c r="K248" s="20"/>
      <c r="L248" s="20" t="s">
        <v>1728</v>
      </c>
    </row>
    <row r="249" spans="1:12" hidden="1" x14ac:dyDescent="0.3">
      <c r="A249" s="3">
        <v>247</v>
      </c>
      <c r="B249" s="3" t="s">
        <v>658</v>
      </c>
      <c r="C249" s="3">
        <v>20190320</v>
      </c>
      <c r="D249" s="3" t="s">
        <v>1673</v>
      </c>
      <c r="E249" s="3" t="s">
        <v>660</v>
      </c>
      <c r="G249" s="3">
        <v>200903</v>
      </c>
      <c r="K249" s="20"/>
      <c r="L249" s="20" t="s">
        <v>1728</v>
      </c>
    </row>
    <row r="250" spans="1:12" hidden="1" x14ac:dyDescent="0.3">
      <c r="A250" s="3">
        <v>248</v>
      </c>
      <c r="B250" s="3" t="s">
        <v>661</v>
      </c>
      <c r="C250" s="3">
        <v>20150313</v>
      </c>
      <c r="D250" s="3" t="s">
        <v>1673</v>
      </c>
      <c r="E250" s="3" t="s">
        <v>663</v>
      </c>
      <c r="G250" s="3">
        <v>200904</v>
      </c>
      <c r="K250" s="20"/>
      <c r="L250" s="20" t="s">
        <v>1728</v>
      </c>
    </row>
    <row r="251" spans="1:12" hidden="1" x14ac:dyDescent="0.3">
      <c r="A251" s="3">
        <v>249</v>
      </c>
      <c r="B251" s="3" t="s">
        <v>664</v>
      </c>
      <c r="C251" s="3">
        <v>20150313</v>
      </c>
      <c r="D251" s="3" t="s">
        <v>1673</v>
      </c>
      <c r="E251" s="3" t="s">
        <v>128</v>
      </c>
      <c r="G251" s="3">
        <v>200905</v>
      </c>
      <c r="K251" s="20"/>
      <c r="L251" s="20" t="s">
        <v>1728</v>
      </c>
    </row>
    <row r="252" spans="1:12" hidden="1" x14ac:dyDescent="0.3">
      <c r="A252" s="3">
        <v>250</v>
      </c>
      <c r="B252" s="3" t="s">
        <v>666</v>
      </c>
      <c r="C252" s="3">
        <v>20190320</v>
      </c>
      <c r="D252" s="3" t="s">
        <v>1673</v>
      </c>
      <c r="E252" s="3" t="s">
        <v>668</v>
      </c>
      <c r="G252" s="3">
        <v>200906</v>
      </c>
      <c r="K252" s="20"/>
      <c r="L252" s="20" t="s">
        <v>1728</v>
      </c>
    </row>
    <row r="253" spans="1:12" hidden="1" x14ac:dyDescent="0.3">
      <c r="A253" s="3">
        <v>251</v>
      </c>
      <c r="B253" s="3" t="s">
        <v>669</v>
      </c>
      <c r="C253" s="3">
        <v>20160314</v>
      </c>
      <c r="D253" s="3" t="s">
        <v>1673</v>
      </c>
      <c r="E253" s="3" t="s">
        <v>671</v>
      </c>
      <c r="G253" s="3">
        <v>200907</v>
      </c>
      <c r="K253" s="20"/>
      <c r="L253" s="20" t="s">
        <v>1728</v>
      </c>
    </row>
    <row r="254" spans="1:12" hidden="1" x14ac:dyDescent="0.3">
      <c r="A254" s="3">
        <v>252</v>
      </c>
      <c r="B254" s="3" t="s">
        <v>1816</v>
      </c>
      <c r="C254" s="3">
        <v>20180321</v>
      </c>
      <c r="D254" s="3" t="s">
        <v>1673</v>
      </c>
      <c r="E254" s="3" t="s">
        <v>1679</v>
      </c>
      <c r="F254" s="3" t="s">
        <v>1026</v>
      </c>
      <c r="G254" s="3">
        <v>201001</v>
      </c>
      <c r="H254" s="3" t="s">
        <v>1102</v>
      </c>
      <c r="I254" s="3" t="s">
        <v>1445</v>
      </c>
      <c r="J254" s="3" t="s">
        <v>1026</v>
      </c>
      <c r="K254" s="20" t="s">
        <v>1364</v>
      </c>
      <c r="L254" s="20" t="s">
        <v>1728</v>
      </c>
    </row>
    <row r="255" spans="1:12" ht="24" hidden="1" x14ac:dyDescent="0.3">
      <c r="A255" s="3">
        <v>253</v>
      </c>
      <c r="B255" s="3" t="s">
        <v>675</v>
      </c>
      <c r="C255" s="3">
        <v>20190320</v>
      </c>
      <c r="D255" s="3" t="s">
        <v>1673</v>
      </c>
      <c r="E255" s="3" t="s">
        <v>1680</v>
      </c>
      <c r="F255" s="3" t="s">
        <v>1026</v>
      </c>
      <c r="G255" s="3">
        <v>201002</v>
      </c>
      <c r="H255" s="3" t="s">
        <v>1102</v>
      </c>
      <c r="I255" s="3" t="s">
        <v>1445</v>
      </c>
      <c r="J255" s="3" t="s">
        <v>1026</v>
      </c>
      <c r="K255" s="20" t="s">
        <v>1787</v>
      </c>
      <c r="L255" s="20" t="s">
        <v>1728</v>
      </c>
    </row>
    <row r="256" spans="1:12" ht="24" hidden="1" x14ac:dyDescent="0.3">
      <c r="A256" s="3">
        <v>254</v>
      </c>
      <c r="B256" s="3" t="s">
        <v>678</v>
      </c>
      <c r="C256" s="3">
        <v>20190320</v>
      </c>
      <c r="D256" s="3" t="s">
        <v>1673</v>
      </c>
      <c r="E256" s="3" t="s">
        <v>1681</v>
      </c>
      <c r="F256" s="3" t="s">
        <v>1026</v>
      </c>
      <c r="G256" s="3">
        <v>201003</v>
      </c>
      <c r="H256" s="3" t="s">
        <v>1102</v>
      </c>
      <c r="I256" s="3" t="s">
        <v>1445</v>
      </c>
      <c r="J256" s="3" t="s">
        <v>1026</v>
      </c>
      <c r="K256" s="20" t="s">
        <v>1788</v>
      </c>
      <c r="L256" s="20" t="s">
        <v>1728</v>
      </c>
    </row>
    <row r="257" spans="1:12" hidden="1" x14ac:dyDescent="0.3">
      <c r="A257" s="3">
        <v>255</v>
      </c>
      <c r="B257" s="3" t="s">
        <v>681</v>
      </c>
      <c r="C257" s="3">
        <v>20180321</v>
      </c>
      <c r="D257" s="3" t="s">
        <v>1673</v>
      </c>
      <c r="E257" s="3" t="s">
        <v>1589</v>
      </c>
      <c r="F257" s="3" t="s">
        <v>1026</v>
      </c>
      <c r="G257" s="3">
        <v>201004</v>
      </c>
      <c r="H257" s="3" t="s">
        <v>1615</v>
      </c>
      <c r="I257" s="3" t="s">
        <v>1117</v>
      </c>
      <c r="J257" s="3" t="s">
        <v>1026</v>
      </c>
      <c r="K257" s="20" t="s">
        <v>1305</v>
      </c>
      <c r="L257" s="20" t="s">
        <v>1728</v>
      </c>
    </row>
    <row r="258" spans="1:12" ht="24" hidden="1" x14ac:dyDescent="0.3">
      <c r="A258" s="3">
        <v>256</v>
      </c>
      <c r="B258" s="3" t="s">
        <v>684</v>
      </c>
      <c r="C258" s="3">
        <v>20180321</v>
      </c>
      <c r="D258" s="3" t="s">
        <v>1673</v>
      </c>
      <c r="E258" s="3" t="s">
        <v>1682</v>
      </c>
      <c r="F258" s="3" t="s">
        <v>1026</v>
      </c>
      <c r="G258" s="3">
        <v>201005</v>
      </c>
      <c r="H258" s="3" t="s">
        <v>1102</v>
      </c>
      <c r="I258" s="3" t="s">
        <v>1445</v>
      </c>
      <c r="J258" s="3" t="s">
        <v>1026</v>
      </c>
      <c r="K258" s="20" t="s">
        <v>1789</v>
      </c>
      <c r="L258" s="20" t="s">
        <v>1728</v>
      </c>
    </row>
    <row r="259" spans="1:12" hidden="1" x14ac:dyDescent="0.3">
      <c r="A259" s="3">
        <v>257</v>
      </c>
      <c r="B259" s="3" t="s">
        <v>687</v>
      </c>
      <c r="C259" s="3">
        <v>20180321</v>
      </c>
      <c r="D259" s="3" t="s">
        <v>1673</v>
      </c>
      <c r="E259" s="3" t="s">
        <v>1590</v>
      </c>
      <c r="F259" s="3" t="s">
        <v>1026</v>
      </c>
      <c r="G259" s="3">
        <v>201006</v>
      </c>
      <c r="H259" s="3" t="s">
        <v>1615</v>
      </c>
      <c r="I259" s="3" t="s">
        <v>1117</v>
      </c>
      <c r="J259" s="3" t="s">
        <v>1026</v>
      </c>
      <c r="K259" s="20" t="s">
        <v>1790</v>
      </c>
      <c r="L259" s="20" t="s">
        <v>1728</v>
      </c>
    </row>
    <row r="260" spans="1:12" hidden="1" x14ac:dyDescent="0.3">
      <c r="A260" s="3">
        <v>258</v>
      </c>
      <c r="B260" s="3" t="s">
        <v>690</v>
      </c>
      <c r="C260" s="3">
        <v>20190320</v>
      </c>
      <c r="D260" s="3" t="s">
        <v>1673</v>
      </c>
      <c r="E260" s="3" t="s">
        <v>1591</v>
      </c>
      <c r="F260" s="3" t="s">
        <v>1026</v>
      </c>
      <c r="G260" s="3">
        <v>201007</v>
      </c>
      <c r="H260" s="3" t="s">
        <v>1615</v>
      </c>
      <c r="I260" s="3" t="s">
        <v>1117</v>
      </c>
      <c r="J260" s="3" t="s">
        <v>1026</v>
      </c>
      <c r="K260" s="20" t="s">
        <v>1306</v>
      </c>
      <c r="L260" s="20" t="s">
        <v>1728</v>
      </c>
    </row>
    <row r="261" spans="1:12" hidden="1" x14ac:dyDescent="0.3">
      <c r="A261" s="3">
        <v>259</v>
      </c>
      <c r="B261" s="3" t="s">
        <v>693</v>
      </c>
      <c r="C261" s="3">
        <v>20100420</v>
      </c>
      <c r="D261" s="3" t="s">
        <v>1673</v>
      </c>
      <c r="E261" s="3" t="s">
        <v>695</v>
      </c>
      <c r="G261" s="3">
        <v>201101</v>
      </c>
      <c r="K261" s="20"/>
      <c r="L261" s="20" t="s">
        <v>1728</v>
      </c>
    </row>
    <row r="262" spans="1:12" hidden="1" x14ac:dyDescent="0.3">
      <c r="A262" s="3">
        <v>260</v>
      </c>
      <c r="B262" s="3" t="s">
        <v>696</v>
      </c>
      <c r="C262" s="3">
        <v>20100420</v>
      </c>
      <c r="D262" s="3" t="s">
        <v>1673</v>
      </c>
      <c r="E262" s="3" t="s">
        <v>698</v>
      </c>
      <c r="G262" s="3">
        <v>201102</v>
      </c>
      <c r="K262" s="20"/>
      <c r="L262" s="20" t="s">
        <v>1728</v>
      </c>
    </row>
    <row r="263" spans="1:12" hidden="1" x14ac:dyDescent="0.3">
      <c r="A263" s="3">
        <v>261</v>
      </c>
      <c r="B263" s="3" t="s">
        <v>699</v>
      </c>
      <c r="C263" s="3">
        <v>20100420</v>
      </c>
      <c r="D263" s="3" t="s">
        <v>1673</v>
      </c>
      <c r="E263" s="3" t="s">
        <v>701</v>
      </c>
      <c r="G263" s="3">
        <v>201103</v>
      </c>
      <c r="K263" s="20"/>
      <c r="L263" s="20" t="s">
        <v>1728</v>
      </c>
    </row>
    <row r="264" spans="1:12" hidden="1" x14ac:dyDescent="0.3">
      <c r="A264" s="3">
        <v>262</v>
      </c>
      <c r="B264" s="3" t="s">
        <v>702</v>
      </c>
      <c r="C264" s="3">
        <v>20190320</v>
      </c>
      <c r="D264" s="3" t="s">
        <v>1673</v>
      </c>
      <c r="E264" s="3" t="s">
        <v>1592</v>
      </c>
      <c r="F264" s="3" t="s">
        <v>1026</v>
      </c>
      <c r="G264" s="3">
        <v>201104</v>
      </c>
      <c r="H264" s="3" t="s">
        <v>1615</v>
      </c>
      <c r="I264" s="3" t="s">
        <v>1117</v>
      </c>
      <c r="J264" s="3" t="s">
        <v>1026</v>
      </c>
      <c r="K264" s="20" t="s">
        <v>1307</v>
      </c>
      <c r="L264" s="20" t="s">
        <v>1728</v>
      </c>
    </row>
    <row r="265" spans="1:12" hidden="1" x14ac:dyDescent="0.3">
      <c r="A265" s="3">
        <v>263</v>
      </c>
      <c r="B265" s="3" t="s">
        <v>705</v>
      </c>
      <c r="C265" s="3">
        <v>20180321</v>
      </c>
      <c r="D265" s="3" t="s">
        <v>1673</v>
      </c>
      <c r="E265" s="3" t="s">
        <v>1593</v>
      </c>
      <c r="F265" s="3" t="s">
        <v>1026</v>
      </c>
      <c r="G265" s="3">
        <v>201105</v>
      </c>
      <c r="H265" s="3" t="s">
        <v>1615</v>
      </c>
      <c r="I265" s="3" t="s">
        <v>1117</v>
      </c>
      <c r="J265" s="3" t="s">
        <v>1026</v>
      </c>
      <c r="K265" s="20" t="s">
        <v>1308</v>
      </c>
      <c r="L265" s="20" t="s">
        <v>1728</v>
      </c>
    </row>
    <row r="266" spans="1:12" hidden="1" x14ac:dyDescent="0.3">
      <c r="A266" s="3">
        <v>264</v>
      </c>
      <c r="B266" s="3" t="s">
        <v>708</v>
      </c>
      <c r="C266" s="3">
        <v>20150313</v>
      </c>
      <c r="D266" s="3" t="s">
        <v>1673</v>
      </c>
      <c r="E266" s="3" t="s">
        <v>709</v>
      </c>
      <c r="G266" s="3">
        <v>201201</v>
      </c>
      <c r="K266" s="20"/>
      <c r="L266" s="20" t="s">
        <v>1728</v>
      </c>
    </row>
    <row r="267" spans="1:12" hidden="1" x14ac:dyDescent="0.3">
      <c r="A267" s="3">
        <v>265</v>
      </c>
      <c r="B267" s="3" t="s">
        <v>710</v>
      </c>
      <c r="C267" s="3">
        <v>20170317</v>
      </c>
      <c r="D267" s="3" t="s">
        <v>1673</v>
      </c>
      <c r="E267" s="3" t="s">
        <v>712</v>
      </c>
      <c r="G267" s="3">
        <v>201202</v>
      </c>
      <c r="K267" s="20"/>
      <c r="L267" s="20" t="s">
        <v>1728</v>
      </c>
    </row>
    <row r="268" spans="1:12" hidden="1" x14ac:dyDescent="0.3">
      <c r="A268" s="3">
        <v>266</v>
      </c>
      <c r="B268" s="3" t="s">
        <v>713</v>
      </c>
      <c r="C268" s="3">
        <v>20080429</v>
      </c>
      <c r="D268" s="3" t="s">
        <v>1673</v>
      </c>
      <c r="E268" s="3" t="s">
        <v>715</v>
      </c>
      <c r="G268" s="3">
        <v>201203</v>
      </c>
      <c r="K268" s="20"/>
      <c r="L268" s="20" t="s">
        <v>1728</v>
      </c>
    </row>
    <row r="269" spans="1:12" hidden="1" x14ac:dyDescent="0.3">
      <c r="A269" s="3">
        <v>267</v>
      </c>
      <c r="B269" s="3" t="s">
        <v>716</v>
      </c>
      <c r="C269" s="3">
        <v>20110407</v>
      </c>
      <c r="D269" s="3" t="s">
        <v>1673</v>
      </c>
      <c r="E269" s="3" t="s">
        <v>718</v>
      </c>
      <c r="G269" s="3">
        <v>201204</v>
      </c>
      <c r="K269" s="20"/>
      <c r="L269" s="20" t="s">
        <v>1728</v>
      </c>
    </row>
    <row r="270" spans="1:12" hidden="1" x14ac:dyDescent="0.3">
      <c r="A270" s="3">
        <v>268</v>
      </c>
      <c r="B270" s="3" t="s">
        <v>719</v>
      </c>
      <c r="C270" s="3">
        <v>20080429</v>
      </c>
      <c r="D270" s="3" t="s">
        <v>1673</v>
      </c>
      <c r="E270" s="3" t="s">
        <v>721</v>
      </c>
      <c r="G270" s="3">
        <v>201205</v>
      </c>
      <c r="K270" s="20"/>
      <c r="L270" s="20" t="s">
        <v>1728</v>
      </c>
    </row>
    <row r="271" spans="1:12" hidden="1" x14ac:dyDescent="0.3">
      <c r="A271" s="3">
        <v>269</v>
      </c>
      <c r="B271" s="3" t="s">
        <v>722</v>
      </c>
      <c r="C271" s="3">
        <v>20180321</v>
      </c>
      <c r="D271" s="3" t="s">
        <v>1673</v>
      </c>
      <c r="E271" s="3" t="s">
        <v>723</v>
      </c>
      <c r="G271" s="3">
        <v>201301</v>
      </c>
      <c r="K271" s="20"/>
      <c r="L271" s="20" t="s">
        <v>1728</v>
      </c>
    </row>
    <row r="272" spans="1:12" hidden="1" x14ac:dyDescent="0.3">
      <c r="A272" s="3">
        <v>270</v>
      </c>
      <c r="B272" s="3" t="s">
        <v>724</v>
      </c>
      <c r="C272" s="3">
        <v>20170317</v>
      </c>
      <c r="D272" s="3" t="s">
        <v>1673</v>
      </c>
      <c r="E272" s="3" t="s">
        <v>725</v>
      </c>
      <c r="G272" s="3">
        <v>201501</v>
      </c>
      <c r="K272" s="20"/>
      <c r="L272" s="20" t="s">
        <v>1728</v>
      </c>
    </row>
    <row r="273" spans="1:12" hidden="1" x14ac:dyDescent="0.3">
      <c r="A273" s="3">
        <v>271</v>
      </c>
      <c r="B273" s="3" t="s">
        <v>726</v>
      </c>
      <c r="C273" s="3">
        <v>20170317</v>
      </c>
      <c r="D273" s="3" t="s">
        <v>1673</v>
      </c>
      <c r="E273" s="3" t="s">
        <v>728</v>
      </c>
      <c r="G273" s="3">
        <v>201502</v>
      </c>
      <c r="K273" s="20"/>
      <c r="L273" s="20" t="s">
        <v>1728</v>
      </c>
    </row>
    <row r="274" spans="1:12" hidden="1" x14ac:dyDescent="0.3">
      <c r="A274" s="3">
        <v>272</v>
      </c>
      <c r="B274" s="3" t="s">
        <v>729</v>
      </c>
      <c r="C274" s="3">
        <v>20130223</v>
      </c>
      <c r="D274" s="3" t="s">
        <v>1673</v>
      </c>
      <c r="E274" s="3" t="s">
        <v>730</v>
      </c>
      <c r="G274" s="3">
        <v>201601</v>
      </c>
      <c r="K274" s="20"/>
      <c r="L274" s="20" t="s">
        <v>1728</v>
      </c>
    </row>
    <row r="275" spans="1:12" hidden="1" x14ac:dyDescent="0.3">
      <c r="A275" s="3">
        <v>273</v>
      </c>
      <c r="B275" s="3" t="s">
        <v>731</v>
      </c>
      <c r="C275" s="3">
        <v>20180321</v>
      </c>
      <c r="D275" s="3" t="s">
        <v>1673</v>
      </c>
      <c r="E275" s="3" t="s">
        <v>732</v>
      </c>
      <c r="G275" s="3">
        <v>202101</v>
      </c>
      <c r="K275" s="20"/>
      <c r="L275" s="20" t="s">
        <v>1728</v>
      </c>
    </row>
    <row r="276" spans="1:12" hidden="1" x14ac:dyDescent="0.3">
      <c r="A276" s="3">
        <v>274</v>
      </c>
      <c r="B276" s="3" t="s">
        <v>733</v>
      </c>
      <c r="C276" s="3">
        <v>20180321</v>
      </c>
      <c r="D276" s="3" t="s">
        <v>1673</v>
      </c>
      <c r="E276" s="3" t="s">
        <v>735</v>
      </c>
      <c r="G276" s="3">
        <v>202102</v>
      </c>
      <c r="K276" s="20"/>
      <c r="L276" s="20" t="s">
        <v>1728</v>
      </c>
    </row>
    <row r="277" spans="1:12" hidden="1" x14ac:dyDescent="0.3">
      <c r="A277" s="3">
        <v>275</v>
      </c>
      <c r="B277" s="3" t="s">
        <v>736</v>
      </c>
      <c r="C277" s="3">
        <v>20180321</v>
      </c>
      <c r="D277" s="3" t="s">
        <v>1673</v>
      </c>
      <c r="E277" s="3" t="s">
        <v>738</v>
      </c>
      <c r="G277" s="3">
        <v>202103</v>
      </c>
      <c r="K277" s="20"/>
      <c r="L277" s="20" t="s">
        <v>1728</v>
      </c>
    </row>
    <row r="278" spans="1:12" hidden="1" x14ac:dyDescent="0.3">
      <c r="A278" s="3">
        <v>276</v>
      </c>
      <c r="B278" s="3" t="s">
        <v>739</v>
      </c>
      <c r="C278" s="3">
        <v>20180321</v>
      </c>
      <c r="D278" s="3" t="s">
        <v>1673</v>
      </c>
      <c r="E278" s="3" t="s">
        <v>740</v>
      </c>
      <c r="G278" s="3">
        <v>202201</v>
      </c>
      <c r="K278" s="20"/>
      <c r="L278" s="20" t="s">
        <v>1728</v>
      </c>
    </row>
    <row r="279" spans="1:12" hidden="1" x14ac:dyDescent="0.3">
      <c r="A279" s="3">
        <v>277</v>
      </c>
      <c r="B279" s="3" t="s">
        <v>741</v>
      </c>
      <c r="C279" s="3">
        <v>20170317</v>
      </c>
      <c r="D279" s="3" t="s">
        <v>1673</v>
      </c>
      <c r="E279" s="3" t="s">
        <v>743</v>
      </c>
      <c r="G279" s="3">
        <v>202202</v>
      </c>
      <c r="K279" s="20"/>
      <c r="L279" s="20" t="s">
        <v>1728</v>
      </c>
    </row>
    <row r="280" spans="1:12" hidden="1" x14ac:dyDescent="0.3">
      <c r="A280" s="3">
        <v>278</v>
      </c>
      <c r="B280" s="3" t="s">
        <v>744</v>
      </c>
      <c r="C280" s="3">
        <v>20100630</v>
      </c>
      <c r="D280" s="3" t="s">
        <v>1673</v>
      </c>
      <c r="E280" s="3" t="s">
        <v>746</v>
      </c>
      <c r="G280" s="3">
        <v>202301</v>
      </c>
      <c r="K280" s="20"/>
      <c r="L280" s="20" t="s">
        <v>1728</v>
      </c>
    </row>
    <row r="281" spans="1:12" hidden="1" x14ac:dyDescent="0.3">
      <c r="A281" s="3">
        <v>279</v>
      </c>
      <c r="B281" s="3" t="s">
        <v>747</v>
      </c>
      <c r="C281" s="3">
        <v>20100630</v>
      </c>
      <c r="D281" s="3" t="s">
        <v>1673</v>
      </c>
      <c r="E281" s="3" t="s">
        <v>749</v>
      </c>
      <c r="G281" s="3">
        <v>202302</v>
      </c>
      <c r="K281" s="20"/>
      <c r="L281" s="20" t="s">
        <v>1728</v>
      </c>
    </row>
    <row r="282" spans="1:12" hidden="1" x14ac:dyDescent="0.3">
      <c r="A282" s="3">
        <v>280</v>
      </c>
      <c r="B282" s="3" t="s">
        <v>750</v>
      </c>
      <c r="C282" s="3">
        <v>20100630</v>
      </c>
      <c r="D282" s="3" t="s">
        <v>1673</v>
      </c>
      <c r="E282" s="3" t="s">
        <v>752</v>
      </c>
      <c r="G282" s="3">
        <v>202303</v>
      </c>
      <c r="K282" s="20"/>
      <c r="L282" s="20" t="s">
        <v>1728</v>
      </c>
    </row>
    <row r="283" spans="1:12" hidden="1" x14ac:dyDescent="0.3">
      <c r="A283" s="3">
        <v>281</v>
      </c>
      <c r="B283" s="3" t="s">
        <v>753</v>
      </c>
      <c r="C283" s="3">
        <v>20100630</v>
      </c>
      <c r="D283" s="3" t="s">
        <v>1673</v>
      </c>
      <c r="E283" s="3" t="s">
        <v>755</v>
      </c>
      <c r="G283" s="3">
        <v>202304</v>
      </c>
      <c r="K283" s="20"/>
      <c r="L283" s="20" t="s">
        <v>1728</v>
      </c>
    </row>
    <row r="284" spans="1:12" hidden="1" x14ac:dyDescent="0.3">
      <c r="A284" s="3">
        <v>282</v>
      </c>
      <c r="B284" s="3" t="s">
        <v>756</v>
      </c>
      <c r="C284" s="3">
        <v>20100630</v>
      </c>
      <c r="D284" s="3" t="s">
        <v>1673</v>
      </c>
      <c r="E284" s="3" t="s">
        <v>758</v>
      </c>
      <c r="G284" s="3">
        <v>202305</v>
      </c>
      <c r="K284" s="20"/>
      <c r="L284" s="20" t="s">
        <v>1728</v>
      </c>
    </row>
    <row r="285" spans="1:12" hidden="1" x14ac:dyDescent="0.3">
      <c r="A285" s="3">
        <v>283</v>
      </c>
      <c r="B285" s="3" t="s">
        <v>759</v>
      </c>
      <c r="C285" s="3">
        <v>20110407</v>
      </c>
      <c r="D285" s="3" t="s">
        <v>1673</v>
      </c>
      <c r="E285" s="3" t="s">
        <v>761</v>
      </c>
      <c r="G285" s="3">
        <v>202306</v>
      </c>
      <c r="K285" s="20"/>
      <c r="L285" s="20" t="s">
        <v>1728</v>
      </c>
    </row>
    <row r="286" spans="1:12" hidden="1" x14ac:dyDescent="0.3">
      <c r="A286" s="3">
        <v>284</v>
      </c>
      <c r="B286" s="3" t="s">
        <v>762</v>
      </c>
      <c r="C286" s="3">
        <v>20050311</v>
      </c>
      <c r="D286" s="3" t="s">
        <v>1673</v>
      </c>
      <c r="E286" s="3" t="s">
        <v>763</v>
      </c>
      <c r="G286" s="3">
        <v>202501</v>
      </c>
      <c r="K286" s="20"/>
      <c r="L286" s="20" t="s">
        <v>1728</v>
      </c>
    </row>
    <row r="287" spans="1:12" hidden="1" x14ac:dyDescent="0.3">
      <c r="A287" s="3">
        <v>285</v>
      </c>
      <c r="B287" s="3" t="s">
        <v>764</v>
      </c>
      <c r="C287" s="3">
        <v>20090407</v>
      </c>
      <c r="D287" s="3" t="s">
        <v>1673</v>
      </c>
      <c r="E287" s="3" t="s">
        <v>766</v>
      </c>
      <c r="G287" s="3">
        <v>202601</v>
      </c>
      <c r="K287" s="20"/>
      <c r="L287" s="20" t="s">
        <v>1728</v>
      </c>
    </row>
    <row r="288" spans="1:12" hidden="1" x14ac:dyDescent="0.3">
      <c r="A288" s="3">
        <v>286</v>
      </c>
      <c r="B288" s="3" t="s">
        <v>767</v>
      </c>
      <c r="C288" s="3">
        <v>20190320</v>
      </c>
      <c r="D288" s="3" t="s">
        <v>1673</v>
      </c>
      <c r="E288" s="3" t="s">
        <v>769</v>
      </c>
      <c r="G288" s="3">
        <v>202602</v>
      </c>
      <c r="K288" s="20"/>
      <c r="L288" s="20" t="s">
        <v>1728</v>
      </c>
    </row>
    <row r="289" spans="1:12" hidden="1" x14ac:dyDescent="0.3">
      <c r="A289" s="3">
        <v>287</v>
      </c>
      <c r="B289" s="3" t="s">
        <v>770</v>
      </c>
      <c r="C289" s="3">
        <v>20100630</v>
      </c>
      <c r="D289" s="3" t="s">
        <v>1673</v>
      </c>
      <c r="E289" s="3" t="s">
        <v>769</v>
      </c>
      <c r="G289" s="3">
        <v>202603</v>
      </c>
      <c r="K289" s="20"/>
      <c r="L289" s="20" t="s">
        <v>1728</v>
      </c>
    </row>
    <row r="290" spans="1:12" hidden="1" x14ac:dyDescent="0.3">
      <c r="A290" s="3">
        <v>288</v>
      </c>
      <c r="B290" s="3" t="s">
        <v>772</v>
      </c>
      <c r="C290" s="3">
        <v>20180321</v>
      </c>
      <c r="D290" s="3" t="s">
        <v>1673</v>
      </c>
      <c r="E290" s="3" t="s">
        <v>735</v>
      </c>
      <c r="G290" s="3">
        <v>202701</v>
      </c>
      <c r="K290" s="20"/>
      <c r="L290" s="20" t="s">
        <v>1728</v>
      </c>
    </row>
    <row r="291" spans="1:12" hidden="1" x14ac:dyDescent="0.3">
      <c r="A291" s="3">
        <v>289</v>
      </c>
      <c r="B291" s="3" t="s">
        <v>774</v>
      </c>
      <c r="C291" s="3">
        <v>20160314</v>
      </c>
      <c r="D291" s="3" t="s">
        <v>1673</v>
      </c>
      <c r="E291" s="3" t="s">
        <v>740</v>
      </c>
      <c r="G291" s="3">
        <v>202801</v>
      </c>
      <c r="K291" s="20"/>
      <c r="L291" s="20" t="s">
        <v>1728</v>
      </c>
    </row>
    <row r="292" spans="1:12" hidden="1" x14ac:dyDescent="0.3">
      <c r="A292" s="3">
        <v>290</v>
      </c>
      <c r="B292" s="3" t="s">
        <v>775</v>
      </c>
      <c r="C292" s="3">
        <v>20160314</v>
      </c>
      <c r="D292" s="3" t="s">
        <v>1673</v>
      </c>
      <c r="E292" s="3" t="s">
        <v>776</v>
      </c>
      <c r="G292" s="3">
        <v>202901</v>
      </c>
      <c r="K292" s="20"/>
      <c r="L292" s="20" t="s">
        <v>1728</v>
      </c>
    </row>
    <row r="293" spans="1:12" hidden="1" x14ac:dyDescent="0.3">
      <c r="A293" s="3">
        <v>291</v>
      </c>
      <c r="B293" s="3" t="s">
        <v>777</v>
      </c>
      <c r="C293" s="3">
        <v>20170317</v>
      </c>
      <c r="D293" s="3" t="s">
        <v>1673</v>
      </c>
      <c r="E293" s="3" t="s">
        <v>779</v>
      </c>
      <c r="G293" s="3">
        <v>203001</v>
      </c>
      <c r="K293" s="20"/>
      <c r="L293" s="20" t="s">
        <v>1728</v>
      </c>
    </row>
    <row r="294" spans="1:12" hidden="1" x14ac:dyDescent="0.3">
      <c r="A294" s="3">
        <v>292</v>
      </c>
      <c r="B294" s="3" t="s">
        <v>780</v>
      </c>
      <c r="C294" s="3">
        <v>20170317</v>
      </c>
      <c r="D294" s="3" t="s">
        <v>1673</v>
      </c>
      <c r="E294" s="3" t="s">
        <v>782</v>
      </c>
      <c r="G294" s="3">
        <v>203101</v>
      </c>
      <c r="K294" s="20"/>
      <c r="L294" s="20" t="s">
        <v>1728</v>
      </c>
    </row>
    <row r="295" spans="1:12" hidden="1" x14ac:dyDescent="0.3">
      <c r="A295" s="3">
        <v>293</v>
      </c>
      <c r="B295" s="3" t="s">
        <v>783</v>
      </c>
      <c r="C295" s="3">
        <v>20170317</v>
      </c>
      <c r="D295" s="3" t="s">
        <v>1673</v>
      </c>
      <c r="E295" s="3" t="s">
        <v>785</v>
      </c>
      <c r="G295" s="3">
        <v>203102</v>
      </c>
      <c r="K295" s="20"/>
      <c r="L295" s="20" t="s">
        <v>1728</v>
      </c>
    </row>
    <row r="296" spans="1:12" hidden="1" x14ac:dyDescent="0.3">
      <c r="A296" s="3">
        <v>294</v>
      </c>
      <c r="B296" s="3" t="s">
        <v>786</v>
      </c>
      <c r="C296" s="3">
        <v>20180321</v>
      </c>
      <c r="D296" s="3" t="s">
        <v>1673</v>
      </c>
      <c r="E296" s="3" t="s">
        <v>735</v>
      </c>
      <c r="G296" s="3">
        <v>203201</v>
      </c>
      <c r="K296" s="20"/>
      <c r="L296" s="20" t="s">
        <v>1728</v>
      </c>
    </row>
    <row r="297" spans="1:12" hidden="1" x14ac:dyDescent="0.3">
      <c r="A297" s="3">
        <v>295</v>
      </c>
      <c r="B297" s="3" t="s">
        <v>787</v>
      </c>
      <c r="C297" s="3">
        <v>20170317</v>
      </c>
      <c r="D297" s="3" t="s">
        <v>1673</v>
      </c>
      <c r="E297" s="3" t="s">
        <v>788</v>
      </c>
      <c r="G297" s="3">
        <v>203301</v>
      </c>
      <c r="K297" s="20"/>
      <c r="L297" s="20" t="s">
        <v>1728</v>
      </c>
    </row>
    <row r="298" spans="1:12" hidden="1" x14ac:dyDescent="0.3">
      <c r="A298" s="3">
        <v>296</v>
      </c>
      <c r="B298" s="3" t="s">
        <v>789</v>
      </c>
      <c r="C298" s="3">
        <v>20180321</v>
      </c>
      <c r="D298" s="3" t="s">
        <v>1673</v>
      </c>
      <c r="E298" s="3" t="s">
        <v>732</v>
      </c>
      <c r="G298" s="3">
        <v>203401</v>
      </c>
      <c r="K298" s="20"/>
      <c r="L298" s="20" t="s">
        <v>1728</v>
      </c>
    </row>
    <row r="299" spans="1:12" hidden="1" x14ac:dyDescent="0.3">
      <c r="A299" s="3">
        <v>297</v>
      </c>
      <c r="B299" s="3" t="s">
        <v>790</v>
      </c>
      <c r="C299" s="3">
        <v>20170317</v>
      </c>
      <c r="D299" s="3" t="s">
        <v>1673</v>
      </c>
      <c r="E299" s="3" t="s">
        <v>782</v>
      </c>
      <c r="G299" s="3">
        <v>203501</v>
      </c>
      <c r="K299" s="20"/>
      <c r="L299" s="20" t="s">
        <v>1728</v>
      </c>
    </row>
    <row r="300" spans="1:12" hidden="1" x14ac:dyDescent="0.3">
      <c r="A300" s="3">
        <v>298</v>
      </c>
      <c r="B300" s="3" t="s">
        <v>791</v>
      </c>
      <c r="C300" s="3">
        <v>20000330</v>
      </c>
      <c r="D300" s="3" t="s">
        <v>1673</v>
      </c>
      <c r="E300" s="3" t="s">
        <v>792</v>
      </c>
      <c r="G300" s="3">
        <v>203701</v>
      </c>
      <c r="K300" s="20"/>
      <c r="L300" s="20" t="s">
        <v>1728</v>
      </c>
    </row>
    <row r="301" spans="1:12" hidden="1" x14ac:dyDescent="0.3">
      <c r="A301" s="3">
        <v>299</v>
      </c>
      <c r="B301" s="3" t="s">
        <v>793</v>
      </c>
      <c r="C301" s="3">
        <v>20090407</v>
      </c>
      <c r="D301" s="3" t="s">
        <v>1673</v>
      </c>
      <c r="E301" s="3" t="s">
        <v>795</v>
      </c>
      <c r="G301" s="3">
        <v>203702</v>
      </c>
      <c r="K301" s="20"/>
      <c r="L301" s="20" t="s">
        <v>1728</v>
      </c>
    </row>
    <row r="302" spans="1:12" hidden="1" x14ac:dyDescent="0.3">
      <c r="A302" s="3">
        <v>300</v>
      </c>
      <c r="B302" s="3" t="s">
        <v>796</v>
      </c>
      <c r="C302" s="3">
        <v>20180321</v>
      </c>
      <c r="D302" s="3" t="s">
        <v>1673</v>
      </c>
      <c r="E302" s="3" t="s">
        <v>798</v>
      </c>
      <c r="G302" s="3">
        <v>203801</v>
      </c>
      <c r="K302" s="20"/>
      <c r="L302" s="20" t="s">
        <v>1728</v>
      </c>
    </row>
    <row r="303" spans="1:12" hidden="1" x14ac:dyDescent="0.3">
      <c r="A303" s="3">
        <v>301</v>
      </c>
      <c r="B303" s="3" t="s">
        <v>799</v>
      </c>
      <c r="C303" s="3">
        <v>20170317</v>
      </c>
      <c r="D303" s="3" t="s">
        <v>1673</v>
      </c>
      <c r="E303" s="3" t="s">
        <v>801</v>
      </c>
      <c r="G303" s="3">
        <v>203802</v>
      </c>
      <c r="K303" s="20"/>
      <c r="L303" s="20" t="s">
        <v>1728</v>
      </c>
    </row>
    <row r="304" spans="1:12" hidden="1" x14ac:dyDescent="0.3">
      <c r="A304" s="3">
        <v>302</v>
      </c>
      <c r="B304" s="3" t="s">
        <v>802</v>
      </c>
      <c r="C304" s="3">
        <v>20090828</v>
      </c>
      <c r="D304" s="3" t="s">
        <v>1673</v>
      </c>
      <c r="E304" s="3" t="s">
        <v>803</v>
      </c>
      <c r="G304" s="3">
        <v>203901</v>
      </c>
      <c r="K304" s="20"/>
      <c r="L304" s="20" t="s">
        <v>1728</v>
      </c>
    </row>
    <row r="305" spans="1:12" hidden="1" x14ac:dyDescent="0.3">
      <c r="A305" s="3">
        <v>303</v>
      </c>
      <c r="B305" s="3" t="s">
        <v>804</v>
      </c>
      <c r="C305" s="3">
        <v>20090828</v>
      </c>
      <c r="D305" s="3" t="s">
        <v>1673</v>
      </c>
      <c r="E305" s="3" t="s">
        <v>735</v>
      </c>
      <c r="G305" s="3">
        <v>203902</v>
      </c>
      <c r="K305" s="20"/>
      <c r="L305" s="20" t="s">
        <v>1728</v>
      </c>
    </row>
    <row r="306" spans="1:12" hidden="1" x14ac:dyDescent="0.3">
      <c r="A306" s="3">
        <v>304</v>
      </c>
      <c r="B306" s="3" t="s">
        <v>806</v>
      </c>
      <c r="C306" s="3">
        <v>20090828</v>
      </c>
      <c r="D306" s="3" t="s">
        <v>1673</v>
      </c>
      <c r="E306" s="3" t="s">
        <v>735</v>
      </c>
      <c r="G306" s="3">
        <v>204001</v>
      </c>
      <c r="K306" s="20"/>
      <c r="L306" s="20" t="s">
        <v>1728</v>
      </c>
    </row>
    <row r="307" spans="1:12" hidden="1" x14ac:dyDescent="0.3">
      <c r="A307" s="3">
        <v>305</v>
      </c>
      <c r="B307" s="3" t="s">
        <v>808</v>
      </c>
      <c r="C307" s="3">
        <v>20090828</v>
      </c>
      <c r="D307" s="3" t="s">
        <v>1673</v>
      </c>
      <c r="E307" s="3" t="s">
        <v>810</v>
      </c>
      <c r="G307" s="3">
        <v>204002</v>
      </c>
      <c r="K307" s="20"/>
      <c r="L307" s="20" t="s">
        <v>1728</v>
      </c>
    </row>
    <row r="308" spans="1:12" hidden="1" x14ac:dyDescent="0.3">
      <c r="A308" s="3">
        <v>306</v>
      </c>
      <c r="B308" s="3" t="s">
        <v>811</v>
      </c>
      <c r="C308" s="3">
        <v>20170317</v>
      </c>
      <c r="D308" s="3" t="s">
        <v>1673</v>
      </c>
      <c r="E308" s="3" t="s">
        <v>813</v>
      </c>
      <c r="G308" s="3">
        <v>204003</v>
      </c>
      <c r="K308" s="20"/>
      <c r="L308" s="20" t="s">
        <v>1728</v>
      </c>
    </row>
    <row r="309" spans="1:12" hidden="1" x14ac:dyDescent="0.3">
      <c r="A309" s="3">
        <v>307</v>
      </c>
      <c r="B309" s="3" t="s">
        <v>814</v>
      </c>
      <c r="C309" s="3">
        <v>20170317</v>
      </c>
      <c r="D309" s="3" t="s">
        <v>1673</v>
      </c>
      <c r="E309" s="3" t="s">
        <v>816</v>
      </c>
      <c r="G309" s="3">
        <v>204004</v>
      </c>
      <c r="K309" s="20"/>
      <c r="L309" s="20" t="s">
        <v>1728</v>
      </c>
    </row>
    <row r="310" spans="1:12" hidden="1" x14ac:dyDescent="0.3">
      <c r="A310" s="3">
        <v>308</v>
      </c>
      <c r="B310" s="3" t="s">
        <v>817</v>
      </c>
      <c r="C310" s="3">
        <v>20050311</v>
      </c>
      <c r="D310" s="3" t="s">
        <v>1673</v>
      </c>
      <c r="E310" s="3" t="s">
        <v>818</v>
      </c>
      <c r="G310" s="3">
        <v>204101</v>
      </c>
      <c r="K310" s="20"/>
      <c r="L310" s="20" t="s">
        <v>1728</v>
      </c>
    </row>
    <row r="311" spans="1:12" hidden="1" x14ac:dyDescent="0.3">
      <c r="A311" s="3">
        <v>309</v>
      </c>
      <c r="B311" s="3" t="s">
        <v>819</v>
      </c>
      <c r="C311" s="3">
        <v>20170317</v>
      </c>
      <c r="D311" s="3" t="s">
        <v>1673</v>
      </c>
      <c r="E311" s="3" t="s">
        <v>821</v>
      </c>
      <c r="G311" s="3">
        <v>204102</v>
      </c>
      <c r="K311" s="20"/>
      <c r="L311" s="20" t="s">
        <v>1728</v>
      </c>
    </row>
    <row r="312" spans="1:12" hidden="1" x14ac:dyDescent="0.3">
      <c r="A312" s="3">
        <v>310</v>
      </c>
      <c r="B312" s="3" t="s">
        <v>822</v>
      </c>
      <c r="C312" s="3">
        <v>20170317</v>
      </c>
      <c r="D312" s="3" t="s">
        <v>1673</v>
      </c>
      <c r="E312" s="3" t="s">
        <v>824</v>
      </c>
      <c r="G312" s="3">
        <v>204103</v>
      </c>
      <c r="K312" s="20"/>
      <c r="L312" s="20" t="s">
        <v>1728</v>
      </c>
    </row>
    <row r="313" spans="1:12" hidden="1" x14ac:dyDescent="0.3">
      <c r="A313" s="3">
        <v>311</v>
      </c>
      <c r="B313" s="3" t="s">
        <v>825</v>
      </c>
      <c r="C313" s="3">
        <v>20150809</v>
      </c>
      <c r="D313" s="3" t="s">
        <v>1673</v>
      </c>
      <c r="E313" s="3" t="s">
        <v>816</v>
      </c>
      <c r="G313" s="3">
        <v>204104</v>
      </c>
      <c r="K313" s="20"/>
      <c r="L313" s="20" t="s">
        <v>1728</v>
      </c>
    </row>
    <row r="314" spans="1:12" hidden="1" x14ac:dyDescent="0.3">
      <c r="A314" s="3">
        <v>312</v>
      </c>
      <c r="B314" s="3" t="s">
        <v>827</v>
      </c>
      <c r="C314" s="3">
        <v>20140314</v>
      </c>
      <c r="D314" s="3" t="s">
        <v>1673</v>
      </c>
      <c r="E314" s="3" t="s">
        <v>829</v>
      </c>
      <c r="G314" s="3">
        <v>204105</v>
      </c>
      <c r="K314" s="20"/>
      <c r="L314" s="20" t="s">
        <v>1728</v>
      </c>
    </row>
    <row r="315" spans="1:12" hidden="1" x14ac:dyDescent="0.3">
      <c r="A315" s="3">
        <v>313</v>
      </c>
      <c r="B315" s="3" t="s">
        <v>830</v>
      </c>
      <c r="C315" s="3">
        <v>20140314</v>
      </c>
      <c r="D315" s="3" t="s">
        <v>1673</v>
      </c>
      <c r="E315" s="3" t="s">
        <v>832</v>
      </c>
      <c r="G315" s="3">
        <v>204106</v>
      </c>
      <c r="K315" s="20"/>
      <c r="L315" s="20" t="s">
        <v>1728</v>
      </c>
    </row>
    <row r="316" spans="1:12" hidden="1" x14ac:dyDescent="0.3">
      <c r="A316" s="3">
        <v>314</v>
      </c>
      <c r="B316" s="3" t="s">
        <v>833</v>
      </c>
      <c r="C316" s="3">
        <v>20090828</v>
      </c>
      <c r="D316" s="3" t="s">
        <v>1673</v>
      </c>
      <c r="E316" s="3" t="s">
        <v>834</v>
      </c>
      <c r="G316" s="3">
        <v>204201</v>
      </c>
      <c r="K316" s="20"/>
      <c r="L316" s="20" t="s">
        <v>1728</v>
      </c>
    </row>
    <row r="317" spans="1:12" hidden="1" x14ac:dyDescent="0.3">
      <c r="A317" s="3">
        <v>315</v>
      </c>
      <c r="B317" s="3" t="s">
        <v>835</v>
      </c>
      <c r="C317" s="3">
        <v>20130223</v>
      </c>
      <c r="D317" s="3" t="s">
        <v>1673</v>
      </c>
      <c r="E317" s="3" t="s">
        <v>836</v>
      </c>
      <c r="G317" s="3">
        <v>204301</v>
      </c>
      <c r="K317" s="20"/>
      <c r="L317" s="20" t="s">
        <v>1728</v>
      </c>
    </row>
    <row r="318" spans="1:12" hidden="1" x14ac:dyDescent="0.3">
      <c r="A318" s="3">
        <v>316</v>
      </c>
      <c r="B318" s="3" t="s">
        <v>837</v>
      </c>
      <c r="C318" s="3">
        <v>20130223</v>
      </c>
      <c r="D318" s="3" t="s">
        <v>1673</v>
      </c>
      <c r="E318" s="3" t="s">
        <v>838</v>
      </c>
      <c r="G318" s="3">
        <v>204501</v>
      </c>
      <c r="K318" s="20"/>
      <c r="L318" s="20" t="s">
        <v>1728</v>
      </c>
    </row>
    <row r="319" spans="1:12" hidden="1" x14ac:dyDescent="0.3">
      <c r="A319" s="3">
        <v>317</v>
      </c>
      <c r="B319" s="3" t="s">
        <v>839</v>
      </c>
      <c r="C319" s="3">
        <v>20130223</v>
      </c>
      <c r="D319" s="3" t="s">
        <v>1673</v>
      </c>
      <c r="E319" s="3" t="s">
        <v>841</v>
      </c>
      <c r="G319" s="3">
        <v>204502</v>
      </c>
      <c r="K319" s="20"/>
      <c r="L319" s="20" t="s">
        <v>1728</v>
      </c>
    </row>
    <row r="320" spans="1:12" hidden="1" x14ac:dyDescent="0.3">
      <c r="A320" s="3">
        <v>318</v>
      </c>
      <c r="B320" s="3" t="s">
        <v>842</v>
      </c>
      <c r="C320" s="3">
        <v>20180321</v>
      </c>
      <c r="D320" s="3" t="s">
        <v>1673</v>
      </c>
      <c r="E320" s="3" t="s">
        <v>844</v>
      </c>
      <c r="G320" s="3">
        <v>204503</v>
      </c>
      <c r="K320" s="20"/>
      <c r="L320" s="20" t="s">
        <v>1728</v>
      </c>
    </row>
    <row r="321" spans="1:12" hidden="1" x14ac:dyDescent="0.3">
      <c r="A321" s="3">
        <v>319</v>
      </c>
      <c r="B321" s="3" t="s">
        <v>845</v>
      </c>
      <c r="C321" s="3">
        <v>20150313</v>
      </c>
      <c r="D321" s="3" t="s">
        <v>1673</v>
      </c>
      <c r="E321" s="3" t="s">
        <v>1594</v>
      </c>
      <c r="F321" s="3" t="s">
        <v>1026</v>
      </c>
      <c r="G321" s="3">
        <v>204601</v>
      </c>
      <c r="H321" s="3" t="s">
        <v>1618</v>
      </c>
      <c r="I321" s="3" t="s">
        <v>1117</v>
      </c>
      <c r="J321" s="3" t="s">
        <v>1026</v>
      </c>
      <c r="K321" s="20" t="s">
        <v>1369</v>
      </c>
      <c r="L321" s="20" t="s">
        <v>1728</v>
      </c>
    </row>
    <row r="322" spans="1:12" ht="24" hidden="1" x14ac:dyDescent="0.3">
      <c r="A322" s="3">
        <v>320</v>
      </c>
      <c r="B322" s="3" t="s">
        <v>848</v>
      </c>
      <c r="C322" s="3">
        <v>20180321</v>
      </c>
      <c r="D322" s="3" t="s">
        <v>1673</v>
      </c>
      <c r="E322" s="3" t="s">
        <v>1595</v>
      </c>
      <c r="F322" s="3" t="s">
        <v>1026</v>
      </c>
      <c r="G322" s="3">
        <v>204602</v>
      </c>
      <c r="H322" s="3" t="s">
        <v>1617</v>
      </c>
      <c r="I322" s="3" t="s">
        <v>1117</v>
      </c>
      <c r="J322" s="3" t="s">
        <v>1026</v>
      </c>
      <c r="K322" s="20" t="s">
        <v>1791</v>
      </c>
      <c r="L322" s="20" t="s">
        <v>1728</v>
      </c>
    </row>
    <row r="323" spans="1:12" hidden="1" x14ac:dyDescent="0.3">
      <c r="A323" s="3">
        <v>321</v>
      </c>
      <c r="B323" s="3" t="s">
        <v>851</v>
      </c>
      <c r="C323" s="3">
        <v>20160314</v>
      </c>
      <c r="D323" s="3" t="s">
        <v>1673</v>
      </c>
      <c r="E323" s="3" t="s">
        <v>1596</v>
      </c>
      <c r="F323" s="3" t="s">
        <v>1026</v>
      </c>
      <c r="G323" s="3">
        <v>204603</v>
      </c>
      <c r="H323" s="3" t="s">
        <v>1102</v>
      </c>
      <c r="I323" s="3" t="s">
        <v>1268</v>
      </c>
      <c r="J323" s="3" t="s">
        <v>1026</v>
      </c>
      <c r="K323" s="20" t="s">
        <v>1355</v>
      </c>
      <c r="L323" s="20" t="s">
        <v>1728</v>
      </c>
    </row>
    <row r="324" spans="1:12" hidden="1" x14ac:dyDescent="0.3">
      <c r="A324" s="3">
        <v>322</v>
      </c>
      <c r="B324" s="3" t="s">
        <v>853</v>
      </c>
      <c r="C324" s="3">
        <v>20150313</v>
      </c>
      <c r="D324" s="3" t="s">
        <v>1673</v>
      </c>
      <c r="E324" s="3" t="s">
        <v>855</v>
      </c>
      <c r="G324" s="3">
        <v>204701</v>
      </c>
      <c r="K324" s="20"/>
      <c r="L324" s="20" t="s">
        <v>1728</v>
      </c>
    </row>
    <row r="325" spans="1:12" hidden="1" x14ac:dyDescent="0.3">
      <c r="A325" s="3">
        <v>323</v>
      </c>
      <c r="B325" s="3" t="s">
        <v>856</v>
      </c>
      <c r="C325" s="3">
        <v>20150313</v>
      </c>
      <c r="D325" s="3" t="s">
        <v>1673</v>
      </c>
      <c r="E325" s="3" t="s">
        <v>857</v>
      </c>
      <c r="G325" s="3">
        <v>204801</v>
      </c>
      <c r="K325" s="20"/>
      <c r="L325" s="20" t="s">
        <v>1728</v>
      </c>
    </row>
    <row r="326" spans="1:12" hidden="1" x14ac:dyDescent="0.3">
      <c r="A326" s="3">
        <v>324</v>
      </c>
      <c r="B326" s="3" t="s">
        <v>858</v>
      </c>
      <c r="C326" s="3">
        <v>20190320</v>
      </c>
      <c r="D326" s="3" t="s">
        <v>1673</v>
      </c>
      <c r="E326" s="3" t="s">
        <v>859</v>
      </c>
      <c r="G326" s="3">
        <v>204901</v>
      </c>
      <c r="K326" s="20"/>
      <c r="L326" s="20" t="s">
        <v>1728</v>
      </c>
    </row>
    <row r="327" spans="1:12" hidden="1" x14ac:dyDescent="0.3">
      <c r="A327" s="3">
        <v>325</v>
      </c>
      <c r="B327" s="3" t="s">
        <v>860</v>
      </c>
      <c r="C327" s="3">
        <v>20190320</v>
      </c>
      <c r="D327" s="3" t="s">
        <v>1673</v>
      </c>
      <c r="E327" s="3" t="s">
        <v>862</v>
      </c>
      <c r="G327" s="3">
        <v>205001</v>
      </c>
      <c r="K327" s="20"/>
      <c r="L327" s="20" t="s">
        <v>1728</v>
      </c>
    </row>
    <row r="328" spans="1:12" hidden="1" x14ac:dyDescent="0.3">
      <c r="A328" s="3">
        <v>326</v>
      </c>
      <c r="B328" s="3" t="s">
        <v>863</v>
      </c>
      <c r="C328" s="3">
        <v>20190320</v>
      </c>
      <c r="D328" s="3" t="s">
        <v>1673</v>
      </c>
      <c r="E328" s="3" t="s">
        <v>865</v>
      </c>
      <c r="G328" s="3">
        <v>205002</v>
      </c>
      <c r="K328" s="20"/>
      <c r="L328" s="20" t="s">
        <v>1728</v>
      </c>
    </row>
    <row r="329" spans="1:12" hidden="1" x14ac:dyDescent="0.3">
      <c r="A329" s="3">
        <v>327</v>
      </c>
      <c r="B329" s="3" t="s">
        <v>866</v>
      </c>
      <c r="C329" s="3">
        <v>20150313</v>
      </c>
      <c r="D329" s="3" t="s">
        <v>1673</v>
      </c>
      <c r="E329" s="3" t="s">
        <v>867</v>
      </c>
      <c r="G329" s="3">
        <v>205101</v>
      </c>
      <c r="K329" s="20"/>
      <c r="L329" s="20" t="s">
        <v>1728</v>
      </c>
    </row>
    <row r="330" spans="1:12" hidden="1" x14ac:dyDescent="0.3">
      <c r="A330" s="3">
        <v>328</v>
      </c>
      <c r="B330" s="3" t="s">
        <v>868</v>
      </c>
      <c r="C330" s="3">
        <v>20150313</v>
      </c>
      <c r="D330" s="3" t="s">
        <v>1673</v>
      </c>
      <c r="E330" s="3" t="s">
        <v>870</v>
      </c>
      <c r="G330" s="3">
        <v>205301</v>
      </c>
      <c r="K330" s="20"/>
      <c r="L330" s="20" t="s">
        <v>1728</v>
      </c>
    </row>
    <row r="331" spans="1:12" hidden="1" x14ac:dyDescent="0.3">
      <c r="A331" s="3">
        <v>329</v>
      </c>
      <c r="B331" s="3" t="s">
        <v>871</v>
      </c>
      <c r="C331" s="3">
        <v>20110407</v>
      </c>
      <c r="D331" s="3" t="s">
        <v>1673</v>
      </c>
      <c r="E331" s="3" t="s">
        <v>872</v>
      </c>
      <c r="G331" s="3">
        <v>205401</v>
      </c>
      <c r="K331" s="20"/>
      <c r="L331" s="20" t="s">
        <v>1728</v>
      </c>
    </row>
    <row r="332" spans="1:12" hidden="1" x14ac:dyDescent="0.3">
      <c r="A332" s="3">
        <v>330</v>
      </c>
      <c r="B332" s="3" t="s">
        <v>873</v>
      </c>
      <c r="C332" s="3">
        <v>20170317</v>
      </c>
      <c r="D332" s="3" t="s">
        <v>1673</v>
      </c>
      <c r="E332" s="3" t="s">
        <v>766</v>
      </c>
      <c r="G332" s="3">
        <v>206201</v>
      </c>
      <c r="K332" s="20"/>
      <c r="L332" s="20" t="s">
        <v>1728</v>
      </c>
    </row>
    <row r="333" spans="1:12" hidden="1" x14ac:dyDescent="0.3">
      <c r="A333" s="3">
        <v>331</v>
      </c>
      <c r="B333" s="3" t="s">
        <v>875</v>
      </c>
      <c r="C333" s="3">
        <v>20170317</v>
      </c>
      <c r="D333" s="3" t="s">
        <v>1673</v>
      </c>
      <c r="E333" s="3" t="s">
        <v>877</v>
      </c>
      <c r="G333" s="3">
        <v>206202</v>
      </c>
      <c r="K333" s="20"/>
      <c r="L333" s="20" t="s">
        <v>1728</v>
      </c>
    </row>
    <row r="334" spans="1:12" hidden="1" x14ac:dyDescent="0.3">
      <c r="A334" s="3">
        <v>338</v>
      </c>
      <c r="B334" s="3" t="s">
        <v>895</v>
      </c>
      <c r="C334" s="3">
        <v>20090407</v>
      </c>
      <c r="D334" s="3" t="s">
        <v>1673</v>
      </c>
      <c r="E334" s="3" t="s">
        <v>897</v>
      </c>
      <c r="G334" s="3">
        <v>206408</v>
      </c>
      <c r="K334" s="20"/>
      <c r="L334" s="20" t="s">
        <v>1728</v>
      </c>
    </row>
    <row r="335" spans="1:12" hidden="1" x14ac:dyDescent="0.3">
      <c r="A335" s="3">
        <v>339</v>
      </c>
      <c r="B335" s="3" t="s">
        <v>898</v>
      </c>
      <c r="C335" s="3">
        <v>20130323</v>
      </c>
      <c r="D335" s="3" t="s">
        <v>1673</v>
      </c>
      <c r="E335" s="3" t="s">
        <v>900</v>
      </c>
      <c r="G335" s="3">
        <v>206409</v>
      </c>
      <c r="K335" s="20"/>
      <c r="L335" s="20" t="s">
        <v>1728</v>
      </c>
    </row>
    <row r="336" spans="1:12" hidden="1" x14ac:dyDescent="0.3">
      <c r="A336" s="3">
        <v>332</v>
      </c>
      <c r="B336" s="3" t="s">
        <v>878</v>
      </c>
      <c r="C336" s="3">
        <v>20090828</v>
      </c>
      <c r="D336" s="3" t="s">
        <v>1673</v>
      </c>
      <c r="E336" s="3" t="s">
        <v>880</v>
      </c>
      <c r="G336" s="3">
        <v>206410</v>
      </c>
      <c r="K336" s="20"/>
      <c r="L336" s="20" t="s">
        <v>1728</v>
      </c>
    </row>
    <row r="337" spans="1:12" hidden="1" x14ac:dyDescent="0.3">
      <c r="A337" s="3">
        <v>333</v>
      </c>
      <c r="B337" s="3" t="s">
        <v>881</v>
      </c>
      <c r="C337" s="3">
        <v>20170317</v>
      </c>
      <c r="D337" s="3" t="s">
        <v>1673</v>
      </c>
      <c r="E337" s="3" t="s">
        <v>834</v>
      </c>
      <c r="G337" s="3">
        <v>206411</v>
      </c>
      <c r="K337" s="20"/>
      <c r="L337" s="20" t="s">
        <v>1728</v>
      </c>
    </row>
    <row r="338" spans="1:12" hidden="1" x14ac:dyDescent="0.3">
      <c r="A338" s="3">
        <v>334</v>
      </c>
      <c r="B338" s="3" t="s">
        <v>883</v>
      </c>
      <c r="C338" s="3">
        <v>20080429</v>
      </c>
      <c r="D338" s="3" t="s">
        <v>1673</v>
      </c>
      <c r="E338" s="3" t="s">
        <v>885</v>
      </c>
      <c r="G338" s="3">
        <v>206412</v>
      </c>
      <c r="K338" s="20"/>
      <c r="L338" s="20" t="s">
        <v>1728</v>
      </c>
    </row>
    <row r="339" spans="1:12" hidden="1" x14ac:dyDescent="0.3">
      <c r="A339" s="3">
        <v>335</v>
      </c>
      <c r="B339" s="3" t="s">
        <v>886</v>
      </c>
      <c r="C339" s="3">
        <v>20100420</v>
      </c>
      <c r="D339" s="3" t="s">
        <v>1673</v>
      </c>
      <c r="E339" s="3" t="s">
        <v>888</v>
      </c>
      <c r="G339" s="3">
        <v>206413</v>
      </c>
      <c r="K339" s="20"/>
      <c r="L339" s="20" t="s">
        <v>1728</v>
      </c>
    </row>
    <row r="340" spans="1:12" hidden="1" x14ac:dyDescent="0.3">
      <c r="A340" s="3">
        <v>336</v>
      </c>
      <c r="B340" s="3" t="s">
        <v>889</v>
      </c>
      <c r="C340" s="3">
        <v>20120228</v>
      </c>
      <c r="D340" s="3" t="s">
        <v>1673</v>
      </c>
      <c r="E340" s="3" t="s">
        <v>891</v>
      </c>
      <c r="G340" s="3">
        <v>206414</v>
      </c>
      <c r="K340" s="20"/>
      <c r="L340" s="20" t="s">
        <v>1728</v>
      </c>
    </row>
    <row r="341" spans="1:12" hidden="1" x14ac:dyDescent="0.3">
      <c r="A341" s="3">
        <v>337</v>
      </c>
      <c r="B341" s="3" t="s">
        <v>892</v>
      </c>
      <c r="C341" s="3">
        <v>20130223</v>
      </c>
      <c r="D341" s="3" t="s">
        <v>1673</v>
      </c>
      <c r="E341" s="3" t="s">
        <v>894</v>
      </c>
      <c r="G341" s="3">
        <v>206415</v>
      </c>
      <c r="K341" s="20"/>
      <c r="L341" s="20" t="s">
        <v>1728</v>
      </c>
    </row>
    <row r="342" spans="1:12" hidden="1" x14ac:dyDescent="0.3">
      <c r="A342" s="3">
        <v>340</v>
      </c>
      <c r="B342" s="3" t="s">
        <v>901</v>
      </c>
      <c r="C342" s="3">
        <v>20160314</v>
      </c>
      <c r="D342" s="3" t="s">
        <v>1673</v>
      </c>
      <c r="E342" s="3" t="s">
        <v>903</v>
      </c>
      <c r="G342" s="3">
        <v>207101</v>
      </c>
      <c r="K342" s="20"/>
      <c r="L342" s="20" t="s">
        <v>1728</v>
      </c>
    </row>
    <row r="343" spans="1:12" hidden="1" x14ac:dyDescent="0.3">
      <c r="A343" s="3">
        <v>341</v>
      </c>
      <c r="B343" s="3" t="s">
        <v>904</v>
      </c>
      <c r="C343" s="3">
        <v>20190320</v>
      </c>
      <c r="D343" s="3" t="s">
        <v>1673</v>
      </c>
      <c r="E343" s="3" t="s">
        <v>905</v>
      </c>
      <c r="G343" s="3">
        <v>207201</v>
      </c>
      <c r="K343" s="20"/>
      <c r="L343" s="20" t="s">
        <v>1728</v>
      </c>
    </row>
    <row r="344" spans="1:12" hidden="1" x14ac:dyDescent="0.3">
      <c r="A344" s="3">
        <v>342</v>
      </c>
      <c r="B344" s="3" t="s">
        <v>906</v>
      </c>
      <c r="C344" s="3">
        <v>20180321</v>
      </c>
      <c r="D344" s="3" t="s">
        <v>1673</v>
      </c>
      <c r="E344" s="3" t="s">
        <v>908</v>
      </c>
      <c r="G344" s="3">
        <v>207801</v>
      </c>
      <c r="K344" s="20"/>
      <c r="L344" s="20" t="s">
        <v>1728</v>
      </c>
    </row>
    <row r="345" spans="1:12" hidden="1" x14ac:dyDescent="0.3">
      <c r="A345" s="3">
        <v>343</v>
      </c>
      <c r="B345" s="3" t="s">
        <v>909</v>
      </c>
      <c r="C345" s="3">
        <v>20170317</v>
      </c>
      <c r="D345" s="3" t="s">
        <v>1673</v>
      </c>
      <c r="E345" s="3" t="s">
        <v>910</v>
      </c>
      <c r="G345" s="3">
        <v>208201</v>
      </c>
      <c r="K345" s="20"/>
      <c r="L345" s="20" t="s">
        <v>1728</v>
      </c>
    </row>
    <row r="346" spans="1:12" hidden="1" x14ac:dyDescent="0.3">
      <c r="A346" s="3">
        <v>344</v>
      </c>
      <c r="B346" s="3" t="s">
        <v>911</v>
      </c>
      <c r="C346" s="3">
        <v>20030324</v>
      </c>
      <c r="D346" s="3" t="s">
        <v>1673</v>
      </c>
      <c r="E346" s="3" t="s">
        <v>913</v>
      </c>
      <c r="G346" s="3">
        <v>208701</v>
      </c>
      <c r="K346" s="20"/>
      <c r="L346" s="20" t="s">
        <v>1728</v>
      </c>
    </row>
    <row r="347" spans="1:12" hidden="1" x14ac:dyDescent="0.3">
      <c r="A347" s="3">
        <v>345</v>
      </c>
      <c r="B347" s="3" t="s">
        <v>914</v>
      </c>
      <c r="C347" s="3">
        <v>20030324</v>
      </c>
      <c r="D347" s="3" t="s">
        <v>1673</v>
      </c>
      <c r="E347" s="3" t="s">
        <v>916</v>
      </c>
      <c r="G347" s="3">
        <v>208702</v>
      </c>
      <c r="K347" s="20"/>
      <c r="L347" s="20" t="s">
        <v>1728</v>
      </c>
    </row>
    <row r="348" spans="1:12" hidden="1" x14ac:dyDescent="0.3">
      <c r="A348" s="3">
        <v>346</v>
      </c>
      <c r="B348" s="3" t="s">
        <v>917</v>
      </c>
      <c r="C348" s="3">
        <v>20030324</v>
      </c>
      <c r="D348" s="3" t="s">
        <v>1673</v>
      </c>
      <c r="E348" s="3" t="s">
        <v>919</v>
      </c>
      <c r="G348" s="3">
        <v>208801</v>
      </c>
      <c r="K348" s="20"/>
      <c r="L348" s="20" t="s">
        <v>1728</v>
      </c>
    </row>
    <row r="349" spans="1:12" hidden="1" x14ac:dyDescent="0.3">
      <c r="A349" s="3">
        <v>347</v>
      </c>
      <c r="B349" s="3" t="s">
        <v>920</v>
      </c>
      <c r="C349" s="3">
        <v>20030324</v>
      </c>
      <c r="D349" s="3" t="s">
        <v>1673</v>
      </c>
      <c r="E349" s="3" t="s">
        <v>922</v>
      </c>
      <c r="G349" s="3">
        <v>208802</v>
      </c>
      <c r="K349" s="20"/>
      <c r="L349" s="20" t="s">
        <v>1728</v>
      </c>
    </row>
    <row r="350" spans="1:12" hidden="1" x14ac:dyDescent="0.3">
      <c r="A350" s="3">
        <v>348</v>
      </c>
      <c r="B350" s="3" t="s">
        <v>923</v>
      </c>
      <c r="C350" s="3">
        <v>20030324</v>
      </c>
      <c r="D350" s="3" t="s">
        <v>1673</v>
      </c>
      <c r="E350" s="3" t="s">
        <v>925</v>
      </c>
      <c r="G350" s="3">
        <v>208901</v>
      </c>
      <c r="K350" s="20"/>
      <c r="L350" s="20" t="s">
        <v>1728</v>
      </c>
    </row>
    <row r="351" spans="1:12" hidden="1" x14ac:dyDescent="0.3">
      <c r="A351" s="3">
        <v>349</v>
      </c>
      <c r="B351" s="3" t="s">
        <v>926</v>
      </c>
      <c r="C351" s="3">
        <v>20030324</v>
      </c>
      <c r="D351" s="3" t="s">
        <v>1673</v>
      </c>
      <c r="E351" s="3" t="s">
        <v>928</v>
      </c>
      <c r="G351" s="3">
        <v>208902</v>
      </c>
      <c r="K351" s="20"/>
      <c r="L351" s="20" t="s">
        <v>1728</v>
      </c>
    </row>
    <row r="352" spans="1:12" hidden="1" x14ac:dyDescent="0.3">
      <c r="A352" s="3">
        <v>350</v>
      </c>
      <c r="B352" s="3" t="s">
        <v>929</v>
      </c>
      <c r="C352" s="3">
        <v>20030324</v>
      </c>
      <c r="D352" s="3" t="s">
        <v>1673</v>
      </c>
      <c r="E352" s="3" t="s">
        <v>931</v>
      </c>
      <c r="G352" s="3">
        <v>209001</v>
      </c>
      <c r="K352" s="20"/>
      <c r="L352" s="20" t="s">
        <v>1728</v>
      </c>
    </row>
    <row r="353" spans="1:12" hidden="1" x14ac:dyDescent="0.3">
      <c r="A353" s="3">
        <v>351</v>
      </c>
      <c r="B353" s="3" t="s">
        <v>932</v>
      </c>
      <c r="C353" s="3">
        <v>20030324</v>
      </c>
      <c r="D353" s="3" t="s">
        <v>1673</v>
      </c>
      <c r="E353" s="3" t="s">
        <v>934</v>
      </c>
      <c r="G353" s="3">
        <v>209002</v>
      </c>
      <c r="K353" s="20"/>
      <c r="L353" s="20" t="s">
        <v>1728</v>
      </c>
    </row>
    <row r="354" spans="1:12" hidden="1" x14ac:dyDescent="0.3">
      <c r="A354" s="3">
        <v>352</v>
      </c>
      <c r="B354" s="3" t="s">
        <v>935</v>
      </c>
      <c r="C354" s="3">
        <v>20050311</v>
      </c>
      <c r="D354" s="3" t="s">
        <v>1673</v>
      </c>
      <c r="E354" s="3" t="s">
        <v>937</v>
      </c>
      <c r="G354" s="3">
        <v>209101</v>
      </c>
      <c r="K354" s="20"/>
      <c r="L354" s="20" t="s">
        <v>1728</v>
      </c>
    </row>
    <row r="355" spans="1:12" hidden="1" x14ac:dyDescent="0.3">
      <c r="A355" s="3">
        <v>353</v>
      </c>
      <c r="B355" s="3" t="s">
        <v>938</v>
      </c>
      <c r="C355" s="3">
        <v>20030324</v>
      </c>
      <c r="D355" s="3" t="s">
        <v>1673</v>
      </c>
      <c r="E355" s="3" t="s">
        <v>940</v>
      </c>
      <c r="G355" s="3">
        <v>209201</v>
      </c>
      <c r="K355" s="20"/>
      <c r="L355" s="20" t="s">
        <v>1728</v>
      </c>
    </row>
    <row r="356" spans="1:12" hidden="1" x14ac:dyDescent="0.3">
      <c r="A356" s="3">
        <v>354</v>
      </c>
      <c r="B356" s="3" t="s">
        <v>941</v>
      </c>
      <c r="C356" s="3">
        <v>20040306</v>
      </c>
      <c r="D356" s="3" t="s">
        <v>1673</v>
      </c>
      <c r="E356" s="3" t="s">
        <v>943</v>
      </c>
      <c r="G356" s="3">
        <v>209301</v>
      </c>
      <c r="K356" s="20"/>
      <c r="L356" s="20" t="s">
        <v>1728</v>
      </c>
    </row>
    <row r="357" spans="1:12" hidden="1" x14ac:dyDescent="0.3">
      <c r="A357" s="3">
        <v>355</v>
      </c>
      <c r="B357" s="3" t="s">
        <v>944</v>
      </c>
      <c r="C357" s="3">
        <v>20040306</v>
      </c>
      <c r="D357" s="3" t="s">
        <v>1673</v>
      </c>
      <c r="E357" s="3" t="s">
        <v>946</v>
      </c>
      <c r="G357" s="3">
        <v>209401</v>
      </c>
      <c r="K357" s="20"/>
      <c r="L357" s="20" t="s">
        <v>1728</v>
      </c>
    </row>
    <row r="358" spans="1:12" hidden="1" x14ac:dyDescent="0.3">
      <c r="A358" s="3">
        <v>356</v>
      </c>
      <c r="B358" s="3" t="s">
        <v>947</v>
      </c>
      <c r="C358" s="3">
        <v>20040306</v>
      </c>
      <c r="D358" s="3" t="s">
        <v>1673</v>
      </c>
      <c r="E358" s="3" t="s">
        <v>949</v>
      </c>
      <c r="G358" s="3">
        <v>209501</v>
      </c>
      <c r="K358" s="20"/>
      <c r="L358" s="20" t="s">
        <v>1728</v>
      </c>
    </row>
    <row r="359" spans="1:12" hidden="1" x14ac:dyDescent="0.3">
      <c r="A359" s="3">
        <v>357</v>
      </c>
      <c r="B359" s="3" t="s">
        <v>950</v>
      </c>
      <c r="C359" s="3">
        <v>20140314</v>
      </c>
      <c r="D359" s="3" t="s">
        <v>1673</v>
      </c>
      <c r="E359" s="3" t="s">
        <v>952</v>
      </c>
      <c r="G359" s="3">
        <v>210401</v>
      </c>
      <c r="K359" s="20"/>
      <c r="L359" s="20" t="s">
        <v>1728</v>
      </c>
    </row>
    <row r="360" spans="1:12" hidden="1" x14ac:dyDescent="0.3">
      <c r="A360" s="3">
        <v>358</v>
      </c>
      <c r="B360" s="3" t="s">
        <v>953</v>
      </c>
      <c r="C360" s="3">
        <v>20140314</v>
      </c>
      <c r="D360" s="3" t="s">
        <v>1673</v>
      </c>
      <c r="E360" s="3" t="s">
        <v>955</v>
      </c>
      <c r="G360" s="3">
        <v>210402</v>
      </c>
      <c r="K360" s="20"/>
      <c r="L360" s="20" t="s">
        <v>1728</v>
      </c>
    </row>
    <row r="361" spans="1:12" hidden="1" x14ac:dyDescent="0.3">
      <c r="A361" s="3">
        <v>359</v>
      </c>
      <c r="B361" s="3" t="s">
        <v>956</v>
      </c>
      <c r="C361" s="3">
        <v>20090407</v>
      </c>
      <c r="D361" s="3" t="s">
        <v>1673</v>
      </c>
      <c r="E361" s="3" t="s">
        <v>958</v>
      </c>
      <c r="G361" s="3">
        <v>210501</v>
      </c>
      <c r="K361" s="20"/>
      <c r="L361" s="20" t="s">
        <v>1728</v>
      </c>
    </row>
    <row r="362" spans="1:12" hidden="1" x14ac:dyDescent="0.3">
      <c r="A362" s="3">
        <v>360</v>
      </c>
      <c r="B362" s="3" t="s">
        <v>959</v>
      </c>
      <c r="C362" s="3">
        <v>20100420</v>
      </c>
      <c r="D362" s="3" t="s">
        <v>1673</v>
      </c>
      <c r="E362" s="3" t="s">
        <v>961</v>
      </c>
      <c r="G362" s="3">
        <v>210701</v>
      </c>
      <c r="K362" s="20"/>
      <c r="L362" s="20" t="s">
        <v>1728</v>
      </c>
    </row>
    <row r="363" spans="1:12" ht="24" hidden="1" x14ac:dyDescent="0.3">
      <c r="A363" s="3">
        <v>361</v>
      </c>
      <c r="B363" s="3" t="s">
        <v>962</v>
      </c>
      <c r="C363" s="3">
        <v>20190320</v>
      </c>
      <c r="D363" s="3" t="s">
        <v>1673</v>
      </c>
      <c r="E363" s="3" t="s">
        <v>1597</v>
      </c>
      <c r="F363" s="3" t="s">
        <v>1026</v>
      </c>
      <c r="G363" s="3">
        <v>211401</v>
      </c>
      <c r="H363" s="3" t="s">
        <v>1615</v>
      </c>
      <c r="I363" s="3" t="s">
        <v>1268</v>
      </c>
      <c r="J363" s="3" t="s">
        <v>1026</v>
      </c>
      <c r="K363" s="20" t="s">
        <v>1792</v>
      </c>
      <c r="L363" s="20" t="s">
        <v>1728</v>
      </c>
    </row>
    <row r="364" spans="1:12" hidden="1" x14ac:dyDescent="0.3">
      <c r="A364" s="3">
        <v>362</v>
      </c>
      <c r="B364" s="3" t="s">
        <v>964</v>
      </c>
      <c r="C364" s="3">
        <v>20150313</v>
      </c>
      <c r="D364" s="3" t="s">
        <v>1683</v>
      </c>
      <c r="E364" s="3" t="s">
        <v>1684</v>
      </c>
      <c r="F364" s="3" t="s">
        <v>1026</v>
      </c>
      <c r="G364" s="3">
        <v>300101</v>
      </c>
      <c r="H364" s="3" t="s">
        <v>1615</v>
      </c>
      <c r="I364" s="3" t="s">
        <v>1445</v>
      </c>
      <c r="J364" s="3" t="s">
        <v>1026</v>
      </c>
      <c r="K364" s="20" t="s">
        <v>1370</v>
      </c>
      <c r="L364" s="20" t="s">
        <v>1728</v>
      </c>
    </row>
    <row r="365" spans="1:12" hidden="1" x14ac:dyDescent="0.3">
      <c r="A365" s="3">
        <v>363</v>
      </c>
      <c r="B365" s="3" t="s">
        <v>966</v>
      </c>
      <c r="C365" s="3">
        <v>20150313</v>
      </c>
      <c r="D365" s="3" t="s">
        <v>1683</v>
      </c>
      <c r="E365" s="3" t="s">
        <v>1685</v>
      </c>
      <c r="F365" s="3" t="s">
        <v>1026</v>
      </c>
      <c r="G365" s="3">
        <v>300102</v>
      </c>
      <c r="H365" s="3" t="s">
        <v>1102</v>
      </c>
      <c r="I365" s="3" t="s">
        <v>1445</v>
      </c>
      <c r="J365" s="3" t="s">
        <v>1026</v>
      </c>
      <c r="K365" s="20" t="s">
        <v>1356</v>
      </c>
      <c r="L365" s="20" t="s">
        <v>1728</v>
      </c>
    </row>
    <row r="366" spans="1:12" hidden="1" x14ac:dyDescent="0.3">
      <c r="A366" s="3">
        <v>364</v>
      </c>
      <c r="B366" s="3" t="s">
        <v>968</v>
      </c>
      <c r="C366" s="3">
        <v>20150313</v>
      </c>
      <c r="D366" s="3" t="s">
        <v>1683</v>
      </c>
      <c r="E366" s="3" t="s">
        <v>1686</v>
      </c>
      <c r="F366" s="3" t="s">
        <v>1026</v>
      </c>
      <c r="G366" s="3">
        <v>300103</v>
      </c>
      <c r="H366" s="3" t="s">
        <v>1617</v>
      </c>
      <c r="I366" s="3" t="s">
        <v>1445</v>
      </c>
      <c r="J366" s="3" t="s">
        <v>1026</v>
      </c>
      <c r="K366" s="20" t="s">
        <v>1350</v>
      </c>
      <c r="L366" s="20" t="s">
        <v>1728</v>
      </c>
    </row>
    <row r="367" spans="1:12" ht="24" hidden="1" x14ac:dyDescent="0.3">
      <c r="A367" s="3">
        <v>365</v>
      </c>
      <c r="B367" s="3" t="s">
        <v>970</v>
      </c>
      <c r="C367" s="3">
        <v>20120228</v>
      </c>
      <c r="D367" s="3" t="s">
        <v>1683</v>
      </c>
      <c r="E367" s="3" t="s">
        <v>1687</v>
      </c>
      <c r="F367" s="3" t="s">
        <v>1026</v>
      </c>
      <c r="G367" s="3">
        <v>300201</v>
      </c>
      <c r="H367" s="3" t="s">
        <v>1102</v>
      </c>
      <c r="I367" s="3" t="s">
        <v>1445</v>
      </c>
      <c r="J367" s="3" t="s">
        <v>1026</v>
      </c>
      <c r="K367" s="20" t="s">
        <v>1793</v>
      </c>
      <c r="L367" s="20" t="s">
        <v>1728</v>
      </c>
    </row>
    <row r="368" spans="1:12" hidden="1" x14ac:dyDescent="0.3">
      <c r="A368" s="3">
        <v>366</v>
      </c>
      <c r="B368" s="3" t="s">
        <v>972</v>
      </c>
      <c r="C368" s="3">
        <v>20150313</v>
      </c>
      <c r="D368" s="3" t="s">
        <v>1683</v>
      </c>
      <c r="E368" s="3" t="s">
        <v>973</v>
      </c>
      <c r="G368" s="3">
        <v>300501</v>
      </c>
      <c r="K368" s="20"/>
      <c r="L368" s="20" t="s">
        <v>1728</v>
      </c>
    </row>
    <row r="369" spans="1:12" hidden="1" x14ac:dyDescent="0.3">
      <c r="A369" s="3">
        <v>367</v>
      </c>
      <c r="B369" s="3" t="s">
        <v>974</v>
      </c>
      <c r="C369" s="3">
        <v>20120228</v>
      </c>
      <c r="D369" s="3" t="s">
        <v>1683</v>
      </c>
      <c r="E369" s="3" t="s">
        <v>975</v>
      </c>
      <c r="G369" s="3">
        <v>300701</v>
      </c>
      <c r="K369" s="20"/>
      <c r="L369" s="20" t="s">
        <v>1728</v>
      </c>
    </row>
    <row r="370" spans="1:12" ht="24" hidden="1" x14ac:dyDescent="0.3">
      <c r="A370" s="3">
        <v>368</v>
      </c>
      <c r="B370" s="3" t="s">
        <v>976</v>
      </c>
      <c r="C370" s="3">
        <v>20120228</v>
      </c>
      <c r="D370" s="3" t="s">
        <v>1683</v>
      </c>
      <c r="E370" s="3" t="s">
        <v>1688</v>
      </c>
      <c r="F370" s="3" t="s">
        <v>1026</v>
      </c>
      <c r="G370" s="3">
        <v>300801</v>
      </c>
      <c r="H370" s="3" t="s">
        <v>1615</v>
      </c>
      <c r="I370" s="3" t="s">
        <v>1445</v>
      </c>
      <c r="J370" s="3" t="s">
        <v>1026</v>
      </c>
      <c r="K370" s="20" t="s">
        <v>1794</v>
      </c>
      <c r="L370" s="20" t="s">
        <v>1728</v>
      </c>
    </row>
    <row r="371" spans="1:12" ht="36" hidden="1" x14ac:dyDescent="0.3">
      <c r="A371" s="3">
        <v>369</v>
      </c>
      <c r="B371" s="3" t="s">
        <v>979</v>
      </c>
      <c r="C371" s="3">
        <v>20180319</v>
      </c>
      <c r="D371" s="3" t="s">
        <v>1683</v>
      </c>
      <c r="E371" s="3" t="s">
        <v>1689</v>
      </c>
      <c r="F371" s="3" t="s">
        <v>1026</v>
      </c>
      <c r="G371" s="3">
        <v>300802</v>
      </c>
      <c r="H371" s="3" t="s">
        <v>1617</v>
      </c>
      <c r="I371" s="3" t="s">
        <v>1445</v>
      </c>
      <c r="J371" s="3" t="s">
        <v>1026</v>
      </c>
      <c r="K371" s="20" t="s">
        <v>1795</v>
      </c>
      <c r="L371" s="20" t="s">
        <v>1728</v>
      </c>
    </row>
    <row r="372" spans="1:12" hidden="1" x14ac:dyDescent="0.3">
      <c r="A372" s="3">
        <v>370</v>
      </c>
      <c r="B372" s="3" t="s">
        <v>981</v>
      </c>
      <c r="C372" s="3">
        <v>20130223</v>
      </c>
      <c r="D372" s="3" t="s">
        <v>1683</v>
      </c>
      <c r="E372" s="3" t="s">
        <v>1690</v>
      </c>
      <c r="F372" s="3" t="s">
        <v>1026</v>
      </c>
      <c r="G372" s="3">
        <v>300803</v>
      </c>
      <c r="H372" s="3" t="s">
        <v>1102</v>
      </c>
      <c r="I372" s="3" t="s">
        <v>1445</v>
      </c>
      <c r="J372" s="3" t="s">
        <v>1026</v>
      </c>
      <c r="K372" s="20" t="s">
        <v>1398</v>
      </c>
      <c r="L372" s="20" t="s">
        <v>1728</v>
      </c>
    </row>
    <row r="373" spans="1:12" ht="24" hidden="1" x14ac:dyDescent="0.3">
      <c r="A373" s="3">
        <v>374</v>
      </c>
      <c r="B373" s="3" t="s">
        <v>992</v>
      </c>
      <c r="C373" s="3">
        <v>20150313</v>
      </c>
      <c r="D373" s="3" t="s">
        <v>1683</v>
      </c>
      <c r="E373" s="3" t="s">
        <v>1614</v>
      </c>
      <c r="F373" s="3" t="s">
        <v>1026</v>
      </c>
      <c r="G373" s="3">
        <v>301001</v>
      </c>
      <c r="H373" s="3" t="s">
        <v>1102</v>
      </c>
      <c r="I373" s="3" t="s">
        <v>1445</v>
      </c>
      <c r="J373" s="3" t="s">
        <v>1026</v>
      </c>
      <c r="K373" s="20" t="s">
        <v>1799</v>
      </c>
      <c r="L373" s="20" t="s">
        <v>1728</v>
      </c>
    </row>
    <row r="374" spans="1:12" ht="24" hidden="1" x14ac:dyDescent="0.3">
      <c r="A374" s="3">
        <v>375</v>
      </c>
      <c r="B374" s="3" t="s">
        <v>995</v>
      </c>
      <c r="C374" s="3">
        <v>20150313</v>
      </c>
      <c r="D374" s="3" t="s">
        <v>1683</v>
      </c>
      <c r="E374" s="3" t="s">
        <v>1692</v>
      </c>
      <c r="F374" s="3" t="s">
        <v>1026</v>
      </c>
      <c r="G374" s="3">
        <v>301002</v>
      </c>
      <c r="H374" s="3" t="s">
        <v>1102</v>
      </c>
      <c r="I374" s="3" t="s">
        <v>1445</v>
      </c>
      <c r="J374" s="3" t="s">
        <v>1026</v>
      </c>
      <c r="K374" s="20" t="s">
        <v>1800</v>
      </c>
      <c r="L374" s="20" t="s">
        <v>1728</v>
      </c>
    </row>
    <row r="375" spans="1:12" ht="24" hidden="1" x14ac:dyDescent="0.3">
      <c r="A375" s="3">
        <v>376</v>
      </c>
      <c r="B375" s="3" t="s">
        <v>998</v>
      </c>
      <c r="C375" s="3">
        <v>20150313</v>
      </c>
      <c r="D375" s="3" t="s">
        <v>1683</v>
      </c>
      <c r="E375" s="3" t="s">
        <v>1598</v>
      </c>
      <c r="F375" s="3" t="s">
        <v>1026</v>
      </c>
      <c r="G375" s="3">
        <v>301003</v>
      </c>
      <c r="H375" s="3" t="s">
        <v>1102</v>
      </c>
      <c r="I375" s="3" t="s">
        <v>1268</v>
      </c>
      <c r="J375" s="3" t="s">
        <v>1026</v>
      </c>
      <c r="K375" s="20" t="s">
        <v>1801</v>
      </c>
      <c r="L375" s="20" t="s">
        <v>1728</v>
      </c>
    </row>
    <row r="376" spans="1:12" ht="24" hidden="1" x14ac:dyDescent="0.3">
      <c r="A376" s="3">
        <v>377</v>
      </c>
      <c r="B376" s="3" t="s">
        <v>1000</v>
      </c>
      <c r="C376" s="3">
        <v>20120228</v>
      </c>
      <c r="D376" s="3" t="s">
        <v>1683</v>
      </c>
      <c r="E376" s="3" t="s">
        <v>1599</v>
      </c>
      <c r="F376" s="3" t="s">
        <v>1026</v>
      </c>
      <c r="G376" s="3">
        <v>301004</v>
      </c>
      <c r="H376" s="3" t="s">
        <v>1102</v>
      </c>
      <c r="I376" s="3" t="s">
        <v>1268</v>
      </c>
      <c r="J376" s="3" t="s">
        <v>1026</v>
      </c>
      <c r="K376" s="20" t="s">
        <v>1802</v>
      </c>
      <c r="L376" s="20" t="s">
        <v>1728</v>
      </c>
    </row>
    <row r="377" spans="1:12" ht="24" hidden="1" x14ac:dyDescent="0.3">
      <c r="A377" s="3">
        <v>378</v>
      </c>
      <c r="B377" s="3" t="s">
        <v>1002</v>
      </c>
      <c r="C377" s="3">
        <v>20120228</v>
      </c>
      <c r="D377" s="3" t="s">
        <v>1683</v>
      </c>
      <c r="E377" s="3" t="s">
        <v>1600</v>
      </c>
      <c r="F377" s="3" t="s">
        <v>1026</v>
      </c>
      <c r="G377" s="3">
        <v>301005</v>
      </c>
      <c r="H377" s="3" t="s">
        <v>1102</v>
      </c>
      <c r="I377" s="3" t="s">
        <v>1268</v>
      </c>
      <c r="J377" s="3" t="s">
        <v>1026</v>
      </c>
      <c r="K377" s="20" t="s">
        <v>1803</v>
      </c>
      <c r="L377" s="20" t="s">
        <v>1728</v>
      </c>
    </row>
    <row r="378" spans="1:12" hidden="1" x14ac:dyDescent="0.3">
      <c r="A378" s="3">
        <v>379</v>
      </c>
      <c r="B378" s="3" t="s">
        <v>1003</v>
      </c>
      <c r="C378" s="3">
        <v>20150313</v>
      </c>
      <c r="D378" s="3" t="s">
        <v>1683</v>
      </c>
      <c r="E378" s="3" t="s">
        <v>1601</v>
      </c>
      <c r="F378" s="3" t="s">
        <v>1026</v>
      </c>
      <c r="G378" s="3">
        <v>301006</v>
      </c>
      <c r="H378" s="3" t="s">
        <v>1618</v>
      </c>
      <c r="I378" s="3" t="s">
        <v>1268</v>
      </c>
      <c r="J378" s="3" t="s">
        <v>1026</v>
      </c>
      <c r="K378" s="20" t="s">
        <v>1399</v>
      </c>
      <c r="L378" s="20" t="s">
        <v>1728</v>
      </c>
    </row>
    <row r="379" spans="1:12" hidden="1" x14ac:dyDescent="0.3">
      <c r="A379" s="3">
        <v>380</v>
      </c>
      <c r="B379" s="3" t="s">
        <v>1004</v>
      </c>
      <c r="C379" s="3">
        <v>20130223</v>
      </c>
      <c r="D379" s="3" t="s">
        <v>1683</v>
      </c>
      <c r="E379" s="3" t="s">
        <v>1602</v>
      </c>
      <c r="F379" s="3" t="s">
        <v>1026</v>
      </c>
      <c r="G379" s="3">
        <v>301007</v>
      </c>
      <c r="H379" s="3" t="s">
        <v>1615</v>
      </c>
      <c r="I379" s="3" t="s">
        <v>1268</v>
      </c>
      <c r="J379" s="3" t="s">
        <v>1026</v>
      </c>
      <c r="K379" s="20" t="s">
        <v>1400</v>
      </c>
      <c r="L379" s="20" t="s">
        <v>1728</v>
      </c>
    </row>
    <row r="380" spans="1:12" ht="24" hidden="1" x14ac:dyDescent="0.3">
      <c r="A380" s="3">
        <v>381</v>
      </c>
      <c r="B380" s="3" t="s">
        <v>1006</v>
      </c>
      <c r="C380" s="3">
        <v>20150313</v>
      </c>
      <c r="D380" s="3" t="s">
        <v>1683</v>
      </c>
      <c r="E380" s="3" t="s">
        <v>1603</v>
      </c>
      <c r="F380" s="3" t="s">
        <v>1026</v>
      </c>
      <c r="G380" s="3">
        <v>301008</v>
      </c>
      <c r="H380" s="3" t="s">
        <v>1102</v>
      </c>
      <c r="I380" s="3" t="s">
        <v>1268</v>
      </c>
      <c r="J380" s="3" t="s">
        <v>1026</v>
      </c>
      <c r="K380" s="20" t="s">
        <v>1804</v>
      </c>
      <c r="L380" s="20" t="s">
        <v>1728</v>
      </c>
    </row>
    <row r="381" spans="1:12" hidden="1" x14ac:dyDescent="0.3">
      <c r="A381" s="3">
        <v>382</v>
      </c>
      <c r="B381" s="3" t="s">
        <v>1008</v>
      </c>
      <c r="C381" s="3">
        <v>20140314</v>
      </c>
      <c r="D381" s="3" t="s">
        <v>1683</v>
      </c>
      <c r="E381" s="3" t="s">
        <v>1604</v>
      </c>
      <c r="F381" s="3" t="s">
        <v>1026</v>
      </c>
      <c r="G381" s="3">
        <v>301009</v>
      </c>
      <c r="H381" s="3" t="s">
        <v>1615</v>
      </c>
      <c r="I381" s="3" t="s">
        <v>1268</v>
      </c>
      <c r="J381" s="3" t="s">
        <v>1026</v>
      </c>
      <c r="K381" s="20" t="s">
        <v>1401</v>
      </c>
      <c r="L381" s="20" t="s">
        <v>1728</v>
      </c>
    </row>
    <row r="382" spans="1:12" ht="24" hidden="1" x14ac:dyDescent="0.3">
      <c r="A382" s="3">
        <v>383</v>
      </c>
      <c r="B382" s="3" t="s">
        <v>1010</v>
      </c>
      <c r="C382" s="3">
        <v>20140314</v>
      </c>
      <c r="D382" s="3" t="s">
        <v>1683</v>
      </c>
      <c r="E382" s="3" t="s">
        <v>1605</v>
      </c>
      <c r="F382" s="3" t="s">
        <v>1026</v>
      </c>
      <c r="G382" s="3">
        <v>301010</v>
      </c>
      <c r="H382" s="3" t="s">
        <v>1102</v>
      </c>
      <c r="I382" s="3" t="s">
        <v>1268</v>
      </c>
      <c r="J382" s="3" t="s">
        <v>1026</v>
      </c>
      <c r="K382" s="20" t="s">
        <v>1805</v>
      </c>
      <c r="L382" s="20" t="s">
        <v>1728</v>
      </c>
    </row>
    <row r="383" spans="1:12" hidden="1" x14ac:dyDescent="0.3">
      <c r="A383" s="86">
        <v>384</v>
      </c>
      <c r="B383" s="86" t="s">
        <v>1012</v>
      </c>
      <c r="C383" s="86">
        <v>20140314</v>
      </c>
      <c r="D383" s="86" t="s">
        <v>1683</v>
      </c>
      <c r="E383" s="86" t="s">
        <v>1014</v>
      </c>
      <c r="F383" s="86" t="s">
        <v>1026</v>
      </c>
      <c r="G383" s="86">
        <v>301011</v>
      </c>
      <c r="H383" s="86"/>
      <c r="I383" s="86" t="s">
        <v>1753</v>
      </c>
      <c r="J383" s="86"/>
      <c r="K383" s="87" t="s">
        <v>1782</v>
      </c>
      <c r="L383" s="20" t="s">
        <v>1728</v>
      </c>
    </row>
    <row r="384" spans="1:12" ht="24" hidden="1" x14ac:dyDescent="0.3">
      <c r="A384" s="3">
        <v>385</v>
      </c>
      <c r="B384" s="3" t="s">
        <v>1015</v>
      </c>
      <c r="C384" s="3">
        <v>20190320</v>
      </c>
      <c r="D384" s="3" t="s">
        <v>1683</v>
      </c>
      <c r="E384" s="3" t="s">
        <v>1606</v>
      </c>
      <c r="F384" s="3" t="s">
        <v>1026</v>
      </c>
      <c r="G384" s="3">
        <v>301012</v>
      </c>
      <c r="H384" s="3" t="s">
        <v>1102</v>
      </c>
      <c r="I384" s="3" t="s">
        <v>1268</v>
      </c>
      <c r="J384" s="3" t="s">
        <v>1026</v>
      </c>
      <c r="K384" s="20" t="s">
        <v>1806</v>
      </c>
      <c r="L384" s="20" t="s">
        <v>1728</v>
      </c>
    </row>
    <row r="385" spans="1:12" ht="24" hidden="1" x14ac:dyDescent="0.3">
      <c r="A385" s="3">
        <v>386</v>
      </c>
      <c r="B385" s="3" t="s">
        <v>1016</v>
      </c>
      <c r="C385" s="3">
        <v>20140314</v>
      </c>
      <c r="D385" s="3" t="s">
        <v>1683</v>
      </c>
      <c r="E385" s="3" t="s">
        <v>1607</v>
      </c>
      <c r="F385" s="3" t="s">
        <v>1026</v>
      </c>
      <c r="G385" s="3">
        <v>301013</v>
      </c>
      <c r="H385" s="3" t="s">
        <v>1102</v>
      </c>
      <c r="I385" s="3" t="s">
        <v>1268</v>
      </c>
      <c r="J385" s="3" t="s">
        <v>1026</v>
      </c>
      <c r="K385" s="20" t="s">
        <v>1807</v>
      </c>
      <c r="L385" s="20" t="s">
        <v>1728</v>
      </c>
    </row>
    <row r="386" spans="1:12" hidden="1" x14ac:dyDescent="0.3">
      <c r="A386" s="3">
        <v>387</v>
      </c>
      <c r="B386" s="3" t="s">
        <v>1018</v>
      </c>
      <c r="C386" s="3">
        <v>20140314</v>
      </c>
      <c r="D386" s="3" t="s">
        <v>1683</v>
      </c>
      <c r="E386" s="3" t="s">
        <v>1608</v>
      </c>
      <c r="F386" s="3" t="s">
        <v>1026</v>
      </c>
      <c r="G386" s="3">
        <v>301014</v>
      </c>
      <c r="H386" s="3" t="s">
        <v>1615</v>
      </c>
      <c r="I386" s="3" t="s">
        <v>1268</v>
      </c>
      <c r="J386" s="3" t="s">
        <v>1026</v>
      </c>
      <c r="K386" s="20" t="s">
        <v>1808</v>
      </c>
      <c r="L386" s="20" t="s">
        <v>1728</v>
      </c>
    </row>
    <row r="387" spans="1:12" hidden="1" x14ac:dyDescent="0.3">
      <c r="A387" s="3">
        <v>388</v>
      </c>
      <c r="B387" s="3" t="s">
        <v>1019</v>
      </c>
      <c r="C387" s="3">
        <v>20140314</v>
      </c>
      <c r="D387" s="3" t="s">
        <v>1683</v>
      </c>
      <c r="E387" s="3" t="s">
        <v>1609</v>
      </c>
      <c r="F387" s="3" t="s">
        <v>1026</v>
      </c>
      <c r="G387" s="3">
        <v>301015</v>
      </c>
      <c r="H387" s="3" t="s">
        <v>1615</v>
      </c>
      <c r="I387" s="3" t="s">
        <v>1268</v>
      </c>
      <c r="J387" s="3" t="s">
        <v>1026</v>
      </c>
      <c r="K387" s="20" t="s">
        <v>1809</v>
      </c>
      <c r="L387" s="20" t="s">
        <v>1728</v>
      </c>
    </row>
    <row r="388" spans="1:12" ht="24" hidden="1" x14ac:dyDescent="0.3">
      <c r="A388" s="3">
        <v>371</v>
      </c>
      <c r="B388" s="3" t="s">
        <v>983</v>
      </c>
      <c r="C388" s="3">
        <v>20180319</v>
      </c>
      <c r="D388" s="3" t="s">
        <v>1683</v>
      </c>
      <c r="E388" s="3" t="s">
        <v>1691</v>
      </c>
      <c r="F388" s="3" t="s">
        <v>1026</v>
      </c>
      <c r="G388" s="3">
        <v>301016</v>
      </c>
      <c r="H388" s="3" t="s">
        <v>1102</v>
      </c>
      <c r="I388" s="3" t="s">
        <v>1445</v>
      </c>
      <c r="J388" s="3" t="s">
        <v>1026</v>
      </c>
      <c r="K388" s="20" t="s">
        <v>1796</v>
      </c>
      <c r="L388" s="20" t="s">
        <v>1728</v>
      </c>
    </row>
    <row r="389" spans="1:12" hidden="1" x14ac:dyDescent="0.3">
      <c r="A389" s="3">
        <v>372</v>
      </c>
      <c r="B389" s="3" t="s">
        <v>986</v>
      </c>
      <c r="C389" s="3">
        <v>20180319</v>
      </c>
      <c r="D389" s="3" t="s">
        <v>1683</v>
      </c>
      <c r="E389" s="3" t="s">
        <v>1612</v>
      </c>
      <c r="F389" s="3" t="s">
        <v>1026</v>
      </c>
      <c r="G389" s="3">
        <v>301017</v>
      </c>
      <c r="H389" s="3" t="s">
        <v>1102</v>
      </c>
      <c r="I389" s="3" t="s">
        <v>1445</v>
      </c>
      <c r="J389" s="3" t="s">
        <v>1026</v>
      </c>
      <c r="K389" s="20" t="s">
        <v>1797</v>
      </c>
      <c r="L389" s="20" t="s">
        <v>1728</v>
      </c>
    </row>
    <row r="390" spans="1:12" ht="60" hidden="1" x14ac:dyDescent="0.3">
      <c r="A390" s="3">
        <v>373</v>
      </c>
      <c r="B390" s="3" t="s">
        <v>989</v>
      </c>
      <c r="C390" s="3">
        <v>20180319</v>
      </c>
      <c r="D390" s="3" t="s">
        <v>1683</v>
      </c>
      <c r="E390" s="3" t="s">
        <v>1613</v>
      </c>
      <c r="F390" s="3" t="s">
        <v>1026</v>
      </c>
      <c r="G390" s="3">
        <v>301018</v>
      </c>
      <c r="H390" s="3" t="s">
        <v>1102</v>
      </c>
      <c r="I390" s="3" t="s">
        <v>1445</v>
      </c>
      <c r="J390" s="3" t="s">
        <v>1026</v>
      </c>
      <c r="K390" s="20" t="s">
        <v>1798</v>
      </c>
      <c r="L390" s="20" t="s">
        <v>1728</v>
      </c>
    </row>
    <row r="391" spans="1:12" ht="24" hidden="1" x14ac:dyDescent="0.3">
      <c r="A391" s="3">
        <v>389</v>
      </c>
      <c r="B391" s="3" t="s">
        <v>1021</v>
      </c>
      <c r="C391" s="3">
        <v>20140314</v>
      </c>
      <c r="D391" s="3" t="s">
        <v>1683</v>
      </c>
      <c r="E391" s="3" t="s">
        <v>1610</v>
      </c>
      <c r="F391" s="3" t="s">
        <v>1026</v>
      </c>
      <c r="G391" s="3">
        <v>301101</v>
      </c>
      <c r="H391" s="3" t="s">
        <v>1102</v>
      </c>
      <c r="I391" s="3" t="s">
        <v>1268</v>
      </c>
      <c r="J391" s="3" t="s">
        <v>1026</v>
      </c>
      <c r="K391" s="20" t="s">
        <v>1810</v>
      </c>
      <c r="L391" s="20" t="s">
        <v>1728</v>
      </c>
    </row>
  </sheetData>
  <autoFilter ref="A2:P391" xr:uid="{2EA76222-254A-4196-A21E-EE9583A93960}">
    <filterColumn colId="8">
      <filters>
        <filter val="오승세"/>
      </filters>
    </filterColumn>
    <filterColumn colId="11">
      <customFilters>
        <customFilter operator="notEqual" val=" "/>
      </customFilters>
    </filterColumn>
  </autoFilter>
  <mergeCells count="2">
    <mergeCell ref="M1:N1"/>
    <mergeCell ref="O1:P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F5E3-657D-45EE-8579-0BE0195CDE31}">
  <dimension ref="A1:AG369"/>
  <sheetViews>
    <sheetView zoomScaleNormal="100" workbookViewId="0">
      <pane ySplit="2" topLeftCell="A78" activePane="bottomLeft" state="frozen"/>
      <selection pane="bottomLeft" activeCell="J353" sqref="J353"/>
    </sheetView>
  </sheetViews>
  <sheetFormatPr defaultRowHeight="12" x14ac:dyDescent="0.3"/>
  <cols>
    <col min="1" max="1" width="5.125" style="3" customWidth="1"/>
    <col min="2" max="2" width="11.625" style="3" customWidth="1"/>
    <col min="3" max="3" width="13.875" style="3" bestFit="1" customWidth="1"/>
    <col min="4" max="4" width="13" style="11" bestFit="1" customWidth="1"/>
    <col min="5" max="5" width="11.5" style="11" bestFit="1" customWidth="1"/>
    <col min="6" max="6" width="16.5" style="3" customWidth="1"/>
    <col min="7" max="7" width="27.375" style="3" customWidth="1"/>
    <col min="8" max="8" width="11.375" style="3" bestFit="1" customWidth="1"/>
    <col min="9" max="9" width="9" style="3" bestFit="1" customWidth="1"/>
    <col min="10" max="10" width="11.5" style="3" bestFit="1" customWidth="1"/>
    <col min="11" max="11" width="9" style="3" bestFit="1" customWidth="1"/>
    <col min="12" max="12" width="4.5" style="11" bestFit="1" customWidth="1"/>
    <col min="13" max="13" width="4.5" style="3" bestFit="1" customWidth="1"/>
    <col min="14" max="14" width="15" style="3" bestFit="1" customWidth="1"/>
    <col min="15" max="15" width="10.625" style="11" bestFit="1" customWidth="1"/>
    <col min="16" max="18" width="9.75" style="11" bestFit="1" customWidth="1"/>
    <col min="19" max="19" width="9.75" style="11" customWidth="1"/>
    <col min="20" max="20" width="11.625" style="3" customWidth="1"/>
    <col min="21" max="21" width="11.5" style="11" hidden="1" customWidth="1"/>
    <col min="22" max="22" width="13.875" style="3" hidden="1" customWidth="1"/>
    <col min="23" max="23" width="22.375" style="3" hidden="1" customWidth="1"/>
    <col min="24" max="24" width="13.875" style="3" hidden="1" customWidth="1"/>
    <col min="25" max="25" width="14.25" style="11" hidden="1" customWidth="1"/>
    <col min="26" max="26" width="11.125" style="3" hidden="1" customWidth="1"/>
    <col min="27" max="27" width="8.25" style="3" hidden="1" customWidth="1"/>
    <col min="28" max="28" width="10.75" style="3" hidden="1" customWidth="1"/>
    <col min="29" max="29" width="15.125" style="3" hidden="1" customWidth="1"/>
    <col min="30" max="30" width="4.5" style="3" bestFit="1" customWidth="1"/>
    <col min="31" max="31" width="6" style="3" bestFit="1" customWidth="1"/>
    <col min="32" max="32" width="60.75" style="20" customWidth="1"/>
    <col min="33" max="16384" width="9" style="3"/>
  </cols>
  <sheetData>
    <row r="1" spans="1:33" ht="16.5" customHeight="1" x14ac:dyDescent="0.3">
      <c r="A1" s="1"/>
      <c r="B1" s="33"/>
      <c r="C1" s="33"/>
      <c r="D1" s="34"/>
      <c r="E1" s="34"/>
      <c r="F1" s="1"/>
      <c r="G1" s="1"/>
      <c r="H1" s="1"/>
      <c r="I1" s="1"/>
      <c r="J1" s="35"/>
      <c r="K1" s="35"/>
      <c r="L1" s="95" t="s">
        <v>1079</v>
      </c>
      <c r="M1" s="95" t="s">
        <v>1150</v>
      </c>
      <c r="N1" s="35"/>
      <c r="O1" s="91" t="s">
        <v>1062</v>
      </c>
      <c r="P1" s="91"/>
      <c r="Q1" s="91" t="s">
        <v>1063</v>
      </c>
      <c r="R1" s="91"/>
      <c r="S1" s="97" t="s">
        <v>1624</v>
      </c>
      <c r="T1" s="1"/>
      <c r="U1" s="2"/>
      <c r="V1" s="1"/>
      <c r="W1" s="1"/>
      <c r="X1" s="1"/>
      <c r="Y1" s="2"/>
      <c r="Z1" s="1"/>
      <c r="AA1" s="1"/>
      <c r="AB1" s="1"/>
      <c r="AC1" s="1"/>
      <c r="AD1" s="92" t="s">
        <v>1437</v>
      </c>
      <c r="AE1" s="93" t="s">
        <v>1167</v>
      </c>
    </row>
    <row r="2" spans="1:33" s="7" customFormat="1" ht="24" x14ac:dyDescent="0.3">
      <c r="A2" s="4" t="s">
        <v>1039</v>
      </c>
      <c r="B2" s="4" t="s">
        <v>1024</v>
      </c>
      <c r="C2" s="4" t="s">
        <v>1625</v>
      </c>
      <c r="D2" s="57" t="s">
        <v>1622</v>
      </c>
      <c r="E2" s="57" t="s">
        <v>1632</v>
      </c>
      <c r="F2" s="4" t="s">
        <v>1030</v>
      </c>
      <c r="G2" s="4" t="s">
        <v>1031</v>
      </c>
      <c r="H2" s="4" t="s">
        <v>1032</v>
      </c>
      <c r="I2" s="4" t="s">
        <v>1025</v>
      </c>
      <c r="J2" s="58" t="s">
        <v>1065</v>
      </c>
      <c r="K2" s="58" t="s">
        <v>1049</v>
      </c>
      <c r="L2" s="96"/>
      <c r="M2" s="96"/>
      <c r="N2" s="58" t="s">
        <v>1047</v>
      </c>
      <c r="O2" s="58" t="s">
        <v>1060</v>
      </c>
      <c r="P2" s="58" t="s">
        <v>1061</v>
      </c>
      <c r="Q2" s="58" t="s">
        <v>1060</v>
      </c>
      <c r="R2" s="58" t="s">
        <v>1061</v>
      </c>
      <c r="S2" s="98"/>
      <c r="T2" s="4" t="s">
        <v>1024</v>
      </c>
      <c r="U2" s="5" t="s">
        <v>1027</v>
      </c>
      <c r="V2" s="6" t="s">
        <v>1038</v>
      </c>
      <c r="W2" s="6" t="s">
        <v>1040</v>
      </c>
      <c r="X2" s="6" t="s">
        <v>1041</v>
      </c>
      <c r="Y2" s="5" t="s">
        <v>1028</v>
      </c>
      <c r="Z2" s="4" t="s">
        <v>1029</v>
      </c>
      <c r="AA2" s="4" t="s">
        <v>1033</v>
      </c>
      <c r="AB2" s="4" t="s">
        <v>1034</v>
      </c>
      <c r="AC2" s="4" t="s">
        <v>1035</v>
      </c>
      <c r="AD2" s="92"/>
      <c r="AE2" s="94"/>
      <c r="AF2" s="29" t="s">
        <v>1166</v>
      </c>
    </row>
    <row r="3" spans="1:33" ht="24" x14ac:dyDescent="0.3">
      <c r="A3" s="1">
        <v>1</v>
      </c>
      <c r="B3" s="33" t="s">
        <v>1046</v>
      </c>
      <c r="C3" s="33" t="s">
        <v>1615</v>
      </c>
      <c r="D3" s="34"/>
      <c r="E3" s="34"/>
      <c r="F3" s="1" t="s">
        <v>2</v>
      </c>
      <c r="G3" s="1" t="s">
        <v>3</v>
      </c>
      <c r="H3" s="1" t="s">
        <v>1036</v>
      </c>
      <c r="I3" s="34" t="s">
        <v>1026</v>
      </c>
      <c r="J3" s="1" t="s">
        <v>1048</v>
      </c>
      <c r="K3" s="35" t="s">
        <v>1045</v>
      </c>
      <c r="L3" s="21"/>
      <c r="M3" s="35" t="s">
        <v>1023</v>
      </c>
      <c r="N3" s="15" t="s">
        <v>1086</v>
      </c>
      <c r="O3" s="8">
        <v>43668</v>
      </c>
      <c r="P3" s="8">
        <v>43669</v>
      </c>
      <c r="Q3" s="8">
        <v>43668</v>
      </c>
      <c r="R3" s="8">
        <v>43669</v>
      </c>
      <c r="S3" s="51" t="s">
        <v>1023</v>
      </c>
      <c r="T3" s="1" t="s">
        <v>1046</v>
      </c>
      <c r="U3" s="2">
        <v>20190320</v>
      </c>
      <c r="V3" s="1" t="str">
        <f>CONCATENATE(T3)</f>
        <v>FRC001</v>
      </c>
      <c r="W3" s="1" t="str">
        <f t="shared" ref="W3:W58" si="0">CONCATENATE(T3,"_J1_", U3)</f>
        <v>FRC001_J1_20190320</v>
      </c>
      <c r="X3" s="1" t="str">
        <f>CONCATENATE(V3,"_J1")</f>
        <v>FRC001_J1</v>
      </c>
      <c r="Y3" s="2">
        <v>20190320</v>
      </c>
      <c r="Z3" s="1">
        <v>1</v>
      </c>
      <c r="AA3" s="1"/>
      <c r="AB3" s="1">
        <v>100101</v>
      </c>
      <c r="AC3" s="1"/>
      <c r="AD3" s="3" t="str">
        <f>IFERROR(IF(VLOOKUP(T3,#REF!, 4, FALSE) = "", "", VLOOKUP(T3,#REF!, 4, FALSE)), "")</f>
        <v/>
      </c>
      <c r="AE3" s="3" t="str">
        <f>IFERROR(IF(VLOOKUP(T3,#REF!, 6, FALSE) = "", "", VLOOKUP(T3,#REF!, 6, FALSE)), "")</f>
        <v/>
      </c>
      <c r="AF3" s="3" t="str">
        <f>IFERROR(IF(VLOOKUP(T3,#REF!, 5, FALSE) = "", "", VLOOKUP(T3,#REF!, 5, FALSE)), "")</f>
        <v/>
      </c>
      <c r="AG3" s="3" t="str">
        <f>CONCATENATE("'", T3, "',")</f>
        <v>'FRC001',</v>
      </c>
    </row>
    <row r="4" spans="1:33" x14ac:dyDescent="0.3">
      <c r="A4" s="1">
        <v>2</v>
      </c>
      <c r="B4" s="33" t="s">
        <v>4</v>
      </c>
      <c r="C4" s="33" t="s">
        <v>1615</v>
      </c>
      <c r="D4" s="34"/>
      <c r="E4" s="34"/>
      <c r="F4" s="1" t="s">
        <v>5</v>
      </c>
      <c r="G4" s="35" t="s">
        <v>6</v>
      </c>
      <c r="H4" s="1" t="s">
        <v>1036</v>
      </c>
      <c r="I4" s="34" t="s">
        <v>1026</v>
      </c>
      <c r="J4" s="1" t="s">
        <v>1050</v>
      </c>
      <c r="K4" s="35" t="s">
        <v>1045</v>
      </c>
      <c r="L4" s="21"/>
      <c r="M4" s="35" t="s">
        <v>1023</v>
      </c>
      <c r="N4" s="35" t="s">
        <v>1084</v>
      </c>
      <c r="O4" s="13">
        <v>43663</v>
      </c>
      <c r="P4" s="13">
        <v>43664</v>
      </c>
      <c r="Q4" s="13">
        <v>43663</v>
      </c>
      <c r="R4" s="13">
        <v>43664</v>
      </c>
      <c r="S4" s="52" t="s">
        <v>1023</v>
      </c>
      <c r="T4" s="1" t="s">
        <v>4</v>
      </c>
      <c r="U4" s="2">
        <v>20190320</v>
      </c>
      <c r="V4" s="1" t="str">
        <f t="shared" ref="V4:V59" si="1">CONCATENATE(T4)</f>
        <v>FRC002</v>
      </c>
      <c r="W4" s="1" t="str">
        <f t="shared" si="0"/>
        <v>FRC002_J1_20190320</v>
      </c>
      <c r="X4" s="1" t="str">
        <f t="shared" ref="X4:X59" si="2">CONCATENATE(V4,"_J1")</f>
        <v>FRC002_J1</v>
      </c>
      <c r="Y4" s="2">
        <v>20190320</v>
      </c>
      <c r="Z4" s="1">
        <v>1</v>
      </c>
      <c r="AA4" s="1"/>
      <c r="AB4" s="1">
        <v>100201</v>
      </c>
      <c r="AC4" s="1"/>
      <c r="AD4" s="3" t="str">
        <f>IFERROR(IF(VLOOKUP(T4,#REF!, 4, FALSE) = "", "", VLOOKUP(T4,#REF!, 4, FALSE)), "")</f>
        <v/>
      </c>
      <c r="AE4" s="3" t="str">
        <f>IFERROR(IF(VLOOKUP(T4,#REF!, 6, FALSE) = "", "", VLOOKUP(T4,#REF!, 6, FALSE)), "")</f>
        <v/>
      </c>
      <c r="AF4" s="3" t="str">
        <f>IFERROR(IF(VLOOKUP(T4,#REF!, 5, FALSE) = "", "", VLOOKUP(T4,#REF!, 5, FALSE)), "")</f>
        <v/>
      </c>
      <c r="AG4" s="3" t="str">
        <f t="shared" ref="AG4:AG59" si="3">CONCATENATE("'", T4, "',")</f>
        <v>'FRC002',</v>
      </c>
    </row>
    <row r="5" spans="1:33" x14ac:dyDescent="0.3">
      <c r="A5" s="1">
        <v>3</v>
      </c>
      <c r="B5" s="33" t="s">
        <v>1056</v>
      </c>
      <c r="C5" s="33" t="s">
        <v>1615</v>
      </c>
      <c r="D5" s="34"/>
      <c r="E5" s="34"/>
      <c r="F5" s="1" t="s">
        <v>7</v>
      </c>
      <c r="G5" s="35" t="s">
        <v>8</v>
      </c>
      <c r="H5" s="1" t="s">
        <v>1036</v>
      </c>
      <c r="I5" s="34" t="s">
        <v>1026</v>
      </c>
      <c r="J5" s="1" t="s">
        <v>1048</v>
      </c>
      <c r="K5" s="35" t="s">
        <v>1045</v>
      </c>
      <c r="L5" s="21"/>
      <c r="M5" s="35" t="s">
        <v>1023</v>
      </c>
      <c r="N5" s="35" t="s">
        <v>1057</v>
      </c>
      <c r="O5" s="8">
        <v>43662</v>
      </c>
      <c r="P5" s="8">
        <v>43663</v>
      </c>
      <c r="Q5" s="8">
        <v>43662</v>
      </c>
      <c r="R5" s="8">
        <v>43663</v>
      </c>
      <c r="S5" s="51" t="s">
        <v>1023</v>
      </c>
      <c r="T5" s="1" t="s">
        <v>1056</v>
      </c>
      <c r="U5" s="2">
        <v>20190320</v>
      </c>
      <c r="V5" s="1" t="str">
        <f t="shared" si="1"/>
        <v>FRC003</v>
      </c>
      <c r="W5" s="1" t="str">
        <f t="shared" si="0"/>
        <v>FRC003_J1_20190320</v>
      </c>
      <c r="X5" s="1" t="str">
        <f t="shared" si="2"/>
        <v>FRC003_J1</v>
      </c>
      <c r="Y5" s="2">
        <v>20190320</v>
      </c>
      <c r="Z5" s="1">
        <v>1</v>
      </c>
      <c r="AA5" s="1"/>
      <c r="AB5" s="1">
        <v>100301</v>
      </c>
      <c r="AC5" s="1"/>
      <c r="AD5" s="3" t="str">
        <f>IFERROR(IF(VLOOKUP(T5,#REF!, 4, FALSE) = "", "", VLOOKUP(T5,#REF!, 4, FALSE)), "")</f>
        <v/>
      </c>
      <c r="AE5" s="3" t="str">
        <f>IFERROR(IF(VLOOKUP(T5,#REF!, 6, FALSE) = "", "", VLOOKUP(T5,#REF!, 6, FALSE)), "")</f>
        <v/>
      </c>
      <c r="AF5" s="3" t="str">
        <f>IFERROR(IF(VLOOKUP(T5,#REF!, 5, FALSE) = "", "", VLOOKUP(T5,#REF!, 5, FALSE)), "")</f>
        <v/>
      </c>
      <c r="AG5" s="3" t="str">
        <f t="shared" si="3"/>
        <v>'FRC003',</v>
      </c>
    </row>
    <row r="6" spans="1:33" x14ac:dyDescent="0.3">
      <c r="A6" s="1">
        <v>12</v>
      </c>
      <c r="B6" s="33" t="s">
        <v>17</v>
      </c>
      <c r="C6" s="33"/>
      <c r="D6" s="34"/>
      <c r="E6" s="34"/>
      <c r="F6" s="1" t="s">
        <v>18</v>
      </c>
      <c r="G6" s="1" t="s">
        <v>19</v>
      </c>
      <c r="H6" s="1"/>
      <c r="I6" s="1"/>
      <c r="J6" s="1"/>
      <c r="K6" s="1" t="s">
        <v>1066</v>
      </c>
      <c r="L6" s="1"/>
      <c r="M6" s="1"/>
      <c r="N6" s="1" t="s">
        <v>1402</v>
      </c>
      <c r="O6" s="2"/>
      <c r="P6" s="2"/>
      <c r="Q6" s="2"/>
      <c r="R6" s="2"/>
      <c r="S6" s="34"/>
      <c r="T6" s="1" t="s">
        <v>17</v>
      </c>
      <c r="U6" s="2">
        <v>20130223</v>
      </c>
      <c r="V6" s="1" t="str">
        <f t="shared" si="1"/>
        <v>FRC003_S</v>
      </c>
      <c r="W6" s="1" t="str">
        <f t="shared" si="0"/>
        <v>FRC003_S_J1_20130223</v>
      </c>
      <c r="X6" s="1" t="str">
        <f t="shared" si="2"/>
        <v>FRC003_S_J1</v>
      </c>
      <c r="Y6" s="2">
        <v>20130223</v>
      </c>
      <c r="Z6" s="1">
        <v>1</v>
      </c>
      <c r="AA6" s="1"/>
      <c r="AB6" s="1">
        <v>100310</v>
      </c>
      <c r="AC6" s="1"/>
      <c r="AD6" s="3" t="str">
        <f>IFERROR(IF(VLOOKUP(T6,#REF!, 4, FALSE) = "", "", VLOOKUP(T6,#REF!, 4, FALSE)), "")</f>
        <v/>
      </c>
      <c r="AE6" s="3" t="str">
        <f>IFERROR(IF(VLOOKUP(T6,#REF!, 6, FALSE) = "", "", VLOOKUP(T6,#REF!, 6, FALSE)), "")</f>
        <v/>
      </c>
      <c r="AF6" s="3" t="str">
        <f>IFERROR(IF(VLOOKUP(T6,#REF!, 5, FALSE) = "", "", VLOOKUP(T6,#REF!, 5, FALSE)), "")</f>
        <v/>
      </c>
      <c r="AG6" s="3" t="str">
        <f t="shared" si="3"/>
        <v>'FRC003_S',</v>
      </c>
    </row>
    <row r="7" spans="1:33" ht="36" x14ac:dyDescent="0.3">
      <c r="A7" s="1">
        <v>13</v>
      </c>
      <c r="B7" s="33" t="s">
        <v>1059</v>
      </c>
      <c r="C7" s="33" t="s">
        <v>1615</v>
      </c>
      <c r="D7" s="34"/>
      <c r="E7" s="34"/>
      <c r="F7" s="1" t="s">
        <v>21</v>
      </c>
      <c r="G7" s="1" t="s">
        <v>22</v>
      </c>
      <c r="H7" s="1" t="s">
        <v>1036</v>
      </c>
      <c r="I7" s="34" t="s">
        <v>1026</v>
      </c>
      <c r="J7" s="1" t="s">
        <v>1048</v>
      </c>
      <c r="K7" s="15" t="s">
        <v>1072</v>
      </c>
      <c r="L7" s="59"/>
      <c r="M7" s="15" t="s">
        <v>1023</v>
      </c>
      <c r="N7" s="15" t="s">
        <v>1064</v>
      </c>
      <c r="O7" s="13">
        <v>43664</v>
      </c>
      <c r="P7" s="13">
        <v>43665</v>
      </c>
      <c r="Q7" s="13">
        <v>43664</v>
      </c>
      <c r="R7" s="13">
        <v>43665</v>
      </c>
      <c r="S7" s="52" t="s">
        <v>1023</v>
      </c>
      <c r="T7" s="1" t="s">
        <v>1059</v>
      </c>
      <c r="U7" s="2">
        <v>20190320</v>
      </c>
      <c r="V7" s="1" t="str">
        <f t="shared" si="1"/>
        <v>FRC004</v>
      </c>
      <c r="W7" s="1" t="str">
        <f t="shared" si="0"/>
        <v>FRC004_J1_20190320</v>
      </c>
      <c r="X7" s="1" t="str">
        <f t="shared" si="2"/>
        <v>FRC004_J1</v>
      </c>
      <c r="Y7" s="2">
        <v>20190320</v>
      </c>
      <c r="Z7" s="1">
        <v>1</v>
      </c>
      <c r="AA7" s="1"/>
      <c r="AB7" s="1">
        <v>100401</v>
      </c>
      <c r="AC7" s="1"/>
      <c r="AD7" s="3" t="str">
        <f>IFERROR(IF(VLOOKUP(T7,#REF!, 4, FALSE) = "", "", VLOOKUP(T7,#REF!, 4, FALSE)), "")</f>
        <v/>
      </c>
      <c r="AE7" s="3" t="str">
        <f>IFERROR(IF(VLOOKUP(T7,#REF!, 6, FALSE) = "", "", VLOOKUP(T7,#REF!, 6, FALSE)), "")</f>
        <v/>
      </c>
      <c r="AF7" s="3" t="str">
        <f>IFERROR(IF(VLOOKUP(T7,#REF!, 5, FALSE) = "", "", VLOOKUP(T7,#REF!, 5, FALSE)), "")</f>
        <v/>
      </c>
      <c r="AG7" s="3" t="str">
        <f t="shared" si="3"/>
        <v>'FRC004',</v>
      </c>
    </row>
    <row r="8" spans="1:33" x14ac:dyDescent="0.3">
      <c r="A8" s="1">
        <v>14</v>
      </c>
      <c r="B8" s="33" t="s">
        <v>23</v>
      </c>
      <c r="C8" s="33"/>
      <c r="D8" s="34"/>
      <c r="E8" s="34"/>
      <c r="F8" s="1" t="s">
        <v>24</v>
      </c>
      <c r="G8" s="1" t="s">
        <v>25</v>
      </c>
      <c r="H8" s="1"/>
      <c r="I8" s="1"/>
      <c r="J8" s="1"/>
      <c r="K8" s="1" t="s">
        <v>1069</v>
      </c>
      <c r="L8" s="1"/>
      <c r="M8" s="1"/>
      <c r="N8" s="1"/>
      <c r="O8" s="8"/>
      <c r="P8" s="8"/>
      <c r="Q8" s="2"/>
      <c r="R8" s="2"/>
      <c r="S8" s="34"/>
      <c r="T8" s="1" t="s">
        <v>23</v>
      </c>
      <c r="U8" s="2">
        <v>20150313</v>
      </c>
      <c r="V8" s="1" t="str">
        <f t="shared" si="1"/>
        <v>FRC005</v>
      </c>
      <c r="W8" s="1" t="str">
        <f t="shared" si="0"/>
        <v>FRC005_J1_20150313</v>
      </c>
      <c r="X8" s="1" t="str">
        <f t="shared" si="2"/>
        <v>FRC005_J1</v>
      </c>
      <c r="Y8" s="2">
        <v>20150313</v>
      </c>
      <c r="Z8" s="1">
        <v>1</v>
      </c>
      <c r="AA8" s="1"/>
      <c r="AB8" s="1">
        <v>100501</v>
      </c>
      <c r="AC8" s="1"/>
      <c r="AD8" s="3" t="str">
        <f>IFERROR(IF(VLOOKUP(T8,#REF!, 4, FALSE) = "", "", VLOOKUP(T8,#REF!, 4, FALSE)), "")</f>
        <v/>
      </c>
      <c r="AE8" s="3" t="str">
        <f>IFERROR(IF(VLOOKUP(T8,#REF!, 6, FALSE) = "", "", VLOOKUP(T8,#REF!, 6, FALSE)), "")</f>
        <v/>
      </c>
      <c r="AF8" s="3" t="str">
        <f>IFERROR(IF(VLOOKUP(T8,#REF!, 5, FALSE) = "", "", VLOOKUP(T8,#REF!, 5, FALSE)), "")</f>
        <v/>
      </c>
      <c r="AG8" s="3" t="str">
        <f t="shared" si="3"/>
        <v>'FRC005',</v>
      </c>
    </row>
    <row r="9" spans="1:33" ht="24" x14ac:dyDescent="0.3">
      <c r="A9" s="1">
        <v>15</v>
      </c>
      <c r="B9" s="33" t="s">
        <v>26</v>
      </c>
      <c r="C9" s="33"/>
      <c r="D9" s="34"/>
      <c r="E9" s="34"/>
      <c r="F9" s="1" t="s">
        <v>27</v>
      </c>
      <c r="G9" s="1" t="s">
        <v>28</v>
      </c>
      <c r="H9" s="1"/>
      <c r="I9" s="1"/>
      <c r="J9" s="1"/>
      <c r="K9" s="9" t="s">
        <v>1071</v>
      </c>
      <c r="L9" s="9"/>
      <c r="M9" s="9"/>
      <c r="N9" s="1"/>
      <c r="O9" s="2"/>
      <c r="P9" s="2"/>
      <c r="Q9" s="2"/>
      <c r="R9" s="2"/>
      <c r="S9" s="34"/>
      <c r="T9" s="1" t="s">
        <v>26</v>
      </c>
      <c r="U9" s="2">
        <v>20130223</v>
      </c>
      <c r="V9" s="1" t="str">
        <f t="shared" si="1"/>
        <v>FRC006</v>
      </c>
      <c r="W9" s="1" t="str">
        <f t="shared" si="0"/>
        <v>FRC006_J1_20130223</v>
      </c>
      <c r="X9" s="1" t="str">
        <f t="shared" si="2"/>
        <v>FRC006_J1</v>
      </c>
      <c r="Y9" s="2">
        <v>20130223</v>
      </c>
      <c r="Z9" s="1">
        <v>1</v>
      </c>
      <c r="AA9" s="1"/>
      <c r="AB9" s="1">
        <v>100601</v>
      </c>
      <c r="AC9" s="1"/>
      <c r="AD9" s="3" t="str">
        <f>IFERROR(IF(VLOOKUP(T9,#REF!, 4, FALSE) = "", "", VLOOKUP(T9,#REF!, 4, FALSE)), "")</f>
        <v/>
      </c>
      <c r="AE9" s="3" t="str">
        <f>IFERROR(IF(VLOOKUP(T9,#REF!, 6, FALSE) = "", "", VLOOKUP(T9,#REF!, 6, FALSE)), "")</f>
        <v/>
      </c>
      <c r="AF9" s="3" t="str">
        <f>IFERROR(IF(VLOOKUP(T9,#REF!, 5, FALSE) = "", "", VLOOKUP(T9,#REF!, 5, FALSE)), "")</f>
        <v/>
      </c>
      <c r="AG9" s="3" t="str">
        <f t="shared" si="3"/>
        <v>'FRC006',</v>
      </c>
    </row>
    <row r="10" spans="1:33" ht="24" x14ac:dyDescent="0.3">
      <c r="A10" s="1">
        <v>16</v>
      </c>
      <c r="B10" s="33" t="s">
        <v>29</v>
      </c>
      <c r="C10" s="33"/>
      <c r="D10" s="34"/>
      <c r="E10" s="34"/>
      <c r="F10" s="1" t="s">
        <v>30</v>
      </c>
      <c r="G10" s="1" t="s">
        <v>31</v>
      </c>
      <c r="H10" s="1"/>
      <c r="I10" s="1"/>
      <c r="J10" s="1"/>
      <c r="K10" s="9" t="s">
        <v>1070</v>
      </c>
      <c r="L10" s="9"/>
      <c r="M10" s="9"/>
      <c r="N10" s="1"/>
      <c r="O10" s="2"/>
      <c r="P10" s="2"/>
      <c r="Q10" s="2"/>
      <c r="R10" s="2"/>
      <c r="S10" s="34"/>
      <c r="T10" s="1" t="s">
        <v>29</v>
      </c>
      <c r="U10" s="2">
        <v>20140314</v>
      </c>
      <c r="V10" s="1" t="str">
        <f t="shared" si="1"/>
        <v>FRC006_2</v>
      </c>
      <c r="W10" s="1" t="str">
        <f t="shared" si="0"/>
        <v>FRC006_2_J1_20140314</v>
      </c>
      <c r="X10" s="1" t="str">
        <f t="shared" si="2"/>
        <v>FRC006_2_J1</v>
      </c>
      <c r="Y10" s="2">
        <v>20140314</v>
      </c>
      <c r="Z10" s="1">
        <v>1</v>
      </c>
      <c r="AA10" s="1"/>
      <c r="AB10" s="1">
        <v>100602</v>
      </c>
      <c r="AC10" s="1"/>
      <c r="AD10" s="3" t="str">
        <f>IFERROR(IF(VLOOKUP(T10,#REF!, 4, FALSE) = "", "", VLOOKUP(T10,#REF!, 4, FALSE)), "")</f>
        <v/>
      </c>
      <c r="AE10" s="3" t="str">
        <f>IFERROR(IF(VLOOKUP(T10,#REF!, 6, FALSE) = "", "", VLOOKUP(T10,#REF!, 6, FALSE)), "")</f>
        <v/>
      </c>
      <c r="AF10" s="3" t="str">
        <f>IFERROR(IF(VLOOKUP(T10,#REF!, 5, FALSE) = "", "", VLOOKUP(T10,#REF!, 5, FALSE)), "")</f>
        <v/>
      </c>
      <c r="AG10" s="3" t="str">
        <f t="shared" si="3"/>
        <v>'FRC006_2',</v>
      </c>
    </row>
    <row r="11" spans="1:33" x14ac:dyDescent="0.3">
      <c r="A11" s="1">
        <v>17</v>
      </c>
      <c r="B11" s="33" t="s">
        <v>1076</v>
      </c>
      <c r="C11" s="33" t="s">
        <v>1615</v>
      </c>
      <c r="D11" s="34"/>
      <c r="E11" s="34"/>
      <c r="F11" s="1" t="s">
        <v>33</v>
      </c>
      <c r="G11" s="1" t="s">
        <v>34</v>
      </c>
      <c r="H11" s="1" t="s">
        <v>1037</v>
      </c>
      <c r="I11" s="34" t="s">
        <v>1026</v>
      </c>
      <c r="J11" s="1" t="s">
        <v>1050</v>
      </c>
      <c r="K11" s="35" t="s">
        <v>1069</v>
      </c>
      <c r="L11" s="21"/>
      <c r="M11" s="35" t="s">
        <v>1023</v>
      </c>
      <c r="N11" s="35" t="s">
        <v>1077</v>
      </c>
      <c r="O11" s="16">
        <v>43670</v>
      </c>
      <c r="P11" s="16">
        <v>43671</v>
      </c>
      <c r="Q11" s="13">
        <v>43670</v>
      </c>
      <c r="R11" s="13">
        <v>43671</v>
      </c>
      <c r="S11" s="52" t="s">
        <v>1023</v>
      </c>
      <c r="T11" s="1" t="s">
        <v>1076</v>
      </c>
      <c r="U11" s="2">
        <v>20150313</v>
      </c>
      <c r="V11" s="1" t="str">
        <f t="shared" si="1"/>
        <v>FRC007</v>
      </c>
      <c r="W11" s="1" t="str">
        <f t="shared" si="0"/>
        <v>FRC007_J1_20150313</v>
      </c>
      <c r="X11" s="1" t="str">
        <f t="shared" si="2"/>
        <v>FRC007_J1</v>
      </c>
      <c r="Y11" s="2">
        <v>20150313</v>
      </c>
      <c r="Z11" s="1">
        <v>1</v>
      </c>
      <c r="AA11" s="1"/>
      <c r="AB11" s="1">
        <v>100701</v>
      </c>
      <c r="AC11" s="1"/>
      <c r="AD11" s="3" t="str">
        <f>IFERROR(IF(VLOOKUP(T11,#REF!, 4, FALSE) = "", "", VLOOKUP(T11,#REF!, 4, FALSE)), "")</f>
        <v/>
      </c>
      <c r="AE11" s="3" t="str">
        <f>IFERROR(IF(VLOOKUP(T11,#REF!, 6, FALSE) = "", "", VLOOKUP(T11,#REF!, 6, FALSE)), "")</f>
        <v/>
      </c>
      <c r="AF11" s="3" t="str">
        <f>IFERROR(IF(VLOOKUP(T11,#REF!, 5, FALSE) = "", "", VLOOKUP(T11,#REF!, 5, FALSE)), "")</f>
        <v/>
      </c>
      <c r="AG11" s="3" t="str">
        <f t="shared" si="3"/>
        <v>'FRC007',</v>
      </c>
    </row>
    <row r="12" spans="1:33" ht="24" x14ac:dyDescent="0.3">
      <c r="A12" s="1">
        <v>18</v>
      </c>
      <c r="B12" s="33" t="s">
        <v>1631</v>
      </c>
      <c r="C12" s="33" t="s">
        <v>1615</v>
      </c>
      <c r="D12" s="34"/>
      <c r="E12" s="34"/>
      <c r="F12" s="1" t="s">
        <v>36</v>
      </c>
      <c r="G12" s="1" t="s">
        <v>37</v>
      </c>
      <c r="H12" s="1" t="s">
        <v>1037</v>
      </c>
      <c r="I12" s="34" t="s">
        <v>1026</v>
      </c>
      <c r="J12" s="14" t="s">
        <v>1050</v>
      </c>
      <c r="K12" s="35" t="s">
        <v>1067</v>
      </c>
      <c r="L12" s="21"/>
      <c r="M12" s="35" t="s">
        <v>1023</v>
      </c>
      <c r="N12" s="15" t="s">
        <v>1085</v>
      </c>
      <c r="O12" s="8">
        <v>43668</v>
      </c>
      <c r="P12" s="8">
        <v>43669</v>
      </c>
      <c r="Q12" s="8">
        <v>43668</v>
      </c>
      <c r="R12" s="8">
        <v>43669</v>
      </c>
      <c r="S12" s="51" t="s">
        <v>1023</v>
      </c>
      <c r="T12" s="1" t="s">
        <v>35</v>
      </c>
      <c r="U12" s="2">
        <v>20190320</v>
      </c>
      <c r="V12" s="1" t="str">
        <f t="shared" si="1"/>
        <v>FRC008_A</v>
      </c>
      <c r="W12" s="1" t="str">
        <f t="shared" si="0"/>
        <v>FRC008_A_J1_20190320</v>
      </c>
      <c r="X12" s="1" t="str">
        <f t="shared" si="2"/>
        <v>FRC008_A_J1</v>
      </c>
      <c r="Y12" s="2">
        <v>20190320</v>
      </c>
      <c r="Z12" s="1">
        <v>1</v>
      </c>
      <c r="AA12" s="1"/>
      <c r="AB12" s="1">
        <v>100801</v>
      </c>
      <c r="AC12" s="1"/>
      <c r="AD12" s="3" t="str">
        <f>IFERROR(IF(VLOOKUP(T12,#REF!, 4, FALSE) = "", "", VLOOKUP(T12,#REF!, 4, FALSE)), "")</f>
        <v/>
      </c>
      <c r="AE12" s="3" t="str">
        <f>IFERROR(IF(VLOOKUP(T12,#REF!, 6, FALSE) = "", "", VLOOKUP(T12,#REF!, 6, FALSE)), "")</f>
        <v/>
      </c>
      <c r="AF12" s="3" t="str">
        <f>IFERROR(IF(VLOOKUP(T12,#REF!, 5, FALSE) = "", "", VLOOKUP(T12,#REF!, 5, FALSE)), "")</f>
        <v/>
      </c>
      <c r="AG12" s="3" t="str">
        <f t="shared" si="3"/>
        <v>'FRC008_A',</v>
      </c>
    </row>
    <row r="13" spans="1:33" ht="24" x14ac:dyDescent="0.3">
      <c r="A13" s="1">
        <v>19</v>
      </c>
      <c r="B13" s="33" t="s">
        <v>1088</v>
      </c>
      <c r="C13" s="33" t="s">
        <v>1615</v>
      </c>
      <c r="D13" s="34"/>
      <c r="E13" s="34"/>
      <c r="F13" s="1" t="s">
        <v>39</v>
      </c>
      <c r="G13" s="1" t="s">
        <v>40</v>
      </c>
      <c r="H13" s="1" t="s">
        <v>1037</v>
      </c>
      <c r="I13" s="34" t="s">
        <v>1026</v>
      </c>
      <c r="J13" s="1" t="s">
        <v>1048</v>
      </c>
      <c r="K13" s="35" t="s">
        <v>1068</v>
      </c>
      <c r="L13" s="21"/>
      <c r="M13" s="35" t="s">
        <v>1023</v>
      </c>
      <c r="N13" s="15" t="s">
        <v>1095</v>
      </c>
      <c r="O13" s="13">
        <v>43670</v>
      </c>
      <c r="P13" s="13">
        <v>43671</v>
      </c>
      <c r="Q13" s="13">
        <v>43670</v>
      </c>
      <c r="R13" s="13">
        <v>43671</v>
      </c>
      <c r="S13" s="52" t="s">
        <v>1023</v>
      </c>
      <c r="T13" s="1" t="s">
        <v>1088</v>
      </c>
      <c r="U13" s="2">
        <v>20170310</v>
      </c>
      <c r="V13" s="1" t="str">
        <f t="shared" si="1"/>
        <v>FRC008_B</v>
      </c>
      <c r="W13" s="1" t="str">
        <f t="shared" si="0"/>
        <v>FRC008_B_J1_20170310</v>
      </c>
      <c r="X13" s="1" t="str">
        <f t="shared" si="2"/>
        <v>FRC008_B_J1</v>
      </c>
      <c r="Y13" s="2">
        <v>20170310</v>
      </c>
      <c r="Z13" s="1">
        <v>1</v>
      </c>
      <c r="AA13" s="1"/>
      <c r="AB13" s="1">
        <v>100802</v>
      </c>
      <c r="AC13" s="1"/>
      <c r="AD13" s="3" t="str">
        <f>IFERROR(IF(VLOOKUP(T13,#REF!, 4, FALSE) = "", "", VLOOKUP(T13,#REF!, 4, FALSE)), "")</f>
        <v/>
      </c>
      <c r="AE13" s="3" t="str">
        <f>IFERROR(IF(VLOOKUP(T13,#REF!, 6, FALSE) = "", "", VLOOKUP(T13,#REF!, 6, FALSE)), "")</f>
        <v/>
      </c>
      <c r="AF13" s="3" t="str">
        <f>IFERROR(IF(VLOOKUP(T13,#REF!, 5, FALSE) = "", "", VLOOKUP(T13,#REF!, 5, FALSE)), "")</f>
        <v/>
      </c>
      <c r="AG13" s="3" t="str">
        <f t="shared" si="3"/>
        <v>'FRC008_B',</v>
      </c>
    </row>
    <row r="14" spans="1:33" x14ac:dyDescent="0.3">
      <c r="A14" s="1">
        <v>20</v>
      </c>
      <c r="B14" s="33" t="s">
        <v>1089</v>
      </c>
      <c r="C14" s="33" t="s">
        <v>1615</v>
      </c>
      <c r="D14" s="34"/>
      <c r="E14" s="34"/>
      <c r="F14" s="1" t="s">
        <v>42</v>
      </c>
      <c r="G14" s="1" t="s">
        <v>43</v>
      </c>
      <c r="H14" s="1" t="s">
        <v>1037</v>
      </c>
      <c r="I14" s="34" t="s">
        <v>1026</v>
      </c>
      <c r="J14" s="1" t="s">
        <v>1050</v>
      </c>
      <c r="K14" s="35" t="s">
        <v>1091</v>
      </c>
      <c r="L14" s="21"/>
      <c r="M14" s="35" t="s">
        <v>1023</v>
      </c>
      <c r="N14" s="35" t="s">
        <v>1090</v>
      </c>
      <c r="O14" s="16">
        <v>43672</v>
      </c>
      <c r="P14" s="16">
        <v>43675</v>
      </c>
      <c r="Q14" s="16">
        <v>43672</v>
      </c>
      <c r="R14" s="16">
        <v>43672</v>
      </c>
      <c r="S14" s="16" t="s">
        <v>1023</v>
      </c>
      <c r="T14" s="1" t="s">
        <v>1089</v>
      </c>
      <c r="U14" s="2">
        <v>20130223</v>
      </c>
      <c r="V14" s="1" t="str">
        <f t="shared" si="1"/>
        <v>FRC008_S1</v>
      </c>
      <c r="W14" s="1" t="str">
        <f t="shared" si="0"/>
        <v>FRC008_S1_J1_20130223</v>
      </c>
      <c r="X14" s="1" t="str">
        <f t="shared" si="2"/>
        <v>FRC008_S1_J1</v>
      </c>
      <c r="Y14" s="2">
        <v>20130223</v>
      </c>
      <c r="Z14" s="1">
        <v>1</v>
      </c>
      <c r="AA14" s="1"/>
      <c r="AB14" s="1">
        <v>100803</v>
      </c>
      <c r="AC14" s="1"/>
      <c r="AD14" s="3" t="str">
        <f>IFERROR(IF(VLOOKUP(T14,#REF!, 4, FALSE) = "", "", VLOOKUP(T14,#REF!, 4, FALSE)), "")</f>
        <v/>
      </c>
      <c r="AE14" s="3" t="str">
        <f>IFERROR(IF(VLOOKUP(T14,#REF!, 6, FALSE) = "", "", VLOOKUP(T14,#REF!, 6, FALSE)), "")</f>
        <v/>
      </c>
      <c r="AF14" s="3" t="str">
        <f>IFERROR(IF(VLOOKUP(T14,#REF!, 5, FALSE) = "", "", VLOOKUP(T14,#REF!, 5, FALSE)), "")</f>
        <v/>
      </c>
      <c r="AG14" s="3" t="str">
        <f t="shared" si="3"/>
        <v>'FRC008_S1',</v>
      </c>
    </row>
    <row r="15" spans="1:33" x14ac:dyDescent="0.3">
      <c r="A15" s="1">
        <v>22</v>
      </c>
      <c r="B15" s="33" t="s">
        <v>47</v>
      </c>
      <c r="C15" s="33" t="s">
        <v>1102</v>
      </c>
      <c r="D15" s="34"/>
      <c r="E15" s="34"/>
      <c r="F15" s="1" t="s">
        <v>48</v>
      </c>
      <c r="G15" s="1" t="s">
        <v>49</v>
      </c>
      <c r="H15" s="1" t="s">
        <v>1037</v>
      </c>
      <c r="I15" s="34" t="s">
        <v>1026</v>
      </c>
      <c r="J15" s="1" t="s">
        <v>1048</v>
      </c>
      <c r="K15" s="35" t="s">
        <v>1102</v>
      </c>
      <c r="L15" s="21"/>
      <c r="M15" s="35" t="s">
        <v>1023</v>
      </c>
      <c r="N15" s="35" t="s">
        <v>1112</v>
      </c>
      <c r="O15" s="13">
        <v>43675</v>
      </c>
      <c r="P15" s="13">
        <v>43676</v>
      </c>
      <c r="Q15" s="16">
        <v>43675</v>
      </c>
      <c r="R15" s="16">
        <v>43676</v>
      </c>
      <c r="S15" s="16" t="s">
        <v>1023</v>
      </c>
      <c r="T15" s="1" t="s">
        <v>47</v>
      </c>
      <c r="U15" s="2">
        <v>20190320</v>
      </c>
      <c r="V15" s="1" t="str">
        <f t="shared" si="1"/>
        <v>FRC008_S2</v>
      </c>
      <c r="W15" s="1" t="str">
        <f t="shared" si="0"/>
        <v>FRC008_S2_J1_20190320</v>
      </c>
      <c r="X15" s="1" t="str">
        <f t="shared" si="2"/>
        <v>FRC008_S2_J1</v>
      </c>
      <c r="Y15" s="2">
        <v>20190320</v>
      </c>
      <c r="Z15" s="1">
        <v>1</v>
      </c>
      <c r="AA15" s="1"/>
      <c r="AB15" s="1">
        <v>100805</v>
      </c>
      <c r="AC15" s="1"/>
      <c r="AD15" s="3" t="str">
        <f>IFERROR(IF(VLOOKUP(T15,#REF!, 4, FALSE) = "", "", VLOOKUP(T15,#REF!, 4, FALSE)), "")</f>
        <v/>
      </c>
      <c r="AE15" s="3" t="str">
        <f>IFERROR(IF(VLOOKUP(T15,#REF!, 6, FALSE) = "", "", VLOOKUP(T15,#REF!, 6, FALSE)), "")</f>
        <v/>
      </c>
      <c r="AF15" s="3" t="str">
        <f>IFERROR(IF(VLOOKUP(T15,#REF!, 5, FALSE) = "", "", VLOOKUP(T15,#REF!, 5, FALSE)), "")</f>
        <v/>
      </c>
      <c r="AG15" s="3" t="str">
        <f t="shared" si="3"/>
        <v>'FRC008_S2',</v>
      </c>
    </row>
    <row r="16" spans="1:33" ht="24" x14ac:dyDescent="0.3">
      <c r="A16" s="1">
        <v>23</v>
      </c>
      <c r="B16" s="33" t="s">
        <v>1124</v>
      </c>
      <c r="C16" s="33" t="s">
        <v>1102</v>
      </c>
      <c r="D16" s="34"/>
      <c r="E16" s="34"/>
      <c r="F16" s="1" t="s">
        <v>51</v>
      </c>
      <c r="G16" s="1" t="s">
        <v>52</v>
      </c>
      <c r="H16" s="1" t="s">
        <v>1037</v>
      </c>
      <c r="I16" s="34" t="s">
        <v>1026</v>
      </c>
      <c r="J16" s="1" t="s">
        <v>1050</v>
      </c>
      <c r="K16" s="15" t="s">
        <v>1103</v>
      </c>
      <c r="L16" s="21"/>
      <c r="M16" s="35" t="s">
        <v>1023</v>
      </c>
      <c r="N16" s="15" t="s">
        <v>1125</v>
      </c>
      <c r="O16" s="13">
        <v>43679</v>
      </c>
      <c r="P16" s="13">
        <v>43682</v>
      </c>
      <c r="Q16" s="8">
        <v>43679</v>
      </c>
      <c r="R16" s="8">
        <v>43682</v>
      </c>
      <c r="S16" s="51" t="s">
        <v>1023</v>
      </c>
      <c r="T16" s="1" t="s">
        <v>1124</v>
      </c>
      <c r="U16" s="2">
        <v>20190320</v>
      </c>
      <c r="V16" s="1" t="str">
        <f t="shared" si="1"/>
        <v>FRC008_S3</v>
      </c>
      <c r="W16" s="1" t="str">
        <f t="shared" si="0"/>
        <v>FRC008_S3_J1_20190320</v>
      </c>
      <c r="X16" s="1" t="str">
        <f t="shared" si="2"/>
        <v>FRC008_S3_J1</v>
      </c>
      <c r="Y16" s="2">
        <v>20190320</v>
      </c>
      <c r="Z16" s="1">
        <v>1</v>
      </c>
      <c r="AA16" s="1"/>
      <c r="AB16" s="1">
        <v>100806</v>
      </c>
      <c r="AC16" s="1"/>
      <c r="AD16" s="3" t="str">
        <f>IFERROR(IF(VLOOKUP(T16,#REF!, 4, FALSE) = "", "", VLOOKUP(T16,#REF!, 4, FALSE)), "")</f>
        <v/>
      </c>
      <c r="AE16" s="3" t="str">
        <f>IFERROR(IF(VLOOKUP(T16,#REF!, 6, FALSE) = "", "", VLOOKUP(T16,#REF!, 6, FALSE)), "")</f>
        <v/>
      </c>
      <c r="AF16" s="3" t="str">
        <f>IFERROR(IF(VLOOKUP(T16,#REF!, 5, FALSE) = "", "", VLOOKUP(T16,#REF!, 5, FALSE)), "")</f>
        <v/>
      </c>
      <c r="AG16" s="3" t="str">
        <f t="shared" si="3"/>
        <v>'FRC008_S3',</v>
      </c>
    </row>
    <row r="17" spans="1:33" ht="24" x14ac:dyDescent="0.3">
      <c r="A17" s="1">
        <v>24</v>
      </c>
      <c r="B17" s="33" t="s">
        <v>1058</v>
      </c>
      <c r="C17" s="33" t="s">
        <v>1102</v>
      </c>
      <c r="D17" s="34"/>
      <c r="E17" s="34"/>
      <c r="F17" s="1" t="s">
        <v>1083</v>
      </c>
      <c r="G17" s="1" t="s">
        <v>1082</v>
      </c>
      <c r="H17" s="1" t="s">
        <v>1037</v>
      </c>
      <c r="I17" s="34" t="s">
        <v>1026</v>
      </c>
      <c r="J17" s="1" t="s">
        <v>1052</v>
      </c>
      <c r="K17" s="15" t="s">
        <v>1104</v>
      </c>
      <c r="L17" s="21"/>
      <c r="M17" s="35" t="s">
        <v>1023</v>
      </c>
      <c r="N17" s="15" t="s">
        <v>1096</v>
      </c>
      <c r="O17" s="13">
        <v>43664</v>
      </c>
      <c r="P17" s="13">
        <v>43665</v>
      </c>
      <c r="Q17" s="13">
        <v>43668</v>
      </c>
      <c r="R17" s="13">
        <v>43678</v>
      </c>
      <c r="S17" s="52"/>
      <c r="T17" s="1" t="s">
        <v>1058</v>
      </c>
      <c r="U17" s="2">
        <v>20190320</v>
      </c>
      <c r="V17" s="1" t="str">
        <f t="shared" si="1"/>
        <v>FRC008_S4</v>
      </c>
      <c r="W17" s="1" t="str">
        <f t="shared" si="0"/>
        <v>FRC008_S4_J1_20190320</v>
      </c>
      <c r="X17" s="1" t="str">
        <f t="shared" si="2"/>
        <v>FRC008_S4_J1</v>
      </c>
      <c r="Y17" s="2">
        <v>20190320</v>
      </c>
      <c r="Z17" s="1">
        <v>1</v>
      </c>
      <c r="AA17" s="1"/>
      <c r="AB17" s="1">
        <v>100807</v>
      </c>
      <c r="AC17" s="1"/>
      <c r="AD17" s="3" t="str">
        <f>IFERROR(IF(VLOOKUP(T17,#REF!, 4, FALSE) = "", "", VLOOKUP(T17,#REF!, 4, FALSE)), "")</f>
        <v/>
      </c>
      <c r="AE17" s="3" t="str">
        <f>IFERROR(IF(VLOOKUP(T17,#REF!, 6, FALSE) = "", "", VLOOKUP(T17,#REF!, 6, FALSE)), "")</f>
        <v/>
      </c>
      <c r="AF17" s="3" t="str">
        <f>IFERROR(IF(VLOOKUP(T17,#REF!, 5, FALSE) = "", "", VLOOKUP(T17,#REF!, 5, FALSE)), "")</f>
        <v/>
      </c>
      <c r="AG17" s="3" t="str">
        <f t="shared" si="3"/>
        <v>'FRC008_S4',</v>
      </c>
    </row>
    <row r="18" spans="1:33" ht="36" x14ac:dyDescent="0.3">
      <c r="A18" s="1">
        <v>25</v>
      </c>
      <c r="B18" s="33" t="s">
        <v>1073</v>
      </c>
      <c r="C18" s="33" t="s">
        <v>1102</v>
      </c>
      <c r="D18" s="34"/>
      <c r="E18" s="34"/>
      <c r="F18" s="1" t="s">
        <v>55</v>
      </c>
      <c r="G18" s="1" t="s">
        <v>56</v>
      </c>
      <c r="H18" s="1" t="s">
        <v>1036</v>
      </c>
      <c r="I18" s="34" t="s">
        <v>1026</v>
      </c>
      <c r="J18" s="1" t="s">
        <v>1048</v>
      </c>
      <c r="K18" s="15" t="s">
        <v>1105</v>
      </c>
      <c r="L18" s="21"/>
      <c r="M18" s="35" t="s">
        <v>1023</v>
      </c>
      <c r="N18" s="15" t="s">
        <v>1074</v>
      </c>
      <c r="O18" s="13">
        <v>43677</v>
      </c>
      <c r="P18" s="13">
        <v>43679</v>
      </c>
      <c r="Q18" s="13">
        <v>43677</v>
      </c>
      <c r="R18" s="13">
        <v>43682</v>
      </c>
      <c r="S18" s="52" t="s">
        <v>1023</v>
      </c>
      <c r="T18" s="1" t="s">
        <v>1073</v>
      </c>
      <c r="U18" s="2">
        <v>20170310</v>
      </c>
      <c r="V18" s="1" t="str">
        <f t="shared" si="1"/>
        <v>FRC008_S5</v>
      </c>
      <c r="W18" s="1" t="str">
        <f t="shared" si="0"/>
        <v>FRC008_S5_J1_20170310</v>
      </c>
      <c r="X18" s="1" t="str">
        <f t="shared" si="2"/>
        <v>FRC008_S5_J1</v>
      </c>
      <c r="Y18" s="2">
        <v>20170310</v>
      </c>
      <c r="Z18" s="1">
        <v>1</v>
      </c>
      <c r="AA18" s="1"/>
      <c r="AB18" s="1">
        <v>100808</v>
      </c>
      <c r="AC18" s="1"/>
      <c r="AD18" s="3" t="str">
        <f>IFERROR(IF(VLOOKUP(T18,#REF!, 4, FALSE) = "", "", VLOOKUP(T18,#REF!, 4, FALSE)), "")</f>
        <v/>
      </c>
      <c r="AE18" s="3" t="str">
        <f>IFERROR(IF(VLOOKUP(T18,#REF!, 6, FALSE) = "", "", VLOOKUP(T18,#REF!, 6, FALSE)), "")</f>
        <v/>
      </c>
      <c r="AF18" s="3" t="str">
        <f>IFERROR(IF(VLOOKUP(T18,#REF!, 5, FALSE) = "", "", VLOOKUP(T18,#REF!, 5, FALSE)), "")</f>
        <v/>
      </c>
      <c r="AG18" s="3" t="str">
        <f t="shared" si="3"/>
        <v>'FRC008_S5',</v>
      </c>
    </row>
    <row r="19" spans="1:33" ht="24" x14ac:dyDescent="0.3">
      <c r="A19" s="1">
        <v>26</v>
      </c>
      <c r="B19" s="33" t="s">
        <v>1430</v>
      </c>
      <c r="C19" s="33" t="s">
        <v>1102</v>
      </c>
      <c r="D19" s="34"/>
      <c r="E19" s="34"/>
      <c r="F19" s="1" t="s">
        <v>58</v>
      </c>
      <c r="G19" s="35" t="s">
        <v>59</v>
      </c>
      <c r="H19" s="1" t="s">
        <v>1036</v>
      </c>
      <c r="I19" s="34" t="s">
        <v>1026</v>
      </c>
      <c r="J19" s="1" t="s">
        <v>1048</v>
      </c>
      <c r="K19" s="35"/>
      <c r="L19" s="21"/>
      <c r="M19" s="35" t="s">
        <v>1023</v>
      </c>
      <c r="N19" s="15" t="s">
        <v>1431</v>
      </c>
      <c r="O19" s="8">
        <f>O40+3</f>
        <v>43696</v>
      </c>
      <c r="P19" s="8">
        <f>O19</f>
        <v>43696</v>
      </c>
      <c r="Q19" s="51">
        <v>43696</v>
      </c>
      <c r="R19" s="51">
        <v>43696</v>
      </c>
      <c r="S19" s="51" t="s">
        <v>1023</v>
      </c>
      <c r="T19" s="1" t="s">
        <v>1430</v>
      </c>
      <c r="U19" s="2">
        <v>20190320</v>
      </c>
      <c r="V19" s="1" t="str">
        <f t="shared" si="1"/>
        <v>FRC008_S5_2</v>
      </c>
      <c r="W19" s="1" t="str">
        <f t="shared" si="0"/>
        <v>FRC008_S5_2_J1_20190320</v>
      </c>
      <c r="X19" s="1" t="str">
        <f t="shared" si="2"/>
        <v>FRC008_S5_2_J1</v>
      </c>
      <c r="Y19" s="2">
        <v>20190320</v>
      </c>
      <c r="Z19" s="1">
        <v>1</v>
      </c>
      <c r="AA19" s="1"/>
      <c r="AB19" s="1">
        <v>100809</v>
      </c>
      <c r="AC19" s="1"/>
      <c r="AD19" s="3" t="str">
        <f>IFERROR(IF(VLOOKUP(T19,#REF!, 4, FALSE) = "", "", VLOOKUP(T19,#REF!, 4, FALSE)), "")</f>
        <v/>
      </c>
      <c r="AE19" s="3" t="str">
        <f>IFERROR(IF(VLOOKUP(T19,#REF!, 6, FALSE) = "", "", VLOOKUP(T19,#REF!, 6, FALSE)), "")</f>
        <v/>
      </c>
      <c r="AF19" s="3" t="str">
        <f>IFERROR(IF(VLOOKUP(T19,#REF!, 5, FALSE) = "", "", VLOOKUP(T19,#REF!, 5, FALSE)), "")</f>
        <v/>
      </c>
      <c r="AG19" s="3" t="str">
        <f t="shared" si="3"/>
        <v>'FRC008_S5_2',</v>
      </c>
    </row>
    <row r="20" spans="1:33" x14ac:dyDescent="0.3">
      <c r="A20" s="1">
        <v>27</v>
      </c>
      <c r="B20" s="33" t="s">
        <v>1466</v>
      </c>
      <c r="C20" s="33" t="s">
        <v>1102</v>
      </c>
      <c r="D20" s="34"/>
      <c r="E20" s="34"/>
      <c r="F20" s="1" t="s">
        <v>61</v>
      </c>
      <c r="G20" s="35" t="s">
        <v>62</v>
      </c>
      <c r="H20" s="1" t="s">
        <v>1036</v>
      </c>
      <c r="I20" s="34" t="s">
        <v>1026</v>
      </c>
      <c r="J20" s="1" t="s">
        <v>1445</v>
      </c>
      <c r="K20" s="35"/>
      <c r="L20" s="21"/>
      <c r="M20" s="35" t="s">
        <v>1023</v>
      </c>
      <c r="N20" s="35" t="s">
        <v>1432</v>
      </c>
      <c r="O20" s="8">
        <f>O19</f>
        <v>43696</v>
      </c>
      <c r="P20" s="8">
        <f>O20</f>
        <v>43696</v>
      </c>
      <c r="Q20" s="51">
        <v>43696</v>
      </c>
      <c r="R20" s="51">
        <v>43696</v>
      </c>
      <c r="S20" s="70" t="s">
        <v>1023</v>
      </c>
      <c r="T20" s="1" t="s">
        <v>1466</v>
      </c>
      <c r="U20" s="2">
        <v>20190320</v>
      </c>
      <c r="V20" s="1" t="str">
        <f t="shared" si="1"/>
        <v>FRC008_S5_3</v>
      </c>
      <c r="W20" s="1" t="str">
        <f t="shared" si="0"/>
        <v>FRC008_S5_3_J1_20190320</v>
      </c>
      <c r="X20" s="1" t="str">
        <f t="shared" si="2"/>
        <v>FRC008_S5_3_J1</v>
      </c>
      <c r="Y20" s="2">
        <v>20190320</v>
      </c>
      <c r="Z20" s="1">
        <v>1</v>
      </c>
      <c r="AA20" s="1"/>
      <c r="AB20" s="1">
        <v>100810</v>
      </c>
      <c r="AC20" s="1"/>
      <c r="AD20" s="3" t="str">
        <f>IFERROR(IF(VLOOKUP(T20,#REF!, 4, FALSE) = "", "", VLOOKUP(T20,#REF!, 4, FALSE)), "")</f>
        <v/>
      </c>
      <c r="AE20" s="3" t="str">
        <f>IFERROR(IF(VLOOKUP(T20,#REF!, 6, FALSE) = "", "", VLOOKUP(T20,#REF!, 6, FALSE)), "")</f>
        <v/>
      </c>
      <c r="AF20" s="3" t="str">
        <f>IFERROR(IF(VLOOKUP(T20,#REF!, 5, FALSE) = "", "", VLOOKUP(T20,#REF!, 5, FALSE)), "")</f>
        <v/>
      </c>
      <c r="AG20" s="3" t="str">
        <f t="shared" si="3"/>
        <v>'FRC008_S5_3',</v>
      </c>
    </row>
    <row r="21" spans="1:33" ht="36" x14ac:dyDescent="0.3">
      <c r="A21" s="1">
        <v>28</v>
      </c>
      <c r="B21" s="33" t="s">
        <v>1433</v>
      </c>
      <c r="C21" s="33" t="s">
        <v>1102</v>
      </c>
      <c r="D21" s="34"/>
      <c r="E21" s="34"/>
      <c r="F21" s="1" t="s">
        <v>64</v>
      </c>
      <c r="G21" s="35" t="s">
        <v>65</v>
      </c>
      <c r="H21" s="1" t="s">
        <v>1036</v>
      </c>
      <c r="I21" s="34" t="s">
        <v>1026</v>
      </c>
      <c r="J21" s="1" t="s">
        <v>1445</v>
      </c>
      <c r="K21" s="35"/>
      <c r="L21" s="21"/>
      <c r="M21" s="35" t="s">
        <v>1023</v>
      </c>
      <c r="N21" s="15" t="s">
        <v>1434</v>
      </c>
      <c r="O21" s="8">
        <f>P20+1</f>
        <v>43697</v>
      </c>
      <c r="P21" s="8">
        <f>O21</f>
        <v>43697</v>
      </c>
      <c r="Q21" s="51">
        <f>R20+1</f>
        <v>43697</v>
      </c>
      <c r="R21" s="51">
        <f>Q21</f>
        <v>43697</v>
      </c>
      <c r="S21" s="70" t="s">
        <v>1023</v>
      </c>
      <c r="T21" s="1" t="s">
        <v>1433</v>
      </c>
      <c r="U21" s="2">
        <v>20160307</v>
      </c>
      <c r="V21" s="1" t="str">
        <f t="shared" si="1"/>
        <v>FRC008_S5_4</v>
      </c>
      <c r="W21" s="1" t="str">
        <f t="shared" si="0"/>
        <v>FRC008_S5_4_J1_20160307</v>
      </c>
      <c r="X21" s="1" t="str">
        <f t="shared" si="2"/>
        <v>FRC008_S5_4_J1</v>
      </c>
      <c r="Y21" s="2">
        <v>20160307</v>
      </c>
      <c r="Z21" s="1">
        <v>1</v>
      </c>
      <c r="AA21" s="1"/>
      <c r="AB21" s="1">
        <v>100811</v>
      </c>
      <c r="AC21" s="1"/>
      <c r="AD21" s="3" t="str">
        <f>IFERROR(IF(VLOOKUP(T21,#REF!, 4, FALSE) = "", "", VLOOKUP(T21,#REF!, 4, FALSE)), "")</f>
        <v/>
      </c>
      <c r="AE21" s="3" t="str">
        <f>IFERROR(IF(VLOOKUP(T21,#REF!, 6, FALSE) = "", "", VLOOKUP(T21,#REF!, 6, FALSE)), "")</f>
        <v/>
      </c>
      <c r="AF21" s="3" t="str">
        <f>IFERROR(IF(VLOOKUP(T21,#REF!, 5, FALSE) = "", "", VLOOKUP(T21,#REF!, 5, FALSE)), "")</f>
        <v/>
      </c>
      <c r="AG21" s="3" t="str">
        <f t="shared" si="3"/>
        <v>'FRC008_S5_4',</v>
      </c>
    </row>
    <row r="22" spans="1:33" ht="36" x14ac:dyDescent="0.3">
      <c r="A22" s="1">
        <v>29</v>
      </c>
      <c r="B22" s="33" t="s">
        <v>66</v>
      </c>
      <c r="C22" s="33" t="s">
        <v>1102</v>
      </c>
      <c r="D22" s="34"/>
      <c r="E22" s="34"/>
      <c r="F22" s="1" t="s">
        <v>67</v>
      </c>
      <c r="G22" s="35" t="s">
        <v>68</v>
      </c>
      <c r="H22" s="1" t="s">
        <v>1036</v>
      </c>
      <c r="I22" s="34" t="s">
        <v>1026</v>
      </c>
      <c r="J22" s="1" t="s">
        <v>1445</v>
      </c>
      <c r="K22" s="35"/>
      <c r="L22" s="21"/>
      <c r="M22" s="35" t="s">
        <v>1023</v>
      </c>
      <c r="N22" s="15" t="s">
        <v>1435</v>
      </c>
      <c r="O22" s="8">
        <f>P21</f>
        <v>43697</v>
      </c>
      <c r="P22" s="8">
        <f>O22</f>
        <v>43697</v>
      </c>
      <c r="Q22" s="51">
        <f>R21</f>
        <v>43697</v>
      </c>
      <c r="R22" s="51">
        <f>Q22</f>
        <v>43697</v>
      </c>
      <c r="S22" s="70" t="s">
        <v>1023</v>
      </c>
      <c r="T22" s="1" t="s">
        <v>66</v>
      </c>
      <c r="U22" s="2">
        <v>20120228</v>
      </c>
      <c r="V22" s="1" t="str">
        <f t="shared" si="1"/>
        <v>FRC008_S5_5</v>
      </c>
      <c r="W22" s="1" t="str">
        <f t="shared" si="0"/>
        <v>FRC008_S5_5_J1_20120228</v>
      </c>
      <c r="X22" s="1" t="str">
        <f t="shared" si="2"/>
        <v>FRC008_S5_5_J1</v>
      </c>
      <c r="Y22" s="2">
        <v>20120228</v>
      </c>
      <c r="Z22" s="1">
        <v>1</v>
      </c>
      <c r="AA22" s="1"/>
      <c r="AB22" s="1">
        <v>100812</v>
      </c>
      <c r="AC22" s="1"/>
      <c r="AD22" s="3" t="str">
        <f>IFERROR(IF(VLOOKUP(T22,#REF!, 4, FALSE) = "", "", VLOOKUP(T22,#REF!, 4, FALSE)), "")</f>
        <v/>
      </c>
      <c r="AE22" s="3" t="str">
        <f>IFERROR(IF(VLOOKUP(T22,#REF!, 6, FALSE) = "", "", VLOOKUP(T22,#REF!, 6, FALSE)), "")</f>
        <v/>
      </c>
      <c r="AF22" s="3" t="str">
        <f>IFERROR(IF(VLOOKUP(T22,#REF!, 5, FALSE) = "", "", VLOOKUP(T22,#REF!, 5, FALSE)), "")</f>
        <v/>
      </c>
      <c r="AG22" s="3" t="str">
        <f t="shared" si="3"/>
        <v>'FRC008_S5_5',</v>
      </c>
    </row>
    <row r="23" spans="1:33" ht="36" x14ac:dyDescent="0.3">
      <c r="A23" s="1">
        <v>30</v>
      </c>
      <c r="B23" s="33" t="s">
        <v>1126</v>
      </c>
      <c r="C23" s="33" t="s">
        <v>1102</v>
      </c>
      <c r="D23" s="34"/>
      <c r="E23" s="34"/>
      <c r="F23" s="1" t="s">
        <v>70</v>
      </c>
      <c r="G23" s="1" t="s">
        <v>71</v>
      </c>
      <c r="H23" s="1" t="s">
        <v>1037</v>
      </c>
      <c r="I23" s="34" t="s">
        <v>1026</v>
      </c>
      <c r="J23" s="1" t="s">
        <v>1050</v>
      </c>
      <c r="K23" s="35" t="s">
        <v>1106</v>
      </c>
      <c r="L23" s="21"/>
      <c r="M23" s="35" t="s">
        <v>1023</v>
      </c>
      <c r="N23" s="15" t="s">
        <v>1127</v>
      </c>
      <c r="O23" s="13">
        <v>43682</v>
      </c>
      <c r="P23" s="13">
        <v>43683</v>
      </c>
      <c r="Q23" s="13">
        <v>43685</v>
      </c>
      <c r="R23" s="13">
        <v>43685</v>
      </c>
      <c r="S23" s="52" t="s">
        <v>1023</v>
      </c>
      <c r="T23" s="1" t="s">
        <v>1126</v>
      </c>
      <c r="U23" s="2">
        <v>20130223</v>
      </c>
      <c r="V23" s="1" t="str">
        <f t="shared" si="1"/>
        <v>FRC008_S6</v>
      </c>
      <c r="W23" s="1" t="str">
        <f t="shared" si="0"/>
        <v>FRC008_S6_J1_20130223</v>
      </c>
      <c r="X23" s="1" t="str">
        <f t="shared" si="2"/>
        <v>FRC008_S6_J1</v>
      </c>
      <c r="Y23" s="2">
        <v>20130223</v>
      </c>
      <c r="Z23" s="1">
        <v>1</v>
      </c>
      <c r="AA23" s="1"/>
      <c r="AB23" s="1">
        <v>100813</v>
      </c>
      <c r="AC23" s="1"/>
      <c r="AD23" s="3" t="str">
        <f>IFERROR(IF(VLOOKUP(T23,#REF!, 4, FALSE) = "", "", VLOOKUP(T23,#REF!, 4, FALSE)), "")</f>
        <v/>
      </c>
      <c r="AE23" s="3" t="str">
        <f>IFERROR(IF(VLOOKUP(T23,#REF!, 6, FALSE) = "", "", VLOOKUP(T23,#REF!, 6, FALSE)), "")</f>
        <v/>
      </c>
      <c r="AF23" s="3" t="str">
        <f>IFERROR(IF(VLOOKUP(T23,#REF!, 5, FALSE) = "", "", VLOOKUP(T23,#REF!, 5, FALSE)), "")</f>
        <v/>
      </c>
      <c r="AG23" s="3" t="str">
        <f t="shared" si="3"/>
        <v>'FRC008_S6',</v>
      </c>
    </row>
    <row r="24" spans="1:33" x14ac:dyDescent="0.3">
      <c r="A24" s="1">
        <v>31</v>
      </c>
      <c r="B24" s="33" t="s">
        <v>72</v>
      </c>
      <c r="C24" s="33"/>
      <c r="D24" s="34"/>
      <c r="E24" s="34"/>
      <c r="F24" s="1" t="s">
        <v>73</v>
      </c>
      <c r="G24" s="1" t="s">
        <v>74</v>
      </c>
      <c r="H24" s="1"/>
      <c r="I24" s="1"/>
      <c r="J24" s="1"/>
      <c r="K24" s="1" t="s">
        <v>1066</v>
      </c>
      <c r="L24" s="1"/>
      <c r="M24" s="1"/>
      <c r="N24" s="1"/>
      <c r="O24" s="2"/>
      <c r="P24" s="2"/>
      <c r="Q24" s="2"/>
      <c r="R24" s="2"/>
      <c r="S24" s="34"/>
      <c r="T24" s="1" t="s">
        <v>72</v>
      </c>
      <c r="U24" s="2">
        <v>20130223</v>
      </c>
      <c r="V24" s="1" t="str">
        <f t="shared" si="1"/>
        <v>FRC008_S9</v>
      </c>
      <c r="W24" s="1" t="str">
        <f t="shared" si="0"/>
        <v>FRC008_S9_J1_20130223</v>
      </c>
      <c r="X24" s="1" t="str">
        <f t="shared" si="2"/>
        <v>FRC008_S9_J1</v>
      </c>
      <c r="Y24" s="2">
        <v>20130223</v>
      </c>
      <c r="Z24" s="1">
        <v>1</v>
      </c>
      <c r="AA24" s="1"/>
      <c r="AB24" s="1">
        <v>100814</v>
      </c>
      <c r="AC24" s="1"/>
      <c r="AD24" s="3" t="str">
        <f>IFERROR(IF(VLOOKUP(T24,#REF!, 4, FALSE) = "", "", VLOOKUP(T24,#REF!, 4, FALSE)), "")</f>
        <v/>
      </c>
      <c r="AE24" s="3" t="str">
        <f>IFERROR(IF(VLOOKUP(T24,#REF!, 6, FALSE) = "", "", VLOOKUP(T24,#REF!, 6, FALSE)), "")</f>
        <v/>
      </c>
      <c r="AF24" s="3" t="str">
        <f>IFERROR(IF(VLOOKUP(T24,#REF!, 5, FALSE) = "", "", VLOOKUP(T24,#REF!, 5, FALSE)), "")</f>
        <v/>
      </c>
      <c r="AG24" s="3" t="str">
        <f t="shared" si="3"/>
        <v>'FRC008_S9',</v>
      </c>
    </row>
    <row r="25" spans="1:33" x14ac:dyDescent="0.3">
      <c r="A25" s="1">
        <v>21</v>
      </c>
      <c r="B25" s="33" t="s">
        <v>44</v>
      </c>
      <c r="C25" s="33"/>
      <c r="D25" s="34"/>
      <c r="E25" s="34"/>
      <c r="F25" s="1" t="s">
        <v>45</v>
      </c>
      <c r="G25" s="1" t="s">
        <v>46</v>
      </c>
      <c r="H25" s="1"/>
      <c r="I25" s="1"/>
      <c r="J25" s="1"/>
      <c r="L25" s="1"/>
      <c r="M25" s="1"/>
      <c r="N25" s="1"/>
      <c r="O25" s="2"/>
      <c r="P25" s="2"/>
      <c r="Q25" s="2"/>
      <c r="R25" s="2"/>
      <c r="S25" s="34"/>
      <c r="T25" s="1" t="s">
        <v>44</v>
      </c>
      <c r="U25" s="2">
        <v>20180321</v>
      </c>
      <c r="V25" s="1" t="str">
        <f>CONCATENATE(T25)</f>
        <v>FRC008_S10</v>
      </c>
      <c r="W25" s="1" t="str">
        <f>CONCATENATE(T25,"_J1_", U25)</f>
        <v>FRC008_S10_J1_20180321</v>
      </c>
      <c r="X25" s="1" t="str">
        <f>CONCATENATE(V25,"_J1")</f>
        <v>FRC008_S10_J1</v>
      </c>
      <c r="Y25" s="2">
        <v>20180321</v>
      </c>
      <c r="Z25" s="1">
        <v>1</v>
      </c>
      <c r="AA25" s="1"/>
      <c r="AB25" s="1">
        <v>100804</v>
      </c>
      <c r="AC25" s="1"/>
      <c r="AD25" s="3" t="str">
        <f>IFERROR(IF(VLOOKUP(T25,#REF!, 4, FALSE) = "", "", VLOOKUP(T25,#REF!, 4, FALSE)), "")</f>
        <v/>
      </c>
      <c r="AE25" s="3" t="str">
        <f>IFERROR(IF(VLOOKUP(T25,#REF!, 6, FALSE) = "", "", VLOOKUP(T25,#REF!, 6, FALSE)), "")</f>
        <v/>
      </c>
      <c r="AF25" s="3" t="str">
        <f>IFERROR(IF(VLOOKUP(T25,#REF!, 5, FALSE) = "", "", VLOOKUP(T25,#REF!, 5, FALSE)), "")</f>
        <v/>
      </c>
      <c r="AG25" s="3" t="str">
        <f t="shared" si="3"/>
        <v>'FRC008_S10',</v>
      </c>
    </row>
    <row r="26" spans="1:33" ht="24" x14ac:dyDescent="0.3">
      <c r="A26" s="1">
        <v>32</v>
      </c>
      <c r="B26" s="33" t="s">
        <v>1093</v>
      </c>
      <c r="C26" s="33" t="s">
        <v>1615</v>
      </c>
      <c r="D26" s="34"/>
      <c r="E26" s="34"/>
      <c r="F26" s="1" t="s">
        <v>76</v>
      </c>
      <c r="G26" s="1" t="s">
        <v>77</v>
      </c>
      <c r="H26" s="1" t="s">
        <v>1037</v>
      </c>
      <c r="I26" s="34" t="s">
        <v>1026</v>
      </c>
      <c r="J26" s="1" t="s">
        <v>1048</v>
      </c>
      <c r="K26" s="35" t="s">
        <v>1092</v>
      </c>
      <c r="L26" s="21"/>
      <c r="M26" s="35" t="s">
        <v>1023</v>
      </c>
      <c r="N26" s="15" t="s">
        <v>1094</v>
      </c>
      <c r="O26" s="13">
        <v>43672</v>
      </c>
      <c r="P26" s="13">
        <v>43675</v>
      </c>
      <c r="Q26" s="13">
        <v>43672</v>
      </c>
      <c r="R26" s="13">
        <v>43675</v>
      </c>
      <c r="S26" s="52" t="s">
        <v>1023</v>
      </c>
      <c r="T26" s="1" t="s">
        <v>1093</v>
      </c>
      <c r="U26" s="2">
        <v>20190320</v>
      </c>
      <c r="V26" s="1" t="str">
        <f t="shared" si="1"/>
        <v>FRC009</v>
      </c>
      <c r="W26" s="1" t="str">
        <f t="shared" si="0"/>
        <v>FRC009_J1_20190320</v>
      </c>
      <c r="X26" s="1" t="str">
        <f t="shared" si="2"/>
        <v>FRC009_J1</v>
      </c>
      <c r="Y26" s="2">
        <v>20190320</v>
      </c>
      <c r="Z26" s="1">
        <v>1</v>
      </c>
      <c r="AA26" s="1"/>
      <c r="AB26" s="1">
        <v>100901</v>
      </c>
      <c r="AC26" s="1"/>
      <c r="AD26" s="3" t="str">
        <f>IFERROR(IF(VLOOKUP(T26,#REF!, 4, FALSE) = "", "", VLOOKUP(T26,#REF!, 4, FALSE)), "")</f>
        <v/>
      </c>
      <c r="AE26" s="3" t="str">
        <f>IFERROR(IF(VLOOKUP(T26,#REF!, 6, FALSE) = "", "", VLOOKUP(T26,#REF!, 6, FALSE)), "")</f>
        <v/>
      </c>
      <c r="AF26" s="3" t="str">
        <f>IFERROR(IF(VLOOKUP(T26,#REF!, 5, FALSE) = "", "", VLOOKUP(T26,#REF!, 5, FALSE)), "")</f>
        <v/>
      </c>
      <c r="AG26" s="3" t="str">
        <f t="shared" si="3"/>
        <v>'FRC009',</v>
      </c>
    </row>
    <row r="27" spans="1:33" x14ac:dyDescent="0.3">
      <c r="A27" s="1">
        <v>33</v>
      </c>
      <c r="B27" s="72" t="s">
        <v>78</v>
      </c>
      <c r="C27" s="33" t="s">
        <v>1102</v>
      </c>
      <c r="D27" s="34" t="s">
        <v>1023</v>
      </c>
      <c r="E27" s="34"/>
      <c r="F27" s="1" t="s">
        <v>79</v>
      </c>
      <c r="G27" s="1" t="s">
        <v>80</v>
      </c>
      <c r="H27" s="1" t="s">
        <v>1037</v>
      </c>
      <c r="I27" s="34" t="s">
        <v>1026</v>
      </c>
      <c r="J27" s="1" t="s">
        <v>1050</v>
      </c>
      <c r="K27" s="35" t="s">
        <v>1107</v>
      </c>
      <c r="L27" s="21"/>
      <c r="M27" s="35" t="s">
        <v>1023</v>
      </c>
      <c r="N27" s="35" t="s">
        <v>1051</v>
      </c>
      <c r="O27" s="13">
        <v>43684</v>
      </c>
      <c r="P27" s="13">
        <v>43684</v>
      </c>
      <c r="Q27" s="13">
        <v>43684</v>
      </c>
      <c r="R27" s="13">
        <v>43684</v>
      </c>
      <c r="S27" s="52" t="s">
        <v>1023</v>
      </c>
      <c r="T27" s="1" t="s">
        <v>78</v>
      </c>
      <c r="U27" s="2">
        <v>20180321</v>
      </c>
      <c r="V27" s="1" t="str">
        <f t="shared" si="1"/>
        <v>FRC010_A</v>
      </c>
      <c r="W27" s="1" t="str">
        <f t="shared" si="0"/>
        <v>FRC010_A_J1_20180321</v>
      </c>
      <c r="X27" s="1" t="str">
        <f t="shared" si="2"/>
        <v>FRC010_A_J1</v>
      </c>
      <c r="Y27" s="2">
        <v>20180321</v>
      </c>
      <c r="Z27" s="1">
        <v>1</v>
      </c>
      <c r="AA27" s="1"/>
      <c r="AB27" s="1">
        <v>101001</v>
      </c>
      <c r="AC27" s="1"/>
      <c r="AD27" s="3" t="str">
        <f>IFERROR(IF(VLOOKUP(T27,#REF!, 4, FALSE) = "", "", VLOOKUP(T27,#REF!, 4, FALSE)), "")</f>
        <v/>
      </c>
      <c r="AE27" s="3" t="str">
        <f>IFERROR(IF(VLOOKUP(T27,#REF!, 6, FALSE) = "", "", VLOOKUP(T27,#REF!, 6, FALSE)), "")</f>
        <v/>
      </c>
      <c r="AF27" s="3" t="str">
        <f>IFERROR(IF(VLOOKUP(T27,#REF!, 5, FALSE) = "", "", VLOOKUP(T27,#REF!, 5, FALSE)), "")</f>
        <v/>
      </c>
      <c r="AG27" s="3" t="str">
        <f t="shared" si="3"/>
        <v>'FRC010_A',</v>
      </c>
    </row>
    <row r="28" spans="1:33" x14ac:dyDescent="0.3">
      <c r="A28" s="1">
        <v>34</v>
      </c>
      <c r="B28" s="33" t="s">
        <v>1130</v>
      </c>
      <c r="C28" s="33" t="s">
        <v>1102</v>
      </c>
      <c r="D28" s="34" t="s">
        <v>1023</v>
      </c>
      <c r="E28" s="34"/>
      <c r="F28" s="1" t="s">
        <v>82</v>
      </c>
      <c r="G28" s="1" t="s">
        <v>83</v>
      </c>
      <c r="H28" s="1" t="s">
        <v>1037</v>
      </c>
      <c r="I28" s="34" t="s">
        <v>1026</v>
      </c>
      <c r="J28" s="1" t="s">
        <v>1048</v>
      </c>
      <c r="K28" s="35" t="s">
        <v>1108</v>
      </c>
      <c r="L28" s="21"/>
      <c r="M28" s="35" t="s">
        <v>1023</v>
      </c>
      <c r="N28" s="35" t="s">
        <v>1131</v>
      </c>
      <c r="O28" s="8">
        <v>43682</v>
      </c>
      <c r="P28" s="8">
        <v>43683</v>
      </c>
      <c r="Q28" s="8">
        <v>43679</v>
      </c>
      <c r="R28" s="8">
        <v>43679</v>
      </c>
      <c r="S28" s="51" t="s">
        <v>1023</v>
      </c>
      <c r="T28" s="1" t="s">
        <v>1130</v>
      </c>
      <c r="U28" s="2">
        <v>20180321</v>
      </c>
      <c r="V28" s="1" t="str">
        <f t="shared" si="1"/>
        <v>FRC010_B</v>
      </c>
      <c r="W28" s="1" t="str">
        <f t="shared" si="0"/>
        <v>FRC010_B_J1_20180321</v>
      </c>
      <c r="X28" s="1" t="str">
        <f t="shared" si="2"/>
        <v>FRC010_B_J1</v>
      </c>
      <c r="Y28" s="2">
        <v>20180321</v>
      </c>
      <c r="Z28" s="1">
        <v>1</v>
      </c>
      <c r="AA28" s="1"/>
      <c r="AB28" s="1">
        <v>101002</v>
      </c>
      <c r="AC28" s="1"/>
      <c r="AD28" s="3" t="str">
        <f>IFERROR(IF(VLOOKUP(T28,#REF!, 4, FALSE) = "", "", VLOOKUP(T28,#REF!, 4, FALSE)), "")</f>
        <v/>
      </c>
      <c r="AE28" s="3" t="str">
        <f>IFERROR(IF(VLOOKUP(T28,#REF!, 6, FALSE) = "", "", VLOOKUP(T28,#REF!, 6, FALSE)), "")</f>
        <v/>
      </c>
      <c r="AF28" s="3" t="str">
        <f>IFERROR(IF(VLOOKUP(T28,#REF!, 5, FALSE) = "", "", VLOOKUP(T28,#REF!, 5, FALSE)), "")</f>
        <v/>
      </c>
      <c r="AG28" s="3" t="str">
        <f t="shared" si="3"/>
        <v>'FRC010_B',</v>
      </c>
    </row>
    <row r="29" spans="1:33" ht="24" x14ac:dyDescent="0.3">
      <c r="A29" s="1">
        <v>35</v>
      </c>
      <c r="B29" s="33" t="s">
        <v>1132</v>
      </c>
      <c r="C29" s="33" t="s">
        <v>1102</v>
      </c>
      <c r="D29" s="34"/>
      <c r="E29" s="34"/>
      <c r="F29" s="1" t="s">
        <v>85</v>
      </c>
      <c r="G29" s="1" t="s">
        <v>86</v>
      </c>
      <c r="H29" s="1" t="s">
        <v>1036</v>
      </c>
      <c r="I29" s="34" t="s">
        <v>1026</v>
      </c>
      <c r="J29" s="1" t="s">
        <v>1048</v>
      </c>
      <c r="K29" s="15" t="s">
        <v>1109</v>
      </c>
      <c r="L29" s="21"/>
      <c r="M29" s="35" t="s">
        <v>1023</v>
      </c>
      <c r="N29" s="15" t="s">
        <v>1133</v>
      </c>
      <c r="O29" s="8">
        <v>43683</v>
      </c>
      <c r="P29" s="8">
        <v>43684</v>
      </c>
      <c r="Q29" s="8">
        <v>43683</v>
      </c>
      <c r="R29" s="48">
        <v>43684</v>
      </c>
      <c r="S29" s="51" t="s">
        <v>1023</v>
      </c>
      <c r="T29" s="1" t="s">
        <v>1132</v>
      </c>
      <c r="U29" s="2">
        <v>20060314</v>
      </c>
      <c r="V29" s="1" t="str">
        <f t="shared" si="1"/>
        <v>FRC011</v>
      </c>
      <c r="W29" s="1" t="str">
        <f t="shared" si="0"/>
        <v>FRC011_J1_20060314</v>
      </c>
      <c r="X29" s="1" t="str">
        <f t="shared" si="2"/>
        <v>FRC011_J1</v>
      </c>
      <c r="Y29" s="2">
        <v>20060314</v>
      </c>
      <c r="Z29" s="1">
        <v>1</v>
      </c>
      <c r="AA29" s="1"/>
      <c r="AB29" s="1">
        <v>101101</v>
      </c>
      <c r="AC29" s="1"/>
      <c r="AD29" s="3" t="str">
        <f>IFERROR(IF(VLOOKUP(T29,#REF!, 4, FALSE) = "", "", VLOOKUP(T29,#REF!, 4, FALSE)), "")</f>
        <v/>
      </c>
      <c r="AE29" s="3" t="str">
        <f>IFERROR(IF(VLOOKUP(T29,#REF!, 6, FALSE) = "", "", VLOOKUP(T29,#REF!, 6, FALSE)), "")</f>
        <v/>
      </c>
      <c r="AF29" s="3" t="str">
        <f>IFERROR(IF(VLOOKUP(T29,#REF!, 5, FALSE) = "", "", VLOOKUP(T29,#REF!, 5, FALSE)), "")</f>
        <v/>
      </c>
      <c r="AG29" s="3" t="str">
        <f t="shared" si="3"/>
        <v>'FRC011',</v>
      </c>
    </row>
    <row r="30" spans="1:33" x14ac:dyDescent="0.3">
      <c r="A30" s="1">
        <v>36</v>
      </c>
      <c r="B30" s="72" t="s">
        <v>1113</v>
      </c>
      <c r="C30" s="33" t="s">
        <v>1615</v>
      </c>
      <c r="D30" s="34"/>
      <c r="E30" s="34"/>
      <c r="F30" s="1" t="s">
        <v>88</v>
      </c>
      <c r="G30" s="1" t="s">
        <v>89</v>
      </c>
      <c r="H30" s="1" t="s">
        <v>1036</v>
      </c>
      <c r="I30" s="34" t="s">
        <v>1026</v>
      </c>
      <c r="J30" s="1" t="s">
        <v>1050</v>
      </c>
      <c r="K30" s="15" t="s">
        <v>1091</v>
      </c>
      <c r="L30" s="21"/>
      <c r="M30" s="35" t="s">
        <v>1023</v>
      </c>
      <c r="N30" s="35" t="s">
        <v>1114</v>
      </c>
      <c r="O30" s="13">
        <v>43675</v>
      </c>
      <c r="P30" s="13">
        <v>43675</v>
      </c>
      <c r="Q30" s="13">
        <v>43675</v>
      </c>
      <c r="R30" s="13">
        <v>43675</v>
      </c>
      <c r="S30" s="52" t="s">
        <v>1023</v>
      </c>
      <c r="T30" s="1" t="s">
        <v>1113</v>
      </c>
      <c r="U30" s="2">
        <v>20170310</v>
      </c>
      <c r="V30" s="1" t="str">
        <f t="shared" si="1"/>
        <v>FRC012</v>
      </c>
      <c r="W30" s="1" t="str">
        <f t="shared" si="0"/>
        <v>FRC012_J1_20170310</v>
      </c>
      <c r="X30" s="1" t="str">
        <f t="shared" si="2"/>
        <v>FRC012_J1</v>
      </c>
      <c r="Y30" s="2">
        <v>20170310</v>
      </c>
      <c r="Z30" s="1">
        <v>1</v>
      </c>
      <c r="AA30" s="1"/>
      <c r="AB30" s="1">
        <v>101201</v>
      </c>
      <c r="AC30" s="1"/>
      <c r="AD30" s="3" t="str">
        <f>IFERROR(IF(VLOOKUP(T30,#REF!, 4, FALSE) = "", "", VLOOKUP(T30,#REF!, 4, FALSE)), "")</f>
        <v/>
      </c>
      <c r="AE30" s="3" t="str">
        <f>IFERROR(IF(VLOOKUP(T30,#REF!, 6, FALSE) = "", "", VLOOKUP(T30,#REF!, 6, FALSE)), "")</f>
        <v/>
      </c>
      <c r="AF30" s="3" t="str">
        <f>IFERROR(IF(VLOOKUP(T30,#REF!, 5, FALSE) = "", "", VLOOKUP(T30,#REF!, 5, FALSE)), "")</f>
        <v/>
      </c>
      <c r="AG30" s="3" t="str">
        <f t="shared" si="3"/>
        <v>'FRC012',</v>
      </c>
    </row>
    <row r="31" spans="1:33" ht="24" x14ac:dyDescent="0.3">
      <c r="A31" s="1">
        <v>37</v>
      </c>
      <c r="B31" s="72" t="s">
        <v>90</v>
      </c>
      <c r="C31" s="33" t="s">
        <v>1615</v>
      </c>
      <c r="D31" s="34"/>
      <c r="E31" s="34"/>
      <c r="F31" s="1" t="s">
        <v>91</v>
      </c>
      <c r="G31" s="1" t="s">
        <v>92</v>
      </c>
      <c r="H31" s="1" t="s">
        <v>1037</v>
      </c>
      <c r="I31" s="34" t="s">
        <v>1026</v>
      </c>
      <c r="J31" s="1" t="s">
        <v>1050</v>
      </c>
      <c r="K31" s="15" t="s">
        <v>1116</v>
      </c>
      <c r="L31" s="21"/>
      <c r="M31" s="35" t="s">
        <v>1023</v>
      </c>
      <c r="N31" s="15" t="s">
        <v>1115</v>
      </c>
      <c r="O31" s="13">
        <v>43676</v>
      </c>
      <c r="P31" s="13">
        <v>43677</v>
      </c>
      <c r="Q31" s="13">
        <v>43676</v>
      </c>
      <c r="R31" s="13">
        <v>43677</v>
      </c>
      <c r="S31" s="52" t="s">
        <v>1023</v>
      </c>
      <c r="T31" s="1" t="s">
        <v>90</v>
      </c>
      <c r="U31" s="2">
        <v>20190320</v>
      </c>
      <c r="V31" s="1" t="str">
        <f t="shared" si="1"/>
        <v>FRC013</v>
      </c>
      <c r="W31" s="1" t="str">
        <f t="shared" si="0"/>
        <v>FRC013_J1_20190320</v>
      </c>
      <c r="X31" s="1" t="str">
        <f t="shared" si="2"/>
        <v>FRC013_J1</v>
      </c>
      <c r="Y31" s="2">
        <v>20190320</v>
      </c>
      <c r="Z31" s="1">
        <v>1</v>
      </c>
      <c r="AA31" s="1"/>
      <c r="AB31" s="1">
        <v>101301</v>
      </c>
      <c r="AC31" s="1"/>
      <c r="AD31" s="3" t="str">
        <f>IFERROR(IF(VLOOKUP(T31,#REF!, 4, FALSE) = "", "", VLOOKUP(T31,#REF!, 4, FALSE)), "")</f>
        <v/>
      </c>
      <c r="AE31" s="3" t="str">
        <f>IFERROR(IF(VLOOKUP(T31,#REF!, 6, FALSE) = "", "", VLOOKUP(T31,#REF!, 6, FALSE)), "")</f>
        <v/>
      </c>
      <c r="AF31" s="3" t="str">
        <f>IFERROR(IF(VLOOKUP(T31,#REF!, 5, FALSE) = "", "", VLOOKUP(T31,#REF!, 5, FALSE)), "")</f>
        <v/>
      </c>
      <c r="AG31" s="3" t="str">
        <f t="shared" si="3"/>
        <v>'FRC013',</v>
      </c>
    </row>
    <row r="32" spans="1:33" x14ac:dyDescent="0.3">
      <c r="A32" s="1">
        <v>38</v>
      </c>
      <c r="B32" s="33" t="s">
        <v>1134</v>
      </c>
      <c r="C32" s="33" t="s">
        <v>1616</v>
      </c>
      <c r="D32" s="34"/>
      <c r="E32" s="34"/>
      <c r="F32" s="1" t="s">
        <v>94</v>
      </c>
      <c r="G32" s="1" t="s">
        <v>95</v>
      </c>
      <c r="H32" s="1" t="s">
        <v>1036</v>
      </c>
      <c r="I32" s="34" t="s">
        <v>1026</v>
      </c>
      <c r="J32" s="1" t="s">
        <v>1048</v>
      </c>
      <c r="K32" s="35" t="s">
        <v>1107</v>
      </c>
      <c r="L32" s="21"/>
      <c r="M32" s="35" t="s">
        <v>1023</v>
      </c>
      <c r="N32" s="35" t="s">
        <v>1195</v>
      </c>
      <c r="O32" s="8">
        <v>43689</v>
      </c>
      <c r="P32" s="8">
        <v>43689</v>
      </c>
      <c r="Q32" s="8">
        <v>43689</v>
      </c>
      <c r="R32" s="8">
        <v>43689</v>
      </c>
      <c r="S32" s="51" t="s">
        <v>1023</v>
      </c>
      <c r="T32" s="1" t="s">
        <v>1134</v>
      </c>
      <c r="U32" s="2">
        <v>20130223</v>
      </c>
      <c r="V32" s="1" t="str">
        <f t="shared" si="1"/>
        <v>FRC015</v>
      </c>
      <c r="W32" s="1" t="str">
        <f t="shared" si="0"/>
        <v>FRC015_J1_20130223</v>
      </c>
      <c r="X32" s="1" t="str">
        <f t="shared" si="2"/>
        <v>FRC015_J1</v>
      </c>
      <c r="Y32" s="2">
        <v>20130223</v>
      </c>
      <c r="Z32" s="1">
        <v>1</v>
      </c>
      <c r="AA32" s="1"/>
      <c r="AB32" s="1">
        <v>101501</v>
      </c>
      <c r="AC32" s="1"/>
      <c r="AD32" s="3" t="str">
        <f>IFERROR(IF(VLOOKUP(T32,#REF!, 4, FALSE) = "", "", VLOOKUP(T32,#REF!, 4, FALSE)), "")</f>
        <v/>
      </c>
      <c r="AE32" s="3" t="str">
        <f>IFERROR(IF(VLOOKUP(T32,#REF!, 6, FALSE) = "", "", VLOOKUP(T32,#REF!, 6, FALSE)), "")</f>
        <v/>
      </c>
      <c r="AF32" s="3" t="str">
        <f>IFERROR(IF(VLOOKUP(T32,#REF!, 5, FALSE) = "", "", VLOOKUP(T32,#REF!, 5, FALSE)), "")</f>
        <v/>
      </c>
      <c r="AG32" s="3" t="str">
        <f t="shared" si="3"/>
        <v>'FRC015',</v>
      </c>
    </row>
    <row r="33" spans="1:33" x14ac:dyDescent="0.3">
      <c r="A33" s="1">
        <v>39</v>
      </c>
      <c r="B33" s="33" t="s">
        <v>1135</v>
      </c>
      <c r="C33" s="33" t="s">
        <v>1102</v>
      </c>
      <c r="D33" s="34"/>
      <c r="E33" s="34"/>
      <c r="F33" s="1" t="s">
        <v>97</v>
      </c>
      <c r="G33" s="1" t="s">
        <v>98</v>
      </c>
      <c r="H33" s="1" t="s">
        <v>1036</v>
      </c>
      <c r="I33" s="34" t="s">
        <v>1026</v>
      </c>
      <c r="J33" s="1" t="s">
        <v>1048</v>
      </c>
      <c r="K33" s="35" t="s">
        <v>1107</v>
      </c>
      <c r="L33" s="21"/>
      <c r="M33" s="35" t="s">
        <v>1023</v>
      </c>
      <c r="N33" s="15" t="s">
        <v>1196</v>
      </c>
      <c r="O33" s="8">
        <v>43685</v>
      </c>
      <c r="P33" s="8">
        <v>43685</v>
      </c>
      <c r="Q33" s="8">
        <v>43685</v>
      </c>
      <c r="R33" s="8">
        <v>43685</v>
      </c>
      <c r="S33" s="51" t="s">
        <v>1023</v>
      </c>
      <c r="T33" s="1" t="s">
        <v>1135</v>
      </c>
      <c r="U33" s="2">
        <v>20140314</v>
      </c>
      <c r="V33" s="1" t="str">
        <f t="shared" si="1"/>
        <v>FRC015_S1</v>
      </c>
      <c r="W33" s="1" t="str">
        <f t="shared" si="0"/>
        <v>FRC015_S1_J1_20140314</v>
      </c>
      <c r="X33" s="1" t="str">
        <f t="shared" si="2"/>
        <v>FRC015_S1_J1</v>
      </c>
      <c r="Y33" s="2">
        <v>20140314</v>
      </c>
      <c r="Z33" s="1">
        <v>1</v>
      </c>
      <c r="AA33" s="1"/>
      <c r="AB33" s="1">
        <v>101502</v>
      </c>
      <c r="AC33" s="1"/>
      <c r="AD33" s="3" t="str">
        <f>IFERROR(IF(VLOOKUP(T33,#REF!, 4, FALSE) = "", "", VLOOKUP(T33,#REF!, 4, FALSE)), "")</f>
        <v/>
      </c>
      <c r="AE33" s="3" t="str">
        <f>IFERROR(IF(VLOOKUP(T33,#REF!, 6, FALSE) = "", "", VLOOKUP(T33,#REF!, 6, FALSE)), "")</f>
        <v/>
      </c>
      <c r="AF33" s="3" t="str">
        <f>IFERROR(IF(VLOOKUP(T33,#REF!, 5, FALSE) = "", "", VLOOKUP(T33,#REF!, 5, FALSE)), "")</f>
        <v/>
      </c>
      <c r="AG33" s="3" t="str">
        <f t="shared" si="3"/>
        <v>'FRC015_S1',</v>
      </c>
    </row>
    <row r="34" spans="1:33" x14ac:dyDescent="0.3">
      <c r="A34" s="1">
        <v>40</v>
      </c>
      <c r="B34" s="33" t="s">
        <v>1248</v>
      </c>
      <c r="C34" s="33" t="s">
        <v>1102</v>
      </c>
      <c r="D34" s="34"/>
      <c r="E34" s="34"/>
      <c r="F34" s="1" t="s">
        <v>100</v>
      </c>
      <c r="G34" s="1" t="s">
        <v>101</v>
      </c>
      <c r="H34" s="1" t="s">
        <v>1036</v>
      </c>
      <c r="I34" s="34" t="s">
        <v>1026</v>
      </c>
      <c r="J34" s="1" t="s">
        <v>1048</v>
      </c>
      <c r="K34" s="35" t="s">
        <v>1107</v>
      </c>
      <c r="L34" s="21"/>
      <c r="M34" s="35" t="s">
        <v>1023</v>
      </c>
      <c r="N34" s="15" t="s">
        <v>1196</v>
      </c>
      <c r="O34" s="8">
        <v>43686</v>
      </c>
      <c r="P34" s="8">
        <v>43686</v>
      </c>
      <c r="Q34" s="8">
        <v>43686</v>
      </c>
      <c r="R34" s="8">
        <v>43686</v>
      </c>
      <c r="S34" s="51" t="s">
        <v>1023</v>
      </c>
      <c r="T34" s="1" t="s">
        <v>1248</v>
      </c>
      <c r="U34" s="2">
        <v>20140314</v>
      </c>
      <c r="V34" s="1" t="str">
        <f t="shared" si="1"/>
        <v>FRC015_S2</v>
      </c>
      <c r="W34" s="1" t="str">
        <f t="shared" si="0"/>
        <v>FRC015_S2_J1_20140314</v>
      </c>
      <c r="X34" s="1" t="str">
        <f t="shared" si="2"/>
        <v>FRC015_S2_J1</v>
      </c>
      <c r="Y34" s="2">
        <v>20140314</v>
      </c>
      <c r="Z34" s="1">
        <v>1</v>
      </c>
      <c r="AA34" s="1"/>
      <c r="AB34" s="1">
        <v>101503</v>
      </c>
      <c r="AC34" s="1"/>
      <c r="AD34" s="3" t="str">
        <f>IFERROR(IF(VLOOKUP(T34,#REF!, 4, FALSE) = "", "", VLOOKUP(T34,#REF!, 4, FALSE)), "")</f>
        <v/>
      </c>
      <c r="AE34" s="3" t="str">
        <f>IFERROR(IF(VLOOKUP(T34,#REF!, 6, FALSE) = "", "", VLOOKUP(T34,#REF!, 6, FALSE)), "")</f>
        <v/>
      </c>
      <c r="AF34" s="3" t="str">
        <f>IFERROR(IF(VLOOKUP(T34,#REF!, 5, FALSE) = "", "", VLOOKUP(T34,#REF!, 5, FALSE)), "")</f>
        <v/>
      </c>
      <c r="AG34" s="3" t="str">
        <f t="shared" si="3"/>
        <v>'FRC015_S2',</v>
      </c>
    </row>
    <row r="35" spans="1:33" ht="48" x14ac:dyDescent="0.3">
      <c r="A35" s="1">
        <v>41</v>
      </c>
      <c r="B35" s="33" t="s">
        <v>1136</v>
      </c>
      <c r="C35" s="33" t="s">
        <v>1102</v>
      </c>
      <c r="D35" s="34"/>
      <c r="E35" s="34"/>
      <c r="F35" s="1" t="s">
        <v>103</v>
      </c>
      <c r="G35" s="1" t="s">
        <v>104</v>
      </c>
      <c r="H35" s="1" t="s">
        <v>1036</v>
      </c>
      <c r="I35" s="34" t="s">
        <v>1026</v>
      </c>
      <c r="J35" s="1" t="s">
        <v>1048</v>
      </c>
      <c r="K35" s="15" t="s">
        <v>1110</v>
      </c>
      <c r="L35" s="21"/>
      <c r="M35" s="35" t="s">
        <v>1023</v>
      </c>
      <c r="N35" s="15" t="s">
        <v>1137</v>
      </c>
      <c r="O35" s="8">
        <v>43690</v>
      </c>
      <c r="P35" s="8">
        <v>43691</v>
      </c>
      <c r="Q35" s="8">
        <v>43686</v>
      </c>
      <c r="R35" s="8">
        <v>43686</v>
      </c>
      <c r="S35" s="51" t="s">
        <v>1023</v>
      </c>
      <c r="T35" s="1" t="s">
        <v>1136</v>
      </c>
      <c r="U35" s="2">
        <v>20110228</v>
      </c>
      <c r="V35" s="1" t="str">
        <f t="shared" si="1"/>
        <v>FRC016</v>
      </c>
      <c r="W35" s="1" t="str">
        <f t="shared" si="0"/>
        <v>FRC016_J1_20110228</v>
      </c>
      <c r="X35" s="1" t="str">
        <f t="shared" si="2"/>
        <v>FRC016_J1</v>
      </c>
      <c r="Y35" s="2">
        <v>20110228</v>
      </c>
      <c r="Z35" s="1">
        <v>1</v>
      </c>
      <c r="AA35" s="1"/>
      <c r="AB35" s="1">
        <v>101601</v>
      </c>
      <c r="AC35" s="1"/>
      <c r="AD35" s="3" t="str">
        <f>IFERROR(IF(VLOOKUP(T35,#REF!, 4, FALSE) = "", "", VLOOKUP(T35,#REF!, 4, FALSE)), "")</f>
        <v/>
      </c>
      <c r="AE35" s="3" t="str">
        <f>IFERROR(IF(VLOOKUP(T35,#REF!, 6, FALSE) = "", "", VLOOKUP(T35,#REF!, 6, FALSE)), "")</f>
        <v/>
      </c>
      <c r="AF35" s="3" t="str">
        <f>IFERROR(IF(VLOOKUP(T35,#REF!, 5, FALSE) = "", "", VLOOKUP(T35,#REF!, 5, FALSE)), "")</f>
        <v/>
      </c>
      <c r="AG35" s="3" t="str">
        <f t="shared" si="3"/>
        <v>'FRC016',</v>
      </c>
    </row>
    <row r="36" spans="1:33" ht="36" x14ac:dyDescent="0.3">
      <c r="A36" s="1">
        <v>42</v>
      </c>
      <c r="B36" s="33" t="s">
        <v>1249</v>
      </c>
      <c r="C36" s="33" t="s">
        <v>1102</v>
      </c>
      <c r="D36" s="34"/>
      <c r="E36" s="34"/>
      <c r="F36" s="1" t="s">
        <v>106</v>
      </c>
      <c r="G36" s="1" t="s">
        <v>107</v>
      </c>
      <c r="H36" s="1" t="s">
        <v>1036</v>
      </c>
      <c r="I36" s="34" t="s">
        <v>1026</v>
      </c>
      <c r="J36" s="1" t="s">
        <v>1048</v>
      </c>
      <c r="K36" s="15" t="s">
        <v>1111</v>
      </c>
      <c r="L36" s="21"/>
      <c r="M36" s="35" t="s">
        <v>1023</v>
      </c>
      <c r="N36" s="15" t="s">
        <v>1138</v>
      </c>
      <c r="O36" s="8">
        <v>43691</v>
      </c>
      <c r="P36" s="8">
        <v>43692</v>
      </c>
      <c r="Q36" s="8">
        <v>43686</v>
      </c>
      <c r="R36" s="48">
        <v>43689</v>
      </c>
      <c r="S36" s="51" t="s">
        <v>1023</v>
      </c>
      <c r="T36" s="1" t="s">
        <v>1249</v>
      </c>
      <c r="U36" s="2">
        <v>20190320</v>
      </c>
      <c r="V36" s="1" t="str">
        <f t="shared" si="1"/>
        <v>FRC016_2</v>
      </c>
      <c r="W36" s="1" t="str">
        <f t="shared" si="0"/>
        <v>FRC016_2_J1_20190320</v>
      </c>
      <c r="X36" s="1" t="str">
        <f t="shared" si="2"/>
        <v>FRC016_2_J1</v>
      </c>
      <c r="Y36" s="2">
        <v>20190320</v>
      </c>
      <c r="Z36" s="1">
        <v>1</v>
      </c>
      <c r="AA36" s="1"/>
      <c r="AB36" s="1">
        <v>101602</v>
      </c>
      <c r="AC36" s="1"/>
      <c r="AD36" s="3" t="str">
        <f>IFERROR(IF(VLOOKUP(T36,#REF!, 4, FALSE) = "", "", VLOOKUP(T36,#REF!, 4, FALSE)), "")</f>
        <v/>
      </c>
      <c r="AE36" s="3" t="str">
        <f>IFERROR(IF(VLOOKUP(T36,#REF!, 6, FALSE) = "", "", VLOOKUP(T36,#REF!, 6, FALSE)), "")</f>
        <v/>
      </c>
      <c r="AF36" s="3" t="str">
        <f>IFERROR(IF(VLOOKUP(T36,#REF!, 5, FALSE) = "", "", VLOOKUP(T36,#REF!, 5, FALSE)), "")</f>
        <v/>
      </c>
      <c r="AG36" s="3" t="str">
        <f t="shared" si="3"/>
        <v>'FRC016_2',</v>
      </c>
    </row>
    <row r="37" spans="1:33" ht="48" x14ac:dyDescent="0.3">
      <c r="A37" s="1">
        <v>43</v>
      </c>
      <c r="B37" s="33" t="s">
        <v>1042</v>
      </c>
      <c r="C37" s="33" t="s">
        <v>1615</v>
      </c>
      <c r="D37" s="34"/>
      <c r="E37" s="34"/>
      <c r="F37" s="1" t="s">
        <v>1044</v>
      </c>
      <c r="G37" s="35" t="s">
        <v>1043</v>
      </c>
      <c r="H37" s="1" t="s">
        <v>1036</v>
      </c>
      <c r="I37" s="34" t="s">
        <v>1026</v>
      </c>
      <c r="J37" s="1" t="s">
        <v>1052</v>
      </c>
      <c r="K37" s="15" t="s">
        <v>1054</v>
      </c>
      <c r="L37" s="59"/>
      <c r="M37" s="15" t="s">
        <v>1023</v>
      </c>
      <c r="N37" s="15" t="s">
        <v>1053</v>
      </c>
      <c r="O37" s="10">
        <v>43662</v>
      </c>
      <c r="P37" s="10">
        <v>43663</v>
      </c>
      <c r="Q37" s="10">
        <v>43662</v>
      </c>
      <c r="R37" s="10">
        <v>43663</v>
      </c>
      <c r="S37" s="10"/>
      <c r="T37" s="1" t="s">
        <v>1042</v>
      </c>
      <c r="U37" s="2">
        <v>20130628</v>
      </c>
      <c r="V37" s="1" t="str">
        <f t="shared" si="1"/>
        <v>FRC017</v>
      </c>
      <c r="W37" s="1" t="str">
        <f t="shared" si="0"/>
        <v>FRC017_J1_20130628</v>
      </c>
      <c r="X37" s="1" t="str">
        <f t="shared" si="2"/>
        <v>FRC017_J1</v>
      </c>
      <c r="Y37" s="2">
        <v>20130628</v>
      </c>
      <c r="Z37" s="1">
        <v>1</v>
      </c>
      <c r="AA37" s="1"/>
      <c r="AB37" s="1">
        <v>101701</v>
      </c>
      <c r="AC37" s="1"/>
      <c r="AD37" s="3" t="str">
        <f>IFERROR(IF(VLOOKUP(T37,#REF!, 4, FALSE) = "", "", VLOOKUP(T37,#REF!, 4, FALSE)), "")</f>
        <v/>
      </c>
      <c r="AE37" s="3" t="str">
        <f>IFERROR(IF(VLOOKUP(T37,#REF!, 6, FALSE) = "", "", VLOOKUP(T37,#REF!, 6, FALSE)), "")</f>
        <v/>
      </c>
      <c r="AF37" s="3" t="str">
        <f>IFERROR(IF(VLOOKUP(T37,#REF!, 5, FALSE) = "", "", VLOOKUP(T37,#REF!, 5, FALSE)), "")</f>
        <v/>
      </c>
      <c r="AG37" s="3" t="str">
        <f t="shared" si="3"/>
        <v>'FRC017',</v>
      </c>
    </row>
    <row r="38" spans="1:33" x14ac:dyDescent="0.3">
      <c r="A38" s="1">
        <v>44</v>
      </c>
      <c r="B38" s="33" t="s">
        <v>109</v>
      </c>
      <c r="C38" s="33"/>
      <c r="D38" s="34"/>
      <c r="E38" s="34"/>
      <c r="F38" s="1" t="s">
        <v>110</v>
      </c>
      <c r="G38" s="1" t="s">
        <v>111</v>
      </c>
      <c r="H38" s="1"/>
      <c r="I38" s="1"/>
      <c r="J38" s="1"/>
      <c r="K38" s="1"/>
      <c r="L38" s="1"/>
      <c r="M38" s="1"/>
      <c r="N38" s="1"/>
      <c r="O38" s="2"/>
      <c r="P38" s="2"/>
      <c r="Q38" s="2"/>
      <c r="R38" s="2"/>
      <c r="S38" s="34"/>
      <c r="T38" s="1" t="s">
        <v>109</v>
      </c>
      <c r="U38" s="2">
        <v>20120228</v>
      </c>
      <c r="V38" s="1" t="str">
        <f t="shared" si="1"/>
        <v>FRC018</v>
      </c>
      <c r="W38" s="1" t="str">
        <f t="shared" si="0"/>
        <v>FRC018_J1_20120228</v>
      </c>
      <c r="X38" s="1" t="str">
        <f t="shared" si="2"/>
        <v>FRC018_J1</v>
      </c>
      <c r="Y38" s="2">
        <v>20120228</v>
      </c>
      <c r="Z38" s="1">
        <v>1</v>
      </c>
      <c r="AA38" s="1"/>
      <c r="AB38" s="1">
        <v>101801</v>
      </c>
      <c r="AC38" s="1"/>
      <c r="AD38" s="3" t="str">
        <f>IFERROR(IF(VLOOKUP(T38,#REF!, 4, FALSE) = "", "", VLOOKUP(T38,#REF!, 4, FALSE)), "")</f>
        <v/>
      </c>
      <c r="AE38" s="3" t="str">
        <f>IFERROR(IF(VLOOKUP(T38,#REF!, 6, FALSE) = "", "", VLOOKUP(T38,#REF!, 6, FALSE)), "")</f>
        <v/>
      </c>
      <c r="AF38" s="3" t="str">
        <f>IFERROR(IF(VLOOKUP(T38,#REF!, 5, FALSE) = "", "", VLOOKUP(T38,#REF!, 5, FALSE)), "")</f>
        <v/>
      </c>
      <c r="AG38" s="3" t="str">
        <f t="shared" si="3"/>
        <v>'FRC018',</v>
      </c>
    </row>
    <row r="39" spans="1:33" ht="36" x14ac:dyDescent="0.3">
      <c r="A39" s="1">
        <v>45</v>
      </c>
      <c r="B39" s="33" t="s">
        <v>1139</v>
      </c>
      <c r="C39" s="33" t="s">
        <v>1102</v>
      </c>
      <c r="D39" s="34"/>
      <c r="E39" s="34"/>
      <c r="F39" s="1" t="s">
        <v>113</v>
      </c>
      <c r="G39" s="1" t="s">
        <v>114</v>
      </c>
      <c r="H39" s="1" t="s">
        <v>1036</v>
      </c>
      <c r="I39" s="34" t="s">
        <v>1026</v>
      </c>
      <c r="J39" s="1" t="s">
        <v>1048</v>
      </c>
      <c r="K39" s="35" t="s">
        <v>1108</v>
      </c>
      <c r="L39" s="21"/>
      <c r="M39" s="35" t="s">
        <v>1023</v>
      </c>
      <c r="N39" s="15" t="s">
        <v>1140</v>
      </c>
      <c r="O39" s="8">
        <v>43691</v>
      </c>
      <c r="P39" s="8">
        <f>O39</f>
        <v>43691</v>
      </c>
      <c r="Q39" s="45">
        <v>43691</v>
      </c>
      <c r="R39" s="45">
        <v>43691</v>
      </c>
      <c r="S39" s="51" t="s">
        <v>1023</v>
      </c>
      <c r="T39" s="1" t="s">
        <v>1139</v>
      </c>
      <c r="U39" s="2">
        <v>20190320</v>
      </c>
      <c r="V39" s="1" t="str">
        <f t="shared" si="1"/>
        <v>FRC019_A</v>
      </c>
      <c r="W39" s="1" t="str">
        <f t="shared" si="0"/>
        <v>FRC019_A_J1_20190320</v>
      </c>
      <c r="X39" s="1" t="str">
        <f t="shared" si="2"/>
        <v>FRC019_A_J1</v>
      </c>
      <c r="Y39" s="2">
        <v>20190320</v>
      </c>
      <c r="Z39" s="1">
        <v>1</v>
      </c>
      <c r="AA39" s="1"/>
      <c r="AB39" s="1">
        <v>101901</v>
      </c>
      <c r="AC39" s="1"/>
      <c r="AD39" s="3" t="str">
        <f>IFERROR(IF(VLOOKUP(T39,#REF!, 4, FALSE) = "", "", VLOOKUP(T39,#REF!, 4, FALSE)), "")</f>
        <v/>
      </c>
      <c r="AE39" s="3" t="str">
        <f>IFERROR(IF(VLOOKUP(T39,#REF!, 6, FALSE) = "", "", VLOOKUP(T39,#REF!, 6, FALSE)), "")</f>
        <v/>
      </c>
      <c r="AF39" s="3" t="str">
        <f>IFERROR(IF(VLOOKUP(T39,#REF!, 5, FALSE) = "", "", VLOOKUP(T39,#REF!, 5, FALSE)), "")</f>
        <v/>
      </c>
      <c r="AG39" s="3" t="str">
        <f t="shared" si="3"/>
        <v>'FRC019_A',</v>
      </c>
    </row>
    <row r="40" spans="1:33" ht="48" x14ac:dyDescent="0.3">
      <c r="A40" s="1">
        <v>46</v>
      </c>
      <c r="B40" s="33" t="s">
        <v>1141</v>
      </c>
      <c r="C40" s="33" t="s">
        <v>1617</v>
      </c>
      <c r="D40" s="34"/>
      <c r="E40" s="34"/>
      <c r="F40" s="1" t="s">
        <v>116</v>
      </c>
      <c r="G40" s="1" t="s">
        <v>117</v>
      </c>
      <c r="H40" s="1" t="s">
        <v>1036</v>
      </c>
      <c r="I40" s="34" t="s">
        <v>1026</v>
      </c>
      <c r="J40" s="1" t="s">
        <v>1048</v>
      </c>
      <c r="K40" s="35" t="s">
        <v>1106</v>
      </c>
      <c r="L40" s="21"/>
      <c r="M40" s="35" t="s">
        <v>1023</v>
      </c>
      <c r="N40" s="15" t="s">
        <v>1142</v>
      </c>
      <c r="O40" s="8">
        <f>P39+2</f>
        <v>43693</v>
      </c>
      <c r="P40" s="8">
        <f>O40</f>
        <v>43693</v>
      </c>
      <c r="Q40" s="46">
        <v>43693</v>
      </c>
      <c r="R40" s="46">
        <v>43693</v>
      </c>
      <c r="S40" s="51" t="s">
        <v>1023</v>
      </c>
      <c r="T40" s="1" t="s">
        <v>1141</v>
      </c>
      <c r="U40" s="2">
        <v>20090330</v>
      </c>
      <c r="V40" s="1" t="str">
        <f t="shared" si="1"/>
        <v>FRC019_B</v>
      </c>
      <c r="W40" s="1" t="str">
        <f t="shared" si="0"/>
        <v>FRC019_B_J1_20090330</v>
      </c>
      <c r="X40" s="1" t="str">
        <f t="shared" si="2"/>
        <v>FRC019_B_J1</v>
      </c>
      <c r="Y40" s="2">
        <v>20090330</v>
      </c>
      <c r="Z40" s="1">
        <v>1</v>
      </c>
      <c r="AA40" s="1"/>
      <c r="AB40" s="1">
        <v>101902</v>
      </c>
      <c r="AC40" s="1"/>
      <c r="AD40" s="3" t="str">
        <f>IFERROR(IF(VLOOKUP(T40,#REF!, 4, FALSE) = "", "", VLOOKUP(T40,#REF!, 4, FALSE)), "")</f>
        <v/>
      </c>
      <c r="AE40" s="3" t="str">
        <f>IFERROR(IF(VLOOKUP(T40,#REF!, 6, FALSE) = "", "", VLOOKUP(T40,#REF!, 6, FALSE)), "")</f>
        <v/>
      </c>
      <c r="AF40" s="3" t="str">
        <f>IFERROR(IF(VLOOKUP(T40,#REF!, 5, FALSE) = "", "", VLOOKUP(T40,#REF!, 5, FALSE)), "")</f>
        <v/>
      </c>
      <c r="AG40" s="3" t="str">
        <f t="shared" si="3"/>
        <v>'FRC019_B',</v>
      </c>
    </row>
    <row r="41" spans="1:33" x14ac:dyDescent="0.3">
      <c r="A41" s="1">
        <v>47</v>
      </c>
      <c r="B41" s="36" t="s">
        <v>1143</v>
      </c>
      <c r="C41" s="33" t="s">
        <v>1102</v>
      </c>
      <c r="D41" s="34"/>
      <c r="E41" s="34"/>
      <c r="F41" s="1" t="s">
        <v>119</v>
      </c>
      <c r="G41" s="1" t="s">
        <v>120</v>
      </c>
      <c r="H41" s="1" t="s">
        <v>1037</v>
      </c>
      <c r="I41" s="34" t="s">
        <v>1026</v>
      </c>
      <c r="J41" s="1" t="s">
        <v>1117</v>
      </c>
      <c r="K41" s="35" t="s">
        <v>1099</v>
      </c>
      <c r="L41" s="21"/>
      <c r="M41" s="35" t="s">
        <v>1023</v>
      </c>
      <c r="N41" s="35" t="s">
        <v>1144</v>
      </c>
      <c r="O41" s="8">
        <f>P300+1</f>
        <v>43699</v>
      </c>
      <c r="P41" s="8">
        <f>O41</f>
        <v>43699</v>
      </c>
      <c r="Q41" s="49">
        <v>43699</v>
      </c>
      <c r="R41" s="49">
        <v>43699</v>
      </c>
      <c r="S41" s="49"/>
      <c r="T41" s="1" t="s">
        <v>1143</v>
      </c>
      <c r="U41" s="2">
        <v>20190320</v>
      </c>
      <c r="V41" s="1" t="str">
        <f t="shared" si="1"/>
        <v>FRC020_P1</v>
      </c>
      <c r="W41" s="1" t="str">
        <f t="shared" si="0"/>
        <v>FRC020_P1_J1_20190320</v>
      </c>
      <c r="X41" s="1" t="str">
        <f t="shared" si="2"/>
        <v>FRC020_P1_J1</v>
      </c>
      <c r="Y41" s="2">
        <v>20190320</v>
      </c>
      <c r="Z41" s="1">
        <v>1</v>
      </c>
      <c r="AA41" s="1"/>
      <c r="AB41" s="1">
        <v>102001</v>
      </c>
      <c r="AC41" s="1"/>
      <c r="AD41" s="3" t="str">
        <f>IFERROR(IF(VLOOKUP(T41,#REF!, 4, FALSE) = "", "", VLOOKUP(T41,#REF!, 4, FALSE)), "")</f>
        <v/>
      </c>
      <c r="AE41" s="3" t="str">
        <f>IFERROR(IF(VLOOKUP(T41,#REF!, 6, FALSE) = "", "", VLOOKUP(T41,#REF!, 6, FALSE)), "")</f>
        <v/>
      </c>
      <c r="AF41" s="3" t="str">
        <f>IFERROR(IF(VLOOKUP(T41,#REF!, 5, FALSE) = "", "", VLOOKUP(T41,#REF!, 5, FALSE)), "")</f>
        <v/>
      </c>
      <c r="AG41" s="3" t="str">
        <f t="shared" si="3"/>
        <v>'FRC020_P1',</v>
      </c>
    </row>
    <row r="42" spans="1:33" x14ac:dyDescent="0.3">
      <c r="A42" s="1">
        <v>48</v>
      </c>
      <c r="B42" s="36" t="s">
        <v>121</v>
      </c>
      <c r="C42" s="33" t="s">
        <v>1102</v>
      </c>
      <c r="D42" s="34"/>
      <c r="E42" s="34"/>
      <c r="F42" s="1" t="s">
        <v>122</v>
      </c>
      <c r="G42" s="1" t="s">
        <v>123</v>
      </c>
      <c r="H42" s="1" t="s">
        <v>1037</v>
      </c>
      <c r="I42" s="34" t="s">
        <v>1026</v>
      </c>
      <c r="J42" s="1" t="s">
        <v>1117</v>
      </c>
      <c r="K42" s="35" t="s">
        <v>1099</v>
      </c>
      <c r="L42" s="21"/>
      <c r="M42" s="35" t="s">
        <v>1023</v>
      </c>
      <c r="N42" s="35" t="s">
        <v>1145</v>
      </c>
      <c r="O42" s="8">
        <f>P41+1</f>
        <v>43700</v>
      </c>
      <c r="P42" s="8">
        <f>O42</f>
        <v>43700</v>
      </c>
      <c r="Q42" s="49">
        <v>43700</v>
      </c>
      <c r="R42" s="49">
        <v>43700</v>
      </c>
      <c r="S42" s="49"/>
      <c r="T42" s="1" t="s">
        <v>121</v>
      </c>
      <c r="U42" s="2">
        <v>20190320</v>
      </c>
      <c r="V42" s="1" t="str">
        <f t="shared" si="1"/>
        <v>FRC020_P2</v>
      </c>
      <c r="W42" s="1" t="str">
        <f t="shared" si="0"/>
        <v>FRC020_P2_J1_20190320</v>
      </c>
      <c r="X42" s="1" t="str">
        <f t="shared" si="2"/>
        <v>FRC020_P2_J1</v>
      </c>
      <c r="Y42" s="2">
        <v>20190320</v>
      </c>
      <c r="Z42" s="1">
        <v>1</v>
      </c>
      <c r="AA42" s="1"/>
      <c r="AB42" s="1">
        <v>102002</v>
      </c>
      <c r="AC42" s="1"/>
      <c r="AD42" s="3" t="str">
        <f>IFERROR(IF(VLOOKUP(T42,#REF!, 4, FALSE) = "", "", VLOOKUP(T42,#REF!, 4, FALSE)), "")</f>
        <v/>
      </c>
      <c r="AE42" s="3" t="str">
        <f>IFERROR(IF(VLOOKUP(T42,#REF!, 6, FALSE) = "", "", VLOOKUP(T42,#REF!, 6, FALSE)), "")</f>
        <v/>
      </c>
      <c r="AF42" s="3" t="str">
        <f>IFERROR(IF(VLOOKUP(T42,#REF!, 5, FALSE) = "", "", VLOOKUP(T42,#REF!, 5, FALSE)), "")</f>
        <v/>
      </c>
      <c r="AG42" s="3" t="str">
        <f t="shared" si="3"/>
        <v>'FRC020_P2',</v>
      </c>
    </row>
    <row r="43" spans="1:33" ht="24" customHeight="1" x14ac:dyDescent="0.3">
      <c r="A43" s="1">
        <v>49</v>
      </c>
      <c r="B43" s="33" t="s">
        <v>1121</v>
      </c>
      <c r="C43" s="33" t="s">
        <v>1618</v>
      </c>
      <c r="D43" s="34"/>
      <c r="E43" s="34"/>
      <c r="F43" s="1" t="s">
        <v>125</v>
      </c>
      <c r="G43" s="1" t="s">
        <v>1621</v>
      </c>
      <c r="H43" s="1" t="s">
        <v>1037</v>
      </c>
      <c r="I43" s="34" t="s">
        <v>1026</v>
      </c>
      <c r="J43" s="1" t="s">
        <v>1052</v>
      </c>
      <c r="K43" s="15" t="s">
        <v>1098</v>
      </c>
      <c r="L43" s="21"/>
      <c r="M43" s="35" t="s">
        <v>1023</v>
      </c>
      <c r="N43" s="15" t="s">
        <v>1122</v>
      </c>
      <c r="O43" s="8">
        <v>43677</v>
      </c>
      <c r="P43" s="8">
        <v>43678</v>
      </c>
      <c r="Q43" s="46">
        <v>43678</v>
      </c>
      <c r="R43" s="46">
        <v>43317</v>
      </c>
      <c r="S43" s="51"/>
      <c r="T43" s="1" t="s">
        <v>1121</v>
      </c>
      <c r="U43" s="2">
        <v>20190320</v>
      </c>
      <c r="V43" s="1" t="str">
        <f t="shared" si="1"/>
        <v>FRC020_P3</v>
      </c>
      <c r="W43" s="1" t="str">
        <f t="shared" si="0"/>
        <v>FRC020_P3_J1_20190320</v>
      </c>
      <c r="X43" s="1" t="str">
        <f t="shared" si="2"/>
        <v>FRC020_P3_J1</v>
      </c>
      <c r="Y43" s="2">
        <v>20190320</v>
      </c>
      <c r="Z43" s="1">
        <v>1</v>
      </c>
      <c r="AA43" s="1"/>
      <c r="AB43" s="1">
        <v>102003</v>
      </c>
      <c r="AC43" s="1"/>
      <c r="AD43" s="3" t="str">
        <f>IFERROR(IF(VLOOKUP(T43,#REF!, 4, FALSE) = "", "", VLOOKUP(T43,#REF!, 4, FALSE)), "")</f>
        <v/>
      </c>
      <c r="AE43" s="3" t="str">
        <f>IFERROR(IF(VLOOKUP(T43,#REF!, 6, FALSE) = "", "", VLOOKUP(T43,#REF!, 6, FALSE)), "")</f>
        <v/>
      </c>
      <c r="AF43" s="3" t="str">
        <f>IFERROR(IF(VLOOKUP(T43,#REF!, 5, FALSE) = "", "", VLOOKUP(T43,#REF!, 5, FALSE)), "")</f>
        <v/>
      </c>
      <c r="AG43" s="3" t="str">
        <f t="shared" si="3"/>
        <v>'FRC020_P3',</v>
      </c>
    </row>
    <row r="44" spans="1:33" x14ac:dyDescent="0.3">
      <c r="A44" s="1">
        <v>50</v>
      </c>
      <c r="B44" s="36" t="s">
        <v>1146</v>
      </c>
      <c r="C44" s="33" t="s">
        <v>1615</v>
      </c>
      <c r="D44" s="34"/>
      <c r="E44" s="34"/>
      <c r="F44" s="1" t="s">
        <v>127</v>
      </c>
      <c r="G44" s="1" t="s">
        <v>1242</v>
      </c>
      <c r="H44" s="1" t="s">
        <v>1036</v>
      </c>
      <c r="I44" s="34" t="s">
        <v>1026</v>
      </c>
      <c r="J44" s="1" t="s">
        <v>1118</v>
      </c>
      <c r="K44" s="35" t="s">
        <v>1100</v>
      </c>
      <c r="L44" s="21"/>
      <c r="M44" s="35" t="s">
        <v>1023</v>
      </c>
      <c r="N44" s="35" t="s">
        <v>1147</v>
      </c>
      <c r="O44" s="8">
        <v>43676</v>
      </c>
      <c r="P44" s="8">
        <v>43677</v>
      </c>
      <c r="Q44" s="8">
        <v>43676</v>
      </c>
      <c r="R44" s="8">
        <v>43677</v>
      </c>
      <c r="S44" s="61" t="s">
        <v>1026</v>
      </c>
      <c r="T44" s="1" t="s">
        <v>1146</v>
      </c>
      <c r="U44" s="2">
        <v>20190320</v>
      </c>
      <c r="V44" s="1" t="str">
        <f t="shared" si="1"/>
        <v>FRC020_P4</v>
      </c>
      <c r="W44" s="1" t="str">
        <f t="shared" si="0"/>
        <v>FRC020_P4_J1_20190320</v>
      </c>
      <c r="X44" s="1" t="str">
        <f t="shared" si="2"/>
        <v>FRC020_P4_J1</v>
      </c>
      <c r="Y44" s="2">
        <v>20190320</v>
      </c>
      <c r="Z44" s="1">
        <v>1</v>
      </c>
      <c r="AA44" s="1"/>
      <c r="AB44" s="1">
        <v>102004</v>
      </c>
      <c r="AC44" s="1"/>
      <c r="AD44" s="3" t="str">
        <f>IFERROR(IF(VLOOKUP(T44,#REF!, 4, FALSE) = "", "", VLOOKUP(T44,#REF!, 4, FALSE)), "")</f>
        <v/>
      </c>
      <c r="AE44" s="3" t="str">
        <f>IFERROR(IF(VLOOKUP(T44,#REF!, 6, FALSE) = "", "", VLOOKUP(T44,#REF!, 6, FALSE)), "")</f>
        <v/>
      </c>
      <c r="AF44" s="3" t="str">
        <f>IFERROR(IF(VLOOKUP(T44,#REF!, 5, FALSE) = "", "", VLOOKUP(T44,#REF!, 5, FALSE)), "")</f>
        <v/>
      </c>
      <c r="AG44" s="3" t="str">
        <f t="shared" si="3"/>
        <v>'FRC020_P4',</v>
      </c>
    </row>
    <row r="45" spans="1:33" ht="24" x14ac:dyDescent="0.3">
      <c r="A45" s="1">
        <v>51</v>
      </c>
      <c r="B45" s="72" t="s">
        <v>1148</v>
      </c>
      <c r="C45" s="12"/>
      <c r="D45" s="56"/>
      <c r="E45" s="74"/>
      <c r="F45" s="1" t="s">
        <v>130</v>
      </c>
      <c r="G45" s="1" t="s">
        <v>131</v>
      </c>
      <c r="H45" s="1" t="s">
        <v>1036</v>
      </c>
      <c r="I45" s="34" t="s">
        <v>1026</v>
      </c>
      <c r="J45" s="1" t="s">
        <v>1050</v>
      </c>
      <c r="K45" s="15" t="s">
        <v>1215</v>
      </c>
      <c r="L45" s="21"/>
      <c r="M45" s="35"/>
      <c r="N45" s="15" t="s">
        <v>1149</v>
      </c>
      <c r="O45" s="31">
        <f>P205+1</f>
        <v>43707</v>
      </c>
      <c r="P45" s="31">
        <f>O45</f>
        <v>43707</v>
      </c>
      <c r="Q45" s="2"/>
      <c r="R45" s="2"/>
      <c r="S45" s="34"/>
      <c r="T45" s="1" t="s">
        <v>1148</v>
      </c>
      <c r="U45" s="2">
        <v>20190320</v>
      </c>
      <c r="V45" s="1" t="str">
        <f t="shared" si="1"/>
        <v>FRC021</v>
      </c>
      <c r="W45" s="1" t="str">
        <f t="shared" si="0"/>
        <v>FRC021_J1_20190320</v>
      </c>
      <c r="X45" s="1" t="str">
        <f t="shared" si="2"/>
        <v>FRC021_J1</v>
      </c>
      <c r="Y45" s="2">
        <v>20190320</v>
      </c>
      <c r="Z45" s="1">
        <v>1</v>
      </c>
      <c r="AA45" s="1"/>
      <c r="AB45" s="1">
        <v>102101</v>
      </c>
      <c r="AC45" s="1"/>
      <c r="AD45" s="3" t="str">
        <f>IFERROR(IF(VLOOKUP(T45,#REF!, 4, FALSE) = "", "", VLOOKUP(T45,#REF!, 4, FALSE)), "")</f>
        <v/>
      </c>
      <c r="AE45" s="3" t="str">
        <f>IFERROR(IF(VLOOKUP(T45,#REF!, 6, FALSE) = "", "", VLOOKUP(T45,#REF!, 6, FALSE)), "")</f>
        <v/>
      </c>
      <c r="AF45" s="3" t="str">
        <f>IFERROR(IF(VLOOKUP(T45,#REF!, 5, FALSE) = "", "", VLOOKUP(T45,#REF!, 5, FALSE)), "")</f>
        <v/>
      </c>
      <c r="AG45" s="3" t="str">
        <f t="shared" si="3"/>
        <v>'FRC021',</v>
      </c>
    </row>
    <row r="46" spans="1:33" x14ac:dyDescent="0.3">
      <c r="A46" s="1">
        <v>52</v>
      </c>
      <c r="B46" s="72" t="s">
        <v>1128</v>
      </c>
      <c r="C46" s="33" t="s">
        <v>1102</v>
      </c>
      <c r="D46" s="34"/>
      <c r="E46" s="34"/>
      <c r="F46" s="1" t="s">
        <v>133</v>
      </c>
      <c r="G46" s="1" t="s">
        <v>134</v>
      </c>
      <c r="H46" s="1" t="s">
        <v>1036</v>
      </c>
      <c r="I46" s="34" t="s">
        <v>1026</v>
      </c>
      <c r="J46" s="1" t="s">
        <v>1050</v>
      </c>
      <c r="K46" s="35" t="s">
        <v>1107</v>
      </c>
      <c r="L46" s="21"/>
      <c r="M46" s="35" t="s">
        <v>1023</v>
      </c>
      <c r="N46" s="35" t="s">
        <v>1129</v>
      </c>
      <c r="O46" s="13">
        <v>43685</v>
      </c>
      <c r="P46" s="13">
        <v>43685</v>
      </c>
      <c r="Q46" s="13">
        <v>43683</v>
      </c>
      <c r="R46" s="13">
        <v>43683</v>
      </c>
      <c r="S46" s="52" t="s">
        <v>1023</v>
      </c>
      <c r="T46" s="1" t="s">
        <v>1128</v>
      </c>
      <c r="U46" s="2">
        <v>20190320</v>
      </c>
      <c r="V46" s="1" t="str">
        <f t="shared" si="1"/>
        <v>FRC022</v>
      </c>
      <c r="W46" s="1" t="str">
        <f t="shared" si="0"/>
        <v>FRC022_J1_20190320</v>
      </c>
      <c r="X46" s="1" t="str">
        <f t="shared" si="2"/>
        <v>FRC022_J1</v>
      </c>
      <c r="Y46" s="2">
        <v>20190320</v>
      </c>
      <c r="Z46" s="1">
        <v>1</v>
      </c>
      <c r="AA46" s="1"/>
      <c r="AB46" s="1">
        <v>102201</v>
      </c>
      <c r="AC46" s="1"/>
      <c r="AD46" s="3" t="str">
        <f>IFERROR(IF(VLOOKUP(T46,#REF!, 4, FALSE) = "", "", VLOOKUP(T46,#REF!, 4, FALSE)), "")</f>
        <v/>
      </c>
      <c r="AE46" s="3" t="str">
        <f>IFERROR(IF(VLOOKUP(T46,#REF!, 6, FALSE) = "", "", VLOOKUP(T46,#REF!, 6, FALSE)), "")</f>
        <v/>
      </c>
      <c r="AF46" s="3" t="str">
        <f>IFERROR(IF(VLOOKUP(T46,#REF!, 5, FALSE) = "", "", VLOOKUP(T46,#REF!, 5, FALSE)), "")</f>
        <v/>
      </c>
      <c r="AG46" s="3" t="str">
        <f t="shared" si="3"/>
        <v>'FRC022',</v>
      </c>
    </row>
    <row r="47" spans="1:33" x14ac:dyDescent="0.3">
      <c r="A47" s="1">
        <v>53</v>
      </c>
      <c r="B47" s="33" t="s">
        <v>1219</v>
      </c>
      <c r="C47" s="33" t="s">
        <v>1615</v>
      </c>
      <c r="D47" s="34"/>
      <c r="E47" s="34"/>
      <c r="F47" s="1" t="s">
        <v>136</v>
      </c>
      <c r="G47" s="1" t="s">
        <v>1243</v>
      </c>
      <c r="H47" s="1" t="s">
        <v>1036</v>
      </c>
      <c r="I47" s="34" t="s">
        <v>1026</v>
      </c>
      <c r="J47" s="1" t="s">
        <v>1123</v>
      </c>
      <c r="K47" s="35" t="s">
        <v>1100</v>
      </c>
      <c r="L47" s="21"/>
      <c r="M47" s="35" t="s">
        <v>1023</v>
      </c>
      <c r="N47" s="35" t="s">
        <v>1220</v>
      </c>
      <c r="O47" s="8">
        <v>43683</v>
      </c>
      <c r="P47" s="8">
        <v>43683</v>
      </c>
      <c r="Q47" s="8">
        <v>43683</v>
      </c>
      <c r="R47" s="8">
        <v>43683</v>
      </c>
      <c r="S47" s="51"/>
      <c r="T47" s="1" t="s">
        <v>1219</v>
      </c>
      <c r="U47" s="2">
        <v>20190320</v>
      </c>
      <c r="V47" s="1" t="str">
        <f t="shared" si="1"/>
        <v>FRC023_A</v>
      </c>
      <c r="W47" s="1" t="str">
        <f t="shared" si="0"/>
        <v>FRC023_A_J1_20190320</v>
      </c>
      <c r="X47" s="1" t="str">
        <f t="shared" si="2"/>
        <v>FRC023_A_J1</v>
      </c>
      <c r="Y47" s="2">
        <v>20190320</v>
      </c>
      <c r="Z47" s="1">
        <v>1</v>
      </c>
      <c r="AA47" s="1"/>
      <c r="AB47" s="1">
        <v>102301</v>
      </c>
      <c r="AC47" s="1"/>
      <c r="AD47" s="3" t="str">
        <f>IFERROR(IF(VLOOKUP(T47,#REF!, 4, FALSE) = "", "", VLOOKUP(T47,#REF!, 4, FALSE)), "")</f>
        <v/>
      </c>
      <c r="AE47" s="3" t="str">
        <f>IFERROR(IF(VLOOKUP(T47,#REF!, 6, FALSE) = "", "", VLOOKUP(T47,#REF!, 6, FALSE)), "")</f>
        <v/>
      </c>
      <c r="AF47" s="3" t="str">
        <f>IFERROR(IF(VLOOKUP(T47,#REF!, 5, FALSE) = "", "", VLOOKUP(T47,#REF!, 5, FALSE)), "")</f>
        <v/>
      </c>
      <c r="AG47" s="3" t="str">
        <f t="shared" si="3"/>
        <v>'FRC023_A',</v>
      </c>
    </row>
    <row r="48" spans="1:33" ht="24" x14ac:dyDescent="0.3">
      <c r="A48" s="1">
        <v>54</v>
      </c>
      <c r="B48" s="33" t="s">
        <v>1221</v>
      </c>
      <c r="C48" s="33" t="s">
        <v>1615</v>
      </c>
      <c r="D48" s="34"/>
      <c r="E48" s="34"/>
      <c r="F48" s="1" t="s">
        <v>138</v>
      </c>
      <c r="G48" s="1" t="s">
        <v>1244</v>
      </c>
      <c r="H48" s="1" t="s">
        <v>1036</v>
      </c>
      <c r="I48" s="34" t="s">
        <v>1026</v>
      </c>
      <c r="J48" s="1" t="s">
        <v>1123</v>
      </c>
      <c r="K48" s="15" t="s">
        <v>1101</v>
      </c>
      <c r="L48" s="21"/>
      <c r="M48" s="35" t="s">
        <v>1023</v>
      </c>
      <c r="N48" s="15" t="s">
        <v>1222</v>
      </c>
      <c r="O48" s="8">
        <v>43683</v>
      </c>
      <c r="P48" s="8">
        <v>43683</v>
      </c>
      <c r="Q48" s="8">
        <v>43683</v>
      </c>
      <c r="R48" s="8">
        <v>43683</v>
      </c>
      <c r="S48" s="51"/>
      <c r="T48" s="1" t="s">
        <v>1221</v>
      </c>
      <c r="U48" s="2">
        <v>20190320</v>
      </c>
      <c r="V48" s="1" t="str">
        <f t="shared" si="1"/>
        <v>FRC023_B</v>
      </c>
      <c r="W48" s="1" t="str">
        <f t="shared" si="0"/>
        <v>FRC023_B_J1_20190320</v>
      </c>
      <c r="X48" s="1" t="str">
        <f t="shared" si="2"/>
        <v>FRC023_B_J1</v>
      </c>
      <c r="Y48" s="2">
        <v>20190320</v>
      </c>
      <c r="Z48" s="1">
        <v>1</v>
      </c>
      <c r="AA48" s="1"/>
      <c r="AB48" s="1">
        <v>102302</v>
      </c>
      <c r="AC48" s="1"/>
      <c r="AD48" s="3" t="str">
        <f>IFERROR(IF(VLOOKUP(T48,#REF!, 4, FALSE) = "", "", VLOOKUP(T48,#REF!, 4, FALSE)), "")</f>
        <v/>
      </c>
      <c r="AE48" s="3" t="str">
        <f>IFERROR(IF(VLOOKUP(T48,#REF!, 6, FALSE) = "", "", VLOOKUP(T48,#REF!, 6, FALSE)), "")</f>
        <v/>
      </c>
      <c r="AF48" s="3" t="str">
        <f>IFERROR(IF(VLOOKUP(T48,#REF!, 5, FALSE) = "", "", VLOOKUP(T48,#REF!, 5, FALSE)), "")</f>
        <v/>
      </c>
      <c r="AG48" s="3" t="str">
        <f t="shared" si="3"/>
        <v>'FRC023_B',</v>
      </c>
    </row>
    <row r="49" spans="1:33" x14ac:dyDescent="0.3">
      <c r="A49" s="25">
        <v>55</v>
      </c>
      <c r="B49" s="25" t="s">
        <v>1436</v>
      </c>
      <c r="C49" s="33"/>
      <c r="D49" s="34"/>
      <c r="E49" s="34"/>
      <c r="F49" s="25" t="s">
        <v>140</v>
      </c>
      <c r="G49" s="25" t="s">
        <v>141</v>
      </c>
      <c r="H49" s="25" t="s">
        <v>1036</v>
      </c>
      <c r="I49" s="25"/>
      <c r="J49" s="26" t="s">
        <v>1427</v>
      </c>
      <c r="K49" s="26" t="s">
        <v>1285</v>
      </c>
      <c r="L49" s="25"/>
      <c r="M49" s="25"/>
      <c r="N49" s="28"/>
      <c r="O49" s="27"/>
      <c r="P49" s="27"/>
      <c r="Q49" s="27"/>
      <c r="R49" s="27"/>
      <c r="S49" s="27"/>
      <c r="T49" s="25" t="s">
        <v>1436</v>
      </c>
      <c r="U49" s="2">
        <v>20020330</v>
      </c>
      <c r="V49" s="1" t="str">
        <f t="shared" si="1"/>
        <v>FRC023_C</v>
      </c>
      <c r="W49" s="1" t="str">
        <f t="shared" si="0"/>
        <v>FRC023_C_J1_20020330</v>
      </c>
      <c r="X49" s="1" t="str">
        <f t="shared" si="2"/>
        <v>FRC023_C_J1</v>
      </c>
      <c r="Y49" s="2">
        <v>20020330</v>
      </c>
      <c r="Z49" s="1">
        <v>1</v>
      </c>
      <c r="AA49" s="1"/>
      <c r="AB49" s="1">
        <v>102303</v>
      </c>
      <c r="AC49" s="1"/>
      <c r="AD49" s="3" t="str">
        <f>IFERROR(IF(VLOOKUP(T49,#REF!, 4, FALSE) = "", "", VLOOKUP(T49,#REF!, 4, FALSE)), "")</f>
        <v/>
      </c>
      <c r="AE49" s="3" t="str">
        <f>IFERROR(IF(VLOOKUP(T49,#REF!, 6, FALSE) = "", "", VLOOKUP(T49,#REF!, 6, FALSE)), "")</f>
        <v/>
      </c>
      <c r="AF49" s="3" t="str">
        <f>IFERROR(IF(VLOOKUP(T49,#REF!, 5, FALSE) = "", "", VLOOKUP(T49,#REF!, 5, FALSE)), "")</f>
        <v/>
      </c>
      <c r="AG49" s="3" t="str">
        <f t="shared" si="3"/>
        <v>'FRC023_C',</v>
      </c>
    </row>
    <row r="50" spans="1:33" x14ac:dyDescent="0.3">
      <c r="A50" s="1">
        <v>56</v>
      </c>
      <c r="B50" s="72" t="s">
        <v>1206</v>
      </c>
      <c r="C50" s="33" t="s">
        <v>1102</v>
      </c>
      <c r="D50" s="34"/>
      <c r="E50" s="34"/>
      <c r="F50" s="1" t="s">
        <v>143</v>
      </c>
      <c r="G50" s="1" t="s">
        <v>1252</v>
      </c>
      <c r="H50" s="1" t="s">
        <v>1037</v>
      </c>
      <c r="I50" s="34" t="s">
        <v>1026</v>
      </c>
      <c r="J50" s="1" t="s">
        <v>1050</v>
      </c>
      <c r="K50" s="35" t="s">
        <v>1107</v>
      </c>
      <c r="L50" s="21"/>
      <c r="M50" s="35" t="s">
        <v>1023</v>
      </c>
      <c r="N50" s="35" t="s">
        <v>1207</v>
      </c>
      <c r="O50" s="31">
        <v>43686</v>
      </c>
      <c r="P50" s="31">
        <v>43689</v>
      </c>
      <c r="Q50" s="37">
        <v>43689</v>
      </c>
      <c r="R50" s="37">
        <v>43689</v>
      </c>
      <c r="S50" s="51" t="s">
        <v>1023</v>
      </c>
      <c r="T50" s="1" t="s">
        <v>1206</v>
      </c>
      <c r="U50" s="2">
        <v>20130628</v>
      </c>
      <c r="V50" s="1" t="str">
        <f t="shared" si="1"/>
        <v>FRC024</v>
      </c>
      <c r="W50" s="1" t="str">
        <f t="shared" si="0"/>
        <v>FRC024_J1_20130628</v>
      </c>
      <c r="X50" s="1" t="str">
        <f t="shared" si="2"/>
        <v>FRC024_J1</v>
      </c>
      <c r="Y50" s="2">
        <v>20130628</v>
      </c>
      <c r="Z50" s="1">
        <v>1</v>
      </c>
      <c r="AA50" s="1"/>
      <c r="AB50" s="1">
        <v>102401</v>
      </c>
      <c r="AC50" s="1"/>
      <c r="AD50" s="3" t="str">
        <f>IFERROR(IF(VLOOKUP(T50,#REF!, 4, FALSE) = "", "", VLOOKUP(T50,#REF!, 4, FALSE)), "")</f>
        <v/>
      </c>
      <c r="AE50" s="3" t="str">
        <f>IFERROR(IF(VLOOKUP(T50,#REF!, 6, FALSE) = "", "", VLOOKUP(T50,#REF!, 6, FALSE)), "")</f>
        <v/>
      </c>
      <c r="AF50" s="3" t="str">
        <f>IFERROR(IF(VLOOKUP(T50,#REF!, 5, FALSE) = "", "", VLOOKUP(T50,#REF!, 5, FALSE)), "")</f>
        <v/>
      </c>
      <c r="AG50" s="3" t="str">
        <f t="shared" si="3"/>
        <v>'FRC024',</v>
      </c>
    </row>
    <row r="51" spans="1:33" ht="24" x14ac:dyDescent="0.3">
      <c r="A51" s="1">
        <v>57</v>
      </c>
      <c r="B51" s="72" t="s">
        <v>1208</v>
      </c>
      <c r="C51" s="33" t="s">
        <v>1102</v>
      </c>
      <c r="D51" s="34"/>
      <c r="E51" s="34"/>
      <c r="F51" s="1" t="s">
        <v>145</v>
      </c>
      <c r="G51" s="1" t="s">
        <v>146</v>
      </c>
      <c r="H51" s="1" t="s">
        <v>1037</v>
      </c>
      <c r="I51" s="34" t="s">
        <v>1026</v>
      </c>
      <c r="J51" s="1" t="s">
        <v>1050</v>
      </c>
      <c r="K51" s="15" t="s">
        <v>1215</v>
      </c>
      <c r="L51" s="21"/>
      <c r="M51" s="35" t="s">
        <v>1023</v>
      </c>
      <c r="N51" s="15" t="s">
        <v>1209</v>
      </c>
      <c r="O51" s="52">
        <f>P50</f>
        <v>43689</v>
      </c>
      <c r="P51" s="52">
        <f>O51+1</f>
        <v>43690</v>
      </c>
      <c r="Q51" s="38">
        <v>43690</v>
      </c>
      <c r="R51" s="38">
        <v>43691</v>
      </c>
      <c r="S51" s="51" t="s">
        <v>1023</v>
      </c>
      <c r="T51" s="1" t="s">
        <v>1208</v>
      </c>
      <c r="U51" s="2">
        <v>20110228</v>
      </c>
      <c r="V51" s="1" t="str">
        <f t="shared" si="1"/>
        <v>FRC025</v>
      </c>
      <c r="W51" s="1" t="str">
        <f t="shared" si="0"/>
        <v>FRC025_J1_20110228</v>
      </c>
      <c r="X51" s="1" t="str">
        <f t="shared" si="2"/>
        <v>FRC025_J1</v>
      </c>
      <c r="Y51" s="2">
        <v>20110228</v>
      </c>
      <c r="Z51" s="1">
        <v>1</v>
      </c>
      <c r="AA51" s="1"/>
      <c r="AB51" s="1">
        <v>102501</v>
      </c>
      <c r="AC51" s="1"/>
      <c r="AD51" s="3" t="str">
        <f>IFERROR(IF(VLOOKUP(T51,#REF!, 4, FALSE) = "", "", VLOOKUP(T51,#REF!, 4, FALSE)), "")</f>
        <v/>
      </c>
      <c r="AE51" s="3" t="str">
        <f>IFERROR(IF(VLOOKUP(T51,#REF!, 6, FALSE) = "", "", VLOOKUP(T51,#REF!, 6, FALSE)), "")</f>
        <v/>
      </c>
      <c r="AF51" s="3" t="str">
        <f>IFERROR(IF(VLOOKUP(T51,#REF!, 5, FALSE) = "", "", VLOOKUP(T51,#REF!, 5, FALSE)), "")</f>
        <v/>
      </c>
      <c r="AG51" s="3" t="str">
        <f t="shared" si="3"/>
        <v>'FRC025',</v>
      </c>
    </row>
    <row r="52" spans="1:33" ht="24" customHeight="1" x14ac:dyDescent="0.3">
      <c r="A52" s="1">
        <v>58</v>
      </c>
      <c r="B52" s="33" t="s">
        <v>1223</v>
      </c>
      <c r="C52" s="33" t="s">
        <v>1102</v>
      </c>
      <c r="D52" s="34"/>
      <c r="E52" s="34"/>
      <c r="F52" s="1" t="s">
        <v>1246</v>
      </c>
      <c r="G52" s="1" t="s">
        <v>1245</v>
      </c>
      <c r="H52" s="1" t="s">
        <v>1036</v>
      </c>
      <c r="I52" s="34" t="s">
        <v>1026</v>
      </c>
      <c r="J52" s="1" t="s">
        <v>1052</v>
      </c>
      <c r="K52" s="15" t="s">
        <v>1101</v>
      </c>
      <c r="L52" s="21"/>
      <c r="M52" s="35" t="s">
        <v>1023</v>
      </c>
      <c r="N52" s="15" t="s">
        <v>1224</v>
      </c>
      <c r="O52" s="52">
        <v>43684</v>
      </c>
      <c r="P52" s="52">
        <v>43684</v>
      </c>
      <c r="Q52" s="8">
        <v>43684</v>
      </c>
      <c r="R52" s="8">
        <v>43684</v>
      </c>
      <c r="S52" s="51"/>
      <c r="T52" s="1" t="s">
        <v>1223</v>
      </c>
      <c r="U52" s="2">
        <v>20060314</v>
      </c>
      <c r="V52" s="1" t="str">
        <f t="shared" si="1"/>
        <v>FRC026_A</v>
      </c>
      <c r="W52" s="1" t="str">
        <f t="shared" si="0"/>
        <v>FRC026_A_J1_20060314</v>
      </c>
      <c r="X52" s="1" t="str">
        <f t="shared" si="2"/>
        <v>FRC026_A_J1</v>
      </c>
      <c r="Y52" s="2">
        <v>20060314</v>
      </c>
      <c r="Z52" s="1">
        <v>1</v>
      </c>
      <c r="AA52" s="1"/>
      <c r="AB52" s="1">
        <v>102601</v>
      </c>
      <c r="AC52" s="1"/>
      <c r="AD52" s="3" t="str">
        <f>IFERROR(IF(VLOOKUP(T52,#REF!, 4, FALSE) = "", "", VLOOKUP(T52,#REF!, 4, FALSE)), "")</f>
        <v/>
      </c>
      <c r="AE52" s="3" t="str">
        <f>IFERROR(IF(VLOOKUP(T52,#REF!, 6, FALSE) = "", "", VLOOKUP(T52,#REF!, 6, FALSE)), "")</f>
        <v/>
      </c>
      <c r="AF52" s="3" t="str">
        <f>IFERROR(IF(VLOOKUP(T52,#REF!, 5, FALSE) = "", "", VLOOKUP(T52,#REF!, 5, FALSE)), "")</f>
        <v/>
      </c>
      <c r="AG52" s="3" t="str">
        <f t="shared" si="3"/>
        <v>'FRC026_A',</v>
      </c>
    </row>
    <row r="53" spans="1:33" ht="24" customHeight="1" x14ac:dyDescent="0.3">
      <c r="A53" s="1">
        <v>59</v>
      </c>
      <c r="B53" s="33" t="s">
        <v>1225</v>
      </c>
      <c r="C53" s="33" t="s">
        <v>1102</v>
      </c>
      <c r="D53" s="34"/>
      <c r="E53" s="34"/>
      <c r="F53" s="1" t="s">
        <v>149</v>
      </c>
      <c r="G53" s="1" t="s">
        <v>150</v>
      </c>
      <c r="H53" s="1" t="s">
        <v>1036</v>
      </c>
      <c r="I53" s="34" t="s">
        <v>1026</v>
      </c>
      <c r="J53" s="1" t="s">
        <v>1052</v>
      </c>
      <c r="K53" s="15" t="s">
        <v>1116</v>
      </c>
      <c r="L53" s="21"/>
      <c r="M53" s="35" t="s">
        <v>1023</v>
      </c>
      <c r="N53" s="15" t="s">
        <v>1226</v>
      </c>
      <c r="O53" s="52">
        <f>P90+1</f>
        <v>43691</v>
      </c>
      <c r="P53" s="52">
        <f>O53</f>
        <v>43691</v>
      </c>
      <c r="Q53" s="8">
        <v>43691</v>
      </c>
      <c r="R53" s="8">
        <v>43691</v>
      </c>
      <c r="S53" s="51"/>
      <c r="T53" s="1" t="s">
        <v>1225</v>
      </c>
      <c r="U53" s="2">
        <v>20060314</v>
      </c>
      <c r="V53" s="1" t="str">
        <f t="shared" si="1"/>
        <v>FRC026_B</v>
      </c>
      <c r="W53" s="1" t="str">
        <f t="shared" si="0"/>
        <v>FRC026_B_J1_20060314</v>
      </c>
      <c r="X53" s="1" t="str">
        <f t="shared" si="2"/>
        <v>FRC026_B_J1</v>
      </c>
      <c r="Y53" s="2">
        <v>20060314</v>
      </c>
      <c r="Z53" s="1">
        <v>1</v>
      </c>
      <c r="AA53" s="1"/>
      <c r="AB53" s="1">
        <v>102602</v>
      </c>
      <c r="AC53" s="1"/>
      <c r="AD53" s="3" t="str">
        <f>IFERROR(IF(VLOOKUP(T53,#REF!, 4, FALSE) = "", "", VLOOKUP(T53,#REF!, 4, FALSE)), "")</f>
        <v/>
      </c>
      <c r="AE53" s="3" t="str">
        <f>IFERROR(IF(VLOOKUP(T53,#REF!, 6, FALSE) = "", "", VLOOKUP(T53,#REF!, 6, FALSE)), "")</f>
        <v/>
      </c>
      <c r="AF53" s="3" t="str">
        <f>IFERROR(IF(VLOOKUP(T53,#REF!, 5, FALSE) = "", "", VLOOKUP(T53,#REF!, 5, FALSE)), "")</f>
        <v/>
      </c>
      <c r="AG53" s="3" t="str">
        <f t="shared" si="3"/>
        <v>'FRC026_B',</v>
      </c>
    </row>
    <row r="54" spans="1:33" ht="24" x14ac:dyDescent="0.3">
      <c r="A54" s="1">
        <v>60</v>
      </c>
      <c r="B54" s="72" t="s">
        <v>1210</v>
      </c>
      <c r="C54" s="33" t="s">
        <v>1102</v>
      </c>
      <c r="D54" s="34"/>
      <c r="E54" s="34"/>
      <c r="F54" s="1" t="s">
        <v>152</v>
      </c>
      <c r="G54" s="1" t="s">
        <v>153</v>
      </c>
      <c r="H54" s="1" t="s">
        <v>1036</v>
      </c>
      <c r="I54" s="34" t="s">
        <v>1026</v>
      </c>
      <c r="J54" s="1" t="s">
        <v>1050</v>
      </c>
      <c r="K54" s="15" t="s">
        <v>1215</v>
      </c>
      <c r="L54" s="21"/>
      <c r="M54" s="35" t="s">
        <v>1023</v>
      </c>
      <c r="N54" s="15" t="s">
        <v>1213</v>
      </c>
      <c r="O54" s="52">
        <f>P51+1</f>
        <v>43691</v>
      </c>
      <c r="P54" s="52">
        <f>O54</f>
        <v>43691</v>
      </c>
      <c r="Q54" s="39">
        <v>43691</v>
      </c>
      <c r="R54" s="39">
        <v>43691</v>
      </c>
      <c r="S54" s="51" t="s">
        <v>1023</v>
      </c>
      <c r="T54" s="1" t="s">
        <v>1210</v>
      </c>
      <c r="U54" s="2">
        <v>20190320</v>
      </c>
      <c r="V54" s="1" t="str">
        <f t="shared" si="1"/>
        <v>FRC027_A</v>
      </c>
      <c r="W54" s="1" t="str">
        <f t="shared" si="0"/>
        <v>FRC027_A_J1_20190320</v>
      </c>
      <c r="X54" s="1" t="str">
        <f t="shared" si="2"/>
        <v>FRC027_A_J1</v>
      </c>
      <c r="Y54" s="2">
        <v>20190320</v>
      </c>
      <c r="Z54" s="1">
        <v>1</v>
      </c>
      <c r="AA54" s="1"/>
      <c r="AB54" s="1">
        <v>102701</v>
      </c>
      <c r="AC54" s="1"/>
      <c r="AD54" s="3" t="str">
        <f>IFERROR(IF(VLOOKUP(T54,#REF!, 4, FALSE) = "", "", VLOOKUP(T54,#REF!, 4, FALSE)), "")</f>
        <v/>
      </c>
      <c r="AE54" s="3" t="str">
        <f>IFERROR(IF(VLOOKUP(T54,#REF!, 6, FALSE) = "", "", VLOOKUP(T54,#REF!, 6, FALSE)), "")</f>
        <v/>
      </c>
      <c r="AF54" s="3" t="str">
        <f>IFERROR(IF(VLOOKUP(T54,#REF!, 5, FALSE) = "", "", VLOOKUP(T54,#REF!, 5, FALSE)), "")</f>
        <v/>
      </c>
      <c r="AG54" s="3" t="str">
        <f t="shared" si="3"/>
        <v>'FRC027_A',</v>
      </c>
    </row>
    <row r="55" spans="1:33" x14ac:dyDescent="0.3">
      <c r="A55" s="1">
        <v>61</v>
      </c>
      <c r="B55" s="72" t="s">
        <v>1211</v>
      </c>
      <c r="C55" s="33" t="s">
        <v>1102</v>
      </c>
      <c r="D55" s="34"/>
      <c r="E55" s="34"/>
      <c r="F55" s="1" t="s">
        <v>155</v>
      </c>
      <c r="G55" s="1" t="s">
        <v>156</v>
      </c>
      <c r="H55" s="1" t="s">
        <v>1037</v>
      </c>
      <c r="I55" s="34" t="s">
        <v>1026</v>
      </c>
      <c r="J55" s="1" t="s">
        <v>1050</v>
      </c>
      <c r="K55" s="35" t="s">
        <v>1214</v>
      </c>
      <c r="L55" s="21"/>
      <c r="M55" s="35" t="s">
        <v>1023</v>
      </c>
      <c r="N55" s="35" t="s">
        <v>1212</v>
      </c>
      <c r="O55" s="52">
        <v>43693</v>
      </c>
      <c r="P55" s="52">
        <v>43693</v>
      </c>
      <c r="Q55" s="40">
        <v>43689</v>
      </c>
      <c r="R55" s="40">
        <v>43690</v>
      </c>
      <c r="S55" s="51" t="s">
        <v>1023</v>
      </c>
      <c r="T55" s="1" t="s">
        <v>1211</v>
      </c>
      <c r="U55" s="2">
        <v>20150313</v>
      </c>
      <c r="V55" s="1" t="str">
        <f t="shared" si="1"/>
        <v>FRC027_B</v>
      </c>
      <c r="W55" s="1" t="str">
        <f t="shared" si="0"/>
        <v>FRC027_B_J1_20150313</v>
      </c>
      <c r="X55" s="1" t="str">
        <f t="shared" si="2"/>
        <v>FRC027_B_J1</v>
      </c>
      <c r="Y55" s="2">
        <v>20150313</v>
      </c>
      <c r="Z55" s="1">
        <v>1</v>
      </c>
      <c r="AA55" s="1"/>
      <c r="AB55" s="1">
        <v>102702</v>
      </c>
      <c r="AC55" s="1"/>
      <c r="AD55" s="3" t="str">
        <f>IFERROR(IF(VLOOKUP(T55,#REF!, 4, FALSE) = "", "", VLOOKUP(T55,#REF!, 4, FALSE)), "")</f>
        <v/>
      </c>
      <c r="AE55" s="3" t="str">
        <f>IFERROR(IF(VLOOKUP(T55,#REF!, 6, FALSE) = "", "", VLOOKUP(T55,#REF!, 6, FALSE)), "")</f>
        <v/>
      </c>
      <c r="AF55" s="3" t="str">
        <f>IFERROR(IF(VLOOKUP(T55,#REF!, 5, FALSE) = "", "", VLOOKUP(T55,#REF!, 5, FALSE)), "")</f>
        <v/>
      </c>
      <c r="AG55" s="3" t="str">
        <f t="shared" si="3"/>
        <v>'FRC027_B',</v>
      </c>
    </row>
    <row r="56" spans="1:33" ht="36" x14ac:dyDescent="0.3">
      <c r="A56" s="1">
        <v>62</v>
      </c>
      <c r="B56" s="33" t="s">
        <v>1227</v>
      </c>
      <c r="C56" s="33" t="s">
        <v>1102</v>
      </c>
      <c r="D56" s="34"/>
      <c r="E56" s="34"/>
      <c r="F56" s="1" t="s">
        <v>158</v>
      </c>
      <c r="G56" s="1" t="s">
        <v>1460</v>
      </c>
      <c r="H56" s="1" t="s">
        <v>1037</v>
      </c>
      <c r="I56" s="34" t="s">
        <v>1026</v>
      </c>
      <c r="J56" s="1" t="s">
        <v>1052</v>
      </c>
      <c r="K56" s="15" t="s">
        <v>1295</v>
      </c>
      <c r="L56" s="21"/>
      <c r="M56" s="35" t="s">
        <v>1023</v>
      </c>
      <c r="N56" s="15" t="s">
        <v>1228</v>
      </c>
      <c r="O56" s="8">
        <f>P53+2</f>
        <v>43693</v>
      </c>
      <c r="P56" s="8">
        <f>O56</f>
        <v>43693</v>
      </c>
      <c r="Q56" s="48">
        <v>43693</v>
      </c>
      <c r="R56" s="48">
        <v>43696</v>
      </c>
      <c r="S56" s="51"/>
      <c r="T56" s="1" t="s">
        <v>1227</v>
      </c>
      <c r="U56" s="2">
        <v>20190320</v>
      </c>
      <c r="V56" s="1" t="str">
        <f t="shared" si="1"/>
        <v>FRC028</v>
      </c>
      <c r="W56" s="1" t="str">
        <f t="shared" si="0"/>
        <v>FRC028_J1_20190320</v>
      </c>
      <c r="X56" s="1" t="str">
        <f t="shared" si="2"/>
        <v>FRC028_J1</v>
      </c>
      <c r="Y56" s="2">
        <v>20190320</v>
      </c>
      <c r="Z56" s="1">
        <v>1</v>
      </c>
      <c r="AA56" s="1"/>
      <c r="AB56" s="1">
        <v>102801</v>
      </c>
      <c r="AC56" s="1"/>
      <c r="AD56" s="3" t="str">
        <f>IFERROR(IF(VLOOKUP(T56,#REF!, 4, FALSE) = "", "", VLOOKUP(T56,#REF!, 4, FALSE)), "")</f>
        <v/>
      </c>
      <c r="AE56" s="3" t="str">
        <f>IFERROR(IF(VLOOKUP(T56,#REF!, 6, FALSE) = "", "", VLOOKUP(T56,#REF!, 6, FALSE)), "")</f>
        <v/>
      </c>
      <c r="AF56" s="3" t="str">
        <f>IFERROR(IF(VLOOKUP(T56,#REF!, 5, FALSE) = "", "", VLOOKUP(T56,#REF!, 5, FALSE)), "")</f>
        <v/>
      </c>
      <c r="AG56" s="3" t="str">
        <f t="shared" si="3"/>
        <v>'FRC028',</v>
      </c>
    </row>
    <row r="57" spans="1:33" x14ac:dyDescent="0.3">
      <c r="A57" s="1">
        <v>63</v>
      </c>
      <c r="B57" s="33" t="s">
        <v>1229</v>
      </c>
      <c r="C57" s="33" t="s">
        <v>1102</v>
      </c>
      <c r="D57" s="34"/>
      <c r="E57" s="34"/>
      <c r="F57" s="1" t="s">
        <v>160</v>
      </c>
      <c r="G57" s="1" t="s">
        <v>1461</v>
      </c>
      <c r="H57" s="1" t="s">
        <v>1036</v>
      </c>
      <c r="I57" s="34" t="s">
        <v>1026</v>
      </c>
      <c r="J57" s="1" t="s">
        <v>1052</v>
      </c>
      <c r="K57" s="35" t="s">
        <v>1214</v>
      </c>
      <c r="L57" s="21"/>
      <c r="M57" s="35" t="s">
        <v>1023</v>
      </c>
      <c r="N57" s="35" t="s">
        <v>1230</v>
      </c>
      <c r="O57" s="8">
        <f>P56</f>
        <v>43693</v>
      </c>
      <c r="P57" s="8">
        <f>O57</f>
        <v>43693</v>
      </c>
      <c r="Q57" s="48">
        <v>43693</v>
      </c>
      <c r="R57" s="48">
        <v>43696</v>
      </c>
      <c r="S57" s="51"/>
      <c r="T57" s="1" t="s">
        <v>1229</v>
      </c>
      <c r="U57" s="2">
        <v>20190320</v>
      </c>
      <c r="V57" s="1" t="str">
        <f t="shared" si="1"/>
        <v>FRC029</v>
      </c>
      <c r="W57" s="1" t="str">
        <f t="shared" si="0"/>
        <v>FRC029_J1_20190320</v>
      </c>
      <c r="X57" s="1" t="str">
        <f t="shared" si="2"/>
        <v>FRC029_J1</v>
      </c>
      <c r="Y57" s="2">
        <v>20190320</v>
      </c>
      <c r="Z57" s="1">
        <v>1</v>
      </c>
      <c r="AA57" s="1"/>
      <c r="AB57" s="1">
        <v>102901</v>
      </c>
      <c r="AC57" s="1"/>
      <c r="AD57" s="3" t="str">
        <f>IFERROR(IF(VLOOKUP(T57,#REF!, 4, FALSE) = "", "", VLOOKUP(T57,#REF!, 4, FALSE)), "")</f>
        <v/>
      </c>
      <c r="AE57" s="3" t="str">
        <f>IFERROR(IF(VLOOKUP(T57,#REF!, 6, FALSE) = "", "", VLOOKUP(T57,#REF!, 6, FALSE)), "")</f>
        <v/>
      </c>
      <c r="AF57" s="3" t="str">
        <f>IFERROR(IF(VLOOKUP(T57,#REF!, 5, FALSE) = "", "", VLOOKUP(T57,#REF!, 5, FALSE)), "")</f>
        <v/>
      </c>
      <c r="AG57" s="3" t="str">
        <f t="shared" si="3"/>
        <v>'FRC029',</v>
      </c>
    </row>
    <row r="58" spans="1:33" ht="24" x14ac:dyDescent="0.3">
      <c r="A58" s="1">
        <v>64</v>
      </c>
      <c r="B58" s="36" t="s">
        <v>1156</v>
      </c>
      <c r="C58" s="33" t="s">
        <v>1102</v>
      </c>
      <c r="D58" s="34"/>
      <c r="E58" s="34"/>
      <c r="F58" s="1" t="s">
        <v>162</v>
      </c>
      <c r="G58" s="1" t="s">
        <v>163</v>
      </c>
      <c r="H58" s="1" t="s">
        <v>1036</v>
      </c>
      <c r="I58" s="34" t="s">
        <v>1026</v>
      </c>
      <c r="J58" s="1" t="s">
        <v>1075</v>
      </c>
      <c r="K58" s="15" t="s">
        <v>1215</v>
      </c>
      <c r="L58" s="21"/>
      <c r="M58" s="35" t="s">
        <v>1023</v>
      </c>
      <c r="N58" s="15" t="s">
        <v>1157</v>
      </c>
      <c r="O58" s="13">
        <v>43678</v>
      </c>
      <c r="P58" s="13">
        <v>43678</v>
      </c>
      <c r="Q58" s="13">
        <v>43679</v>
      </c>
      <c r="R58" s="13">
        <v>43682</v>
      </c>
      <c r="S58" s="52"/>
      <c r="T58" s="1" t="s">
        <v>1156</v>
      </c>
      <c r="U58" s="2">
        <v>20190320</v>
      </c>
      <c r="V58" s="1" t="str">
        <f t="shared" si="1"/>
        <v>FRC032</v>
      </c>
      <c r="W58" s="1" t="str">
        <f t="shared" si="0"/>
        <v>FRC032_J1_20190320</v>
      </c>
      <c r="X58" s="1" t="str">
        <f t="shared" si="2"/>
        <v>FRC032_J1</v>
      </c>
      <c r="Y58" s="2">
        <v>20190320</v>
      </c>
      <c r="Z58" s="1">
        <v>1</v>
      </c>
      <c r="AA58" s="1"/>
      <c r="AB58" s="1">
        <v>103201</v>
      </c>
      <c r="AC58" s="1"/>
      <c r="AD58" s="3" t="str">
        <f>IFERROR(IF(VLOOKUP(T58,#REF!, 4, FALSE) = "", "", VLOOKUP(T58,#REF!, 4, FALSE)), "")</f>
        <v/>
      </c>
      <c r="AE58" s="3" t="str">
        <f>IFERROR(IF(VLOOKUP(T58,#REF!, 6, FALSE) = "", "", VLOOKUP(T58,#REF!, 6, FALSE)), "")</f>
        <v/>
      </c>
      <c r="AF58" s="3" t="str">
        <f>IFERROR(IF(VLOOKUP(T58,#REF!, 5, FALSE) = "", "", VLOOKUP(T58,#REF!, 5, FALSE)), "")</f>
        <v/>
      </c>
      <c r="AG58" s="3" t="str">
        <f t="shared" si="3"/>
        <v>'FRC032',</v>
      </c>
    </row>
    <row r="59" spans="1:33" x14ac:dyDescent="0.3">
      <c r="A59" s="1">
        <v>65</v>
      </c>
      <c r="B59" s="36" t="s">
        <v>164</v>
      </c>
      <c r="C59" s="33" t="s">
        <v>1615</v>
      </c>
      <c r="D59" s="34"/>
      <c r="E59" s="34"/>
      <c r="F59" s="1" t="s">
        <v>165</v>
      </c>
      <c r="G59" s="1" t="s">
        <v>166</v>
      </c>
      <c r="H59" s="1" t="s">
        <v>1036</v>
      </c>
      <c r="I59" s="34" t="s">
        <v>1026</v>
      </c>
      <c r="J59" s="1" t="s">
        <v>1075</v>
      </c>
      <c r="K59" s="35" t="s">
        <v>1091</v>
      </c>
      <c r="L59" s="21"/>
      <c r="M59" s="35" t="s">
        <v>1023</v>
      </c>
      <c r="N59" s="35" t="s">
        <v>1158</v>
      </c>
      <c r="O59" s="13">
        <v>43679</v>
      </c>
      <c r="P59" s="13">
        <v>43679</v>
      </c>
      <c r="Q59" s="13">
        <v>43679</v>
      </c>
      <c r="R59" s="13">
        <v>43679</v>
      </c>
      <c r="S59" s="52"/>
      <c r="T59" s="1" t="s">
        <v>164</v>
      </c>
      <c r="U59" s="2">
        <v>20140314</v>
      </c>
      <c r="V59" s="1" t="str">
        <f t="shared" si="1"/>
        <v>FRC033</v>
      </c>
      <c r="W59" s="1" t="str">
        <f t="shared" ref="W59:W122" si="4">CONCATENATE(T59,"_J1_", U59)</f>
        <v>FRC033_J1_20140314</v>
      </c>
      <c r="X59" s="1" t="str">
        <f t="shared" si="2"/>
        <v>FRC033_J1</v>
      </c>
      <c r="Y59" s="2">
        <v>20140314</v>
      </c>
      <c r="Z59" s="1">
        <v>1</v>
      </c>
      <c r="AA59" s="1"/>
      <c r="AB59" s="1">
        <v>103301</v>
      </c>
      <c r="AC59" s="1"/>
      <c r="AD59" s="3" t="str">
        <f>IFERROR(IF(VLOOKUP(T59,#REF!, 4, FALSE) = "", "", VLOOKUP(T59,#REF!, 4, FALSE)), "")</f>
        <v/>
      </c>
      <c r="AE59" s="3" t="str">
        <f>IFERROR(IF(VLOOKUP(T59,#REF!, 6, FALSE) = "", "", VLOOKUP(T59,#REF!, 6, FALSE)), "")</f>
        <v/>
      </c>
      <c r="AF59" s="3" t="str">
        <f>IFERROR(IF(VLOOKUP(T59,#REF!, 5, FALSE) = "", "", VLOOKUP(T59,#REF!, 5, FALSE)), "")</f>
        <v/>
      </c>
      <c r="AG59" s="3" t="str">
        <f t="shared" si="3"/>
        <v>'FRC033',</v>
      </c>
    </row>
    <row r="60" spans="1:33" ht="36" x14ac:dyDescent="0.3">
      <c r="A60" s="1">
        <v>66</v>
      </c>
      <c r="B60" s="36" t="s">
        <v>1203</v>
      </c>
      <c r="C60" s="33" t="s">
        <v>1102</v>
      </c>
      <c r="D60" s="34"/>
      <c r="E60" s="34"/>
      <c r="F60" s="1" t="s">
        <v>168</v>
      </c>
      <c r="G60" s="1" t="s">
        <v>169</v>
      </c>
      <c r="H60" s="1" t="s">
        <v>1036</v>
      </c>
      <c r="I60" s="34" t="s">
        <v>1026</v>
      </c>
      <c r="J60" s="1" t="s">
        <v>1075</v>
      </c>
      <c r="K60" s="15" t="s">
        <v>1216</v>
      </c>
      <c r="L60" s="21"/>
      <c r="M60" s="35" t="s">
        <v>1023</v>
      </c>
      <c r="N60" s="15" t="s">
        <v>1204</v>
      </c>
      <c r="O60" s="8">
        <v>43682</v>
      </c>
      <c r="P60" s="8">
        <v>43683</v>
      </c>
      <c r="Q60" s="8">
        <v>43682</v>
      </c>
      <c r="R60" s="48">
        <v>43683</v>
      </c>
      <c r="S60" s="51"/>
      <c r="T60" s="1" t="s">
        <v>1203</v>
      </c>
      <c r="U60" s="2">
        <v>20190320</v>
      </c>
      <c r="V60" s="1" t="str">
        <f t="shared" ref="V60:V123" si="5">CONCATENATE(T60)</f>
        <v>FRC034</v>
      </c>
      <c r="W60" s="1" t="str">
        <f t="shared" si="4"/>
        <v>FRC034_J1_20190320</v>
      </c>
      <c r="X60" s="1" t="str">
        <f t="shared" ref="X60:X123" si="6">CONCATENATE(V60,"_J1")</f>
        <v>FRC034_J1</v>
      </c>
      <c r="Y60" s="2">
        <v>20190320</v>
      </c>
      <c r="Z60" s="1">
        <v>1</v>
      </c>
      <c r="AA60" s="1"/>
      <c r="AB60" s="1">
        <v>103401</v>
      </c>
      <c r="AC60" s="1"/>
      <c r="AD60" s="3" t="str">
        <f>IFERROR(IF(VLOOKUP(T60,#REF!, 4, FALSE) = "", "", VLOOKUP(T60,#REF!, 4, FALSE)), "")</f>
        <v/>
      </c>
      <c r="AE60" s="3" t="str">
        <f>IFERROR(IF(VLOOKUP(T60,#REF!, 6, FALSE) = "", "", VLOOKUP(T60,#REF!, 6, FALSE)), "")</f>
        <v/>
      </c>
      <c r="AF60" s="3" t="str">
        <f>IFERROR(IF(VLOOKUP(T60,#REF!, 5, FALSE) = "", "", VLOOKUP(T60,#REF!, 5, FALSE)), "")</f>
        <v/>
      </c>
      <c r="AG60" s="3" t="str">
        <f t="shared" ref="AG60:AG123" si="7">CONCATENATE("'", T60, "',")</f>
        <v>'FRC034',</v>
      </c>
    </row>
    <row r="61" spans="1:33" ht="60" x14ac:dyDescent="0.3">
      <c r="A61" s="1">
        <v>67</v>
      </c>
      <c r="B61" s="36" t="s">
        <v>170</v>
      </c>
      <c r="C61" s="33" t="s">
        <v>1102</v>
      </c>
      <c r="D61" s="34"/>
      <c r="E61" s="34"/>
      <c r="F61" s="1" t="s">
        <v>171</v>
      </c>
      <c r="G61" s="1" t="s">
        <v>172</v>
      </c>
      <c r="H61" s="1" t="s">
        <v>1037</v>
      </c>
      <c r="I61" s="34" t="s">
        <v>1026</v>
      </c>
      <c r="J61" s="1" t="s">
        <v>1075</v>
      </c>
      <c r="K61" s="15" t="s">
        <v>1217</v>
      </c>
      <c r="L61" s="21"/>
      <c r="M61" s="35" t="s">
        <v>1023</v>
      </c>
      <c r="N61" s="15" t="s">
        <v>1205</v>
      </c>
      <c r="O61" s="8">
        <v>43684</v>
      </c>
      <c r="P61" s="8">
        <v>43685</v>
      </c>
      <c r="Q61" s="8">
        <v>43684</v>
      </c>
      <c r="R61" s="8">
        <v>43685</v>
      </c>
      <c r="S61" s="51"/>
      <c r="T61" s="1" t="s">
        <v>170</v>
      </c>
      <c r="U61" s="2">
        <v>20190320</v>
      </c>
      <c r="V61" s="1" t="str">
        <f t="shared" si="5"/>
        <v>FRC035</v>
      </c>
      <c r="W61" s="1" t="str">
        <f t="shared" si="4"/>
        <v>FRC035_J1_20190320</v>
      </c>
      <c r="X61" s="1" t="str">
        <f t="shared" si="6"/>
        <v>FRC035_J1</v>
      </c>
      <c r="Y61" s="2">
        <v>20190320</v>
      </c>
      <c r="Z61" s="1">
        <v>1</v>
      </c>
      <c r="AA61" s="1"/>
      <c r="AB61" s="1">
        <v>103501</v>
      </c>
      <c r="AC61" s="1"/>
      <c r="AD61" s="3" t="str">
        <f>IFERROR(IF(VLOOKUP(T61,#REF!, 4, FALSE) = "", "", VLOOKUP(T61,#REF!, 4, FALSE)), "")</f>
        <v/>
      </c>
      <c r="AE61" s="3" t="str">
        <f>IFERROR(IF(VLOOKUP(T61,#REF!, 6, FALSE) = "", "", VLOOKUP(T61,#REF!, 6, FALSE)), "")</f>
        <v/>
      </c>
      <c r="AF61" s="3" t="str">
        <f>IFERROR(IF(VLOOKUP(T61,#REF!, 5, FALSE) = "", "", VLOOKUP(T61,#REF!, 5, FALSE)), "")</f>
        <v/>
      </c>
      <c r="AG61" s="3" t="str">
        <f t="shared" si="7"/>
        <v>'FRC035',</v>
      </c>
    </row>
    <row r="62" spans="1:33" x14ac:dyDescent="0.3">
      <c r="A62" s="1">
        <v>68</v>
      </c>
      <c r="B62" s="33" t="s">
        <v>173</v>
      </c>
      <c r="C62" s="33"/>
      <c r="D62" s="34"/>
      <c r="E62" s="34"/>
      <c r="F62" s="1" t="s">
        <v>174</v>
      </c>
      <c r="G62" s="1" t="s">
        <v>175</v>
      </c>
      <c r="H62" s="1"/>
      <c r="I62" s="1"/>
      <c r="J62" s="1"/>
      <c r="K62" s="1"/>
      <c r="L62" s="1"/>
      <c r="M62" s="1"/>
      <c r="N62" s="1"/>
      <c r="O62" s="2"/>
      <c r="P62" s="2"/>
      <c r="Q62" s="2"/>
      <c r="R62" s="2"/>
      <c r="S62" s="34"/>
      <c r="T62" s="1" t="s">
        <v>173</v>
      </c>
      <c r="U62" s="2">
        <v>20040305</v>
      </c>
      <c r="V62" s="1" t="str">
        <f t="shared" si="5"/>
        <v>FRC035_2</v>
      </c>
      <c r="W62" s="1" t="str">
        <f t="shared" si="4"/>
        <v>FRC035_2_J1_20040305</v>
      </c>
      <c r="X62" s="1" t="str">
        <f t="shared" si="6"/>
        <v>FRC035_2_J1</v>
      </c>
      <c r="Y62" s="2">
        <v>20040305</v>
      </c>
      <c r="Z62" s="1">
        <v>1</v>
      </c>
      <c r="AA62" s="1"/>
      <c r="AB62" s="1">
        <v>103502</v>
      </c>
      <c r="AC62" s="1"/>
      <c r="AD62" s="3" t="str">
        <f>IFERROR(IF(VLOOKUP(T62,#REF!, 4, FALSE) = "", "", VLOOKUP(T62,#REF!, 4, FALSE)), "")</f>
        <v/>
      </c>
      <c r="AE62" s="3" t="str">
        <f>IFERROR(IF(VLOOKUP(T62,#REF!, 6, FALSE) = "", "", VLOOKUP(T62,#REF!, 6, FALSE)), "")</f>
        <v/>
      </c>
      <c r="AF62" s="3" t="str">
        <f>IFERROR(IF(VLOOKUP(T62,#REF!, 5, FALSE) = "", "", VLOOKUP(T62,#REF!, 5, FALSE)), "")</f>
        <v/>
      </c>
      <c r="AG62" s="3" t="str">
        <f t="shared" si="7"/>
        <v>'FRC035_2',</v>
      </c>
    </row>
    <row r="63" spans="1:33" x14ac:dyDescent="0.3">
      <c r="A63" s="1">
        <v>69</v>
      </c>
      <c r="B63" s="33" t="s">
        <v>176</v>
      </c>
      <c r="C63" s="33"/>
      <c r="D63" s="34"/>
      <c r="E63" s="34"/>
      <c r="F63" s="1" t="s">
        <v>177</v>
      </c>
      <c r="G63" s="1" t="s">
        <v>178</v>
      </c>
      <c r="H63" s="1"/>
      <c r="I63" s="1"/>
      <c r="J63" s="1"/>
      <c r="K63" s="1"/>
      <c r="L63" s="1"/>
      <c r="M63" s="1"/>
      <c r="N63" s="1"/>
      <c r="O63" s="2"/>
      <c r="P63" s="2"/>
      <c r="Q63" s="2"/>
      <c r="R63" s="2"/>
      <c r="S63" s="34"/>
      <c r="T63" s="1" t="s">
        <v>176</v>
      </c>
      <c r="U63" s="2">
        <v>20120228</v>
      </c>
      <c r="V63" s="1" t="str">
        <f t="shared" si="5"/>
        <v>FRC036</v>
      </c>
      <c r="W63" s="1" t="str">
        <f t="shared" si="4"/>
        <v>FRC036_J1_20120228</v>
      </c>
      <c r="X63" s="1" t="str">
        <f t="shared" si="6"/>
        <v>FRC036_J1</v>
      </c>
      <c r="Y63" s="2">
        <v>20120228</v>
      </c>
      <c r="Z63" s="1">
        <v>1</v>
      </c>
      <c r="AA63" s="1"/>
      <c r="AB63" s="1">
        <v>103601</v>
      </c>
      <c r="AC63" s="1"/>
      <c r="AD63" s="3" t="str">
        <f>IFERROR(IF(VLOOKUP(T63,#REF!, 4, FALSE) = "", "", VLOOKUP(T63,#REF!, 4, FALSE)), "")</f>
        <v/>
      </c>
      <c r="AE63" s="3" t="str">
        <f>IFERROR(IF(VLOOKUP(T63,#REF!, 6, FALSE) = "", "", VLOOKUP(T63,#REF!, 6, FALSE)), "")</f>
        <v/>
      </c>
      <c r="AF63" s="3" t="str">
        <f>IFERROR(IF(VLOOKUP(T63,#REF!, 5, FALSE) = "", "", VLOOKUP(T63,#REF!, 5, FALSE)), "")</f>
        <v/>
      </c>
      <c r="AG63" s="3" t="str">
        <f t="shared" si="7"/>
        <v>'FRC036',</v>
      </c>
    </row>
    <row r="64" spans="1:33" x14ac:dyDescent="0.3">
      <c r="A64" s="1">
        <v>70</v>
      </c>
      <c r="B64" s="33" t="s">
        <v>179</v>
      </c>
      <c r="C64" s="33"/>
      <c r="D64" s="34"/>
      <c r="E64" s="34"/>
      <c r="F64" s="1" t="s">
        <v>180</v>
      </c>
      <c r="G64" s="1" t="s">
        <v>181</v>
      </c>
      <c r="H64" s="1"/>
      <c r="I64" s="1"/>
      <c r="J64" s="1"/>
      <c r="K64" s="1"/>
      <c r="L64" s="1"/>
      <c r="M64" s="1"/>
      <c r="N64" s="1"/>
      <c r="O64" s="2"/>
      <c r="P64" s="2"/>
      <c r="Q64" s="2"/>
      <c r="R64" s="2"/>
      <c r="S64" s="34"/>
      <c r="T64" s="1" t="s">
        <v>179</v>
      </c>
      <c r="U64" s="2">
        <v>19990524</v>
      </c>
      <c r="V64" s="1" t="str">
        <f t="shared" si="5"/>
        <v>FRC037</v>
      </c>
      <c r="W64" s="1" t="str">
        <f t="shared" si="4"/>
        <v>FRC037_J1_19990524</v>
      </c>
      <c r="X64" s="1" t="str">
        <f t="shared" si="6"/>
        <v>FRC037_J1</v>
      </c>
      <c r="Y64" s="2">
        <v>19990524</v>
      </c>
      <c r="Z64" s="1">
        <v>1</v>
      </c>
      <c r="AA64" s="1"/>
      <c r="AB64" s="1">
        <v>103701</v>
      </c>
      <c r="AC64" s="1"/>
      <c r="AD64" s="3" t="str">
        <f>IFERROR(IF(VLOOKUP(T64,#REF!, 4, FALSE) = "", "", VLOOKUP(T64,#REF!, 4, FALSE)), "")</f>
        <v/>
      </c>
      <c r="AE64" s="3" t="str">
        <f>IFERROR(IF(VLOOKUP(T64,#REF!, 6, FALSE) = "", "", VLOOKUP(T64,#REF!, 6, FALSE)), "")</f>
        <v/>
      </c>
      <c r="AF64" s="3" t="str">
        <f>IFERROR(IF(VLOOKUP(T64,#REF!, 5, FALSE) = "", "", VLOOKUP(T64,#REF!, 5, FALSE)), "")</f>
        <v/>
      </c>
      <c r="AG64" s="3" t="str">
        <f t="shared" si="7"/>
        <v>'FRC037',</v>
      </c>
    </row>
    <row r="65" spans="1:33" ht="36" x14ac:dyDescent="0.3">
      <c r="A65" s="1">
        <v>71</v>
      </c>
      <c r="B65" s="36" t="s">
        <v>1197</v>
      </c>
      <c r="C65" s="33" t="s">
        <v>1102</v>
      </c>
      <c r="D65" s="34"/>
      <c r="E65" s="34"/>
      <c r="F65" s="1" t="s">
        <v>183</v>
      </c>
      <c r="G65" s="1" t="s">
        <v>184</v>
      </c>
      <c r="H65" s="1" t="s">
        <v>1037</v>
      </c>
      <c r="I65" s="34" t="s">
        <v>1026</v>
      </c>
      <c r="J65" s="1" t="s">
        <v>1075</v>
      </c>
      <c r="K65" s="15" t="s">
        <v>1215</v>
      </c>
      <c r="L65" s="21"/>
      <c r="M65" s="35" t="s">
        <v>1023</v>
      </c>
      <c r="N65" s="15" t="s">
        <v>1198</v>
      </c>
      <c r="O65" s="8">
        <v>43686</v>
      </c>
      <c r="P65" s="8">
        <v>43686</v>
      </c>
      <c r="Q65" s="8">
        <v>43686</v>
      </c>
      <c r="R65" s="8">
        <v>43686</v>
      </c>
      <c r="S65" s="51"/>
      <c r="T65" s="1" t="s">
        <v>1197</v>
      </c>
      <c r="U65" s="2">
        <v>19990524</v>
      </c>
      <c r="V65" s="1" t="str">
        <f t="shared" si="5"/>
        <v>FRC039</v>
      </c>
      <c r="W65" s="1" t="str">
        <f t="shared" si="4"/>
        <v>FRC039_J1_19990524</v>
      </c>
      <c r="X65" s="1" t="str">
        <f t="shared" si="6"/>
        <v>FRC039_J1</v>
      </c>
      <c r="Y65" s="2">
        <v>19990524</v>
      </c>
      <c r="Z65" s="1">
        <v>1</v>
      </c>
      <c r="AA65" s="1"/>
      <c r="AB65" s="1">
        <v>103901</v>
      </c>
      <c r="AC65" s="1"/>
      <c r="AD65" s="3" t="str">
        <f>IFERROR(IF(VLOOKUP(T65,#REF!, 4, FALSE) = "", "", VLOOKUP(T65,#REF!, 4, FALSE)), "")</f>
        <v/>
      </c>
      <c r="AE65" s="3" t="str">
        <f>IFERROR(IF(VLOOKUP(T65,#REF!, 6, FALSE) = "", "", VLOOKUP(T65,#REF!, 6, FALSE)), "")</f>
        <v/>
      </c>
      <c r="AF65" s="3" t="str">
        <f>IFERROR(IF(VLOOKUP(T65,#REF!, 5, FALSE) = "", "", VLOOKUP(T65,#REF!, 5, FALSE)), "")</f>
        <v/>
      </c>
      <c r="AG65" s="3" t="str">
        <f t="shared" si="7"/>
        <v>'FRC039',</v>
      </c>
    </row>
    <row r="66" spans="1:33" ht="24" x14ac:dyDescent="0.3">
      <c r="A66" s="1">
        <v>72</v>
      </c>
      <c r="B66" s="36" t="s">
        <v>1199</v>
      </c>
      <c r="C66" s="33" t="s">
        <v>1102</v>
      </c>
      <c r="D66" s="34"/>
      <c r="E66" s="34"/>
      <c r="F66" s="1" t="s">
        <v>186</v>
      </c>
      <c r="G66" s="1" t="s">
        <v>187</v>
      </c>
      <c r="H66" s="1" t="s">
        <v>1036</v>
      </c>
      <c r="I66" s="34" t="s">
        <v>1026</v>
      </c>
      <c r="J66" s="1" t="s">
        <v>1075</v>
      </c>
      <c r="K66" s="15" t="s">
        <v>1215</v>
      </c>
      <c r="L66" s="21"/>
      <c r="M66" s="35" t="s">
        <v>1023</v>
      </c>
      <c r="N66" s="15" t="s">
        <v>1200</v>
      </c>
      <c r="O66" s="8">
        <v>43689</v>
      </c>
      <c r="P66" s="8">
        <v>43689</v>
      </c>
      <c r="Q66" s="8">
        <v>43689</v>
      </c>
      <c r="R66" s="8">
        <v>43689</v>
      </c>
      <c r="S66" s="51"/>
      <c r="T66" s="1" t="s">
        <v>1199</v>
      </c>
      <c r="U66" s="2">
        <v>20120228</v>
      </c>
      <c r="V66" s="1" t="str">
        <f t="shared" si="5"/>
        <v>FRC040_A</v>
      </c>
      <c r="W66" s="1" t="str">
        <f t="shared" si="4"/>
        <v>FRC040_A_J1_20120228</v>
      </c>
      <c r="X66" s="1" t="str">
        <f t="shared" si="6"/>
        <v>FRC040_A_J1</v>
      </c>
      <c r="Y66" s="2">
        <v>20120228</v>
      </c>
      <c r="Z66" s="1">
        <v>1</v>
      </c>
      <c r="AA66" s="1"/>
      <c r="AB66" s="1">
        <v>104001</v>
      </c>
      <c r="AC66" s="1"/>
      <c r="AD66" s="3" t="str">
        <f>IFERROR(IF(VLOOKUP(T66,#REF!, 4, FALSE) = "", "", VLOOKUP(T66,#REF!, 4, FALSE)), "")</f>
        <v/>
      </c>
      <c r="AE66" s="3" t="str">
        <f>IFERROR(IF(VLOOKUP(T66,#REF!, 6, FALSE) = "", "", VLOOKUP(T66,#REF!, 6, FALSE)), "")</f>
        <v/>
      </c>
      <c r="AF66" s="3" t="str">
        <f>IFERROR(IF(VLOOKUP(T66,#REF!, 5, FALSE) = "", "", VLOOKUP(T66,#REF!, 5, FALSE)), "")</f>
        <v/>
      </c>
      <c r="AG66" s="3" t="str">
        <f t="shared" si="7"/>
        <v>'FRC040_A',</v>
      </c>
    </row>
    <row r="67" spans="1:33" x14ac:dyDescent="0.3">
      <c r="A67" s="1">
        <v>73</v>
      </c>
      <c r="B67" s="36" t="s">
        <v>1201</v>
      </c>
      <c r="C67" s="33" t="s">
        <v>1102</v>
      </c>
      <c r="D67" s="34"/>
      <c r="E67" s="34"/>
      <c r="F67" s="1" t="s">
        <v>189</v>
      </c>
      <c r="G67" s="1" t="s">
        <v>1202</v>
      </c>
      <c r="H67" s="1" t="s">
        <v>1036</v>
      </c>
      <c r="I67" s="34" t="s">
        <v>1026</v>
      </c>
      <c r="J67" s="1" t="s">
        <v>1075</v>
      </c>
      <c r="K67" s="35" t="s">
        <v>1107</v>
      </c>
      <c r="L67" s="21"/>
      <c r="M67" s="35" t="s">
        <v>1023</v>
      </c>
      <c r="N67" s="35" t="s">
        <v>1218</v>
      </c>
      <c r="O67" s="31">
        <v>43689</v>
      </c>
      <c r="P67" s="31">
        <v>43689</v>
      </c>
      <c r="Q67" s="48">
        <v>43689</v>
      </c>
      <c r="R67" s="48">
        <v>43689</v>
      </c>
      <c r="S67" s="51"/>
      <c r="T67" s="1" t="s">
        <v>1201</v>
      </c>
      <c r="U67" s="2">
        <v>20120228</v>
      </c>
      <c r="V67" s="1" t="str">
        <f t="shared" si="5"/>
        <v>FRC040_B</v>
      </c>
      <c r="W67" s="1" t="str">
        <f t="shared" si="4"/>
        <v>FRC040_B_J1_20120228</v>
      </c>
      <c r="X67" s="1" t="str">
        <f t="shared" si="6"/>
        <v>FRC040_B_J1</v>
      </c>
      <c r="Y67" s="2">
        <v>20120228</v>
      </c>
      <c r="Z67" s="1">
        <v>1</v>
      </c>
      <c r="AA67" s="1"/>
      <c r="AB67" s="1">
        <v>104002</v>
      </c>
      <c r="AC67" s="1"/>
      <c r="AD67" s="3" t="str">
        <f>IFERROR(IF(VLOOKUP(T67,#REF!, 4, FALSE) = "", "", VLOOKUP(T67,#REF!, 4, FALSE)), "")</f>
        <v/>
      </c>
      <c r="AE67" s="3" t="str">
        <f>IFERROR(IF(VLOOKUP(T67,#REF!, 6, FALSE) = "", "", VLOOKUP(T67,#REF!, 6, FALSE)), "")</f>
        <v/>
      </c>
      <c r="AF67" s="3" t="str">
        <f>IFERROR(IF(VLOOKUP(T67,#REF!, 5, FALSE) = "", "", VLOOKUP(T67,#REF!, 5, FALSE)), "")</f>
        <v/>
      </c>
      <c r="AG67" s="3" t="str">
        <f t="shared" si="7"/>
        <v>'FRC040_B',</v>
      </c>
    </row>
    <row r="68" spans="1:33" x14ac:dyDescent="0.3">
      <c r="A68" s="1">
        <v>74</v>
      </c>
      <c r="B68" s="33" t="s">
        <v>190</v>
      </c>
      <c r="C68" s="33"/>
      <c r="D68" s="34"/>
      <c r="E68" s="34"/>
      <c r="F68" s="1" t="s">
        <v>191</v>
      </c>
      <c r="G68" s="1" t="s">
        <v>192</v>
      </c>
      <c r="H68" s="1"/>
      <c r="I68" s="1"/>
      <c r="J68" s="1"/>
      <c r="K68" s="1"/>
      <c r="L68" s="1"/>
      <c r="M68" s="1"/>
      <c r="N68" s="1"/>
      <c r="O68" s="2"/>
      <c r="P68" s="2"/>
      <c r="Q68" s="2"/>
      <c r="R68" s="2"/>
      <c r="S68" s="34"/>
      <c r="T68" s="1" t="s">
        <v>190</v>
      </c>
      <c r="U68" s="2">
        <v>20120228</v>
      </c>
      <c r="V68" s="1" t="str">
        <f t="shared" si="5"/>
        <v>FRC041</v>
      </c>
      <c r="W68" s="1" t="str">
        <f t="shared" si="4"/>
        <v>FRC041_J1_20120228</v>
      </c>
      <c r="X68" s="1" t="str">
        <f t="shared" si="6"/>
        <v>FRC041_J1</v>
      </c>
      <c r="Y68" s="2">
        <v>20120228</v>
      </c>
      <c r="Z68" s="1">
        <v>1</v>
      </c>
      <c r="AA68" s="1"/>
      <c r="AB68" s="1">
        <v>104101</v>
      </c>
      <c r="AC68" s="1"/>
      <c r="AD68" s="3" t="str">
        <f>IFERROR(IF(VLOOKUP(T68,#REF!, 4, FALSE) = "", "", VLOOKUP(T68,#REF!, 4, FALSE)), "")</f>
        <v/>
      </c>
      <c r="AE68" s="3" t="str">
        <f>IFERROR(IF(VLOOKUP(T68,#REF!, 6, FALSE) = "", "", VLOOKUP(T68,#REF!, 6, FALSE)), "")</f>
        <v/>
      </c>
      <c r="AF68" s="3" t="str">
        <f>IFERROR(IF(VLOOKUP(T68,#REF!, 5, FALSE) = "", "", VLOOKUP(T68,#REF!, 5, FALSE)), "")</f>
        <v/>
      </c>
      <c r="AG68" s="3" t="str">
        <f t="shared" si="7"/>
        <v>'FRC041',</v>
      </c>
    </row>
    <row r="69" spans="1:33" x14ac:dyDescent="0.3">
      <c r="A69" s="1">
        <v>75</v>
      </c>
      <c r="B69" s="36" t="s">
        <v>1151</v>
      </c>
      <c r="C69" s="33" t="s">
        <v>1615</v>
      </c>
      <c r="D69" s="55" t="s">
        <v>1623</v>
      </c>
      <c r="E69" s="55"/>
      <c r="F69" s="1" t="s">
        <v>1247</v>
      </c>
      <c r="G69" s="1" t="s">
        <v>195</v>
      </c>
      <c r="H69" s="1" t="s">
        <v>1037</v>
      </c>
      <c r="I69" s="34" t="s">
        <v>1026</v>
      </c>
      <c r="J69" s="18" t="s">
        <v>1117</v>
      </c>
      <c r="K69" s="35" t="s">
        <v>1091</v>
      </c>
      <c r="L69" s="21"/>
      <c r="M69" s="35" t="s">
        <v>1023</v>
      </c>
      <c r="N69" s="35" t="s">
        <v>1152</v>
      </c>
      <c r="O69" s="17">
        <v>43675</v>
      </c>
      <c r="P69" s="17">
        <v>43676</v>
      </c>
      <c r="Q69" s="17">
        <v>43310</v>
      </c>
      <c r="R69" s="17">
        <v>43312</v>
      </c>
      <c r="S69" s="17"/>
      <c r="T69" s="1" t="s">
        <v>1151</v>
      </c>
      <c r="U69" s="2">
        <v>20130223</v>
      </c>
      <c r="V69" s="1" t="str">
        <f t="shared" si="5"/>
        <v>FRC042</v>
      </c>
      <c r="W69" s="1" t="str">
        <f t="shared" si="4"/>
        <v>FRC042_J1_20130223</v>
      </c>
      <c r="X69" s="1" t="str">
        <f t="shared" si="6"/>
        <v>FRC042_J1</v>
      </c>
      <c r="Y69" s="2">
        <v>20130223</v>
      </c>
      <c r="Z69" s="1">
        <v>1</v>
      </c>
      <c r="AA69" s="1"/>
      <c r="AB69" s="1">
        <v>104201</v>
      </c>
      <c r="AC69" s="1"/>
      <c r="AD69" s="3" t="str">
        <f>IFERROR(IF(VLOOKUP(T69,#REF!, 4, FALSE) = "", "", VLOOKUP(T69,#REF!, 4, FALSE)), "")</f>
        <v/>
      </c>
      <c r="AE69" s="3" t="str">
        <f>IFERROR(IF(VLOOKUP(T69,#REF!, 6, FALSE) = "", "", VLOOKUP(T69,#REF!, 6, FALSE)), "")</f>
        <v/>
      </c>
      <c r="AF69" s="3" t="str">
        <f>IFERROR(IF(VLOOKUP(T69,#REF!, 5, FALSE) = "", "", VLOOKUP(T69,#REF!, 5, FALSE)), "")</f>
        <v/>
      </c>
      <c r="AG69" s="3" t="str">
        <f t="shared" si="7"/>
        <v>'FRC042',</v>
      </c>
    </row>
    <row r="70" spans="1:33" x14ac:dyDescent="0.3">
      <c r="A70" s="1">
        <v>76</v>
      </c>
      <c r="B70" s="36" t="s">
        <v>196</v>
      </c>
      <c r="C70" s="33" t="s">
        <v>1615</v>
      </c>
      <c r="D70" s="55" t="s">
        <v>1623</v>
      </c>
      <c r="E70" s="55"/>
      <c r="F70" s="1" t="s">
        <v>197</v>
      </c>
      <c r="G70" s="1" t="s">
        <v>198</v>
      </c>
      <c r="H70" s="1" t="s">
        <v>1037</v>
      </c>
      <c r="I70" s="34" t="s">
        <v>1026</v>
      </c>
      <c r="J70" s="18" t="s">
        <v>1117</v>
      </c>
      <c r="K70" s="35" t="s">
        <v>1091</v>
      </c>
      <c r="L70" s="21"/>
      <c r="M70" s="35" t="s">
        <v>1023</v>
      </c>
      <c r="N70" s="35" t="s">
        <v>1153</v>
      </c>
      <c r="O70" s="17">
        <v>43675</v>
      </c>
      <c r="P70" s="17">
        <v>43676</v>
      </c>
      <c r="Q70" s="17">
        <v>43310</v>
      </c>
      <c r="R70" s="17">
        <v>43312</v>
      </c>
      <c r="S70" s="17"/>
      <c r="T70" s="1" t="s">
        <v>196</v>
      </c>
      <c r="U70" s="2">
        <v>20130223</v>
      </c>
      <c r="V70" s="1" t="str">
        <f t="shared" si="5"/>
        <v>FRC042_2</v>
      </c>
      <c r="W70" s="1" t="str">
        <f t="shared" si="4"/>
        <v>FRC042_2_J1_20130223</v>
      </c>
      <c r="X70" s="1" t="str">
        <f t="shared" si="6"/>
        <v>FRC042_2_J1</v>
      </c>
      <c r="Y70" s="2">
        <v>20130223</v>
      </c>
      <c r="Z70" s="1">
        <v>1</v>
      </c>
      <c r="AA70" s="1"/>
      <c r="AB70" s="1">
        <v>104202</v>
      </c>
      <c r="AC70" s="1"/>
      <c r="AD70" s="3" t="str">
        <f>IFERROR(IF(VLOOKUP(T70,#REF!, 4, FALSE) = "", "", VLOOKUP(T70,#REF!, 4, FALSE)), "")</f>
        <v/>
      </c>
      <c r="AE70" s="3" t="str">
        <f>IFERROR(IF(VLOOKUP(T70,#REF!, 6, FALSE) = "", "", VLOOKUP(T70,#REF!, 6, FALSE)), "")</f>
        <v/>
      </c>
      <c r="AF70" s="3" t="str">
        <f>IFERROR(IF(VLOOKUP(T70,#REF!, 5, FALSE) = "", "", VLOOKUP(T70,#REF!, 5, FALSE)), "")</f>
        <v/>
      </c>
      <c r="AG70" s="3" t="str">
        <f t="shared" si="7"/>
        <v>'FRC042_2',</v>
      </c>
    </row>
    <row r="71" spans="1:33" x14ac:dyDescent="0.3">
      <c r="A71" s="1">
        <v>77</v>
      </c>
      <c r="B71" s="36" t="s">
        <v>1626</v>
      </c>
      <c r="C71" s="33" t="s">
        <v>1615</v>
      </c>
      <c r="D71" s="34"/>
      <c r="E71" s="34"/>
      <c r="F71" s="1" t="s">
        <v>200</v>
      </c>
      <c r="G71" s="1" t="s">
        <v>201</v>
      </c>
      <c r="H71" s="1" t="s">
        <v>1037</v>
      </c>
      <c r="I71" s="34" t="s">
        <v>1026</v>
      </c>
      <c r="J71" s="1" t="s">
        <v>1117</v>
      </c>
      <c r="K71" s="35" t="s">
        <v>1091</v>
      </c>
      <c r="L71" s="21"/>
      <c r="M71" s="35" t="s">
        <v>1023</v>
      </c>
      <c r="N71" s="35" t="s">
        <v>1154</v>
      </c>
      <c r="O71" s="17">
        <v>43675</v>
      </c>
      <c r="P71" s="17">
        <v>43676</v>
      </c>
      <c r="Q71" s="17">
        <v>43310</v>
      </c>
      <c r="R71" s="17">
        <v>43312</v>
      </c>
      <c r="S71" s="17"/>
      <c r="T71" s="1" t="s">
        <v>199</v>
      </c>
      <c r="U71" s="2">
        <v>20150313</v>
      </c>
      <c r="V71" s="1" t="str">
        <f t="shared" si="5"/>
        <v>FRC043</v>
      </c>
      <c r="W71" s="1" t="str">
        <f t="shared" si="4"/>
        <v>FRC043_J1_20150313</v>
      </c>
      <c r="X71" s="1" t="str">
        <f t="shared" si="6"/>
        <v>FRC043_J1</v>
      </c>
      <c r="Y71" s="2">
        <v>20150313</v>
      </c>
      <c r="Z71" s="1">
        <v>1</v>
      </c>
      <c r="AA71" s="1"/>
      <c r="AB71" s="1">
        <v>104301</v>
      </c>
      <c r="AC71" s="1"/>
      <c r="AD71" s="3" t="str">
        <f>IFERROR(IF(VLOOKUP(T71,#REF!, 4, FALSE) = "", "", VLOOKUP(T71,#REF!, 4, FALSE)), "")</f>
        <v/>
      </c>
      <c r="AE71" s="3" t="str">
        <f>IFERROR(IF(VLOOKUP(T71,#REF!, 6, FALSE) = "", "", VLOOKUP(T71,#REF!, 6, FALSE)), "")</f>
        <v/>
      </c>
      <c r="AF71" s="3" t="str">
        <f>IFERROR(IF(VLOOKUP(T71,#REF!, 5, FALSE) = "", "", VLOOKUP(T71,#REF!, 5, FALSE)), "")</f>
        <v/>
      </c>
      <c r="AG71" s="3" t="str">
        <f t="shared" si="7"/>
        <v>'FRC043',</v>
      </c>
    </row>
    <row r="72" spans="1:33" x14ac:dyDescent="0.3">
      <c r="A72" s="1">
        <v>78</v>
      </c>
      <c r="B72" s="36" t="s">
        <v>202</v>
      </c>
      <c r="C72" s="33" t="s">
        <v>1615</v>
      </c>
      <c r="D72" s="34"/>
      <c r="E72" s="34"/>
      <c r="F72" s="1" t="s">
        <v>203</v>
      </c>
      <c r="G72" s="1" t="s">
        <v>204</v>
      </c>
      <c r="H72" s="1" t="s">
        <v>1037</v>
      </c>
      <c r="I72" s="34" t="s">
        <v>1026</v>
      </c>
      <c r="J72" s="1" t="s">
        <v>1117</v>
      </c>
      <c r="K72" s="35" t="s">
        <v>1091</v>
      </c>
      <c r="L72" s="21"/>
      <c r="M72" s="35" t="s">
        <v>1023</v>
      </c>
      <c r="N72" s="35" t="s">
        <v>1155</v>
      </c>
      <c r="O72" s="17">
        <v>43675</v>
      </c>
      <c r="P72" s="17">
        <v>43676</v>
      </c>
      <c r="Q72" s="17">
        <v>43310</v>
      </c>
      <c r="R72" s="17">
        <v>43312</v>
      </c>
      <c r="S72" s="17"/>
      <c r="T72" s="1" t="s">
        <v>202</v>
      </c>
      <c r="U72" s="2">
        <v>20150313</v>
      </c>
      <c r="V72" s="1" t="str">
        <f t="shared" si="5"/>
        <v>FRC043_2</v>
      </c>
      <c r="W72" s="1" t="str">
        <f t="shared" si="4"/>
        <v>FRC043_2_J1_20150313</v>
      </c>
      <c r="X72" s="1" t="str">
        <f t="shared" si="6"/>
        <v>FRC043_2_J1</v>
      </c>
      <c r="Y72" s="2">
        <v>20150313</v>
      </c>
      <c r="Z72" s="1">
        <v>1</v>
      </c>
      <c r="AA72" s="1"/>
      <c r="AB72" s="1">
        <v>104302</v>
      </c>
      <c r="AC72" s="1"/>
      <c r="AD72" s="3" t="str">
        <f>IFERROR(IF(VLOOKUP(T72,#REF!, 4, FALSE) = "", "", VLOOKUP(T72,#REF!, 4, FALSE)), "")</f>
        <v/>
      </c>
      <c r="AE72" s="3" t="str">
        <f>IFERROR(IF(VLOOKUP(T72,#REF!, 6, FALSE) = "", "", VLOOKUP(T72,#REF!, 6, FALSE)), "")</f>
        <v/>
      </c>
      <c r="AF72" s="3" t="str">
        <f>IFERROR(IF(VLOOKUP(T72,#REF!, 5, FALSE) = "", "", VLOOKUP(T72,#REF!, 5, FALSE)), "")</f>
        <v/>
      </c>
      <c r="AG72" s="3" t="str">
        <f t="shared" si="7"/>
        <v>'FRC043_2',</v>
      </c>
    </row>
    <row r="73" spans="1:33" x14ac:dyDescent="0.3">
      <c r="A73" s="1">
        <v>79</v>
      </c>
      <c r="B73" s="72" t="s">
        <v>1321</v>
      </c>
      <c r="C73" s="33" t="s">
        <v>1102</v>
      </c>
      <c r="D73" s="34"/>
      <c r="E73" s="34"/>
      <c r="F73" s="1" t="s">
        <v>206</v>
      </c>
      <c r="G73" s="1" t="s">
        <v>207</v>
      </c>
      <c r="H73" s="1" t="s">
        <v>1037</v>
      </c>
      <c r="I73" s="34" t="s">
        <v>1026</v>
      </c>
      <c r="J73" s="1" t="s">
        <v>1050</v>
      </c>
      <c r="K73" s="35" t="s">
        <v>1214</v>
      </c>
      <c r="L73" s="21"/>
      <c r="M73" s="35" t="s">
        <v>1023</v>
      </c>
      <c r="N73" s="35" t="s">
        <v>1323</v>
      </c>
      <c r="O73" s="8">
        <f>P55+3</f>
        <v>43696</v>
      </c>
      <c r="P73" s="8">
        <f>O73</f>
        <v>43696</v>
      </c>
      <c r="Q73" s="41">
        <v>43693</v>
      </c>
      <c r="R73" s="41">
        <v>43693</v>
      </c>
      <c r="S73" s="51" t="s">
        <v>1023</v>
      </c>
      <c r="T73" s="1" t="s">
        <v>1321</v>
      </c>
      <c r="U73" s="2">
        <v>20190320</v>
      </c>
      <c r="V73" s="1" t="str">
        <f t="shared" si="5"/>
        <v>FRC044</v>
      </c>
      <c r="W73" s="1" t="str">
        <f t="shared" si="4"/>
        <v>FRC044_J1_20190320</v>
      </c>
      <c r="X73" s="1" t="str">
        <f t="shared" si="6"/>
        <v>FRC044_J1</v>
      </c>
      <c r="Y73" s="2">
        <v>20190320</v>
      </c>
      <c r="Z73" s="1">
        <v>1</v>
      </c>
      <c r="AA73" s="1"/>
      <c r="AB73" s="1">
        <v>104401</v>
      </c>
      <c r="AC73" s="1"/>
      <c r="AD73" s="3" t="str">
        <f>IFERROR(IF(VLOOKUP(T73,#REF!, 4, FALSE) = "", "", VLOOKUP(T73,#REF!, 4, FALSE)), "")</f>
        <v/>
      </c>
      <c r="AE73" s="3" t="str">
        <f>IFERROR(IF(VLOOKUP(T73,#REF!, 6, FALSE) = "", "", VLOOKUP(T73,#REF!, 6, FALSE)), "")</f>
        <v/>
      </c>
      <c r="AF73" s="3" t="str">
        <f>IFERROR(IF(VLOOKUP(T73,#REF!, 5, FALSE) = "", "", VLOOKUP(T73,#REF!, 5, FALSE)), "")</f>
        <v/>
      </c>
      <c r="AG73" s="3" t="str">
        <f t="shared" si="7"/>
        <v>'FRC044',</v>
      </c>
    </row>
    <row r="74" spans="1:33" x14ac:dyDescent="0.3">
      <c r="A74" s="1">
        <v>80</v>
      </c>
      <c r="B74" s="33" t="s">
        <v>208</v>
      </c>
      <c r="C74" s="33"/>
      <c r="D74" s="34"/>
      <c r="E74" s="34"/>
      <c r="F74" s="1" t="s">
        <v>209</v>
      </c>
      <c r="G74" s="1" t="s">
        <v>210</v>
      </c>
      <c r="H74" s="1"/>
      <c r="I74" s="1"/>
      <c r="J74" s="1"/>
      <c r="K74" s="1"/>
      <c r="L74" s="1"/>
      <c r="M74" s="1"/>
      <c r="N74" s="1"/>
      <c r="O74" s="2"/>
      <c r="P74" s="2"/>
      <c r="Q74" s="2"/>
      <c r="R74" s="2"/>
      <c r="S74" s="34"/>
      <c r="T74" s="1" t="s">
        <v>208</v>
      </c>
      <c r="U74" s="2">
        <v>20190320</v>
      </c>
      <c r="V74" s="1" t="str">
        <f t="shared" si="5"/>
        <v>FRC045</v>
      </c>
      <c r="W74" s="1" t="str">
        <f t="shared" si="4"/>
        <v>FRC045_J1_20190320</v>
      </c>
      <c r="X74" s="1" t="str">
        <f t="shared" si="6"/>
        <v>FRC045_J1</v>
      </c>
      <c r="Y74" s="2">
        <v>20190320</v>
      </c>
      <c r="Z74" s="1">
        <v>1</v>
      </c>
      <c r="AA74" s="1"/>
      <c r="AB74" s="1">
        <v>104501</v>
      </c>
      <c r="AC74" s="1"/>
      <c r="AD74" s="3" t="str">
        <f>IFERROR(IF(VLOOKUP(T74,#REF!, 4, FALSE) = "", "", VLOOKUP(T74,#REF!, 4, FALSE)), "")</f>
        <v/>
      </c>
      <c r="AE74" s="3" t="str">
        <f>IFERROR(IF(VLOOKUP(T74,#REF!, 6, FALSE) = "", "", VLOOKUP(T74,#REF!, 6, FALSE)), "")</f>
        <v/>
      </c>
      <c r="AF74" s="3" t="str">
        <f>IFERROR(IF(VLOOKUP(T74,#REF!, 5, FALSE) = "", "", VLOOKUP(T74,#REF!, 5, FALSE)), "")</f>
        <v/>
      </c>
      <c r="AG74" s="3" t="str">
        <f t="shared" si="7"/>
        <v>'FRC045',</v>
      </c>
    </row>
    <row r="75" spans="1:33" x14ac:dyDescent="0.3">
      <c r="A75" s="1">
        <v>81</v>
      </c>
      <c r="B75" s="72" t="s">
        <v>1324</v>
      </c>
      <c r="C75" s="33" t="s">
        <v>1102</v>
      </c>
      <c r="D75" s="34"/>
      <c r="E75" s="34"/>
      <c r="F75" s="1" t="s">
        <v>212</v>
      </c>
      <c r="G75" s="1" t="s">
        <v>213</v>
      </c>
      <c r="H75" s="1" t="s">
        <v>1037</v>
      </c>
      <c r="I75" s="34" t="s">
        <v>1026</v>
      </c>
      <c r="J75" s="1" t="s">
        <v>1050</v>
      </c>
      <c r="K75" s="35" t="s">
        <v>1214</v>
      </c>
      <c r="L75" s="21"/>
      <c r="M75" s="35" t="s">
        <v>1023</v>
      </c>
      <c r="N75" s="35" t="s">
        <v>1325</v>
      </c>
      <c r="O75" s="8">
        <f>P73</f>
        <v>43696</v>
      </c>
      <c r="P75" s="8">
        <f t="shared" ref="P75:R84" si="8">O75</f>
        <v>43696</v>
      </c>
      <c r="Q75" s="51">
        <v>43693</v>
      </c>
      <c r="R75" s="51">
        <v>43696</v>
      </c>
      <c r="S75" s="51" t="s">
        <v>1023</v>
      </c>
      <c r="T75" s="1" t="s">
        <v>1324</v>
      </c>
      <c r="U75" s="2">
        <v>20120228</v>
      </c>
      <c r="V75" s="1" t="str">
        <f t="shared" si="5"/>
        <v>FRC046_2_A</v>
      </c>
      <c r="W75" s="1" t="str">
        <f t="shared" si="4"/>
        <v>FRC046_2_A_J1_20120228</v>
      </c>
      <c r="X75" s="1" t="str">
        <f t="shared" si="6"/>
        <v>FRC046_2_A_J1</v>
      </c>
      <c r="Y75" s="2">
        <v>20120228</v>
      </c>
      <c r="Z75" s="1">
        <v>1</v>
      </c>
      <c r="AA75" s="1"/>
      <c r="AB75" s="1">
        <v>104601</v>
      </c>
      <c r="AC75" s="1"/>
      <c r="AD75" s="3" t="str">
        <f>IFERROR(IF(VLOOKUP(T75,#REF!, 4, FALSE) = "", "", VLOOKUP(T75,#REF!, 4, FALSE)), "")</f>
        <v/>
      </c>
      <c r="AE75" s="3" t="str">
        <f>IFERROR(IF(VLOOKUP(T75,#REF!, 6, FALSE) = "", "", VLOOKUP(T75,#REF!, 6, FALSE)), "")</f>
        <v/>
      </c>
      <c r="AF75" s="3" t="str">
        <f>IFERROR(IF(VLOOKUP(T75,#REF!, 5, FALSE) = "", "", VLOOKUP(T75,#REF!, 5, FALSE)), "")</f>
        <v/>
      </c>
      <c r="AG75" s="3" t="str">
        <f t="shared" si="7"/>
        <v>'FRC046_2_A',</v>
      </c>
    </row>
    <row r="76" spans="1:33" x14ac:dyDescent="0.3">
      <c r="A76" s="1">
        <v>82</v>
      </c>
      <c r="B76" s="72" t="s">
        <v>1326</v>
      </c>
      <c r="C76" s="33" t="s">
        <v>1102</v>
      </c>
      <c r="D76" s="34"/>
      <c r="E76" s="34"/>
      <c r="F76" s="1" t="s">
        <v>215</v>
      </c>
      <c r="G76" s="1" t="s">
        <v>216</v>
      </c>
      <c r="H76" s="1" t="s">
        <v>1037</v>
      </c>
      <c r="I76" s="34" t="s">
        <v>1026</v>
      </c>
      <c r="J76" s="1" t="s">
        <v>1050</v>
      </c>
      <c r="K76" s="35" t="s">
        <v>1214</v>
      </c>
      <c r="L76" s="21"/>
      <c r="M76" s="35" t="s">
        <v>1023</v>
      </c>
      <c r="N76" s="35" t="s">
        <v>1328</v>
      </c>
      <c r="O76" s="8">
        <f>P75+1</f>
        <v>43697</v>
      </c>
      <c r="P76" s="8">
        <f t="shared" si="8"/>
        <v>43697</v>
      </c>
      <c r="Q76" s="51">
        <v>43696</v>
      </c>
      <c r="R76" s="51">
        <v>43696</v>
      </c>
      <c r="S76" s="51" t="s">
        <v>1023</v>
      </c>
      <c r="T76" s="1" t="s">
        <v>1326</v>
      </c>
      <c r="U76" s="2">
        <v>20120228</v>
      </c>
      <c r="V76" s="1" t="str">
        <f t="shared" si="5"/>
        <v>FRC046_2_B</v>
      </c>
      <c r="W76" s="1" t="str">
        <f t="shared" si="4"/>
        <v>FRC046_2_B_J1_20120228</v>
      </c>
      <c r="X76" s="1" t="str">
        <f t="shared" si="6"/>
        <v>FRC046_2_B_J1</v>
      </c>
      <c r="Y76" s="2">
        <v>20120228</v>
      </c>
      <c r="Z76" s="1">
        <v>1</v>
      </c>
      <c r="AA76" s="1"/>
      <c r="AB76" s="1">
        <v>104602</v>
      </c>
      <c r="AC76" s="1"/>
      <c r="AD76" s="3" t="str">
        <f>IFERROR(IF(VLOOKUP(T76,#REF!, 4, FALSE) = "", "", VLOOKUP(T76,#REF!, 4, FALSE)), "")</f>
        <v/>
      </c>
      <c r="AE76" s="3" t="str">
        <f>IFERROR(IF(VLOOKUP(T76,#REF!, 6, FALSE) = "", "", VLOOKUP(T76,#REF!, 6, FALSE)), "")</f>
        <v/>
      </c>
      <c r="AF76" s="3" t="str">
        <f>IFERROR(IF(VLOOKUP(T76,#REF!, 5, FALSE) = "", "", VLOOKUP(T76,#REF!, 5, FALSE)), "")</f>
        <v/>
      </c>
      <c r="AG76" s="3" t="str">
        <f t="shared" si="7"/>
        <v>'FRC046_2_B',</v>
      </c>
    </row>
    <row r="77" spans="1:33" x14ac:dyDescent="0.3">
      <c r="A77" s="1">
        <v>83</v>
      </c>
      <c r="B77" s="72" t="s">
        <v>1331</v>
      </c>
      <c r="C77" s="33" t="s">
        <v>1102</v>
      </c>
      <c r="D77" s="34"/>
      <c r="E77" s="34"/>
      <c r="F77" s="1" t="s">
        <v>218</v>
      </c>
      <c r="G77" s="1" t="s">
        <v>219</v>
      </c>
      <c r="H77" s="1" t="s">
        <v>1037</v>
      </c>
      <c r="I77" s="34" t="s">
        <v>1026</v>
      </c>
      <c r="J77" s="1" t="s">
        <v>1050</v>
      </c>
      <c r="K77" s="35" t="s">
        <v>1214</v>
      </c>
      <c r="L77" s="21"/>
      <c r="M77" s="35" t="s">
        <v>1023</v>
      </c>
      <c r="N77" s="35" t="s">
        <v>1332</v>
      </c>
      <c r="O77" s="8">
        <f>P76</f>
        <v>43697</v>
      </c>
      <c r="P77" s="8">
        <f t="shared" si="8"/>
        <v>43697</v>
      </c>
      <c r="Q77" s="51">
        <v>43696</v>
      </c>
      <c r="R77" s="51">
        <v>43696</v>
      </c>
      <c r="S77" s="51" t="s">
        <v>1023</v>
      </c>
      <c r="T77" s="1" t="s">
        <v>1331</v>
      </c>
      <c r="U77" s="2">
        <v>20130223</v>
      </c>
      <c r="V77" s="1" t="str">
        <f t="shared" si="5"/>
        <v>FRC046_A</v>
      </c>
      <c r="W77" s="1" t="str">
        <f t="shared" si="4"/>
        <v>FRC046_A_J1_20130223</v>
      </c>
      <c r="X77" s="1" t="str">
        <f t="shared" si="6"/>
        <v>FRC046_A_J1</v>
      </c>
      <c r="Y77" s="2">
        <v>20130223</v>
      </c>
      <c r="Z77" s="1">
        <v>1</v>
      </c>
      <c r="AA77" s="1"/>
      <c r="AB77" s="1">
        <v>104603</v>
      </c>
      <c r="AC77" s="1"/>
      <c r="AD77" s="3" t="str">
        <f>IFERROR(IF(VLOOKUP(T77,#REF!, 4, FALSE) = "", "", VLOOKUP(T77,#REF!, 4, FALSE)), "")</f>
        <v/>
      </c>
      <c r="AE77" s="3" t="str">
        <f>IFERROR(IF(VLOOKUP(T77,#REF!, 6, FALSE) = "", "", VLOOKUP(T77,#REF!, 6, FALSE)), "")</f>
        <v/>
      </c>
      <c r="AF77" s="3" t="str">
        <f>IFERROR(IF(VLOOKUP(T77,#REF!, 5, FALSE) = "", "", VLOOKUP(T77,#REF!, 5, FALSE)), "")</f>
        <v/>
      </c>
      <c r="AG77" s="3" t="str">
        <f t="shared" si="7"/>
        <v>'FRC046_A',</v>
      </c>
    </row>
    <row r="78" spans="1:33" x14ac:dyDescent="0.3">
      <c r="A78" s="1">
        <v>84</v>
      </c>
      <c r="B78" s="72" t="s">
        <v>1333</v>
      </c>
      <c r="C78" s="33" t="s">
        <v>1102</v>
      </c>
      <c r="D78" s="34"/>
      <c r="E78" s="34"/>
      <c r="F78" s="1" t="s">
        <v>221</v>
      </c>
      <c r="G78" s="1" t="s">
        <v>222</v>
      </c>
      <c r="H78" s="1" t="s">
        <v>1037</v>
      </c>
      <c r="I78" s="34" t="s">
        <v>1026</v>
      </c>
      <c r="J78" s="1" t="s">
        <v>1050</v>
      </c>
      <c r="K78" s="35" t="s">
        <v>1214</v>
      </c>
      <c r="L78" s="21"/>
      <c r="M78" s="35" t="s">
        <v>1023</v>
      </c>
      <c r="N78" s="35" t="s">
        <v>1334</v>
      </c>
      <c r="O78" s="8">
        <f>P77+1</f>
        <v>43698</v>
      </c>
      <c r="P78" s="8">
        <f t="shared" si="8"/>
        <v>43698</v>
      </c>
      <c r="Q78" s="51">
        <v>43697</v>
      </c>
      <c r="R78" s="51">
        <v>43697</v>
      </c>
      <c r="S78" s="51" t="s">
        <v>1023</v>
      </c>
      <c r="T78" s="1" t="s">
        <v>1333</v>
      </c>
      <c r="U78" s="2">
        <v>20120228</v>
      </c>
      <c r="V78" s="1" t="str">
        <f t="shared" si="5"/>
        <v>FRC046_B</v>
      </c>
      <c r="W78" s="1" t="str">
        <f t="shared" si="4"/>
        <v>FRC046_B_J1_20120228</v>
      </c>
      <c r="X78" s="1" t="str">
        <f t="shared" si="6"/>
        <v>FRC046_B_J1</v>
      </c>
      <c r="Y78" s="2">
        <v>20120228</v>
      </c>
      <c r="Z78" s="1">
        <v>1</v>
      </c>
      <c r="AA78" s="1"/>
      <c r="AB78" s="1">
        <v>104604</v>
      </c>
      <c r="AC78" s="1"/>
      <c r="AD78" s="3" t="str">
        <f>IFERROR(IF(VLOOKUP(T78,#REF!, 4, FALSE) = "", "", VLOOKUP(T78,#REF!, 4, FALSE)), "")</f>
        <v/>
      </c>
      <c r="AE78" s="3" t="str">
        <f>IFERROR(IF(VLOOKUP(T78,#REF!, 6, FALSE) = "", "", VLOOKUP(T78,#REF!, 6, FALSE)), "")</f>
        <v/>
      </c>
      <c r="AF78" s="3" t="str">
        <f>IFERROR(IF(VLOOKUP(T78,#REF!, 5, FALSE) = "", "", VLOOKUP(T78,#REF!, 5, FALSE)), "")</f>
        <v/>
      </c>
      <c r="AG78" s="3" t="str">
        <f t="shared" si="7"/>
        <v>'FRC046_B',</v>
      </c>
    </row>
    <row r="79" spans="1:33" x14ac:dyDescent="0.3">
      <c r="A79" s="1">
        <v>85</v>
      </c>
      <c r="B79" s="72" t="s">
        <v>1335</v>
      </c>
      <c r="C79" s="33" t="s">
        <v>1615</v>
      </c>
      <c r="D79" s="34"/>
      <c r="E79" s="34"/>
      <c r="F79" s="1" t="s">
        <v>224</v>
      </c>
      <c r="G79" s="1" t="s">
        <v>225</v>
      </c>
      <c r="H79" s="1" t="s">
        <v>1037</v>
      </c>
      <c r="I79" s="34" t="s">
        <v>1026</v>
      </c>
      <c r="J79" s="1" t="s">
        <v>1050</v>
      </c>
      <c r="K79" s="35" t="s">
        <v>1100</v>
      </c>
      <c r="L79" s="21"/>
      <c r="M79" s="35" t="s">
        <v>1023</v>
      </c>
      <c r="N79" s="35" t="s">
        <v>1337</v>
      </c>
      <c r="O79" s="8">
        <f>P78</f>
        <v>43698</v>
      </c>
      <c r="P79" s="8">
        <f t="shared" si="8"/>
        <v>43698</v>
      </c>
      <c r="Q79" s="51">
        <v>43698</v>
      </c>
      <c r="R79" s="51">
        <v>43698</v>
      </c>
      <c r="S79" s="51" t="s">
        <v>1023</v>
      </c>
      <c r="T79" s="1" t="s">
        <v>1335</v>
      </c>
      <c r="U79" s="2">
        <v>20190320</v>
      </c>
      <c r="V79" s="1" t="str">
        <f t="shared" si="5"/>
        <v>FRC047_A</v>
      </c>
      <c r="W79" s="1" t="str">
        <f t="shared" si="4"/>
        <v>FRC047_A_J1_20190320</v>
      </c>
      <c r="X79" s="1" t="str">
        <f t="shared" si="6"/>
        <v>FRC047_A_J1</v>
      </c>
      <c r="Y79" s="2">
        <v>20190320</v>
      </c>
      <c r="Z79" s="1">
        <v>1</v>
      </c>
      <c r="AA79" s="1"/>
      <c r="AB79" s="1">
        <v>104701</v>
      </c>
      <c r="AC79" s="1"/>
      <c r="AD79" s="3" t="str">
        <f>IFERROR(IF(VLOOKUP(T79,#REF!, 4, FALSE) = "", "", VLOOKUP(T79,#REF!, 4, FALSE)), "")</f>
        <v/>
      </c>
      <c r="AE79" s="3" t="str">
        <f>IFERROR(IF(VLOOKUP(T79,#REF!, 6, FALSE) = "", "", VLOOKUP(T79,#REF!, 6, FALSE)), "")</f>
        <v/>
      </c>
      <c r="AF79" s="3" t="str">
        <f>IFERROR(IF(VLOOKUP(T79,#REF!, 5, FALSE) = "", "", VLOOKUP(T79,#REF!, 5, FALSE)), "")</f>
        <v/>
      </c>
      <c r="AG79" s="3" t="str">
        <f t="shared" si="7"/>
        <v>'FRC047_A',</v>
      </c>
    </row>
    <row r="80" spans="1:33" x14ac:dyDescent="0.3">
      <c r="A80" s="1">
        <v>86</v>
      </c>
      <c r="B80" s="72" t="s">
        <v>226</v>
      </c>
      <c r="C80" s="33" t="s">
        <v>1615</v>
      </c>
      <c r="D80" s="34"/>
      <c r="E80" s="34"/>
      <c r="F80" s="1" t="s">
        <v>227</v>
      </c>
      <c r="G80" s="1" t="s">
        <v>228</v>
      </c>
      <c r="H80" s="1" t="s">
        <v>1037</v>
      </c>
      <c r="I80" s="34" t="s">
        <v>1026</v>
      </c>
      <c r="J80" s="1" t="s">
        <v>1050</v>
      </c>
      <c r="K80" s="15" t="s">
        <v>1091</v>
      </c>
      <c r="L80" s="21"/>
      <c r="M80" s="35" t="s">
        <v>1023</v>
      </c>
      <c r="N80" s="35" t="s">
        <v>1341</v>
      </c>
      <c r="O80" s="8">
        <f>P79+5</f>
        <v>43703</v>
      </c>
      <c r="P80" s="8">
        <f t="shared" si="8"/>
        <v>43703</v>
      </c>
      <c r="Q80" s="51">
        <v>43697</v>
      </c>
      <c r="R80" s="51">
        <v>43697</v>
      </c>
      <c r="S80" s="51" t="s">
        <v>1023</v>
      </c>
      <c r="T80" s="1" t="s">
        <v>226</v>
      </c>
      <c r="U80" s="2">
        <v>20190320</v>
      </c>
      <c r="V80" s="1" t="str">
        <f t="shared" si="5"/>
        <v>FRC047_B</v>
      </c>
      <c r="W80" s="1" t="str">
        <f t="shared" si="4"/>
        <v>FRC047_B_J1_20190320</v>
      </c>
      <c r="X80" s="1" t="str">
        <f t="shared" si="6"/>
        <v>FRC047_B_J1</v>
      </c>
      <c r="Y80" s="2">
        <v>20190320</v>
      </c>
      <c r="Z80" s="1">
        <v>1</v>
      </c>
      <c r="AA80" s="1"/>
      <c r="AB80" s="1">
        <v>104702</v>
      </c>
      <c r="AC80" s="1"/>
      <c r="AD80" s="3" t="str">
        <f>IFERROR(IF(VLOOKUP(T80,#REF!, 4, FALSE) = "", "", VLOOKUP(T80,#REF!, 4, FALSE)), "")</f>
        <v/>
      </c>
      <c r="AE80" s="3" t="str">
        <f>IFERROR(IF(VLOOKUP(T80,#REF!, 6, FALSE) = "", "", VLOOKUP(T80,#REF!, 6, FALSE)), "")</f>
        <v/>
      </c>
      <c r="AF80" s="3" t="str">
        <f>IFERROR(IF(VLOOKUP(T80,#REF!, 5, FALSE) = "", "", VLOOKUP(T80,#REF!, 5, FALSE)), "")</f>
        <v/>
      </c>
      <c r="AG80" s="3" t="str">
        <f t="shared" si="7"/>
        <v>'FRC047_B',</v>
      </c>
    </row>
    <row r="81" spans="1:33" ht="36" x14ac:dyDescent="0.3">
      <c r="A81" s="1">
        <v>87</v>
      </c>
      <c r="B81" s="33" t="s">
        <v>229</v>
      </c>
      <c r="C81" s="33" t="s">
        <v>1618</v>
      </c>
      <c r="D81" s="34"/>
      <c r="E81" s="34"/>
      <c r="F81" s="1" t="s">
        <v>230</v>
      </c>
      <c r="G81" s="1" t="s">
        <v>231</v>
      </c>
      <c r="H81" s="1" t="s">
        <v>1037</v>
      </c>
      <c r="I81" s="34" t="s">
        <v>1026</v>
      </c>
      <c r="J81" s="1" t="s">
        <v>1445</v>
      </c>
      <c r="K81" s="15" t="s">
        <v>1346</v>
      </c>
      <c r="L81" s="21"/>
      <c r="M81" s="35" t="s">
        <v>1023</v>
      </c>
      <c r="N81" s="15" t="s">
        <v>1342</v>
      </c>
      <c r="O81" s="8">
        <f>P22+1</f>
        <v>43698</v>
      </c>
      <c r="P81" s="8">
        <f t="shared" si="8"/>
        <v>43698</v>
      </c>
      <c r="Q81" s="51">
        <f>R22+1</f>
        <v>43698</v>
      </c>
      <c r="R81" s="51">
        <f t="shared" ref="R81:R82" si="9">Q81</f>
        <v>43698</v>
      </c>
      <c r="S81" s="70" t="s">
        <v>1023</v>
      </c>
      <c r="T81" s="1" t="s">
        <v>229</v>
      </c>
      <c r="U81" s="2">
        <v>20080331</v>
      </c>
      <c r="V81" s="1" t="str">
        <f t="shared" si="5"/>
        <v>FRC048</v>
      </c>
      <c r="W81" s="1" t="str">
        <f t="shared" si="4"/>
        <v>FRC048_J1_20080331</v>
      </c>
      <c r="X81" s="1" t="str">
        <f t="shared" si="6"/>
        <v>FRC048_J1</v>
      </c>
      <c r="Y81" s="2">
        <v>20080331</v>
      </c>
      <c r="Z81" s="1">
        <v>1</v>
      </c>
      <c r="AA81" s="1"/>
      <c r="AB81" s="1">
        <v>104801</v>
      </c>
      <c r="AC81" s="1"/>
      <c r="AD81" s="3" t="str">
        <f>IFERROR(IF(VLOOKUP(T81,#REF!, 4, FALSE) = "", "", VLOOKUP(T81,#REF!, 4, FALSE)), "")</f>
        <v/>
      </c>
      <c r="AE81" s="3" t="str">
        <f>IFERROR(IF(VLOOKUP(T81,#REF!, 6, FALSE) = "", "", VLOOKUP(T81,#REF!, 6, FALSE)), "")</f>
        <v/>
      </c>
      <c r="AF81" s="3" t="str">
        <f>IFERROR(IF(VLOOKUP(T81,#REF!, 5, FALSE) = "", "", VLOOKUP(T81,#REF!, 5, FALSE)), "")</f>
        <v/>
      </c>
      <c r="AG81" s="3" t="str">
        <f t="shared" si="7"/>
        <v>'FRC048',</v>
      </c>
    </row>
    <row r="82" spans="1:33" x14ac:dyDescent="0.3">
      <c r="A82" s="1">
        <v>88</v>
      </c>
      <c r="B82" s="72" t="s">
        <v>232</v>
      </c>
      <c r="C82" s="33" t="s">
        <v>1615</v>
      </c>
      <c r="D82" s="34"/>
      <c r="E82" s="34"/>
      <c r="F82" s="1" t="s">
        <v>233</v>
      </c>
      <c r="G82" s="1" t="s">
        <v>234</v>
      </c>
      <c r="H82" s="1" t="s">
        <v>1036</v>
      </c>
      <c r="I82" s="34" t="s">
        <v>1026</v>
      </c>
      <c r="J82" s="1" t="s">
        <v>1050</v>
      </c>
      <c r="K82" s="15" t="s">
        <v>1091</v>
      </c>
      <c r="L82" s="21"/>
      <c r="M82" s="35" t="s">
        <v>1023</v>
      </c>
      <c r="N82" s="35" t="s">
        <v>1343</v>
      </c>
      <c r="O82" s="8">
        <f>P80</f>
        <v>43703</v>
      </c>
      <c r="P82" s="8">
        <f t="shared" si="8"/>
        <v>43703</v>
      </c>
      <c r="Q82" s="51">
        <f>R80</f>
        <v>43697</v>
      </c>
      <c r="R82" s="51">
        <f t="shared" si="9"/>
        <v>43697</v>
      </c>
      <c r="S82" s="51" t="s">
        <v>1023</v>
      </c>
      <c r="T82" s="1" t="s">
        <v>232</v>
      </c>
      <c r="U82" s="2">
        <v>20160307</v>
      </c>
      <c r="V82" s="1" t="str">
        <f t="shared" si="5"/>
        <v>FRC049</v>
      </c>
      <c r="W82" s="1" t="str">
        <f t="shared" si="4"/>
        <v>FRC049_J1_20160307</v>
      </c>
      <c r="X82" s="1" t="str">
        <f t="shared" si="6"/>
        <v>FRC049_J1</v>
      </c>
      <c r="Y82" s="2">
        <v>20160307</v>
      </c>
      <c r="Z82" s="1">
        <v>1</v>
      </c>
      <c r="AA82" s="1"/>
      <c r="AB82" s="1">
        <v>104901</v>
      </c>
      <c r="AC82" s="1"/>
      <c r="AD82" s="3" t="str">
        <f>IFERROR(IF(VLOOKUP(T82,#REF!, 4, FALSE) = "", "", VLOOKUP(T82,#REF!, 4, FALSE)), "")</f>
        <v/>
      </c>
      <c r="AE82" s="3" t="str">
        <f>IFERROR(IF(VLOOKUP(T82,#REF!, 6, FALSE) = "", "", VLOOKUP(T82,#REF!, 6, FALSE)), "")</f>
        <v/>
      </c>
      <c r="AF82" s="3" t="str">
        <f>IFERROR(IF(VLOOKUP(T82,#REF!, 5, FALSE) = "", "", VLOOKUP(T82,#REF!, 5, FALSE)), "")</f>
        <v/>
      </c>
      <c r="AG82" s="3" t="str">
        <f t="shared" si="7"/>
        <v>'FRC049',</v>
      </c>
    </row>
    <row r="83" spans="1:33" ht="48" x14ac:dyDescent="0.3">
      <c r="A83" s="1">
        <v>89</v>
      </c>
      <c r="B83" s="33" t="s">
        <v>235</v>
      </c>
      <c r="C83" s="33" t="s">
        <v>1102</v>
      </c>
      <c r="D83" s="34"/>
      <c r="E83" s="34"/>
      <c r="F83" s="1" t="s">
        <v>236</v>
      </c>
      <c r="G83" s="1" t="s">
        <v>237</v>
      </c>
      <c r="H83" s="1" t="s">
        <v>1036</v>
      </c>
      <c r="I83" s="34" t="s">
        <v>1026</v>
      </c>
      <c r="J83" s="1" t="s">
        <v>1445</v>
      </c>
      <c r="K83" s="15" t="s">
        <v>1347</v>
      </c>
      <c r="L83" s="21"/>
      <c r="M83" s="35" t="s">
        <v>1023</v>
      </c>
      <c r="N83" s="15" t="s">
        <v>1344</v>
      </c>
      <c r="O83" s="8">
        <f>O81+1</f>
        <v>43699</v>
      </c>
      <c r="P83" s="8">
        <f t="shared" si="8"/>
        <v>43699</v>
      </c>
      <c r="Q83" s="51">
        <f>Q81+1</f>
        <v>43699</v>
      </c>
      <c r="R83" s="51">
        <f t="shared" ref="R83" si="10">Q83</f>
        <v>43699</v>
      </c>
      <c r="S83" s="70" t="s">
        <v>1023</v>
      </c>
      <c r="T83" s="1" t="s">
        <v>235</v>
      </c>
      <c r="U83" s="2">
        <v>20190320</v>
      </c>
      <c r="V83" s="1" t="str">
        <f t="shared" si="5"/>
        <v>FRC050_A</v>
      </c>
      <c r="W83" s="1" t="str">
        <f t="shared" si="4"/>
        <v>FRC050_A_J1_20190320</v>
      </c>
      <c r="X83" s="1" t="str">
        <f t="shared" si="6"/>
        <v>FRC050_A_J1</v>
      </c>
      <c r="Y83" s="2">
        <v>20190320</v>
      </c>
      <c r="Z83" s="1">
        <v>1</v>
      </c>
      <c r="AA83" s="1"/>
      <c r="AB83" s="1">
        <v>105001</v>
      </c>
      <c r="AC83" s="1"/>
      <c r="AD83" s="3" t="str">
        <f>IFERROR(IF(VLOOKUP(T83,#REF!, 4, FALSE) = "", "", VLOOKUP(T83,#REF!, 4, FALSE)), "")</f>
        <v/>
      </c>
      <c r="AE83" s="3" t="str">
        <f>IFERROR(IF(VLOOKUP(T83,#REF!, 6, FALSE) = "", "", VLOOKUP(T83,#REF!, 6, FALSE)), "")</f>
        <v/>
      </c>
      <c r="AF83" s="3" t="str">
        <f>IFERROR(IF(VLOOKUP(T83,#REF!, 5, FALSE) = "", "", VLOOKUP(T83,#REF!, 5, FALSE)), "")</f>
        <v/>
      </c>
      <c r="AG83" s="3" t="str">
        <f t="shared" si="7"/>
        <v>'FRC050_A',</v>
      </c>
    </row>
    <row r="84" spans="1:33" x14ac:dyDescent="0.3">
      <c r="A84" s="1">
        <v>90</v>
      </c>
      <c r="B84" s="72" t="s">
        <v>238</v>
      </c>
      <c r="C84" s="33" t="s">
        <v>1102</v>
      </c>
      <c r="D84" s="34"/>
      <c r="E84" s="34"/>
      <c r="F84" s="1" t="s">
        <v>239</v>
      </c>
      <c r="G84" s="1" t="s">
        <v>240</v>
      </c>
      <c r="H84" s="1" t="s">
        <v>1036</v>
      </c>
      <c r="I84" s="34" t="s">
        <v>1026</v>
      </c>
      <c r="J84" s="1" t="s">
        <v>1050</v>
      </c>
      <c r="K84" s="35" t="s">
        <v>1091</v>
      </c>
      <c r="L84" s="21"/>
      <c r="M84" s="35" t="s">
        <v>1023</v>
      </c>
      <c r="N84" s="35" t="s">
        <v>1345</v>
      </c>
      <c r="O84" s="8">
        <f>P82+1</f>
        <v>43704</v>
      </c>
      <c r="P84" s="8">
        <f t="shared" si="8"/>
        <v>43704</v>
      </c>
      <c r="Q84" s="51">
        <f t="shared" si="8"/>
        <v>43704</v>
      </c>
      <c r="R84" s="51">
        <f t="shared" si="8"/>
        <v>43704</v>
      </c>
      <c r="S84" s="51" t="s">
        <v>1023</v>
      </c>
      <c r="T84" s="1" t="s">
        <v>238</v>
      </c>
      <c r="U84" s="2">
        <v>19990524</v>
      </c>
      <c r="V84" s="1" t="str">
        <f t="shared" si="5"/>
        <v>FRC050_B</v>
      </c>
      <c r="W84" s="1" t="str">
        <f t="shared" si="4"/>
        <v>FRC050_B_J1_19990524</v>
      </c>
      <c r="X84" s="1" t="str">
        <f t="shared" si="6"/>
        <v>FRC050_B_J1</v>
      </c>
      <c r="Y84" s="2">
        <v>19990524</v>
      </c>
      <c r="Z84" s="1">
        <v>1</v>
      </c>
      <c r="AA84" s="1"/>
      <c r="AB84" s="1">
        <v>105002</v>
      </c>
      <c r="AC84" s="1"/>
      <c r="AD84" s="3" t="str">
        <f>IFERROR(IF(VLOOKUP(T84,#REF!, 4, FALSE) = "", "", VLOOKUP(T84,#REF!, 4, FALSE)), "")</f>
        <v/>
      </c>
      <c r="AE84" s="3" t="str">
        <f>IFERROR(IF(VLOOKUP(T84,#REF!, 6, FALSE) = "", "", VLOOKUP(T84,#REF!, 6, FALSE)), "")</f>
        <v/>
      </c>
      <c r="AF84" s="3" t="str">
        <f>IFERROR(IF(VLOOKUP(T84,#REF!, 5, FALSE) = "", "", VLOOKUP(T84,#REF!, 5, FALSE)), "")</f>
        <v/>
      </c>
      <c r="AG84" s="3" t="str">
        <f t="shared" si="7"/>
        <v>'FRC050_B',</v>
      </c>
    </row>
    <row r="85" spans="1:33" x14ac:dyDescent="0.3">
      <c r="A85" s="1">
        <v>91</v>
      </c>
      <c r="B85" s="36" t="s">
        <v>1231</v>
      </c>
      <c r="C85" s="33" t="s">
        <v>1615</v>
      </c>
      <c r="D85" s="34"/>
      <c r="E85" s="34"/>
      <c r="F85" s="1" t="s">
        <v>242</v>
      </c>
      <c r="G85" s="1" t="s">
        <v>243</v>
      </c>
      <c r="H85" s="1" t="s">
        <v>1120</v>
      </c>
      <c r="I85" s="34" t="s">
        <v>1026</v>
      </c>
      <c r="J85" s="1" t="s">
        <v>1118</v>
      </c>
      <c r="K85" s="35" t="s">
        <v>1119</v>
      </c>
      <c r="L85" s="21"/>
      <c r="M85" s="35" t="s">
        <v>1023</v>
      </c>
      <c r="N85" s="35" t="s">
        <v>1232</v>
      </c>
      <c r="O85" s="8">
        <v>43676</v>
      </c>
      <c r="P85" s="8">
        <v>43677</v>
      </c>
      <c r="Q85" s="8">
        <v>43675</v>
      </c>
      <c r="R85" s="8">
        <v>43676</v>
      </c>
      <c r="S85" s="62" t="s">
        <v>1026</v>
      </c>
      <c r="T85" s="1" t="s">
        <v>1231</v>
      </c>
      <c r="U85" s="2">
        <v>20190320</v>
      </c>
      <c r="V85" s="1" t="str">
        <f t="shared" si="5"/>
        <v>FRC051</v>
      </c>
      <c r="W85" s="1" t="str">
        <f t="shared" si="4"/>
        <v>FRC051_J1_20190320</v>
      </c>
      <c r="X85" s="1" t="str">
        <f t="shared" si="6"/>
        <v>FRC051_J1</v>
      </c>
      <c r="Y85" s="2">
        <v>20190320</v>
      </c>
      <c r="Z85" s="1">
        <v>1</v>
      </c>
      <c r="AA85" s="1"/>
      <c r="AB85" s="1">
        <v>105101</v>
      </c>
      <c r="AC85" s="1"/>
      <c r="AD85" s="3" t="str">
        <f>IFERROR(IF(VLOOKUP(T85,#REF!, 4, FALSE) = "", "", VLOOKUP(T85,#REF!, 4, FALSE)), "")</f>
        <v/>
      </c>
      <c r="AE85" s="3" t="str">
        <f>IFERROR(IF(VLOOKUP(T85,#REF!, 6, FALSE) = "", "", VLOOKUP(T85,#REF!, 6, FALSE)), "")</f>
        <v/>
      </c>
      <c r="AF85" s="3" t="str">
        <f>IFERROR(IF(VLOOKUP(T85,#REF!, 5, FALSE) = "", "", VLOOKUP(T85,#REF!, 5, FALSE)), "")</f>
        <v/>
      </c>
      <c r="AG85" s="3" t="str">
        <f t="shared" si="7"/>
        <v>'FRC051',</v>
      </c>
    </row>
    <row r="86" spans="1:33" x14ac:dyDescent="0.3">
      <c r="A86" s="1">
        <v>92</v>
      </c>
      <c r="B86" s="33" t="s">
        <v>244</v>
      </c>
      <c r="C86" s="33"/>
      <c r="D86" s="34"/>
      <c r="E86" s="34"/>
      <c r="F86" s="1" t="s">
        <v>245</v>
      </c>
      <c r="G86" s="1" t="s">
        <v>246</v>
      </c>
      <c r="H86" s="1"/>
      <c r="I86" s="1"/>
      <c r="J86" s="1"/>
      <c r="K86" s="1"/>
      <c r="L86" s="1"/>
      <c r="M86" s="1"/>
      <c r="N86" s="1"/>
      <c r="O86" s="2"/>
      <c r="P86" s="2"/>
      <c r="Q86" s="2"/>
      <c r="R86" s="2"/>
      <c r="S86" s="34"/>
      <c r="T86" s="1" t="s">
        <v>244</v>
      </c>
      <c r="U86" s="2">
        <v>20190320</v>
      </c>
      <c r="V86" s="1" t="str">
        <f t="shared" si="5"/>
        <v>FRC052_2</v>
      </c>
      <c r="W86" s="1" t="str">
        <f t="shared" si="4"/>
        <v>FRC052_2_J1_20190320</v>
      </c>
      <c r="X86" s="1" t="str">
        <f t="shared" si="6"/>
        <v>FRC052_2_J1</v>
      </c>
      <c r="Y86" s="2">
        <v>20190320</v>
      </c>
      <c r="Z86" s="1">
        <v>1</v>
      </c>
      <c r="AA86" s="1"/>
      <c r="AB86" s="1">
        <v>105201</v>
      </c>
      <c r="AC86" s="1"/>
      <c r="AD86" s="3" t="str">
        <f>IFERROR(IF(VLOOKUP(T86,#REF!, 4, FALSE) = "", "", VLOOKUP(T86,#REF!, 4, FALSE)), "")</f>
        <v/>
      </c>
      <c r="AE86" s="3" t="str">
        <f>IFERROR(IF(VLOOKUP(T86,#REF!, 6, FALSE) = "", "", VLOOKUP(T86,#REF!, 6, FALSE)), "")</f>
        <v/>
      </c>
      <c r="AF86" s="3" t="str">
        <f>IFERROR(IF(VLOOKUP(T86,#REF!, 5, FALSE) = "", "", VLOOKUP(T86,#REF!, 5, FALSE)), "")</f>
        <v/>
      </c>
      <c r="AG86" s="3" t="str">
        <f t="shared" si="7"/>
        <v>'FRC052_2',</v>
      </c>
    </row>
    <row r="87" spans="1:33" x14ac:dyDescent="0.3">
      <c r="A87" s="1">
        <v>93</v>
      </c>
      <c r="B87" s="33" t="s">
        <v>247</v>
      </c>
      <c r="C87" s="33"/>
      <c r="D87" s="34"/>
      <c r="E87" s="34"/>
      <c r="F87" s="1" t="s">
        <v>248</v>
      </c>
      <c r="G87" s="1" t="s">
        <v>249</v>
      </c>
      <c r="H87" s="1"/>
      <c r="I87" s="1"/>
      <c r="J87" s="1"/>
      <c r="K87" s="1"/>
      <c r="L87" s="1"/>
      <c r="M87" s="1"/>
      <c r="N87" s="1"/>
      <c r="O87" s="2"/>
      <c r="P87" s="2"/>
      <c r="Q87" s="2"/>
      <c r="R87" s="2"/>
      <c r="S87" s="34"/>
      <c r="T87" s="1" t="s">
        <v>247</v>
      </c>
      <c r="U87" s="2">
        <v>20180321</v>
      </c>
      <c r="V87" s="1" t="str">
        <f t="shared" si="5"/>
        <v>FRC052_4</v>
      </c>
      <c r="W87" s="1" t="str">
        <f t="shared" si="4"/>
        <v>FRC052_4_J1_20180321</v>
      </c>
      <c r="X87" s="1" t="str">
        <f t="shared" si="6"/>
        <v>FRC052_4_J1</v>
      </c>
      <c r="Y87" s="2">
        <v>20180321</v>
      </c>
      <c r="Z87" s="1">
        <v>1</v>
      </c>
      <c r="AA87" s="1"/>
      <c r="AB87" s="1">
        <v>105202</v>
      </c>
      <c r="AC87" s="1"/>
      <c r="AD87" s="3" t="str">
        <f>IFERROR(IF(VLOOKUP(T87,#REF!, 4, FALSE) = "", "", VLOOKUP(T87,#REF!, 4, FALSE)), "")</f>
        <v/>
      </c>
      <c r="AE87" s="3" t="str">
        <f>IFERROR(IF(VLOOKUP(T87,#REF!, 6, FALSE) = "", "", VLOOKUP(T87,#REF!, 6, FALSE)), "")</f>
        <v/>
      </c>
      <c r="AF87" s="3" t="str">
        <f>IFERROR(IF(VLOOKUP(T87,#REF!, 5, FALSE) = "", "", VLOOKUP(T87,#REF!, 5, FALSE)), "")</f>
        <v/>
      </c>
      <c r="AG87" s="3" t="str">
        <f t="shared" si="7"/>
        <v>'FRC052_4',</v>
      </c>
    </row>
    <row r="88" spans="1:33" x14ac:dyDescent="0.3">
      <c r="A88" s="1">
        <v>94</v>
      </c>
      <c r="B88" s="36" t="s">
        <v>1235</v>
      </c>
      <c r="C88" s="33" t="s">
        <v>1102</v>
      </c>
      <c r="D88" s="34" t="s">
        <v>1023</v>
      </c>
      <c r="E88" s="34"/>
      <c r="F88" s="1" t="s">
        <v>251</v>
      </c>
      <c r="G88" s="1" t="s">
        <v>252</v>
      </c>
      <c r="H88" s="1" t="s">
        <v>1037</v>
      </c>
      <c r="I88" s="34" t="s">
        <v>1026</v>
      </c>
      <c r="J88" s="1" t="s">
        <v>1118</v>
      </c>
      <c r="K88" s="35" t="s">
        <v>1233</v>
      </c>
      <c r="L88" s="21"/>
      <c r="M88" s="35" t="s">
        <v>1023</v>
      </c>
      <c r="N88" s="35" t="s">
        <v>1236</v>
      </c>
      <c r="O88" s="8">
        <v>43684</v>
      </c>
      <c r="P88" s="8">
        <v>43685</v>
      </c>
      <c r="Q88" s="8">
        <v>43684</v>
      </c>
      <c r="R88" s="8">
        <v>43685</v>
      </c>
      <c r="S88" s="63" t="s">
        <v>1026</v>
      </c>
      <c r="T88" s="1" t="s">
        <v>1235</v>
      </c>
      <c r="U88" s="2">
        <v>20190320</v>
      </c>
      <c r="V88" s="1" t="str">
        <f t="shared" si="5"/>
        <v>FRC052_A</v>
      </c>
      <c r="W88" s="1" t="str">
        <f t="shared" si="4"/>
        <v>FRC052_A_J1_20190320</v>
      </c>
      <c r="X88" s="1" t="str">
        <f t="shared" si="6"/>
        <v>FRC052_A_J1</v>
      </c>
      <c r="Y88" s="2">
        <v>20190320</v>
      </c>
      <c r="Z88" s="1">
        <v>1</v>
      </c>
      <c r="AA88" s="1"/>
      <c r="AB88" s="1">
        <v>105203</v>
      </c>
      <c r="AC88" s="1"/>
      <c r="AD88" s="3" t="str">
        <f>IFERROR(IF(VLOOKUP(T88,#REF!, 4, FALSE) = "", "", VLOOKUP(T88,#REF!, 4, FALSE)), "")</f>
        <v/>
      </c>
      <c r="AE88" s="3" t="str">
        <f>IFERROR(IF(VLOOKUP(T88,#REF!, 6, FALSE) = "", "", VLOOKUP(T88,#REF!, 6, FALSE)), "")</f>
        <v/>
      </c>
      <c r="AF88" s="3" t="str">
        <f>IFERROR(IF(VLOOKUP(T88,#REF!, 5, FALSE) = "", "", VLOOKUP(T88,#REF!, 5, FALSE)), "")</f>
        <v/>
      </c>
      <c r="AG88" s="3" t="str">
        <f t="shared" si="7"/>
        <v>'FRC052_A',</v>
      </c>
    </row>
    <row r="89" spans="1:33" ht="24" x14ac:dyDescent="0.3">
      <c r="A89" s="1">
        <v>95</v>
      </c>
      <c r="B89" s="36" t="s">
        <v>253</v>
      </c>
      <c r="C89" s="33" t="s">
        <v>1102</v>
      </c>
      <c r="D89" s="34"/>
      <c r="E89" s="34"/>
      <c r="F89" s="1" t="s">
        <v>254</v>
      </c>
      <c r="G89" s="1" t="s">
        <v>255</v>
      </c>
      <c r="H89" s="1" t="s">
        <v>1037</v>
      </c>
      <c r="I89" s="34" t="s">
        <v>1026</v>
      </c>
      <c r="J89" s="1" t="s">
        <v>1118</v>
      </c>
      <c r="K89" s="35" t="s">
        <v>1233</v>
      </c>
      <c r="L89" s="21"/>
      <c r="M89" s="35" t="s">
        <v>1023</v>
      </c>
      <c r="N89" s="15" t="s">
        <v>1237</v>
      </c>
      <c r="O89" s="8">
        <v>43685</v>
      </c>
      <c r="P89" s="8">
        <v>43686</v>
      </c>
      <c r="Q89" s="8">
        <v>43685</v>
      </c>
      <c r="R89" s="8">
        <v>43685</v>
      </c>
      <c r="S89" s="64" t="s">
        <v>1026</v>
      </c>
      <c r="T89" s="1" t="s">
        <v>253</v>
      </c>
      <c r="U89" s="2">
        <v>20190320</v>
      </c>
      <c r="V89" s="1" t="str">
        <f t="shared" si="5"/>
        <v>FRC052_B</v>
      </c>
      <c r="W89" s="1" t="str">
        <f t="shared" si="4"/>
        <v>FRC052_B_J1_20190320</v>
      </c>
      <c r="X89" s="1" t="str">
        <f t="shared" si="6"/>
        <v>FRC052_B_J1</v>
      </c>
      <c r="Y89" s="2">
        <v>20190320</v>
      </c>
      <c r="Z89" s="1">
        <v>1</v>
      </c>
      <c r="AA89" s="1"/>
      <c r="AB89" s="1">
        <v>105204</v>
      </c>
      <c r="AC89" s="1"/>
      <c r="AD89" s="3" t="str">
        <f>IFERROR(IF(VLOOKUP(T89,#REF!, 4, FALSE) = "", "", VLOOKUP(T89,#REF!, 4, FALSE)), "")</f>
        <v/>
      </c>
      <c r="AE89" s="3" t="str">
        <f>IFERROR(IF(VLOOKUP(T89,#REF!, 6, FALSE) = "", "", VLOOKUP(T89,#REF!, 6, FALSE)), "")</f>
        <v/>
      </c>
      <c r="AF89" s="3" t="str">
        <f>IFERROR(IF(VLOOKUP(T89,#REF!, 5, FALSE) = "", "", VLOOKUP(T89,#REF!, 5, FALSE)), "")</f>
        <v/>
      </c>
      <c r="AG89" s="3" t="str">
        <f t="shared" si="7"/>
        <v>'FRC052_B',</v>
      </c>
    </row>
    <row r="90" spans="1:33" ht="36" x14ac:dyDescent="0.3">
      <c r="A90" s="1">
        <v>96</v>
      </c>
      <c r="B90" s="33" t="s">
        <v>1238</v>
      </c>
      <c r="C90" s="33" t="s">
        <v>1617</v>
      </c>
      <c r="D90" s="55" t="s">
        <v>1023</v>
      </c>
      <c r="E90" s="55"/>
      <c r="F90" s="1" t="s">
        <v>1454</v>
      </c>
      <c r="G90" s="1" t="s">
        <v>1455</v>
      </c>
      <c r="H90" s="1" t="s">
        <v>1037</v>
      </c>
      <c r="I90" s="34" t="s">
        <v>1026</v>
      </c>
      <c r="J90" s="35" t="s">
        <v>1052</v>
      </c>
      <c r="K90" s="15" t="s">
        <v>1234</v>
      </c>
      <c r="L90" s="21"/>
      <c r="M90" s="35" t="s">
        <v>1023</v>
      </c>
      <c r="N90" s="15" t="s">
        <v>1403</v>
      </c>
      <c r="O90" s="31">
        <v>43690</v>
      </c>
      <c r="P90" s="31">
        <v>43690</v>
      </c>
      <c r="Q90" s="13">
        <v>43690</v>
      </c>
      <c r="R90" s="8">
        <v>43690</v>
      </c>
      <c r="S90" s="51"/>
      <c r="T90" s="1" t="s">
        <v>1238</v>
      </c>
      <c r="U90" s="2">
        <v>20160307</v>
      </c>
      <c r="V90" s="1" t="str">
        <f t="shared" si="5"/>
        <v>FRC054</v>
      </c>
      <c r="W90" s="1" t="str">
        <f t="shared" si="4"/>
        <v>FRC054_J1_20160307</v>
      </c>
      <c r="X90" s="1" t="str">
        <f t="shared" si="6"/>
        <v>FRC054_J1</v>
      </c>
      <c r="Y90" s="2">
        <v>20160307</v>
      </c>
      <c r="Z90" s="1">
        <v>1</v>
      </c>
      <c r="AA90" s="1"/>
      <c r="AB90" s="1">
        <v>105401</v>
      </c>
      <c r="AC90" s="1"/>
      <c r="AD90" s="3" t="str">
        <f>IFERROR(IF(VLOOKUP(T90,#REF!, 4, FALSE) = "", "", VLOOKUP(T90,#REF!, 4, FALSE)), "")</f>
        <v/>
      </c>
      <c r="AE90" s="3" t="str">
        <f>IFERROR(IF(VLOOKUP(T90,#REF!, 6, FALSE) = "", "", VLOOKUP(T90,#REF!, 6, FALSE)), "")</f>
        <v/>
      </c>
      <c r="AF90" s="3" t="str">
        <f>IFERROR(IF(VLOOKUP(T90,#REF!, 5, FALSE) = "", "", VLOOKUP(T90,#REF!, 5, FALSE)), "")</f>
        <v/>
      </c>
      <c r="AG90" s="3" t="str">
        <f t="shared" si="7"/>
        <v>'FRC054',</v>
      </c>
    </row>
    <row r="91" spans="1:33" ht="24" x14ac:dyDescent="0.3">
      <c r="A91" s="1">
        <v>97</v>
      </c>
      <c r="B91" s="36" t="s">
        <v>1250</v>
      </c>
      <c r="C91" s="33" t="s">
        <v>1102</v>
      </c>
      <c r="D91" s="34" t="s">
        <v>1023</v>
      </c>
      <c r="E91" s="34"/>
      <c r="F91" s="1" t="s">
        <v>259</v>
      </c>
      <c r="G91" s="1" t="s">
        <v>260</v>
      </c>
      <c r="H91" s="1" t="s">
        <v>1037</v>
      </c>
      <c r="I91" s="34" t="s">
        <v>1026</v>
      </c>
      <c r="J91" s="1" t="s">
        <v>1118</v>
      </c>
      <c r="K91" s="15" t="s">
        <v>1215</v>
      </c>
      <c r="L91" s="21"/>
      <c r="M91" s="35" t="s">
        <v>1023</v>
      </c>
      <c r="N91" s="15" t="s">
        <v>1239</v>
      </c>
      <c r="O91" s="8">
        <v>43691</v>
      </c>
      <c r="P91" s="8">
        <v>43691</v>
      </c>
      <c r="Q91" s="8">
        <v>43686</v>
      </c>
      <c r="R91" s="8">
        <v>43686</v>
      </c>
      <c r="S91" s="65" t="s">
        <v>1026</v>
      </c>
      <c r="T91" s="1" t="s">
        <v>1250</v>
      </c>
      <c r="U91" s="2">
        <v>20190320</v>
      </c>
      <c r="V91" s="1" t="str">
        <f t="shared" si="5"/>
        <v>FRC054_S</v>
      </c>
      <c r="W91" s="1" t="str">
        <f t="shared" si="4"/>
        <v>FRC054_S_J1_20190320</v>
      </c>
      <c r="X91" s="1" t="str">
        <f t="shared" si="6"/>
        <v>FRC054_S_J1</v>
      </c>
      <c r="Y91" s="2">
        <v>20190320</v>
      </c>
      <c r="Z91" s="1">
        <v>1</v>
      </c>
      <c r="AA91" s="1"/>
      <c r="AB91" s="1">
        <v>105402</v>
      </c>
      <c r="AC91" s="1"/>
      <c r="AD91" s="3" t="str">
        <f>IFERROR(IF(VLOOKUP(T91,#REF!, 4, FALSE) = "", "", VLOOKUP(T91,#REF!, 4, FALSE)), "")</f>
        <v/>
      </c>
      <c r="AE91" s="3" t="str">
        <f>IFERROR(IF(VLOOKUP(T91,#REF!, 6, FALSE) = "", "", VLOOKUP(T91,#REF!, 6, FALSE)), "")</f>
        <v/>
      </c>
      <c r="AF91" s="3" t="str">
        <f>IFERROR(IF(VLOOKUP(T91,#REF!, 5, FALSE) = "", "", VLOOKUP(T91,#REF!, 5, FALSE)), "")</f>
        <v/>
      </c>
      <c r="AG91" s="3" t="str">
        <f t="shared" si="7"/>
        <v>'FRC054_S',</v>
      </c>
    </row>
    <row r="92" spans="1:33" x14ac:dyDescent="0.3">
      <c r="A92" s="1">
        <v>98</v>
      </c>
      <c r="B92" s="36" t="s">
        <v>1240</v>
      </c>
      <c r="C92" s="33" t="s">
        <v>1102</v>
      </c>
      <c r="D92" s="34" t="s">
        <v>1023</v>
      </c>
      <c r="E92" s="34"/>
      <c r="F92" s="1" t="s">
        <v>262</v>
      </c>
      <c r="G92" s="1" t="s">
        <v>263</v>
      </c>
      <c r="H92" s="1" t="s">
        <v>1037</v>
      </c>
      <c r="I92" s="34" t="s">
        <v>1026</v>
      </c>
      <c r="J92" s="1" t="s">
        <v>1118</v>
      </c>
      <c r="K92" s="35" t="s">
        <v>1214</v>
      </c>
      <c r="L92" s="21"/>
      <c r="M92" s="35" t="s">
        <v>1023</v>
      </c>
      <c r="N92" s="35" t="s">
        <v>1241</v>
      </c>
      <c r="O92" s="8">
        <v>43697</v>
      </c>
      <c r="P92" s="8">
        <v>43697</v>
      </c>
      <c r="Q92" s="8">
        <v>43686</v>
      </c>
      <c r="R92" s="8">
        <v>43686</v>
      </c>
      <c r="S92" s="66" t="s">
        <v>1026</v>
      </c>
      <c r="T92" s="1" t="s">
        <v>1240</v>
      </c>
      <c r="U92" s="2">
        <v>20110228</v>
      </c>
      <c r="V92" s="1" t="str">
        <f t="shared" si="5"/>
        <v>FRC055</v>
      </c>
      <c r="W92" s="1" t="str">
        <f t="shared" si="4"/>
        <v>FRC055_J1_20110228</v>
      </c>
      <c r="X92" s="1" t="str">
        <f t="shared" si="6"/>
        <v>FRC055_J1</v>
      </c>
      <c r="Y92" s="2">
        <v>20110228</v>
      </c>
      <c r="Z92" s="1">
        <v>1</v>
      </c>
      <c r="AA92" s="1"/>
      <c r="AB92" s="1">
        <v>105501</v>
      </c>
      <c r="AC92" s="1"/>
      <c r="AD92" s="3" t="str">
        <f>IFERROR(IF(VLOOKUP(T92,#REF!, 4, FALSE) = "", "", VLOOKUP(T92,#REF!, 4, FALSE)), "")</f>
        <v/>
      </c>
      <c r="AE92" s="3" t="str">
        <f>IFERROR(IF(VLOOKUP(T92,#REF!, 6, FALSE) = "", "", VLOOKUP(T92,#REF!, 6, FALSE)), "")</f>
        <v/>
      </c>
      <c r="AF92" s="3" t="str">
        <f>IFERROR(IF(VLOOKUP(T92,#REF!, 5, FALSE) = "", "", VLOOKUP(T92,#REF!, 5, FALSE)), "")</f>
        <v/>
      </c>
      <c r="AG92" s="3" t="str">
        <f t="shared" si="7"/>
        <v>'FRC055',</v>
      </c>
    </row>
    <row r="93" spans="1:33" x14ac:dyDescent="0.3">
      <c r="A93" s="1">
        <v>99</v>
      </c>
      <c r="B93" s="33" t="s">
        <v>264</v>
      </c>
      <c r="C93" s="33"/>
      <c r="D93" s="34"/>
      <c r="E93" s="34"/>
      <c r="F93" s="1" t="s">
        <v>265</v>
      </c>
      <c r="G93" s="1" t="s">
        <v>266</v>
      </c>
      <c r="H93" s="1"/>
      <c r="I93" s="1"/>
      <c r="J93" s="1"/>
      <c r="K93" s="1"/>
      <c r="L93" s="1"/>
      <c r="M93" s="1"/>
      <c r="N93" s="1"/>
      <c r="O93" s="2"/>
      <c r="P93" s="2"/>
      <c r="Q93" s="2"/>
      <c r="R93" s="2"/>
      <c r="S93" s="34"/>
      <c r="T93" s="1" t="s">
        <v>264</v>
      </c>
      <c r="U93" s="2">
        <v>20190320</v>
      </c>
      <c r="V93" s="1" t="str">
        <f t="shared" si="5"/>
        <v>FRC056</v>
      </c>
      <c r="W93" s="1" t="str">
        <f t="shared" si="4"/>
        <v>FRC056_J1_20190320</v>
      </c>
      <c r="X93" s="1" t="str">
        <f t="shared" si="6"/>
        <v>FRC056_J1</v>
      </c>
      <c r="Y93" s="2">
        <v>20190320</v>
      </c>
      <c r="Z93" s="1">
        <v>1</v>
      </c>
      <c r="AA93" s="1"/>
      <c r="AB93" s="1">
        <v>105601</v>
      </c>
      <c r="AC93" s="1"/>
      <c r="AD93" s="3" t="str">
        <f>IFERROR(IF(VLOOKUP(T93,#REF!, 4, FALSE) = "", "", VLOOKUP(T93,#REF!, 4, FALSE)), "")</f>
        <v/>
      </c>
      <c r="AE93" s="3" t="str">
        <f>IFERROR(IF(VLOOKUP(T93,#REF!, 6, FALSE) = "", "", VLOOKUP(T93,#REF!, 6, FALSE)), "")</f>
        <v/>
      </c>
      <c r="AF93" s="3" t="str">
        <f>IFERROR(IF(VLOOKUP(T93,#REF!, 5, FALSE) = "", "", VLOOKUP(T93,#REF!, 5, FALSE)), "")</f>
        <v/>
      </c>
      <c r="AG93" s="3" t="str">
        <f t="shared" si="7"/>
        <v>'FRC056',</v>
      </c>
    </row>
    <row r="94" spans="1:33" x14ac:dyDescent="0.3">
      <c r="A94" s="1">
        <v>100</v>
      </c>
      <c r="B94" s="33" t="s">
        <v>267</v>
      </c>
      <c r="C94" s="33"/>
      <c r="D94" s="34"/>
      <c r="E94" s="34"/>
      <c r="F94" s="1" t="s">
        <v>268</v>
      </c>
      <c r="G94" s="1" t="s">
        <v>269</v>
      </c>
      <c r="H94" s="1"/>
      <c r="I94" s="1"/>
      <c r="J94" s="1"/>
      <c r="K94" s="1"/>
      <c r="L94" s="1"/>
      <c r="M94" s="1"/>
      <c r="N94" s="1"/>
      <c r="O94" s="2"/>
      <c r="P94" s="2"/>
      <c r="Q94" s="2"/>
      <c r="R94" s="2"/>
      <c r="S94" s="34"/>
      <c r="T94" s="1" t="s">
        <v>267</v>
      </c>
      <c r="U94" s="2">
        <v>20190320</v>
      </c>
      <c r="V94" s="1" t="str">
        <f t="shared" si="5"/>
        <v>FRC056_S</v>
      </c>
      <c r="W94" s="1" t="str">
        <f t="shared" si="4"/>
        <v>FRC056_S_J1_20190320</v>
      </c>
      <c r="X94" s="1" t="str">
        <f t="shared" si="6"/>
        <v>FRC056_S_J1</v>
      </c>
      <c r="Y94" s="2">
        <v>20190320</v>
      </c>
      <c r="Z94" s="1">
        <v>1</v>
      </c>
      <c r="AA94" s="1"/>
      <c r="AB94" s="1">
        <v>105602</v>
      </c>
      <c r="AC94" s="1"/>
      <c r="AD94" s="3" t="str">
        <f>IFERROR(IF(VLOOKUP(T94,#REF!, 4, FALSE) = "", "", VLOOKUP(T94,#REF!, 4, FALSE)), "")</f>
        <v/>
      </c>
      <c r="AE94" s="3" t="str">
        <f>IFERROR(IF(VLOOKUP(T94,#REF!, 6, FALSE) = "", "", VLOOKUP(T94,#REF!, 6, FALSE)), "")</f>
        <v/>
      </c>
      <c r="AF94" s="3" t="str">
        <f>IFERROR(IF(VLOOKUP(T94,#REF!, 5, FALSE) = "", "", VLOOKUP(T94,#REF!, 5, FALSE)), "")</f>
        <v/>
      </c>
      <c r="AG94" s="3" t="str">
        <f t="shared" si="7"/>
        <v>'FRC056_S',</v>
      </c>
    </row>
    <row r="95" spans="1:33" x14ac:dyDescent="0.3">
      <c r="A95" s="1">
        <v>101</v>
      </c>
      <c r="B95" s="33" t="s">
        <v>270</v>
      </c>
      <c r="C95" s="33"/>
      <c r="D95" s="34"/>
      <c r="E95" s="34"/>
      <c r="F95" s="1" t="s">
        <v>271</v>
      </c>
      <c r="G95" s="1" t="s">
        <v>272</v>
      </c>
      <c r="H95" s="1"/>
      <c r="I95" s="1"/>
      <c r="J95" s="1"/>
      <c r="K95" s="1"/>
      <c r="L95" s="1"/>
      <c r="M95" s="1"/>
      <c r="N95" s="1"/>
      <c r="O95" s="2"/>
      <c r="P95" s="2"/>
      <c r="Q95" s="2"/>
      <c r="R95" s="2"/>
      <c r="S95" s="34"/>
      <c r="T95" s="1" t="s">
        <v>270</v>
      </c>
      <c r="U95" s="2">
        <v>20040305</v>
      </c>
      <c r="V95" s="1" t="str">
        <f t="shared" si="5"/>
        <v>FRC057</v>
      </c>
      <c r="W95" s="1" t="str">
        <f t="shared" si="4"/>
        <v>FRC057_J1_20040305</v>
      </c>
      <c r="X95" s="1" t="str">
        <f t="shared" si="6"/>
        <v>FRC057_J1</v>
      </c>
      <c r="Y95" s="2">
        <v>20040305</v>
      </c>
      <c r="Z95" s="1">
        <v>1</v>
      </c>
      <c r="AA95" s="1"/>
      <c r="AB95" s="1">
        <v>105701</v>
      </c>
      <c r="AC95" s="1"/>
      <c r="AD95" s="3" t="str">
        <f>IFERROR(IF(VLOOKUP(T95,#REF!, 4, FALSE) = "", "", VLOOKUP(T95,#REF!, 4, FALSE)), "")</f>
        <v/>
      </c>
      <c r="AE95" s="3" t="str">
        <f>IFERROR(IF(VLOOKUP(T95,#REF!, 6, FALSE) = "", "", VLOOKUP(T95,#REF!, 6, FALSE)), "")</f>
        <v/>
      </c>
      <c r="AF95" s="3" t="str">
        <f>IFERROR(IF(VLOOKUP(T95,#REF!, 5, FALSE) = "", "", VLOOKUP(T95,#REF!, 5, FALSE)), "")</f>
        <v/>
      </c>
      <c r="AG95" s="3" t="str">
        <f t="shared" si="7"/>
        <v>'FRC057',</v>
      </c>
    </row>
    <row r="96" spans="1:33" x14ac:dyDescent="0.3">
      <c r="A96" s="1">
        <v>102</v>
      </c>
      <c r="B96" s="33" t="s">
        <v>273</v>
      </c>
      <c r="C96" s="33"/>
      <c r="D96" s="34"/>
      <c r="E96" s="34"/>
      <c r="F96" s="1" t="s">
        <v>274</v>
      </c>
      <c r="G96" s="1" t="s">
        <v>275</v>
      </c>
      <c r="H96" s="1"/>
      <c r="I96" s="1"/>
      <c r="J96" s="1"/>
      <c r="K96" s="1"/>
      <c r="L96" s="1"/>
      <c r="M96" s="1"/>
      <c r="N96" s="1"/>
      <c r="O96" s="2"/>
      <c r="P96" s="2"/>
      <c r="Q96" s="2"/>
      <c r="R96" s="2"/>
      <c r="S96" s="34"/>
      <c r="T96" s="1" t="s">
        <v>273</v>
      </c>
      <c r="U96" s="2">
        <v>20190320</v>
      </c>
      <c r="V96" s="1" t="str">
        <f t="shared" si="5"/>
        <v>FRC057_2</v>
      </c>
      <c r="W96" s="1" t="str">
        <f t="shared" si="4"/>
        <v>FRC057_2_J1_20190320</v>
      </c>
      <c r="X96" s="1" t="str">
        <f t="shared" si="6"/>
        <v>FRC057_2_J1</v>
      </c>
      <c r="Y96" s="2">
        <v>20190320</v>
      </c>
      <c r="Z96" s="1">
        <v>1</v>
      </c>
      <c r="AA96" s="1"/>
      <c r="AB96" s="1">
        <v>105702</v>
      </c>
      <c r="AC96" s="1"/>
      <c r="AD96" s="3" t="str">
        <f>IFERROR(IF(VLOOKUP(T96,#REF!, 4, FALSE) = "", "", VLOOKUP(T96,#REF!, 4, FALSE)), "")</f>
        <v/>
      </c>
      <c r="AE96" s="3" t="str">
        <f>IFERROR(IF(VLOOKUP(T96,#REF!, 6, FALSE) = "", "", VLOOKUP(T96,#REF!, 6, FALSE)), "")</f>
        <v/>
      </c>
      <c r="AF96" s="3" t="str">
        <f>IFERROR(IF(VLOOKUP(T96,#REF!, 5, FALSE) = "", "", VLOOKUP(T96,#REF!, 5, FALSE)), "")</f>
        <v/>
      </c>
      <c r="AG96" s="3" t="str">
        <f t="shared" si="7"/>
        <v>'FRC057_2',</v>
      </c>
    </row>
    <row r="97" spans="1:33" x14ac:dyDescent="0.3">
      <c r="A97" s="1">
        <v>103</v>
      </c>
      <c r="B97" s="33" t="s">
        <v>276</v>
      </c>
      <c r="C97" s="33"/>
      <c r="D97" s="34"/>
      <c r="E97" s="34"/>
      <c r="F97" s="1" t="s">
        <v>277</v>
      </c>
      <c r="G97" s="1" t="s">
        <v>278</v>
      </c>
      <c r="H97" s="1"/>
      <c r="I97" s="1"/>
      <c r="J97" s="1"/>
      <c r="K97" s="1"/>
      <c r="L97" s="1"/>
      <c r="M97" s="1"/>
      <c r="N97" s="1"/>
      <c r="O97" s="2"/>
      <c r="P97" s="2"/>
      <c r="Q97" s="2"/>
      <c r="R97" s="2"/>
      <c r="S97" s="34"/>
      <c r="T97" s="1" t="s">
        <v>276</v>
      </c>
      <c r="U97" s="2">
        <v>20130223</v>
      </c>
      <c r="V97" s="1" t="str">
        <f t="shared" si="5"/>
        <v>FRC057_2_S1</v>
      </c>
      <c r="W97" s="1" t="str">
        <f t="shared" si="4"/>
        <v>FRC057_2_S1_J1_20130223</v>
      </c>
      <c r="X97" s="1" t="str">
        <f t="shared" si="6"/>
        <v>FRC057_2_S1_J1</v>
      </c>
      <c r="Y97" s="2">
        <v>20130223</v>
      </c>
      <c r="Z97" s="1">
        <v>1</v>
      </c>
      <c r="AA97" s="1"/>
      <c r="AB97" s="1">
        <v>105703</v>
      </c>
      <c r="AC97" s="1"/>
      <c r="AD97" s="3" t="str">
        <f>IFERROR(IF(VLOOKUP(T97,#REF!, 4, FALSE) = "", "", VLOOKUP(T97,#REF!, 4, FALSE)), "")</f>
        <v/>
      </c>
      <c r="AE97" s="3" t="str">
        <f>IFERROR(IF(VLOOKUP(T97,#REF!, 6, FALSE) = "", "", VLOOKUP(T97,#REF!, 6, FALSE)), "")</f>
        <v/>
      </c>
      <c r="AF97" s="3" t="str">
        <f>IFERROR(IF(VLOOKUP(T97,#REF!, 5, FALSE) = "", "", VLOOKUP(T97,#REF!, 5, FALSE)), "")</f>
        <v/>
      </c>
      <c r="AG97" s="3" t="str">
        <f t="shared" si="7"/>
        <v>'FRC057_2_S1',</v>
      </c>
    </row>
    <row r="98" spans="1:33" x14ac:dyDescent="0.3">
      <c r="A98" s="1">
        <v>104</v>
      </c>
      <c r="B98" s="33" t="s">
        <v>279</v>
      </c>
      <c r="C98" s="33"/>
      <c r="D98" s="34"/>
      <c r="E98" s="34"/>
      <c r="F98" s="1" t="s">
        <v>280</v>
      </c>
      <c r="G98" s="1" t="s">
        <v>281</v>
      </c>
      <c r="H98" s="1"/>
      <c r="I98" s="1"/>
      <c r="J98" s="1"/>
      <c r="K98" s="1"/>
      <c r="L98" s="1"/>
      <c r="M98" s="1"/>
      <c r="N98" s="1"/>
      <c r="O98" s="2"/>
      <c r="P98" s="2"/>
      <c r="Q98" s="2"/>
      <c r="R98" s="2"/>
      <c r="S98" s="34"/>
      <c r="T98" s="1" t="s">
        <v>279</v>
      </c>
      <c r="U98" s="2">
        <v>20130223</v>
      </c>
      <c r="V98" s="1" t="str">
        <f t="shared" si="5"/>
        <v>FRC057_2_S2</v>
      </c>
      <c r="W98" s="1" t="str">
        <f t="shared" si="4"/>
        <v>FRC057_2_S2_J1_20130223</v>
      </c>
      <c r="X98" s="1" t="str">
        <f t="shared" si="6"/>
        <v>FRC057_2_S2_J1</v>
      </c>
      <c r="Y98" s="2">
        <v>20130223</v>
      </c>
      <c r="Z98" s="1">
        <v>1</v>
      </c>
      <c r="AA98" s="1"/>
      <c r="AB98" s="1">
        <v>105704</v>
      </c>
      <c r="AC98" s="1"/>
      <c r="AD98" s="3" t="str">
        <f>IFERROR(IF(VLOOKUP(T98,#REF!, 4, FALSE) = "", "", VLOOKUP(T98,#REF!, 4, FALSE)), "")</f>
        <v/>
      </c>
      <c r="AE98" s="3" t="str">
        <f>IFERROR(IF(VLOOKUP(T98,#REF!, 6, FALSE) = "", "", VLOOKUP(T98,#REF!, 6, FALSE)), "")</f>
        <v/>
      </c>
      <c r="AF98" s="3" t="str">
        <f>IFERROR(IF(VLOOKUP(T98,#REF!, 5, FALSE) = "", "", VLOOKUP(T98,#REF!, 5, FALSE)), "")</f>
        <v/>
      </c>
      <c r="AG98" s="3" t="str">
        <f t="shared" si="7"/>
        <v>'FRC057_2_S2',</v>
      </c>
    </row>
    <row r="99" spans="1:33" x14ac:dyDescent="0.3">
      <c r="A99" s="1">
        <v>105</v>
      </c>
      <c r="B99" s="33" t="s">
        <v>1080</v>
      </c>
      <c r="C99" s="33" t="s">
        <v>1615</v>
      </c>
      <c r="D99" s="34"/>
      <c r="E99" s="34"/>
      <c r="F99" s="1" t="s">
        <v>283</v>
      </c>
      <c r="G99" s="1" t="s">
        <v>284</v>
      </c>
      <c r="H99" s="1" t="s">
        <v>1037</v>
      </c>
      <c r="I99" s="34" t="s">
        <v>1026</v>
      </c>
      <c r="J99" s="1" t="s">
        <v>1048</v>
      </c>
      <c r="K99" s="35" t="s">
        <v>1078</v>
      </c>
      <c r="L99" s="21" t="s">
        <v>1023</v>
      </c>
      <c r="M99" s="35" t="s">
        <v>1023</v>
      </c>
      <c r="N99" s="35" t="s">
        <v>1081</v>
      </c>
      <c r="O99" s="8">
        <v>43668</v>
      </c>
      <c r="P99" s="8">
        <v>43669</v>
      </c>
      <c r="Q99" s="8">
        <v>43665</v>
      </c>
      <c r="R99" s="8">
        <v>43668</v>
      </c>
      <c r="S99" s="51" t="s">
        <v>1023</v>
      </c>
      <c r="T99" s="1" t="s">
        <v>1080</v>
      </c>
      <c r="U99" s="2">
        <v>20190320</v>
      </c>
      <c r="V99" s="1" t="str">
        <f t="shared" si="5"/>
        <v>FRC058</v>
      </c>
      <c r="W99" s="1" t="str">
        <f t="shared" si="4"/>
        <v>FRC058_J1_20190320</v>
      </c>
      <c r="X99" s="1" t="str">
        <f t="shared" si="6"/>
        <v>FRC058_J1</v>
      </c>
      <c r="Y99" s="2">
        <v>20190320</v>
      </c>
      <c r="Z99" s="1">
        <v>1</v>
      </c>
      <c r="AA99" s="1"/>
      <c r="AB99" s="1">
        <v>105801</v>
      </c>
      <c r="AC99" s="1"/>
      <c r="AD99" s="3" t="str">
        <f>IFERROR(IF(VLOOKUP(T99,#REF!, 4, FALSE) = "", "", VLOOKUP(T99,#REF!, 4, FALSE)), "")</f>
        <v/>
      </c>
      <c r="AE99" s="3" t="str">
        <f>IFERROR(IF(VLOOKUP(T99,#REF!, 6, FALSE) = "", "", VLOOKUP(T99,#REF!, 6, FALSE)), "")</f>
        <v/>
      </c>
      <c r="AF99" s="3" t="str">
        <f>IFERROR(IF(VLOOKUP(T99,#REF!, 5, FALSE) = "", "", VLOOKUP(T99,#REF!, 5, FALSE)), "")</f>
        <v/>
      </c>
      <c r="AG99" s="3" t="str">
        <f t="shared" si="7"/>
        <v>'FRC058',</v>
      </c>
    </row>
    <row r="100" spans="1:33" x14ac:dyDescent="0.3">
      <c r="A100" s="1">
        <v>106</v>
      </c>
      <c r="B100" s="36" t="s">
        <v>1269</v>
      </c>
      <c r="C100" s="33" t="s">
        <v>1615</v>
      </c>
      <c r="D100" s="34" t="s">
        <v>1023</v>
      </c>
      <c r="E100" s="34"/>
      <c r="F100" s="1" t="s">
        <v>286</v>
      </c>
      <c r="G100" s="1" t="s">
        <v>287</v>
      </c>
      <c r="H100" s="1" t="s">
        <v>1036</v>
      </c>
      <c r="I100" s="34" t="s">
        <v>1026</v>
      </c>
      <c r="J100" s="1" t="s">
        <v>1118</v>
      </c>
      <c r="K100" s="35" t="s">
        <v>1091</v>
      </c>
      <c r="L100" s="21"/>
      <c r="M100" s="35" t="s">
        <v>1023</v>
      </c>
      <c r="N100" s="35" t="s">
        <v>1271</v>
      </c>
      <c r="O100" s="31">
        <v>43689</v>
      </c>
      <c r="P100" s="31">
        <v>43689</v>
      </c>
      <c r="Q100" s="13">
        <v>43689</v>
      </c>
      <c r="R100" s="13">
        <v>43689</v>
      </c>
      <c r="S100" s="67" t="s">
        <v>1026</v>
      </c>
      <c r="T100" s="1" t="s">
        <v>1269</v>
      </c>
      <c r="U100" s="2">
        <v>20130223</v>
      </c>
      <c r="V100" s="1" t="str">
        <f t="shared" si="5"/>
        <v>FRC059</v>
      </c>
      <c r="W100" s="1" t="str">
        <f t="shared" si="4"/>
        <v>FRC059_J1_20130223</v>
      </c>
      <c r="X100" s="1" t="str">
        <f t="shared" si="6"/>
        <v>FRC059_J1</v>
      </c>
      <c r="Y100" s="2">
        <v>20130223</v>
      </c>
      <c r="Z100" s="1">
        <v>1</v>
      </c>
      <c r="AA100" s="1"/>
      <c r="AB100" s="1">
        <v>105901</v>
      </c>
      <c r="AC100" s="1"/>
      <c r="AD100" s="3" t="str">
        <f>IFERROR(IF(VLOOKUP(T100,#REF!, 4, FALSE) = "", "", VLOOKUP(T100,#REF!, 4, FALSE)), "")</f>
        <v/>
      </c>
      <c r="AE100" s="3" t="str">
        <f>IFERROR(IF(VLOOKUP(T100,#REF!, 6, FALSE) = "", "", VLOOKUP(T100,#REF!, 6, FALSE)), "")</f>
        <v/>
      </c>
      <c r="AF100" s="3" t="str">
        <f>IFERROR(IF(VLOOKUP(T100,#REF!, 5, FALSE) = "", "", VLOOKUP(T100,#REF!, 5, FALSE)), "")</f>
        <v/>
      </c>
      <c r="AG100" s="3" t="str">
        <f t="shared" si="7"/>
        <v>'FRC059',</v>
      </c>
    </row>
    <row r="101" spans="1:33" x14ac:dyDescent="0.3">
      <c r="A101" s="1">
        <v>107</v>
      </c>
      <c r="B101" s="36" t="s">
        <v>288</v>
      </c>
      <c r="C101" s="33" t="s">
        <v>1615</v>
      </c>
      <c r="D101" s="34"/>
      <c r="E101" s="34"/>
      <c r="F101" s="1" t="s">
        <v>289</v>
      </c>
      <c r="G101" s="1" t="s">
        <v>290</v>
      </c>
      <c r="H101" s="1" t="s">
        <v>1036</v>
      </c>
      <c r="I101" s="34" t="s">
        <v>1026</v>
      </c>
      <c r="J101" s="1" t="s">
        <v>1118</v>
      </c>
      <c r="K101" s="35" t="s">
        <v>1091</v>
      </c>
      <c r="L101" s="21"/>
      <c r="M101" s="35" t="s">
        <v>1023</v>
      </c>
      <c r="N101" s="35" t="s">
        <v>1273</v>
      </c>
      <c r="O101" s="13">
        <f>P100+1</f>
        <v>43690</v>
      </c>
      <c r="P101" s="13">
        <f>O101</f>
        <v>43690</v>
      </c>
      <c r="Q101" s="13">
        <v>43690</v>
      </c>
      <c r="R101" s="13">
        <v>43690</v>
      </c>
      <c r="S101" s="68" t="s">
        <v>1026</v>
      </c>
      <c r="T101" s="1" t="s">
        <v>288</v>
      </c>
      <c r="U101" s="2">
        <v>20180321</v>
      </c>
      <c r="V101" s="1" t="str">
        <f t="shared" si="5"/>
        <v>FRC059_S1</v>
      </c>
      <c r="W101" s="1" t="str">
        <f t="shared" si="4"/>
        <v>FRC059_S1_J1_20180321</v>
      </c>
      <c r="X101" s="1" t="str">
        <f t="shared" si="6"/>
        <v>FRC059_S1_J1</v>
      </c>
      <c r="Y101" s="2">
        <v>20180321</v>
      </c>
      <c r="Z101" s="1">
        <v>1</v>
      </c>
      <c r="AA101" s="1"/>
      <c r="AB101" s="1">
        <v>105902</v>
      </c>
      <c r="AC101" s="1"/>
      <c r="AD101" s="3" t="str">
        <f>IFERROR(IF(VLOOKUP(T101,#REF!, 4, FALSE) = "", "", VLOOKUP(T101,#REF!, 4, FALSE)), "")</f>
        <v/>
      </c>
      <c r="AE101" s="3" t="str">
        <f>IFERROR(IF(VLOOKUP(T101,#REF!, 6, FALSE) = "", "", VLOOKUP(T101,#REF!, 6, FALSE)), "")</f>
        <v/>
      </c>
      <c r="AF101" s="3" t="str">
        <f>IFERROR(IF(VLOOKUP(T101,#REF!, 5, FALSE) = "", "", VLOOKUP(T101,#REF!, 5, FALSE)), "")</f>
        <v/>
      </c>
      <c r="AG101" s="3" t="str">
        <f t="shared" si="7"/>
        <v>'FRC059_S1',</v>
      </c>
    </row>
    <row r="102" spans="1:33" ht="24" x14ac:dyDescent="0.3">
      <c r="A102" s="1">
        <v>108</v>
      </c>
      <c r="B102" s="36" t="s">
        <v>291</v>
      </c>
      <c r="C102" s="33" t="s">
        <v>1615</v>
      </c>
      <c r="D102" s="34"/>
      <c r="E102" s="34"/>
      <c r="F102" s="1" t="s">
        <v>292</v>
      </c>
      <c r="G102" s="1" t="s">
        <v>293</v>
      </c>
      <c r="H102" s="1" t="s">
        <v>1037</v>
      </c>
      <c r="I102" s="34" t="s">
        <v>1026</v>
      </c>
      <c r="J102" s="1" t="s">
        <v>1118</v>
      </c>
      <c r="K102" s="35" t="s">
        <v>1438</v>
      </c>
      <c r="L102" s="21"/>
      <c r="M102" s="35" t="s">
        <v>1023</v>
      </c>
      <c r="N102" s="15" t="s">
        <v>1284</v>
      </c>
      <c r="O102" s="8">
        <f>P104+1</f>
        <v>43697</v>
      </c>
      <c r="P102" s="8">
        <f>O102</f>
        <v>43697</v>
      </c>
      <c r="Q102" s="51">
        <v>43697</v>
      </c>
      <c r="R102" s="51">
        <v>43698</v>
      </c>
      <c r="S102" s="51"/>
      <c r="T102" s="1" t="s">
        <v>291</v>
      </c>
      <c r="U102" s="2">
        <v>20190320</v>
      </c>
      <c r="V102" s="1" t="str">
        <f t="shared" si="5"/>
        <v>FRC059_S2</v>
      </c>
      <c r="W102" s="1" t="str">
        <f t="shared" si="4"/>
        <v>FRC059_S2_J1_20190320</v>
      </c>
      <c r="X102" s="1" t="str">
        <f t="shared" si="6"/>
        <v>FRC059_S2_J1</v>
      </c>
      <c r="Y102" s="2">
        <v>20190320</v>
      </c>
      <c r="Z102" s="1">
        <v>1</v>
      </c>
      <c r="AA102" s="1"/>
      <c r="AB102" s="1">
        <v>105903</v>
      </c>
      <c r="AC102" s="1"/>
      <c r="AD102" s="3" t="str">
        <f>IFERROR(IF(VLOOKUP(T102,#REF!, 4, FALSE) = "", "", VLOOKUP(T102,#REF!, 4, FALSE)), "")</f>
        <v/>
      </c>
      <c r="AE102" s="3" t="str">
        <f>IFERROR(IF(VLOOKUP(T102,#REF!, 6, FALSE) = "", "", VLOOKUP(T102,#REF!, 6, FALSE)), "")</f>
        <v/>
      </c>
      <c r="AF102" s="3" t="str">
        <f>IFERROR(IF(VLOOKUP(T102,#REF!, 5, FALSE) = "", "", VLOOKUP(T102,#REF!, 5, FALSE)), "")</f>
        <v/>
      </c>
      <c r="AG102" s="3" t="str">
        <f t="shared" si="7"/>
        <v>'FRC059_S2',</v>
      </c>
    </row>
    <row r="103" spans="1:33" x14ac:dyDescent="0.3">
      <c r="A103" s="1">
        <v>109</v>
      </c>
      <c r="B103" s="36" t="s">
        <v>1286</v>
      </c>
      <c r="C103" s="33" t="s">
        <v>1615</v>
      </c>
      <c r="D103" s="34"/>
      <c r="E103" s="34"/>
      <c r="F103" s="1" t="s">
        <v>295</v>
      </c>
      <c r="G103" s="1" t="s">
        <v>296</v>
      </c>
      <c r="H103" s="1" t="s">
        <v>1037</v>
      </c>
      <c r="I103" s="34" t="s">
        <v>1026</v>
      </c>
      <c r="J103" s="1" t="s">
        <v>1118</v>
      </c>
      <c r="K103" s="35" t="s">
        <v>1091</v>
      </c>
      <c r="L103" s="21"/>
      <c r="M103" s="35" t="s">
        <v>1023</v>
      </c>
      <c r="N103" s="35" t="s">
        <v>1287</v>
      </c>
      <c r="O103" s="13">
        <f>P101+6</f>
        <v>43696</v>
      </c>
      <c r="P103" s="13">
        <f>O103</f>
        <v>43696</v>
      </c>
      <c r="Q103" s="42">
        <v>43690</v>
      </c>
      <c r="R103" s="42">
        <v>43690</v>
      </c>
      <c r="S103" s="51"/>
      <c r="T103" s="1" t="s">
        <v>1286</v>
      </c>
      <c r="U103" s="2">
        <v>20190320</v>
      </c>
      <c r="V103" s="1" t="str">
        <f t="shared" si="5"/>
        <v>FRC061</v>
      </c>
      <c r="W103" s="1" t="str">
        <f t="shared" si="4"/>
        <v>FRC061_J1_20190320</v>
      </c>
      <c r="X103" s="1" t="str">
        <f t="shared" si="6"/>
        <v>FRC061_J1</v>
      </c>
      <c r="Y103" s="2">
        <v>20190320</v>
      </c>
      <c r="Z103" s="1">
        <v>1</v>
      </c>
      <c r="AA103" s="1"/>
      <c r="AB103" s="1">
        <v>106101</v>
      </c>
      <c r="AC103" s="1"/>
      <c r="AD103" s="3" t="str">
        <f>IFERROR(IF(VLOOKUP(T103,#REF!, 4, FALSE) = "", "", VLOOKUP(T103,#REF!, 4, FALSE)), "")</f>
        <v/>
      </c>
      <c r="AE103" s="3" t="str">
        <f>IFERROR(IF(VLOOKUP(T103,#REF!, 6, FALSE) = "", "", VLOOKUP(T103,#REF!, 6, FALSE)), "")</f>
        <v/>
      </c>
      <c r="AF103" s="3" t="str">
        <f>IFERROR(IF(VLOOKUP(T103,#REF!, 5, FALSE) = "", "", VLOOKUP(T103,#REF!, 5, FALSE)), "")</f>
        <v/>
      </c>
      <c r="AG103" s="3" t="str">
        <f t="shared" si="7"/>
        <v>'FRC061',</v>
      </c>
    </row>
    <row r="104" spans="1:33" x14ac:dyDescent="0.3">
      <c r="A104" s="1">
        <v>110</v>
      </c>
      <c r="B104" s="36" t="s">
        <v>1288</v>
      </c>
      <c r="C104" s="33" t="s">
        <v>1615</v>
      </c>
      <c r="D104" s="34"/>
      <c r="E104" s="34"/>
      <c r="F104" s="1" t="s">
        <v>298</v>
      </c>
      <c r="G104" s="1" t="s">
        <v>299</v>
      </c>
      <c r="H104" s="1" t="s">
        <v>1037</v>
      </c>
      <c r="I104" s="34" t="s">
        <v>1026</v>
      </c>
      <c r="J104" s="1" t="s">
        <v>1118</v>
      </c>
      <c r="K104" s="35" t="s">
        <v>1091</v>
      </c>
      <c r="L104" s="21"/>
      <c r="M104" s="35" t="s">
        <v>1023</v>
      </c>
      <c r="N104" s="35" t="s">
        <v>1289</v>
      </c>
      <c r="O104" s="8">
        <f>P103</f>
        <v>43696</v>
      </c>
      <c r="P104" s="8">
        <f>O104</f>
        <v>43696</v>
      </c>
      <c r="Q104" s="43">
        <v>43690</v>
      </c>
      <c r="R104" s="43">
        <v>43690</v>
      </c>
      <c r="S104" s="51"/>
      <c r="T104" s="1" t="s">
        <v>1288</v>
      </c>
      <c r="U104" s="2">
        <v>20190320</v>
      </c>
      <c r="V104" s="1" t="str">
        <f t="shared" si="5"/>
        <v>FRC062</v>
      </c>
      <c r="W104" s="1" t="str">
        <f t="shared" si="4"/>
        <v>FRC062_J1_20190320</v>
      </c>
      <c r="X104" s="1" t="str">
        <f t="shared" si="6"/>
        <v>FRC062_J1</v>
      </c>
      <c r="Y104" s="2">
        <v>20190320</v>
      </c>
      <c r="Z104" s="1">
        <v>1</v>
      </c>
      <c r="AA104" s="1"/>
      <c r="AB104" s="1">
        <v>106201</v>
      </c>
      <c r="AC104" s="1"/>
      <c r="AD104" s="3" t="str">
        <f>IFERROR(IF(VLOOKUP(T104,#REF!, 4, FALSE) = "", "", VLOOKUP(T104,#REF!, 4, FALSE)), "")</f>
        <v/>
      </c>
      <c r="AE104" s="3" t="str">
        <f>IFERROR(IF(VLOOKUP(T104,#REF!, 6, FALSE) = "", "", VLOOKUP(T104,#REF!, 6, FALSE)), "")</f>
        <v/>
      </c>
      <c r="AF104" s="3" t="str">
        <f>IFERROR(IF(VLOOKUP(T104,#REF!, 5, FALSE) = "", "", VLOOKUP(T104,#REF!, 5, FALSE)), "")</f>
        <v/>
      </c>
      <c r="AG104" s="3" t="str">
        <f t="shared" si="7"/>
        <v>'FRC062',</v>
      </c>
    </row>
    <row r="105" spans="1:33" ht="36" x14ac:dyDescent="0.3">
      <c r="A105" s="1">
        <v>111</v>
      </c>
      <c r="B105" s="36" t="s">
        <v>300</v>
      </c>
      <c r="C105" s="33" t="s">
        <v>1102</v>
      </c>
      <c r="D105" s="34"/>
      <c r="E105" s="34"/>
      <c r="F105" s="1" t="s">
        <v>301</v>
      </c>
      <c r="G105" s="1" t="s">
        <v>302</v>
      </c>
      <c r="H105" s="1" t="s">
        <v>1037</v>
      </c>
      <c r="I105" s="34" t="s">
        <v>1026</v>
      </c>
      <c r="J105" s="1" t="s">
        <v>1118</v>
      </c>
      <c r="K105" s="15" t="s">
        <v>1295</v>
      </c>
      <c r="L105" s="21"/>
      <c r="M105" s="35" t="s">
        <v>1023</v>
      </c>
      <c r="N105" s="15" t="s">
        <v>1292</v>
      </c>
      <c r="O105" s="8">
        <f>P102+1</f>
        <v>43698</v>
      </c>
      <c r="P105" s="8">
        <f>O105</f>
        <v>43698</v>
      </c>
      <c r="Q105" s="51">
        <v>43699</v>
      </c>
      <c r="R105" s="51">
        <v>43700</v>
      </c>
      <c r="S105" s="51"/>
      <c r="T105" s="1" t="s">
        <v>300</v>
      </c>
      <c r="U105" s="2">
        <v>20190320</v>
      </c>
      <c r="V105" s="1" t="str">
        <f t="shared" si="5"/>
        <v>FRC063</v>
      </c>
      <c r="W105" s="1" t="str">
        <f t="shared" si="4"/>
        <v>FRC063_J1_20190320</v>
      </c>
      <c r="X105" s="1" t="str">
        <f t="shared" si="6"/>
        <v>FRC063_J1</v>
      </c>
      <c r="Y105" s="2">
        <v>20190320</v>
      </c>
      <c r="Z105" s="1">
        <v>1</v>
      </c>
      <c r="AA105" s="1"/>
      <c r="AB105" s="1">
        <v>106301</v>
      </c>
      <c r="AC105" s="1"/>
      <c r="AD105" s="3" t="str">
        <f>IFERROR(IF(VLOOKUP(T105,#REF!, 4, FALSE) = "", "", VLOOKUP(T105,#REF!, 4, FALSE)), "")</f>
        <v/>
      </c>
      <c r="AE105" s="3" t="str">
        <f>IFERROR(IF(VLOOKUP(T105,#REF!, 6, FALSE) = "", "", VLOOKUP(T105,#REF!, 6, FALSE)), "")</f>
        <v/>
      </c>
      <c r="AF105" s="3" t="str">
        <f>IFERROR(IF(VLOOKUP(T105,#REF!, 5, FALSE) = "", "", VLOOKUP(T105,#REF!, 5, FALSE)), "")</f>
        <v/>
      </c>
      <c r="AG105" s="3" t="str">
        <f t="shared" si="7"/>
        <v>'FRC063',</v>
      </c>
    </row>
    <row r="106" spans="1:33" x14ac:dyDescent="0.3">
      <c r="A106" s="1">
        <v>112</v>
      </c>
      <c r="B106" s="33" t="s">
        <v>303</v>
      </c>
      <c r="C106" s="33"/>
      <c r="D106" s="34"/>
      <c r="E106" s="34"/>
      <c r="F106" s="1" t="s">
        <v>304</v>
      </c>
      <c r="G106" s="1" t="s">
        <v>305</v>
      </c>
      <c r="H106" s="1"/>
      <c r="I106" s="1"/>
      <c r="J106" s="1"/>
      <c r="K106" s="1"/>
      <c r="L106" s="1"/>
      <c r="M106" s="1"/>
      <c r="N106" s="1"/>
      <c r="O106" s="2"/>
      <c r="P106" s="2"/>
      <c r="Q106" s="2"/>
      <c r="R106" s="2"/>
      <c r="S106" s="34"/>
      <c r="T106" s="1" t="s">
        <v>303</v>
      </c>
      <c r="U106" s="2">
        <v>20190320</v>
      </c>
      <c r="V106" s="1" t="str">
        <f t="shared" si="5"/>
        <v>FRC063_10</v>
      </c>
      <c r="W106" s="1" t="str">
        <f t="shared" si="4"/>
        <v>FRC063_10_J1_20190320</v>
      </c>
      <c r="X106" s="1" t="str">
        <f t="shared" si="6"/>
        <v>FRC063_10_J1</v>
      </c>
      <c r="Y106" s="2">
        <v>20190320</v>
      </c>
      <c r="Z106" s="1">
        <v>1</v>
      </c>
      <c r="AA106" s="1"/>
      <c r="AB106" s="1">
        <v>106302</v>
      </c>
      <c r="AC106" s="1"/>
      <c r="AD106" s="3" t="str">
        <f>IFERROR(IF(VLOOKUP(T106,#REF!, 4, FALSE) = "", "", VLOOKUP(T106,#REF!, 4, FALSE)), "")</f>
        <v/>
      </c>
      <c r="AE106" s="3" t="str">
        <f>IFERROR(IF(VLOOKUP(T106,#REF!, 6, FALSE) = "", "", VLOOKUP(T106,#REF!, 6, FALSE)), "")</f>
        <v/>
      </c>
      <c r="AF106" s="3" t="str">
        <f>IFERROR(IF(VLOOKUP(T106,#REF!, 5, FALSE) = "", "", VLOOKUP(T106,#REF!, 5, FALSE)), "")</f>
        <v/>
      </c>
      <c r="AG106" s="3" t="str">
        <f t="shared" si="7"/>
        <v>'FRC063_10',</v>
      </c>
    </row>
    <row r="107" spans="1:33" x14ac:dyDescent="0.3">
      <c r="A107" s="1">
        <v>113</v>
      </c>
      <c r="B107" s="33" t="s">
        <v>306</v>
      </c>
      <c r="C107" s="33"/>
      <c r="D107" s="34"/>
      <c r="E107" s="34"/>
      <c r="F107" s="1" t="s">
        <v>307</v>
      </c>
      <c r="G107" s="1" t="s">
        <v>308</v>
      </c>
      <c r="H107" s="1"/>
      <c r="I107" s="1"/>
      <c r="J107" s="1"/>
      <c r="K107" s="1"/>
      <c r="L107" s="1"/>
      <c r="M107" s="1"/>
      <c r="N107" s="1"/>
      <c r="O107" s="2"/>
      <c r="P107" s="2"/>
      <c r="Q107" s="2"/>
      <c r="R107" s="2"/>
      <c r="S107" s="34"/>
      <c r="T107" s="1" t="s">
        <v>306</v>
      </c>
      <c r="U107" s="2">
        <v>20190320</v>
      </c>
      <c r="V107" s="1" t="str">
        <f t="shared" si="5"/>
        <v>FRC063_11</v>
      </c>
      <c r="W107" s="1" t="str">
        <f t="shared" si="4"/>
        <v>FRC063_11_J1_20190320</v>
      </c>
      <c r="X107" s="1" t="str">
        <f t="shared" si="6"/>
        <v>FRC063_11_J1</v>
      </c>
      <c r="Y107" s="2">
        <v>20190320</v>
      </c>
      <c r="Z107" s="1">
        <v>1</v>
      </c>
      <c r="AA107" s="1"/>
      <c r="AB107" s="1">
        <v>106303</v>
      </c>
      <c r="AC107" s="1"/>
      <c r="AD107" s="3" t="str">
        <f>IFERROR(IF(VLOOKUP(T107,#REF!, 4, FALSE) = "", "", VLOOKUP(T107,#REF!, 4, FALSE)), "")</f>
        <v/>
      </c>
      <c r="AE107" s="3" t="str">
        <f>IFERROR(IF(VLOOKUP(T107,#REF!, 6, FALSE) = "", "", VLOOKUP(T107,#REF!, 6, FALSE)), "")</f>
        <v/>
      </c>
      <c r="AF107" s="3" t="str">
        <f>IFERROR(IF(VLOOKUP(T107,#REF!, 5, FALSE) = "", "", VLOOKUP(T107,#REF!, 5, FALSE)), "")</f>
        <v/>
      </c>
      <c r="AG107" s="3" t="str">
        <f t="shared" si="7"/>
        <v>'FRC063_11',</v>
      </c>
    </row>
    <row r="108" spans="1:33" x14ac:dyDescent="0.3">
      <c r="A108" s="1">
        <v>114</v>
      </c>
      <c r="B108" s="33" t="s">
        <v>309</v>
      </c>
      <c r="C108" s="33"/>
      <c r="D108" s="34"/>
      <c r="E108" s="34"/>
      <c r="F108" s="1" t="s">
        <v>310</v>
      </c>
      <c r="G108" s="1" t="s">
        <v>311</v>
      </c>
      <c r="H108" s="1"/>
      <c r="I108" s="1"/>
      <c r="J108" s="1"/>
      <c r="K108" s="1"/>
      <c r="L108" s="1"/>
      <c r="M108" s="1"/>
      <c r="N108" s="1"/>
      <c r="O108" s="2"/>
      <c r="P108" s="2"/>
      <c r="Q108" s="2"/>
      <c r="R108" s="2"/>
      <c r="S108" s="34"/>
      <c r="T108" s="1" t="s">
        <v>309</v>
      </c>
      <c r="U108" s="2">
        <v>20190320</v>
      </c>
      <c r="V108" s="1" t="str">
        <f t="shared" si="5"/>
        <v>FRC063_12</v>
      </c>
      <c r="W108" s="1" t="str">
        <f t="shared" si="4"/>
        <v>FRC063_12_J1_20190320</v>
      </c>
      <c r="X108" s="1" t="str">
        <f t="shared" si="6"/>
        <v>FRC063_12_J1</v>
      </c>
      <c r="Y108" s="2">
        <v>20190320</v>
      </c>
      <c r="Z108" s="1">
        <v>1</v>
      </c>
      <c r="AA108" s="1"/>
      <c r="AB108" s="1">
        <v>106304</v>
      </c>
      <c r="AC108" s="1"/>
      <c r="AD108" s="3" t="str">
        <f>IFERROR(IF(VLOOKUP(T108,#REF!, 4, FALSE) = "", "", VLOOKUP(T108,#REF!, 4, FALSE)), "")</f>
        <v/>
      </c>
      <c r="AE108" s="3" t="str">
        <f>IFERROR(IF(VLOOKUP(T108,#REF!, 6, FALSE) = "", "", VLOOKUP(T108,#REF!, 6, FALSE)), "")</f>
        <v/>
      </c>
      <c r="AF108" s="3" t="str">
        <f>IFERROR(IF(VLOOKUP(T108,#REF!, 5, FALSE) = "", "", VLOOKUP(T108,#REF!, 5, FALSE)), "")</f>
        <v/>
      </c>
      <c r="AG108" s="3" t="str">
        <f t="shared" si="7"/>
        <v>'FRC063_12',</v>
      </c>
    </row>
    <row r="109" spans="1:33" x14ac:dyDescent="0.3">
      <c r="A109" s="1">
        <v>115</v>
      </c>
      <c r="B109" s="33" t="s">
        <v>312</v>
      </c>
      <c r="C109" s="33"/>
      <c r="D109" s="34"/>
      <c r="E109" s="34"/>
      <c r="F109" s="1" t="s">
        <v>313</v>
      </c>
      <c r="G109" s="1" t="s">
        <v>314</v>
      </c>
      <c r="H109" s="1"/>
      <c r="I109" s="1"/>
      <c r="J109" s="1"/>
      <c r="K109" s="1"/>
      <c r="L109" s="1"/>
      <c r="M109" s="1"/>
      <c r="N109" s="1"/>
      <c r="O109" s="2"/>
      <c r="P109" s="2"/>
      <c r="Q109" s="2"/>
      <c r="R109" s="2"/>
      <c r="S109" s="34"/>
      <c r="T109" s="1" t="s">
        <v>312</v>
      </c>
      <c r="U109" s="2">
        <v>20160307</v>
      </c>
      <c r="V109" s="1" t="str">
        <f t="shared" si="5"/>
        <v>FRC063_13</v>
      </c>
      <c r="W109" s="1" t="str">
        <f t="shared" si="4"/>
        <v>FRC063_13_J1_20160307</v>
      </c>
      <c r="X109" s="1" t="str">
        <f t="shared" si="6"/>
        <v>FRC063_13_J1</v>
      </c>
      <c r="Y109" s="2">
        <v>20160307</v>
      </c>
      <c r="Z109" s="1">
        <v>1</v>
      </c>
      <c r="AA109" s="1"/>
      <c r="AB109" s="1">
        <v>106305</v>
      </c>
      <c r="AC109" s="1"/>
      <c r="AD109" s="3" t="str">
        <f>IFERROR(IF(VLOOKUP(T109,#REF!, 4, FALSE) = "", "", VLOOKUP(T109,#REF!, 4, FALSE)), "")</f>
        <v/>
      </c>
      <c r="AE109" s="3" t="str">
        <f>IFERROR(IF(VLOOKUP(T109,#REF!, 6, FALSE) = "", "", VLOOKUP(T109,#REF!, 6, FALSE)), "")</f>
        <v/>
      </c>
      <c r="AF109" s="3" t="str">
        <f>IFERROR(IF(VLOOKUP(T109,#REF!, 5, FALSE) = "", "", VLOOKUP(T109,#REF!, 5, FALSE)), "")</f>
        <v/>
      </c>
      <c r="AG109" s="3" t="str">
        <f t="shared" si="7"/>
        <v>'FRC063_13',</v>
      </c>
    </row>
    <row r="110" spans="1:33" ht="24" x14ac:dyDescent="0.3">
      <c r="A110" s="1">
        <v>116</v>
      </c>
      <c r="B110" s="36" t="s">
        <v>315</v>
      </c>
      <c r="C110" s="33" t="s">
        <v>1102</v>
      </c>
      <c r="D110" s="34" t="s">
        <v>1023</v>
      </c>
      <c r="E110" s="34"/>
      <c r="F110" s="1" t="s">
        <v>316</v>
      </c>
      <c r="G110" s="1" t="s">
        <v>317</v>
      </c>
      <c r="H110" s="1" t="s">
        <v>1037</v>
      </c>
      <c r="I110" s="34" t="s">
        <v>1026</v>
      </c>
      <c r="J110" s="1" t="s">
        <v>1118</v>
      </c>
      <c r="K110" s="15" t="s">
        <v>1439</v>
      </c>
      <c r="L110" s="21"/>
      <c r="M110" s="35" t="s">
        <v>1023</v>
      </c>
      <c r="N110" s="15" t="s">
        <v>1293</v>
      </c>
      <c r="O110" s="8">
        <f>O118+1</f>
        <v>43699</v>
      </c>
      <c r="P110" s="8">
        <f>O110</f>
        <v>43699</v>
      </c>
      <c r="Q110" s="51">
        <v>43699</v>
      </c>
      <c r="R110" s="51">
        <v>43700</v>
      </c>
      <c r="S110" s="51"/>
      <c r="T110" s="1" t="s">
        <v>315</v>
      </c>
      <c r="U110" s="2">
        <v>20160307</v>
      </c>
      <c r="V110" s="1" t="str">
        <f t="shared" si="5"/>
        <v>FRC063_14</v>
      </c>
      <c r="W110" s="1" t="str">
        <f t="shared" si="4"/>
        <v>FRC063_14_J1_20160307</v>
      </c>
      <c r="X110" s="1" t="str">
        <f t="shared" si="6"/>
        <v>FRC063_14_J1</v>
      </c>
      <c r="Y110" s="2">
        <v>20160307</v>
      </c>
      <c r="Z110" s="1">
        <v>1</v>
      </c>
      <c r="AA110" s="1"/>
      <c r="AB110" s="1">
        <v>106306</v>
      </c>
      <c r="AC110" s="1"/>
      <c r="AD110" s="3" t="str">
        <f>IFERROR(IF(VLOOKUP(T110,#REF!, 4, FALSE) = "", "", VLOOKUP(T110,#REF!, 4, FALSE)), "")</f>
        <v/>
      </c>
      <c r="AE110" s="3" t="str">
        <f>IFERROR(IF(VLOOKUP(T110,#REF!, 6, FALSE) = "", "", VLOOKUP(T110,#REF!, 6, FALSE)), "")</f>
        <v/>
      </c>
      <c r="AF110" s="3" t="str">
        <f>IFERROR(IF(VLOOKUP(T110,#REF!, 5, FALSE) = "", "", VLOOKUP(T110,#REF!, 5, FALSE)), "")</f>
        <v/>
      </c>
      <c r="AG110" s="3" t="str">
        <f t="shared" si="7"/>
        <v>'FRC063_14',</v>
      </c>
    </row>
    <row r="111" spans="1:33" x14ac:dyDescent="0.3">
      <c r="A111" s="1">
        <v>117</v>
      </c>
      <c r="B111" s="33" t="s">
        <v>318</v>
      </c>
      <c r="C111" s="33"/>
      <c r="D111" s="34"/>
      <c r="E111" s="34"/>
      <c r="F111" s="1" t="s">
        <v>319</v>
      </c>
      <c r="G111" s="1" t="s">
        <v>320</v>
      </c>
      <c r="H111" s="1"/>
      <c r="I111" s="1"/>
      <c r="J111" s="1"/>
      <c r="K111" s="1"/>
      <c r="L111" s="1"/>
      <c r="M111" s="1"/>
      <c r="N111" s="1"/>
      <c r="O111" s="2"/>
      <c r="P111" s="2"/>
      <c r="Q111" s="2"/>
      <c r="R111" s="2"/>
      <c r="S111" s="34"/>
      <c r="T111" s="1" t="s">
        <v>318</v>
      </c>
      <c r="U111" s="2">
        <v>20180321</v>
      </c>
      <c r="V111" s="1" t="str">
        <f t="shared" si="5"/>
        <v>FRC063_15</v>
      </c>
      <c r="W111" s="1" t="str">
        <f t="shared" si="4"/>
        <v>FRC063_15_J1_20180321</v>
      </c>
      <c r="X111" s="1" t="str">
        <f t="shared" si="6"/>
        <v>FRC063_15_J1</v>
      </c>
      <c r="Y111" s="2">
        <v>20180321</v>
      </c>
      <c r="Z111" s="1">
        <v>1</v>
      </c>
      <c r="AA111" s="1"/>
      <c r="AB111" s="1">
        <v>106307</v>
      </c>
      <c r="AC111" s="1"/>
      <c r="AD111" s="3" t="str">
        <f>IFERROR(IF(VLOOKUP(T111,#REF!, 4, FALSE) = "", "", VLOOKUP(T111,#REF!, 4, FALSE)), "")</f>
        <v/>
      </c>
      <c r="AE111" s="3" t="str">
        <f>IFERROR(IF(VLOOKUP(T111,#REF!, 6, FALSE) = "", "", VLOOKUP(T111,#REF!, 6, FALSE)), "")</f>
        <v/>
      </c>
      <c r="AF111" s="3" t="str">
        <f>IFERROR(IF(VLOOKUP(T111,#REF!, 5, FALSE) = "", "", VLOOKUP(T111,#REF!, 5, FALSE)), "")</f>
        <v/>
      </c>
      <c r="AG111" s="3" t="str">
        <f t="shared" si="7"/>
        <v>'FRC063_15',</v>
      </c>
    </row>
    <row r="112" spans="1:33" x14ac:dyDescent="0.3">
      <c r="A112" s="1">
        <v>118</v>
      </c>
      <c r="B112" s="33" t="s">
        <v>321</v>
      </c>
      <c r="C112" s="33"/>
      <c r="D112" s="34"/>
      <c r="E112" s="34"/>
      <c r="F112" s="1" t="s">
        <v>322</v>
      </c>
      <c r="G112" s="1" t="s">
        <v>323</v>
      </c>
      <c r="H112" s="1"/>
      <c r="I112" s="1"/>
      <c r="J112" s="1"/>
      <c r="K112" s="1"/>
      <c r="L112" s="1"/>
      <c r="M112" s="1"/>
      <c r="N112" s="1"/>
      <c r="O112" s="2"/>
      <c r="P112" s="2"/>
      <c r="Q112" s="2"/>
      <c r="R112" s="2"/>
      <c r="S112" s="34"/>
      <c r="T112" s="1" t="s">
        <v>321</v>
      </c>
      <c r="U112" s="2">
        <v>20180321</v>
      </c>
      <c r="V112" s="1" t="str">
        <f t="shared" si="5"/>
        <v>FRC063_16_P1</v>
      </c>
      <c r="W112" s="1" t="str">
        <f t="shared" si="4"/>
        <v>FRC063_16_P1_J1_20180321</v>
      </c>
      <c r="X112" s="1" t="str">
        <f t="shared" si="6"/>
        <v>FRC063_16_P1_J1</v>
      </c>
      <c r="Y112" s="2">
        <v>20180321</v>
      </c>
      <c r="Z112" s="1">
        <v>1</v>
      </c>
      <c r="AA112" s="1"/>
      <c r="AB112" s="1">
        <v>106308</v>
      </c>
      <c r="AC112" s="1"/>
      <c r="AD112" s="3" t="str">
        <f>IFERROR(IF(VLOOKUP(T112,#REF!, 4, FALSE) = "", "", VLOOKUP(T112,#REF!, 4, FALSE)), "")</f>
        <v/>
      </c>
      <c r="AE112" s="3" t="str">
        <f>IFERROR(IF(VLOOKUP(T112,#REF!, 6, FALSE) = "", "", VLOOKUP(T112,#REF!, 6, FALSE)), "")</f>
        <v/>
      </c>
      <c r="AF112" s="3" t="str">
        <f>IFERROR(IF(VLOOKUP(T112,#REF!, 5, FALSE) = "", "", VLOOKUP(T112,#REF!, 5, FALSE)), "")</f>
        <v/>
      </c>
      <c r="AG112" s="3" t="str">
        <f t="shared" si="7"/>
        <v>'FRC063_16_P1',</v>
      </c>
    </row>
    <row r="113" spans="1:33" x14ac:dyDescent="0.3">
      <c r="A113" s="1">
        <v>119</v>
      </c>
      <c r="B113" s="33" t="s">
        <v>324</v>
      </c>
      <c r="C113" s="33"/>
      <c r="D113" s="34"/>
      <c r="E113" s="34"/>
      <c r="F113" s="1" t="s">
        <v>325</v>
      </c>
      <c r="G113" s="1" t="s">
        <v>326</v>
      </c>
      <c r="H113" s="1"/>
      <c r="I113" s="1"/>
      <c r="J113" s="1"/>
      <c r="K113" s="1"/>
      <c r="L113" s="1"/>
      <c r="M113" s="1"/>
      <c r="N113" s="1"/>
      <c r="O113" s="2"/>
      <c r="P113" s="2"/>
      <c r="Q113" s="2"/>
      <c r="R113" s="2"/>
      <c r="S113" s="34"/>
      <c r="T113" s="1" t="s">
        <v>324</v>
      </c>
      <c r="U113" s="2">
        <v>20190320</v>
      </c>
      <c r="V113" s="1" t="str">
        <f t="shared" si="5"/>
        <v>FRC063_16_P2</v>
      </c>
      <c r="W113" s="1" t="str">
        <f t="shared" si="4"/>
        <v>FRC063_16_P2_J1_20190320</v>
      </c>
      <c r="X113" s="1" t="str">
        <f t="shared" si="6"/>
        <v>FRC063_16_P2_J1</v>
      </c>
      <c r="Y113" s="2">
        <v>20190320</v>
      </c>
      <c r="Z113" s="1">
        <v>1</v>
      </c>
      <c r="AA113" s="1"/>
      <c r="AB113" s="1">
        <v>106309</v>
      </c>
      <c r="AC113" s="1"/>
      <c r="AD113" s="3" t="str">
        <f>IFERROR(IF(VLOOKUP(T113,#REF!, 4, FALSE) = "", "", VLOOKUP(T113,#REF!, 4, FALSE)), "")</f>
        <v/>
      </c>
      <c r="AE113" s="3" t="str">
        <f>IFERROR(IF(VLOOKUP(T113,#REF!, 6, FALSE) = "", "", VLOOKUP(T113,#REF!, 6, FALSE)), "")</f>
        <v/>
      </c>
      <c r="AF113" s="3" t="str">
        <f>IFERROR(IF(VLOOKUP(T113,#REF!, 5, FALSE) = "", "", VLOOKUP(T113,#REF!, 5, FALSE)), "")</f>
        <v/>
      </c>
      <c r="AG113" s="3" t="str">
        <f t="shared" si="7"/>
        <v>'FRC063_16_P2',</v>
      </c>
    </row>
    <row r="114" spans="1:33" x14ac:dyDescent="0.3">
      <c r="A114" s="1">
        <v>120</v>
      </c>
      <c r="B114" s="33" t="s">
        <v>327</v>
      </c>
      <c r="C114" s="33"/>
      <c r="D114" s="34"/>
      <c r="E114" s="34"/>
      <c r="F114" s="1" t="s">
        <v>328</v>
      </c>
      <c r="G114" s="1" t="s">
        <v>329</v>
      </c>
      <c r="H114" s="1"/>
      <c r="I114" s="1"/>
      <c r="J114" s="1"/>
      <c r="K114" s="1"/>
      <c r="L114" s="1"/>
      <c r="M114" s="1"/>
      <c r="N114" s="1"/>
      <c r="O114" s="2"/>
      <c r="P114" s="2"/>
      <c r="Q114" s="2"/>
      <c r="R114" s="2"/>
      <c r="S114" s="34"/>
      <c r="T114" s="1" t="s">
        <v>327</v>
      </c>
      <c r="U114" s="2">
        <v>20180321</v>
      </c>
      <c r="V114" s="1" t="str">
        <f t="shared" si="5"/>
        <v>FRC063_16_P3</v>
      </c>
      <c r="W114" s="1" t="str">
        <f t="shared" si="4"/>
        <v>FRC063_16_P3_J1_20180321</v>
      </c>
      <c r="X114" s="1" t="str">
        <f t="shared" si="6"/>
        <v>FRC063_16_P3_J1</v>
      </c>
      <c r="Y114" s="2">
        <v>20180321</v>
      </c>
      <c r="Z114" s="1">
        <v>1</v>
      </c>
      <c r="AA114" s="1"/>
      <c r="AB114" s="1">
        <v>106310</v>
      </c>
      <c r="AC114" s="1"/>
      <c r="AD114" s="3" t="str">
        <f>IFERROR(IF(VLOOKUP(T114,#REF!, 4, FALSE) = "", "", VLOOKUP(T114,#REF!, 4, FALSE)), "")</f>
        <v/>
      </c>
      <c r="AE114" s="3" t="str">
        <f>IFERROR(IF(VLOOKUP(T114,#REF!, 6, FALSE) = "", "", VLOOKUP(T114,#REF!, 6, FALSE)), "")</f>
        <v/>
      </c>
      <c r="AF114" s="3" t="str">
        <f>IFERROR(IF(VLOOKUP(T114,#REF!, 5, FALSE) = "", "", VLOOKUP(T114,#REF!, 5, FALSE)), "")</f>
        <v/>
      </c>
      <c r="AG114" s="3" t="str">
        <f t="shared" si="7"/>
        <v>'FRC063_16_P3',</v>
      </c>
    </row>
    <row r="115" spans="1:33" x14ac:dyDescent="0.3">
      <c r="A115" s="1">
        <v>121</v>
      </c>
      <c r="B115" s="33" t="s">
        <v>330</v>
      </c>
      <c r="C115" s="33"/>
      <c r="D115" s="34"/>
      <c r="E115" s="34"/>
      <c r="F115" s="1" t="s">
        <v>331</v>
      </c>
      <c r="G115" s="1" t="s">
        <v>332</v>
      </c>
      <c r="H115" s="1"/>
      <c r="I115" s="1"/>
      <c r="J115" s="1"/>
      <c r="K115" s="1"/>
      <c r="L115" s="1"/>
      <c r="M115" s="1"/>
      <c r="N115" s="1"/>
      <c r="O115" s="2"/>
      <c r="P115" s="2"/>
      <c r="Q115" s="2"/>
      <c r="R115" s="2"/>
      <c r="S115" s="34"/>
      <c r="T115" s="1" t="s">
        <v>330</v>
      </c>
      <c r="U115" s="2">
        <v>20190320</v>
      </c>
      <c r="V115" s="1" t="str">
        <f t="shared" si="5"/>
        <v>FRC063_16_P4</v>
      </c>
      <c r="W115" s="1" t="str">
        <f t="shared" si="4"/>
        <v>FRC063_16_P4_J1_20190320</v>
      </c>
      <c r="X115" s="1" t="str">
        <f t="shared" si="6"/>
        <v>FRC063_16_P4_J1</v>
      </c>
      <c r="Y115" s="2">
        <v>20190320</v>
      </c>
      <c r="Z115" s="1">
        <v>1</v>
      </c>
      <c r="AA115" s="1"/>
      <c r="AB115" s="1">
        <v>106311</v>
      </c>
      <c r="AC115" s="1"/>
      <c r="AD115" s="3" t="str">
        <f>IFERROR(IF(VLOOKUP(T115,#REF!, 4, FALSE) = "", "", VLOOKUP(T115,#REF!, 4, FALSE)), "")</f>
        <v/>
      </c>
      <c r="AE115" s="3" t="str">
        <f>IFERROR(IF(VLOOKUP(T115,#REF!, 6, FALSE) = "", "", VLOOKUP(T115,#REF!, 6, FALSE)), "")</f>
        <v/>
      </c>
      <c r="AF115" s="3" t="str">
        <f>IFERROR(IF(VLOOKUP(T115,#REF!, 5, FALSE) = "", "", VLOOKUP(T115,#REF!, 5, FALSE)), "")</f>
        <v/>
      </c>
      <c r="AG115" s="3" t="str">
        <f t="shared" si="7"/>
        <v>'FRC063_16_P4',</v>
      </c>
    </row>
    <row r="116" spans="1:33" x14ac:dyDescent="0.3">
      <c r="A116" s="1">
        <v>122</v>
      </c>
      <c r="B116" s="33" t="s">
        <v>333</v>
      </c>
      <c r="C116" s="33"/>
      <c r="D116" s="34"/>
      <c r="E116" s="34"/>
      <c r="F116" s="1" t="s">
        <v>334</v>
      </c>
      <c r="G116" s="1" t="s">
        <v>335</v>
      </c>
      <c r="H116" s="1"/>
      <c r="I116" s="1"/>
      <c r="J116" s="1"/>
      <c r="K116" s="1"/>
      <c r="L116" s="1"/>
      <c r="M116" s="1"/>
      <c r="N116" s="1"/>
      <c r="O116" s="2"/>
      <c r="P116" s="2"/>
      <c r="Q116" s="2"/>
      <c r="R116" s="2"/>
      <c r="S116" s="34"/>
      <c r="T116" s="1" t="s">
        <v>333</v>
      </c>
      <c r="U116" s="2">
        <v>20190320</v>
      </c>
      <c r="V116" s="1" t="str">
        <f t="shared" si="5"/>
        <v>FRC063_2</v>
      </c>
      <c r="W116" s="1" t="str">
        <f t="shared" si="4"/>
        <v>FRC063_2_J1_20190320</v>
      </c>
      <c r="X116" s="1" t="str">
        <f t="shared" si="6"/>
        <v>FRC063_2_J1</v>
      </c>
      <c r="Y116" s="2">
        <v>20190320</v>
      </c>
      <c r="Z116" s="1">
        <v>1</v>
      </c>
      <c r="AA116" s="1"/>
      <c r="AB116" s="1">
        <v>106312</v>
      </c>
      <c r="AC116" s="1"/>
      <c r="AD116" s="3" t="str">
        <f>IFERROR(IF(VLOOKUP(T116,#REF!, 4, FALSE) = "", "", VLOOKUP(T116,#REF!, 4, FALSE)), "")</f>
        <v/>
      </c>
      <c r="AE116" s="3" t="str">
        <f>IFERROR(IF(VLOOKUP(T116,#REF!, 6, FALSE) = "", "", VLOOKUP(T116,#REF!, 6, FALSE)), "")</f>
        <v/>
      </c>
      <c r="AF116" s="3" t="str">
        <f>IFERROR(IF(VLOOKUP(T116,#REF!, 5, FALSE) = "", "", VLOOKUP(T116,#REF!, 5, FALSE)), "")</f>
        <v/>
      </c>
      <c r="AG116" s="3" t="str">
        <f t="shared" si="7"/>
        <v>'FRC063_2',</v>
      </c>
    </row>
    <row r="117" spans="1:33" x14ac:dyDescent="0.3">
      <c r="A117" s="1">
        <v>123</v>
      </c>
      <c r="B117" s="33" t="s">
        <v>336</v>
      </c>
      <c r="C117" s="33"/>
      <c r="D117" s="34"/>
      <c r="E117" s="34"/>
      <c r="F117" s="1" t="s">
        <v>337</v>
      </c>
      <c r="G117" s="1" t="s">
        <v>338</v>
      </c>
      <c r="H117" s="1"/>
      <c r="I117" s="1"/>
      <c r="J117" s="1"/>
      <c r="K117" s="1"/>
      <c r="L117" s="1"/>
      <c r="M117" s="1"/>
      <c r="N117" s="1"/>
      <c r="O117" s="2"/>
      <c r="P117" s="2"/>
      <c r="Q117" s="2"/>
      <c r="R117" s="2"/>
      <c r="S117" s="34"/>
      <c r="T117" s="1" t="s">
        <v>336</v>
      </c>
      <c r="U117" s="2">
        <v>20190320</v>
      </c>
      <c r="V117" s="1" t="str">
        <f t="shared" si="5"/>
        <v>FRC063_3</v>
      </c>
      <c r="W117" s="1" t="str">
        <f t="shared" si="4"/>
        <v>FRC063_3_J1_20190320</v>
      </c>
      <c r="X117" s="1" t="str">
        <f t="shared" si="6"/>
        <v>FRC063_3_J1</v>
      </c>
      <c r="Y117" s="2">
        <v>20190320</v>
      </c>
      <c r="Z117" s="1">
        <v>1</v>
      </c>
      <c r="AA117" s="1"/>
      <c r="AB117" s="1">
        <v>106313</v>
      </c>
      <c r="AC117" s="1"/>
      <c r="AD117" s="3" t="str">
        <f>IFERROR(IF(VLOOKUP(T117,#REF!, 4, FALSE) = "", "", VLOOKUP(T117,#REF!, 4, FALSE)), "")</f>
        <v/>
      </c>
      <c r="AE117" s="3" t="str">
        <f>IFERROR(IF(VLOOKUP(T117,#REF!, 6, FALSE) = "", "", VLOOKUP(T117,#REF!, 6, FALSE)), "")</f>
        <v/>
      </c>
      <c r="AF117" s="3" t="str">
        <f>IFERROR(IF(VLOOKUP(T117,#REF!, 5, FALSE) = "", "", VLOOKUP(T117,#REF!, 5, FALSE)), "")</f>
        <v/>
      </c>
      <c r="AG117" s="3" t="str">
        <f t="shared" si="7"/>
        <v>'FRC063_3',</v>
      </c>
    </row>
    <row r="118" spans="1:33" x14ac:dyDescent="0.3">
      <c r="A118" s="1">
        <v>124</v>
      </c>
      <c r="B118" s="36" t="s">
        <v>339</v>
      </c>
      <c r="C118" s="33" t="s">
        <v>1615</v>
      </c>
      <c r="D118" s="34"/>
      <c r="E118" s="34"/>
      <c r="F118" s="1" t="s">
        <v>340</v>
      </c>
      <c r="G118" s="1" t="s">
        <v>341</v>
      </c>
      <c r="H118" s="1" t="s">
        <v>1037</v>
      </c>
      <c r="I118" s="34" t="s">
        <v>1026</v>
      </c>
      <c r="J118" s="1" t="s">
        <v>1118</v>
      </c>
      <c r="K118" s="35" t="s">
        <v>1091</v>
      </c>
      <c r="L118" s="21"/>
      <c r="M118" s="35" t="s">
        <v>1023</v>
      </c>
      <c r="N118" s="35" t="s">
        <v>1294</v>
      </c>
      <c r="O118" s="8">
        <f>P105</f>
        <v>43698</v>
      </c>
      <c r="P118" s="8">
        <f>O118</f>
        <v>43698</v>
      </c>
      <c r="Q118" s="44">
        <v>43690</v>
      </c>
      <c r="R118" s="44">
        <v>43690</v>
      </c>
      <c r="S118" s="51"/>
      <c r="T118" s="1" t="s">
        <v>339</v>
      </c>
      <c r="U118" s="2">
        <v>20140314</v>
      </c>
      <c r="V118" s="1" t="str">
        <f t="shared" si="5"/>
        <v>FRC063_4</v>
      </c>
      <c r="W118" s="1" t="str">
        <f t="shared" si="4"/>
        <v>FRC063_4_J1_20140314</v>
      </c>
      <c r="X118" s="1" t="str">
        <f t="shared" si="6"/>
        <v>FRC063_4_J1</v>
      </c>
      <c r="Y118" s="2">
        <v>20140314</v>
      </c>
      <c r="Z118" s="1">
        <v>1</v>
      </c>
      <c r="AA118" s="1"/>
      <c r="AB118" s="1">
        <v>106314</v>
      </c>
      <c r="AC118" s="1"/>
      <c r="AD118" s="3" t="str">
        <f>IFERROR(IF(VLOOKUP(T118,#REF!, 4, FALSE) = "", "", VLOOKUP(T118,#REF!, 4, FALSE)), "")</f>
        <v/>
      </c>
      <c r="AE118" s="3" t="str">
        <f>IFERROR(IF(VLOOKUP(T118,#REF!, 6, FALSE) = "", "", VLOOKUP(T118,#REF!, 6, FALSE)), "")</f>
        <v/>
      </c>
      <c r="AF118" s="3" t="str">
        <f>IFERROR(IF(VLOOKUP(T118,#REF!, 5, FALSE) = "", "", VLOOKUP(T118,#REF!, 5, FALSE)), "")</f>
        <v/>
      </c>
      <c r="AG118" s="3" t="str">
        <f t="shared" si="7"/>
        <v>'FRC063_4',</v>
      </c>
    </row>
    <row r="119" spans="1:33" x14ac:dyDescent="0.3">
      <c r="A119" s="1">
        <v>125</v>
      </c>
      <c r="B119" s="33" t="s">
        <v>342</v>
      </c>
      <c r="C119" s="33"/>
      <c r="D119" s="34"/>
      <c r="E119" s="34"/>
      <c r="F119" s="1" t="s">
        <v>343</v>
      </c>
      <c r="G119" s="1" t="s">
        <v>344</v>
      </c>
      <c r="H119" s="1"/>
      <c r="I119" s="1"/>
      <c r="J119" s="1"/>
      <c r="K119" s="1"/>
      <c r="L119" s="1"/>
      <c r="M119" s="1"/>
      <c r="N119" s="1"/>
      <c r="O119" s="2"/>
      <c r="P119" s="2"/>
      <c r="Q119" s="2"/>
      <c r="R119" s="2"/>
      <c r="S119" s="34"/>
      <c r="T119" s="1" t="s">
        <v>342</v>
      </c>
      <c r="U119" s="2">
        <v>20130223</v>
      </c>
      <c r="V119" s="1" t="str">
        <f t="shared" si="5"/>
        <v>FRC063_5</v>
      </c>
      <c r="W119" s="1" t="str">
        <f t="shared" si="4"/>
        <v>FRC063_5_J1_20130223</v>
      </c>
      <c r="X119" s="1" t="str">
        <f t="shared" si="6"/>
        <v>FRC063_5_J1</v>
      </c>
      <c r="Y119" s="2">
        <v>20130223</v>
      </c>
      <c r="Z119" s="1">
        <v>1</v>
      </c>
      <c r="AA119" s="1"/>
      <c r="AB119" s="1">
        <v>106315</v>
      </c>
      <c r="AC119" s="1"/>
      <c r="AD119" s="3" t="str">
        <f>IFERROR(IF(VLOOKUP(T119,#REF!, 4, FALSE) = "", "", VLOOKUP(T119,#REF!, 4, FALSE)), "")</f>
        <v/>
      </c>
      <c r="AE119" s="3" t="str">
        <f>IFERROR(IF(VLOOKUP(T119,#REF!, 6, FALSE) = "", "", VLOOKUP(T119,#REF!, 6, FALSE)), "")</f>
        <v/>
      </c>
      <c r="AF119" s="3" t="str">
        <f>IFERROR(IF(VLOOKUP(T119,#REF!, 5, FALSE) = "", "", VLOOKUP(T119,#REF!, 5, FALSE)), "")</f>
        <v/>
      </c>
      <c r="AG119" s="3" t="str">
        <f t="shared" si="7"/>
        <v>'FRC063_5',</v>
      </c>
    </row>
    <row r="120" spans="1:33" x14ac:dyDescent="0.3">
      <c r="A120" s="1">
        <v>126</v>
      </c>
      <c r="B120" s="33" t="s">
        <v>345</v>
      </c>
      <c r="C120" s="33"/>
      <c r="D120" s="34"/>
      <c r="E120" s="34"/>
      <c r="F120" s="1" t="s">
        <v>346</v>
      </c>
      <c r="G120" s="1" t="s">
        <v>347</v>
      </c>
      <c r="H120" s="1"/>
      <c r="I120" s="1"/>
      <c r="J120" s="1"/>
      <c r="K120" s="1"/>
      <c r="L120" s="1"/>
      <c r="M120" s="1"/>
      <c r="N120" s="1"/>
      <c r="O120" s="2"/>
      <c r="P120" s="2"/>
      <c r="Q120" s="2"/>
      <c r="R120" s="2"/>
      <c r="S120" s="34"/>
      <c r="T120" s="1" t="s">
        <v>345</v>
      </c>
      <c r="U120" s="2">
        <v>20120228</v>
      </c>
      <c r="V120" s="1" t="str">
        <f t="shared" si="5"/>
        <v>FRC063_6</v>
      </c>
      <c r="W120" s="1" t="str">
        <f t="shared" si="4"/>
        <v>FRC063_6_J1_20120228</v>
      </c>
      <c r="X120" s="1" t="str">
        <f t="shared" si="6"/>
        <v>FRC063_6_J1</v>
      </c>
      <c r="Y120" s="2">
        <v>20120228</v>
      </c>
      <c r="Z120" s="1">
        <v>1</v>
      </c>
      <c r="AA120" s="1"/>
      <c r="AB120" s="1">
        <v>106316</v>
      </c>
      <c r="AC120" s="1"/>
      <c r="AD120" s="3" t="str">
        <f>IFERROR(IF(VLOOKUP(T120,#REF!, 4, FALSE) = "", "", VLOOKUP(T120,#REF!, 4, FALSE)), "")</f>
        <v/>
      </c>
      <c r="AE120" s="3" t="str">
        <f>IFERROR(IF(VLOOKUP(T120,#REF!, 6, FALSE) = "", "", VLOOKUP(T120,#REF!, 6, FALSE)), "")</f>
        <v/>
      </c>
      <c r="AF120" s="3" t="str">
        <f>IFERROR(IF(VLOOKUP(T120,#REF!, 5, FALSE) = "", "", VLOOKUP(T120,#REF!, 5, FALSE)), "")</f>
        <v/>
      </c>
      <c r="AG120" s="3" t="str">
        <f t="shared" si="7"/>
        <v>'FRC063_6',</v>
      </c>
    </row>
    <row r="121" spans="1:33" x14ac:dyDescent="0.3">
      <c r="A121" s="1">
        <v>127</v>
      </c>
      <c r="B121" s="33" t="s">
        <v>348</v>
      </c>
      <c r="C121" s="33"/>
      <c r="D121" s="34"/>
      <c r="E121" s="34"/>
      <c r="F121" s="1" t="s">
        <v>349</v>
      </c>
      <c r="G121" s="1" t="s">
        <v>350</v>
      </c>
      <c r="H121" s="1"/>
      <c r="I121" s="1"/>
      <c r="J121" s="1"/>
      <c r="K121" s="1"/>
      <c r="L121" s="1"/>
      <c r="M121" s="1"/>
      <c r="N121" s="1"/>
      <c r="O121" s="2"/>
      <c r="P121" s="2"/>
      <c r="Q121" s="2"/>
      <c r="R121" s="2"/>
      <c r="S121" s="34"/>
      <c r="T121" s="1" t="s">
        <v>348</v>
      </c>
      <c r="U121" s="2">
        <v>20190320</v>
      </c>
      <c r="V121" s="1" t="str">
        <f t="shared" si="5"/>
        <v>FRC063_7</v>
      </c>
      <c r="W121" s="1" t="str">
        <f t="shared" si="4"/>
        <v>FRC063_7_J1_20190320</v>
      </c>
      <c r="X121" s="1" t="str">
        <f t="shared" si="6"/>
        <v>FRC063_7_J1</v>
      </c>
      <c r="Y121" s="2">
        <v>20190320</v>
      </c>
      <c r="Z121" s="1">
        <v>1</v>
      </c>
      <c r="AA121" s="1"/>
      <c r="AB121" s="1">
        <v>106317</v>
      </c>
      <c r="AC121" s="1"/>
      <c r="AD121" s="3" t="str">
        <f>IFERROR(IF(VLOOKUP(T121,#REF!, 4, FALSE) = "", "", VLOOKUP(T121,#REF!, 4, FALSE)), "")</f>
        <v/>
      </c>
      <c r="AE121" s="3" t="str">
        <f>IFERROR(IF(VLOOKUP(T121,#REF!, 6, FALSE) = "", "", VLOOKUP(T121,#REF!, 6, FALSE)), "")</f>
        <v/>
      </c>
      <c r="AF121" s="3" t="str">
        <f>IFERROR(IF(VLOOKUP(T121,#REF!, 5, FALSE) = "", "", VLOOKUP(T121,#REF!, 5, FALSE)), "")</f>
        <v/>
      </c>
      <c r="AG121" s="3" t="str">
        <f t="shared" si="7"/>
        <v>'FRC063_7',</v>
      </c>
    </row>
    <row r="122" spans="1:33" x14ac:dyDescent="0.3">
      <c r="A122" s="1">
        <v>128</v>
      </c>
      <c r="B122" s="33" t="s">
        <v>351</v>
      </c>
      <c r="C122" s="33"/>
      <c r="D122" s="34"/>
      <c r="E122" s="34"/>
      <c r="F122" s="1" t="s">
        <v>352</v>
      </c>
      <c r="G122" s="1" t="s">
        <v>353</v>
      </c>
      <c r="H122" s="1"/>
      <c r="I122" s="1"/>
      <c r="J122" s="1"/>
      <c r="K122" s="1"/>
      <c r="L122" s="1"/>
      <c r="M122" s="1"/>
      <c r="N122" s="1"/>
      <c r="O122" s="2"/>
      <c r="P122" s="2"/>
      <c r="Q122" s="2"/>
      <c r="R122" s="2"/>
      <c r="S122" s="34"/>
      <c r="T122" s="1" t="s">
        <v>351</v>
      </c>
      <c r="U122" s="2">
        <v>20120228</v>
      </c>
      <c r="V122" s="1" t="str">
        <f t="shared" si="5"/>
        <v>FRC063_8</v>
      </c>
      <c r="W122" s="1" t="str">
        <f t="shared" si="4"/>
        <v>FRC063_8_J1_20120228</v>
      </c>
      <c r="X122" s="1" t="str">
        <f t="shared" si="6"/>
        <v>FRC063_8_J1</v>
      </c>
      <c r="Y122" s="2">
        <v>20120228</v>
      </c>
      <c r="Z122" s="1">
        <v>1</v>
      </c>
      <c r="AA122" s="1"/>
      <c r="AB122" s="1">
        <v>106318</v>
      </c>
      <c r="AC122" s="1"/>
      <c r="AD122" s="3" t="str">
        <f>IFERROR(IF(VLOOKUP(T122,#REF!, 4, FALSE) = "", "", VLOOKUP(T122,#REF!, 4, FALSE)), "")</f>
        <v/>
      </c>
      <c r="AE122" s="3" t="str">
        <f>IFERROR(IF(VLOOKUP(T122,#REF!, 6, FALSE) = "", "", VLOOKUP(T122,#REF!, 6, FALSE)), "")</f>
        <v/>
      </c>
      <c r="AF122" s="3" t="str">
        <f>IFERROR(IF(VLOOKUP(T122,#REF!, 5, FALSE) = "", "", VLOOKUP(T122,#REF!, 5, FALSE)), "")</f>
        <v/>
      </c>
      <c r="AG122" s="3" t="str">
        <f t="shared" si="7"/>
        <v>'FRC063_8',</v>
      </c>
    </row>
    <row r="123" spans="1:33" x14ac:dyDescent="0.3">
      <c r="A123" s="1">
        <v>129</v>
      </c>
      <c r="B123" s="33" t="s">
        <v>354</v>
      </c>
      <c r="C123" s="33"/>
      <c r="D123" s="34"/>
      <c r="E123" s="34"/>
      <c r="F123" s="1" t="s">
        <v>355</v>
      </c>
      <c r="G123" s="1" t="s">
        <v>356</v>
      </c>
      <c r="H123" s="1"/>
      <c r="I123" s="1"/>
      <c r="J123" s="1"/>
      <c r="K123" s="1"/>
      <c r="L123" s="1"/>
      <c r="M123" s="1"/>
      <c r="N123" s="1"/>
      <c r="O123" s="2"/>
      <c r="P123" s="2"/>
      <c r="Q123" s="2"/>
      <c r="R123" s="2"/>
      <c r="S123" s="34"/>
      <c r="T123" s="1" t="s">
        <v>354</v>
      </c>
      <c r="U123" s="2">
        <v>20110729</v>
      </c>
      <c r="V123" s="1" t="str">
        <f t="shared" si="5"/>
        <v>FRC063_9</v>
      </c>
      <c r="W123" s="1" t="str">
        <f t="shared" ref="W123:W186" si="11">CONCATENATE(T123,"_J1_", U123)</f>
        <v>FRC063_9_J1_20110729</v>
      </c>
      <c r="X123" s="1" t="str">
        <f t="shared" si="6"/>
        <v>FRC063_9_J1</v>
      </c>
      <c r="Y123" s="2">
        <v>20110729</v>
      </c>
      <c r="Z123" s="1">
        <v>1</v>
      </c>
      <c r="AA123" s="1"/>
      <c r="AB123" s="1">
        <v>106319</v>
      </c>
      <c r="AC123" s="1"/>
      <c r="AD123" s="3" t="str">
        <f>IFERROR(IF(VLOOKUP(T123,#REF!, 4, FALSE) = "", "", VLOOKUP(T123,#REF!, 4, FALSE)), "")</f>
        <v/>
      </c>
      <c r="AE123" s="3" t="str">
        <f>IFERROR(IF(VLOOKUP(T123,#REF!, 6, FALSE) = "", "", VLOOKUP(T123,#REF!, 6, FALSE)), "")</f>
        <v/>
      </c>
      <c r="AF123" s="3" t="str">
        <f>IFERROR(IF(VLOOKUP(T123,#REF!, 5, FALSE) = "", "", VLOOKUP(T123,#REF!, 5, FALSE)), "")</f>
        <v/>
      </c>
      <c r="AG123" s="3" t="str">
        <f t="shared" si="7"/>
        <v>'FRC063_9',</v>
      </c>
    </row>
    <row r="124" spans="1:33" x14ac:dyDescent="0.3">
      <c r="A124" s="1">
        <v>130</v>
      </c>
      <c r="B124" s="36" t="s">
        <v>1296</v>
      </c>
      <c r="C124" s="33" t="s">
        <v>1618</v>
      </c>
      <c r="D124" s="34"/>
      <c r="E124" s="34"/>
      <c r="F124" s="1" t="s">
        <v>358</v>
      </c>
      <c r="G124" s="1" t="s">
        <v>359</v>
      </c>
      <c r="H124" s="1" t="s">
        <v>1037</v>
      </c>
      <c r="I124" s="34" t="s">
        <v>1026</v>
      </c>
      <c r="J124" s="1" t="s">
        <v>1118</v>
      </c>
      <c r="K124" s="35" t="s">
        <v>1091</v>
      </c>
      <c r="L124" s="21"/>
      <c r="M124" s="35" t="s">
        <v>1023</v>
      </c>
      <c r="N124" s="35" t="s">
        <v>1277</v>
      </c>
      <c r="O124" s="8">
        <f>P110</f>
        <v>43699</v>
      </c>
      <c r="P124" s="8">
        <f>O124</f>
        <v>43699</v>
      </c>
      <c r="Q124" s="51">
        <v>43696</v>
      </c>
      <c r="R124" s="51">
        <v>43696</v>
      </c>
      <c r="S124" s="51"/>
      <c r="T124" s="1" t="s">
        <v>1296</v>
      </c>
      <c r="U124" s="2">
        <v>20130223</v>
      </c>
      <c r="V124" s="1" t="str">
        <f t="shared" ref="V124:V187" si="12">CONCATENATE(T124)</f>
        <v>FRC064</v>
      </c>
      <c r="W124" s="1" t="str">
        <f t="shared" si="11"/>
        <v>FRC064_J1_20130223</v>
      </c>
      <c r="X124" s="1" t="str">
        <f t="shared" ref="X124:X187" si="13">CONCATENATE(V124,"_J1")</f>
        <v>FRC064_J1</v>
      </c>
      <c r="Y124" s="2">
        <v>20130223</v>
      </c>
      <c r="Z124" s="1">
        <v>1</v>
      </c>
      <c r="AA124" s="1"/>
      <c r="AB124" s="1">
        <v>106401</v>
      </c>
      <c r="AC124" s="1"/>
      <c r="AD124" s="3" t="str">
        <f>IFERROR(IF(VLOOKUP(T124,#REF!, 4, FALSE) = "", "", VLOOKUP(T124,#REF!, 4, FALSE)), "")</f>
        <v/>
      </c>
      <c r="AE124" s="3" t="str">
        <f>IFERROR(IF(VLOOKUP(T124,#REF!, 6, FALSE) = "", "", VLOOKUP(T124,#REF!, 6, FALSE)), "")</f>
        <v/>
      </c>
      <c r="AF124" s="3" t="str">
        <f>IFERROR(IF(VLOOKUP(T124,#REF!, 5, FALSE) = "", "", VLOOKUP(T124,#REF!, 5, FALSE)), "")</f>
        <v/>
      </c>
      <c r="AG124" s="3" t="str">
        <f t="shared" ref="AG124:AG187" si="14">CONCATENATE("'", T124, "',")</f>
        <v>'FRC064',</v>
      </c>
    </row>
    <row r="125" spans="1:33" x14ac:dyDescent="0.3">
      <c r="A125" s="1">
        <v>131</v>
      </c>
      <c r="B125" s="33" t="s">
        <v>360</v>
      </c>
      <c r="C125" s="33"/>
      <c r="D125" s="34"/>
      <c r="E125" s="34"/>
      <c r="F125" s="1" t="s">
        <v>361</v>
      </c>
      <c r="G125" s="1" t="s">
        <v>362</v>
      </c>
      <c r="H125" s="1"/>
      <c r="I125" s="1"/>
      <c r="J125" s="1"/>
      <c r="K125" s="1"/>
      <c r="L125" s="1"/>
      <c r="M125" s="1"/>
      <c r="N125" s="1"/>
      <c r="O125" s="2"/>
      <c r="P125" s="2"/>
      <c r="Q125" s="2"/>
      <c r="R125" s="2"/>
      <c r="S125" s="34"/>
      <c r="T125" s="1" t="s">
        <v>360</v>
      </c>
      <c r="U125" s="2">
        <v>20110228</v>
      </c>
      <c r="V125" s="1" t="str">
        <f t="shared" si="12"/>
        <v>FRC064_2</v>
      </c>
      <c r="W125" s="1" t="str">
        <f t="shared" si="11"/>
        <v>FRC064_2_J1_20110228</v>
      </c>
      <c r="X125" s="1" t="str">
        <f t="shared" si="13"/>
        <v>FRC064_2_J1</v>
      </c>
      <c r="Y125" s="2">
        <v>20110228</v>
      </c>
      <c r="Z125" s="1">
        <v>1</v>
      </c>
      <c r="AA125" s="1"/>
      <c r="AB125" s="1">
        <v>106402</v>
      </c>
      <c r="AC125" s="1"/>
      <c r="AD125" s="3" t="str">
        <f>IFERROR(IF(VLOOKUP(T125,#REF!, 4, FALSE) = "", "", VLOOKUP(T125,#REF!, 4, FALSE)), "")</f>
        <v/>
      </c>
      <c r="AE125" s="3" t="str">
        <f>IFERROR(IF(VLOOKUP(T125,#REF!, 6, FALSE) = "", "", VLOOKUP(T125,#REF!, 6, FALSE)), "")</f>
        <v/>
      </c>
      <c r="AF125" s="3" t="str">
        <f>IFERROR(IF(VLOOKUP(T125,#REF!, 5, FALSE) = "", "", VLOOKUP(T125,#REF!, 5, FALSE)), "")</f>
        <v/>
      </c>
      <c r="AG125" s="3" t="str">
        <f t="shared" si="14"/>
        <v>'FRC064_2',</v>
      </c>
    </row>
    <row r="126" spans="1:33" x14ac:dyDescent="0.3">
      <c r="A126" s="1">
        <v>132</v>
      </c>
      <c r="B126" s="33" t="s">
        <v>363</v>
      </c>
      <c r="C126" s="33"/>
      <c r="D126" s="34"/>
      <c r="E126" s="34"/>
      <c r="F126" s="1" t="s">
        <v>364</v>
      </c>
      <c r="G126" s="1" t="s">
        <v>365</v>
      </c>
      <c r="H126" s="1"/>
      <c r="I126" s="1"/>
      <c r="J126" s="1"/>
      <c r="K126" s="1"/>
      <c r="L126" s="1"/>
      <c r="M126" s="1"/>
      <c r="N126" s="1"/>
      <c r="O126" s="2"/>
      <c r="P126" s="2"/>
      <c r="Q126" s="2"/>
      <c r="R126" s="2"/>
      <c r="S126" s="34"/>
      <c r="T126" s="1" t="s">
        <v>363</v>
      </c>
      <c r="U126" s="2">
        <v>20090330</v>
      </c>
      <c r="V126" s="1" t="str">
        <f t="shared" si="12"/>
        <v>FRC064_3</v>
      </c>
      <c r="W126" s="1" t="str">
        <f t="shared" si="11"/>
        <v>FRC064_3_J1_20090330</v>
      </c>
      <c r="X126" s="1" t="str">
        <f t="shared" si="13"/>
        <v>FRC064_3_J1</v>
      </c>
      <c r="Y126" s="2">
        <v>20090330</v>
      </c>
      <c r="Z126" s="1">
        <v>1</v>
      </c>
      <c r="AA126" s="1"/>
      <c r="AB126" s="1">
        <v>106403</v>
      </c>
      <c r="AC126" s="1"/>
      <c r="AD126" s="3" t="str">
        <f>IFERROR(IF(VLOOKUP(T126,#REF!, 4, FALSE) = "", "", VLOOKUP(T126,#REF!, 4, FALSE)), "")</f>
        <v/>
      </c>
      <c r="AE126" s="3" t="str">
        <f>IFERROR(IF(VLOOKUP(T126,#REF!, 6, FALSE) = "", "", VLOOKUP(T126,#REF!, 6, FALSE)), "")</f>
        <v/>
      </c>
      <c r="AF126" s="3" t="str">
        <f>IFERROR(IF(VLOOKUP(T126,#REF!, 5, FALSE) = "", "", VLOOKUP(T126,#REF!, 5, FALSE)), "")</f>
        <v/>
      </c>
      <c r="AG126" s="3" t="str">
        <f t="shared" si="14"/>
        <v>'FRC064_3',</v>
      </c>
    </row>
    <row r="127" spans="1:33" x14ac:dyDescent="0.3">
      <c r="A127" s="1">
        <v>133</v>
      </c>
      <c r="B127" s="33" t="s">
        <v>366</v>
      </c>
      <c r="C127" s="33"/>
      <c r="D127" s="34"/>
      <c r="E127" s="34"/>
      <c r="F127" s="1" t="s">
        <v>367</v>
      </c>
      <c r="G127" s="1" t="s">
        <v>368</v>
      </c>
      <c r="H127" s="1"/>
      <c r="I127" s="1"/>
      <c r="J127" s="1"/>
      <c r="K127" s="1"/>
      <c r="L127" s="1"/>
      <c r="M127" s="1"/>
      <c r="N127" s="1"/>
      <c r="O127" s="2"/>
      <c r="P127" s="2"/>
      <c r="Q127" s="2"/>
      <c r="R127" s="2"/>
      <c r="S127" s="34"/>
      <c r="T127" s="1" t="s">
        <v>366</v>
      </c>
      <c r="U127" s="2">
        <v>20090330</v>
      </c>
      <c r="V127" s="1" t="str">
        <f t="shared" si="12"/>
        <v>FRC064_4</v>
      </c>
      <c r="W127" s="1" t="str">
        <f t="shared" si="11"/>
        <v>FRC064_4_J1_20090330</v>
      </c>
      <c r="X127" s="1" t="str">
        <f t="shared" si="13"/>
        <v>FRC064_4_J1</v>
      </c>
      <c r="Y127" s="2">
        <v>20090330</v>
      </c>
      <c r="Z127" s="1">
        <v>1</v>
      </c>
      <c r="AA127" s="1"/>
      <c r="AB127" s="1">
        <v>106404</v>
      </c>
      <c r="AC127" s="1"/>
      <c r="AD127" s="3" t="str">
        <f>IFERROR(IF(VLOOKUP(T127,#REF!, 4, FALSE) = "", "", VLOOKUP(T127,#REF!, 4, FALSE)), "")</f>
        <v/>
      </c>
      <c r="AE127" s="3" t="str">
        <f>IFERROR(IF(VLOOKUP(T127,#REF!, 6, FALSE) = "", "", VLOOKUP(T127,#REF!, 6, FALSE)), "")</f>
        <v/>
      </c>
      <c r="AF127" s="3" t="str">
        <f>IFERROR(IF(VLOOKUP(T127,#REF!, 5, FALSE) = "", "", VLOOKUP(T127,#REF!, 5, FALSE)), "")</f>
        <v/>
      </c>
      <c r="AG127" s="3" t="str">
        <f t="shared" si="14"/>
        <v>'FRC064_4',</v>
      </c>
    </row>
    <row r="128" spans="1:33" x14ac:dyDescent="0.3">
      <c r="A128" s="1">
        <v>134</v>
      </c>
      <c r="B128" s="33" t="s">
        <v>369</v>
      </c>
      <c r="C128" s="33" t="s">
        <v>1618</v>
      </c>
      <c r="D128" s="34"/>
      <c r="E128" s="34"/>
      <c r="F128" s="1" t="s">
        <v>370</v>
      </c>
      <c r="G128" s="1" t="s">
        <v>371</v>
      </c>
      <c r="H128" s="1" t="s">
        <v>1037</v>
      </c>
      <c r="I128" s="34" t="s">
        <v>1026</v>
      </c>
      <c r="J128" s="1" t="s">
        <v>1118</v>
      </c>
      <c r="K128" s="35" t="s">
        <v>1091</v>
      </c>
      <c r="L128" s="21"/>
      <c r="M128" s="35"/>
      <c r="N128" s="35" t="s">
        <v>1297</v>
      </c>
      <c r="O128" s="8">
        <f>P124+1</f>
        <v>43700</v>
      </c>
      <c r="P128" s="8">
        <f>O128</f>
        <v>43700</v>
      </c>
      <c r="Q128" s="51">
        <v>43698</v>
      </c>
      <c r="R128" s="51">
        <v>43698</v>
      </c>
      <c r="S128" s="51"/>
      <c r="T128" s="1" t="s">
        <v>369</v>
      </c>
      <c r="U128" s="2">
        <v>20110228</v>
      </c>
      <c r="V128" s="1" t="str">
        <f t="shared" si="12"/>
        <v>FRC064_5</v>
      </c>
      <c r="W128" s="1" t="str">
        <f t="shared" si="11"/>
        <v>FRC064_5_J1_20110228</v>
      </c>
      <c r="X128" s="1" t="str">
        <f t="shared" si="13"/>
        <v>FRC064_5_J1</v>
      </c>
      <c r="Y128" s="2">
        <v>20110228</v>
      </c>
      <c r="Z128" s="1">
        <v>1</v>
      </c>
      <c r="AA128" s="1"/>
      <c r="AB128" s="1">
        <v>106405</v>
      </c>
      <c r="AC128" s="1"/>
      <c r="AD128" s="3" t="str">
        <f>IFERROR(IF(VLOOKUP(T128,#REF!, 4, FALSE) = "", "", VLOOKUP(T128,#REF!, 4, FALSE)), "")</f>
        <v/>
      </c>
      <c r="AE128" s="3" t="str">
        <f>IFERROR(IF(VLOOKUP(T128,#REF!, 6, FALSE) = "", "", VLOOKUP(T128,#REF!, 6, FALSE)), "")</f>
        <v/>
      </c>
      <c r="AF128" s="3" t="str">
        <f>IFERROR(IF(VLOOKUP(T128,#REF!, 5, FALSE) = "", "", VLOOKUP(T128,#REF!, 5, FALSE)), "")</f>
        <v/>
      </c>
      <c r="AG128" s="3" t="str">
        <f t="shared" si="14"/>
        <v>'FRC064_5',</v>
      </c>
    </row>
    <row r="129" spans="1:33" x14ac:dyDescent="0.3">
      <c r="A129" s="1">
        <v>135</v>
      </c>
      <c r="B129" s="33" t="s">
        <v>1298</v>
      </c>
      <c r="C129" s="33" t="s">
        <v>1615</v>
      </c>
      <c r="D129" s="34"/>
      <c r="E129" s="34"/>
      <c r="F129" s="1" t="s">
        <v>373</v>
      </c>
      <c r="G129" s="1" t="s">
        <v>374</v>
      </c>
      <c r="H129" s="1" t="s">
        <v>1037</v>
      </c>
      <c r="I129" s="34" t="s">
        <v>1026</v>
      </c>
      <c r="J129" s="1" t="s">
        <v>1118</v>
      </c>
      <c r="K129" s="35" t="s">
        <v>1091</v>
      </c>
      <c r="L129" s="21"/>
      <c r="M129" s="35" t="s">
        <v>1023</v>
      </c>
      <c r="N129" s="35" t="s">
        <v>1299</v>
      </c>
      <c r="O129" s="8">
        <f>P128</f>
        <v>43700</v>
      </c>
      <c r="P129" s="8">
        <f>O129</f>
        <v>43700</v>
      </c>
      <c r="Q129" s="51">
        <v>43696</v>
      </c>
      <c r="R129" s="51">
        <v>43696</v>
      </c>
      <c r="S129" s="51"/>
      <c r="T129" s="1" t="s">
        <v>1298</v>
      </c>
      <c r="U129" s="2">
        <v>20140314</v>
      </c>
      <c r="V129" s="1" t="str">
        <f t="shared" si="12"/>
        <v>FRC065</v>
      </c>
      <c r="W129" s="1" t="str">
        <f t="shared" si="11"/>
        <v>FRC065_J1_20140314</v>
      </c>
      <c r="X129" s="1" t="str">
        <f t="shared" si="13"/>
        <v>FRC065_J1</v>
      </c>
      <c r="Y129" s="2">
        <v>20140314</v>
      </c>
      <c r="Z129" s="1">
        <v>1</v>
      </c>
      <c r="AA129" s="1"/>
      <c r="AB129" s="1">
        <v>106501</v>
      </c>
      <c r="AC129" s="1"/>
      <c r="AD129" s="3" t="str">
        <f>IFERROR(IF(VLOOKUP(T129,#REF!, 4, FALSE) = "", "", VLOOKUP(T129,#REF!, 4, FALSE)), "")</f>
        <v/>
      </c>
      <c r="AE129" s="3" t="str">
        <f>IFERROR(IF(VLOOKUP(T129,#REF!, 6, FALSE) = "", "", VLOOKUP(T129,#REF!, 6, FALSE)), "")</f>
        <v/>
      </c>
      <c r="AF129" s="3" t="str">
        <f>IFERROR(IF(VLOOKUP(T129,#REF!, 5, FALSE) = "", "", VLOOKUP(T129,#REF!, 5, FALSE)), "")</f>
        <v/>
      </c>
      <c r="AG129" s="3" t="str">
        <f t="shared" si="14"/>
        <v>'FRC065',</v>
      </c>
    </row>
    <row r="130" spans="1:33" x14ac:dyDescent="0.3">
      <c r="A130" s="1">
        <v>136</v>
      </c>
      <c r="B130" s="33" t="s">
        <v>375</v>
      </c>
      <c r="C130" s="33"/>
      <c r="D130" s="34"/>
      <c r="E130" s="34"/>
      <c r="F130" s="1" t="s">
        <v>376</v>
      </c>
      <c r="G130" s="1" t="s">
        <v>377</v>
      </c>
      <c r="H130" s="1"/>
      <c r="I130" s="1"/>
      <c r="J130" s="1"/>
      <c r="K130" s="1"/>
      <c r="L130" s="1"/>
      <c r="M130" s="1"/>
      <c r="N130" s="1"/>
      <c r="O130" s="2"/>
      <c r="P130" s="2"/>
      <c r="Q130" s="2"/>
      <c r="R130" s="2"/>
      <c r="S130" s="34"/>
      <c r="T130" s="1" t="s">
        <v>375</v>
      </c>
      <c r="U130" s="2">
        <v>20190320</v>
      </c>
      <c r="V130" s="1" t="str">
        <f t="shared" si="12"/>
        <v>FRC065_2</v>
      </c>
      <c r="W130" s="1" t="str">
        <f t="shared" si="11"/>
        <v>FRC065_2_J1_20190320</v>
      </c>
      <c r="X130" s="1" t="str">
        <f t="shared" si="13"/>
        <v>FRC065_2_J1</v>
      </c>
      <c r="Y130" s="2">
        <v>20190320</v>
      </c>
      <c r="Z130" s="1">
        <v>1</v>
      </c>
      <c r="AA130" s="1"/>
      <c r="AB130" s="1">
        <v>106502</v>
      </c>
      <c r="AC130" s="1"/>
      <c r="AD130" s="3" t="str">
        <f>IFERROR(IF(VLOOKUP(T130,#REF!, 4, FALSE) = "", "", VLOOKUP(T130,#REF!, 4, FALSE)), "")</f>
        <v/>
      </c>
      <c r="AE130" s="3" t="str">
        <f>IFERROR(IF(VLOOKUP(T130,#REF!, 6, FALSE) = "", "", VLOOKUP(T130,#REF!, 6, FALSE)), "")</f>
        <v/>
      </c>
      <c r="AF130" s="3" t="str">
        <f>IFERROR(IF(VLOOKUP(T130,#REF!, 5, FALSE) = "", "", VLOOKUP(T130,#REF!, 5, FALSE)), "")</f>
        <v/>
      </c>
      <c r="AG130" s="3" t="str">
        <f t="shared" si="14"/>
        <v>'FRC065_2',</v>
      </c>
    </row>
    <row r="131" spans="1:33" x14ac:dyDescent="0.3">
      <c r="A131" s="14">
        <v>137</v>
      </c>
      <c r="B131" s="35" t="s">
        <v>1300</v>
      </c>
      <c r="C131" s="33" t="s">
        <v>1615</v>
      </c>
      <c r="D131" s="34"/>
      <c r="E131" s="34"/>
      <c r="F131" s="14" t="s">
        <v>379</v>
      </c>
      <c r="G131" s="14" t="s">
        <v>380</v>
      </c>
      <c r="H131" s="14" t="s">
        <v>1037</v>
      </c>
      <c r="I131" s="21" t="s">
        <v>1026</v>
      </c>
      <c r="J131" s="14" t="s">
        <v>1118</v>
      </c>
      <c r="K131" s="35" t="s">
        <v>1091</v>
      </c>
      <c r="L131" s="21"/>
      <c r="M131" s="35" t="s">
        <v>1023</v>
      </c>
      <c r="N131" s="35" t="s">
        <v>1301</v>
      </c>
      <c r="O131" s="13">
        <f>P129+1</f>
        <v>43701</v>
      </c>
      <c r="P131" s="13">
        <f>O131</f>
        <v>43701</v>
      </c>
      <c r="Q131" s="51">
        <v>43696</v>
      </c>
      <c r="R131" s="51">
        <v>43696</v>
      </c>
      <c r="S131" s="51"/>
      <c r="T131" s="14" t="s">
        <v>1300</v>
      </c>
      <c r="U131" s="19">
        <v>20190320</v>
      </c>
      <c r="V131" s="18" t="str">
        <f t="shared" si="12"/>
        <v>FRC068</v>
      </c>
      <c r="W131" s="18" t="str">
        <f t="shared" si="11"/>
        <v>FRC068_J1_20190320</v>
      </c>
      <c r="X131" s="1" t="str">
        <f t="shared" si="13"/>
        <v>FRC068_J1</v>
      </c>
      <c r="Y131" s="2">
        <v>20190320</v>
      </c>
      <c r="Z131" s="1">
        <v>1</v>
      </c>
      <c r="AA131" s="1"/>
      <c r="AB131" s="1">
        <v>106801</v>
      </c>
      <c r="AC131" s="18"/>
      <c r="AD131" s="3" t="str">
        <f>IFERROR(IF(VLOOKUP(T131,#REF!, 4, FALSE) = "", "", VLOOKUP(T131,#REF!, 4, FALSE)), "")</f>
        <v/>
      </c>
      <c r="AE131" s="3" t="str">
        <f>IFERROR(IF(VLOOKUP(T131,#REF!, 6, FALSE) = "", "", VLOOKUP(T131,#REF!, 6, FALSE)), "")</f>
        <v/>
      </c>
      <c r="AF131" s="3" t="str">
        <f>IFERROR(IF(VLOOKUP(T131,#REF!, 5, FALSE) = "", "", VLOOKUP(T131,#REF!, 5, FALSE)), "")</f>
        <v/>
      </c>
      <c r="AG131" s="3" t="str">
        <f t="shared" si="14"/>
        <v>'FRC068',</v>
      </c>
    </row>
    <row r="132" spans="1:33" x14ac:dyDescent="0.3">
      <c r="A132" s="1">
        <v>138</v>
      </c>
      <c r="B132" s="33" t="s">
        <v>381</v>
      </c>
      <c r="C132" s="33"/>
      <c r="D132" s="34"/>
      <c r="E132" s="34"/>
      <c r="F132" s="1" t="s">
        <v>382</v>
      </c>
      <c r="G132" s="1" t="s">
        <v>383</v>
      </c>
      <c r="H132" s="1"/>
      <c r="I132" s="1"/>
      <c r="J132" s="1"/>
      <c r="K132" s="1"/>
      <c r="L132" s="1"/>
      <c r="M132" s="1"/>
      <c r="N132" s="1"/>
      <c r="O132" s="2"/>
      <c r="P132" s="2"/>
      <c r="Q132" s="2"/>
      <c r="R132" s="2"/>
      <c r="S132" s="34"/>
      <c r="T132" s="1" t="s">
        <v>381</v>
      </c>
      <c r="U132" s="2">
        <v>20080331</v>
      </c>
      <c r="V132" s="1" t="str">
        <f t="shared" si="12"/>
        <v>FRC068_3</v>
      </c>
      <c r="W132" s="1" t="str">
        <f t="shared" si="11"/>
        <v>FRC068_3_J1_20080331</v>
      </c>
      <c r="X132" s="1" t="str">
        <f t="shared" si="13"/>
        <v>FRC068_3_J1</v>
      </c>
      <c r="Y132" s="2">
        <v>20080331</v>
      </c>
      <c r="Z132" s="1">
        <v>1</v>
      </c>
      <c r="AA132" s="1"/>
      <c r="AB132" s="1">
        <v>106802</v>
      </c>
      <c r="AC132" s="1"/>
      <c r="AD132" s="3" t="str">
        <f>IFERROR(IF(VLOOKUP(T132,#REF!, 4, FALSE) = "", "", VLOOKUP(T132,#REF!, 4, FALSE)), "")</f>
        <v/>
      </c>
      <c r="AE132" s="3" t="str">
        <f>IFERROR(IF(VLOOKUP(T132,#REF!, 6, FALSE) = "", "", VLOOKUP(T132,#REF!, 6, FALSE)), "")</f>
        <v/>
      </c>
      <c r="AF132" s="3" t="str">
        <f>IFERROR(IF(VLOOKUP(T132,#REF!, 5, FALSE) = "", "", VLOOKUP(T132,#REF!, 5, FALSE)), "")</f>
        <v/>
      </c>
      <c r="AG132" s="3" t="str">
        <f t="shared" si="14"/>
        <v>'FRC068_3',</v>
      </c>
    </row>
    <row r="133" spans="1:33" x14ac:dyDescent="0.3">
      <c r="A133" s="1">
        <v>139</v>
      </c>
      <c r="B133" s="33" t="s">
        <v>384</v>
      </c>
      <c r="C133" s="33"/>
      <c r="D133" s="34"/>
      <c r="E133" s="34"/>
      <c r="F133" s="1" t="s">
        <v>385</v>
      </c>
      <c r="G133" s="1" t="s">
        <v>386</v>
      </c>
      <c r="H133" s="1"/>
      <c r="I133" s="1"/>
      <c r="J133" s="1"/>
      <c r="K133" s="1"/>
      <c r="L133" s="1"/>
      <c r="M133" s="1"/>
      <c r="N133" s="1"/>
      <c r="O133" s="2"/>
      <c r="P133" s="2"/>
      <c r="Q133" s="2"/>
      <c r="R133" s="2"/>
      <c r="S133" s="34"/>
      <c r="T133" s="1" t="s">
        <v>384</v>
      </c>
      <c r="U133" s="2">
        <v>20140314</v>
      </c>
      <c r="V133" s="1" t="str">
        <f t="shared" si="12"/>
        <v>FRC068_4</v>
      </c>
      <c r="W133" s="1" t="str">
        <f t="shared" si="11"/>
        <v>FRC068_4_J1_20140314</v>
      </c>
      <c r="X133" s="1" t="str">
        <f t="shared" si="13"/>
        <v>FRC068_4_J1</v>
      </c>
      <c r="Y133" s="2">
        <v>20140314</v>
      </c>
      <c r="Z133" s="1">
        <v>1</v>
      </c>
      <c r="AA133" s="1"/>
      <c r="AB133" s="1">
        <v>106803</v>
      </c>
      <c r="AC133" s="1"/>
      <c r="AD133" s="3" t="str">
        <f>IFERROR(IF(VLOOKUP(T133,#REF!, 4, FALSE) = "", "", VLOOKUP(T133,#REF!, 4, FALSE)), "")</f>
        <v/>
      </c>
      <c r="AE133" s="3" t="str">
        <f>IFERROR(IF(VLOOKUP(T133,#REF!, 6, FALSE) = "", "", VLOOKUP(T133,#REF!, 6, FALSE)), "")</f>
        <v/>
      </c>
      <c r="AF133" s="3" t="str">
        <f>IFERROR(IF(VLOOKUP(T133,#REF!, 5, FALSE) = "", "", VLOOKUP(T133,#REF!, 5, FALSE)), "")</f>
        <v/>
      </c>
      <c r="AG133" s="3" t="str">
        <f t="shared" si="14"/>
        <v>'FRC068_4',</v>
      </c>
    </row>
    <row r="134" spans="1:33" x14ac:dyDescent="0.3">
      <c r="A134" s="1">
        <v>140</v>
      </c>
      <c r="B134" s="33" t="s">
        <v>387</v>
      </c>
      <c r="C134" s="33"/>
      <c r="D134" s="34"/>
      <c r="E134" s="34"/>
      <c r="F134" s="1" t="s">
        <v>388</v>
      </c>
      <c r="G134" s="1" t="s">
        <v>389</v>
      </c>
      <c r="H134" s="1"/>
      <c r="I134" s="1"/>
      <c r="J134" s="1"/>
      <c r="K134" s="1"/>
      <c r="L134" s="1"/>
      <c r="M134" s="1"/>
      <c r="N134" s="1"/>
      <c r="O134" s="2"/>
      <c r="P134" s="2"/>
      <c r="Q134" s="2"/>
      <c r="R134" s="2"/>
      <c r="S134" s="34"/>
      <c r="T134" s="1" t="s">
        <v>387</v>
      </c>
      <c r="U134" s="2">
        <v>20140314</v>
      </c>
      <c r="V134" s="1" t="str">
        <f t="shared" si="12"/>
        <v>FRC068_5</v>
      </c>
      <c r="W134" s="1" t="str">
        <f t="shared" si="11"/>
        <v>FRC068_5_J1_20140314</v>
      </c>
      <c r="X134" s="1" t="str">
        <f t="shared" si="13"/>
        <v>FRC068_5_J1</v>
      </c>
      <c r="Y134" s="2">
        <v>20140314</v>
      </c>
      <c r="Z134" s="1">
        <v>1</v>
      </c>
      <c r="AA134" s="1"/>
      <c r="AB134" s="1">
        <v>106804</v>
      </c>
      <c r="AC134" s="1"/>
      <c r="AD134" s="3" t="str">
        <f>IFERROR(IF(VLOOKUP(T134,#REF!, 4, FALSE) = "", "", VLOOKUP(T134,#REF!, 4, FALSE)), "")</f>
        <v/>
      </c>
      <c r="AE134" s="3" t="str">
        <f>IFERROR(IF(VLOOKUP(T134,#REF!, 6, FALSE) = "", "", VLOOKUP(T134,#REF!, 6, FALSE)), "")</f>
        <v/>
      </c>
      <c r="AF134" s="3" t="str">
        <f>IFERROR(IF(VLOOKUP(T134,#REF!, 5, FALSE) = "", "", VLOOKUP(T134,#REF!, 5, FALSE)), "")</f>
        <v/>
      </c>
      <c r="AG134" s="3" t="str">
        <f t="shared" si="14"/>
        <v>'FRC068_5',</v>
      </c>
    </row>
    <row r="135" spans="1:33" x14ac:dyDescent="0.3">
      <c r="A135" s="1">
        <v>141</v>
      </c>
      <c r="B135" s="33" t="s">
        <v>390</v>
      </c>
      <c r="C135" s="33"/>
      <c r="D135" s="34"/>
      <c r="E135" s="34"/>
      <c r="F135" s="1" t="s">
        <v>391</v>
      </c>
      <c r="G135" s="1" t="s">
        <v>392</v>
      </c>
      <c r="H135" s="1"/>
      <c r="I135" s="1"/>
      <c r="J135" s="1"/>
      <c r="K135" s="1"/>
      <c r="L135" s="1"/>
      <c r="M135" s="1"/>
      <c r="N135" s="1"/>
      <c r="O135" s="2"/>
      <c r="P135" s="2"/>
      <c r="Q135" s="2"/>
      <c r="R135" s="2"/>
      <c r="S135" s="34"/>
      <c r="T135" s="1" t="s">
        <v>390</v>
      </c>
      <c r="U135" s="2">
        <v>20140314</v>
      </c>
      <c r="V135" s="1" t="str">
        <f t="shared" si="12"/>
        <v>FRC068_6</v>
      </c>
      <c r="W135" s="1" t="str">
        <f t="shared" si="11"/>
        <v>FRC068_6_J1_20140314</v>
      </c>
      <c r="X135" s="1" t="str">
        <f t="shared" si="13"/>
        <v>FRC068_6_J1</v>
      </c>
      <c r="Y135" s="2">
        <v>20140314</v>
      </c>
      <c r="Z135" s="1">
        <v>1</v>
      </c>
      <c r="AA135" s="1"/>
      <c r="AB135" s="1">
        <v>106805</v>
      </c>
      <c r="AC135" s="1"/>
      <c r="AD135" s="3" t="str">
        <f>IFERROR(IF(VLOOKUP(T135,#REF!, 4, FALSE) = "", "", VLOOKUP(T135,#REF!, 4, FALSE)), "")</f>
        <v/>
      </c>
      <c r="AE135" s="3" t="str">
        <f>IFERROR(IF(VLOOKUP(T135,#REF!, 6, FALSE) = "", "", VLOOKUP(T135,#REF!, 6, FALSE)), "")</f>
        <v/>
      </c>
      <c r="AF135" s="3" t="str">
        <f>IFERROR(IF(VLOOKUP(T135,#REF!, 5, FALSE) = "", "", VLOOKUP(T135,#REF!, 5, FALSE)), "")</f>
        <v/>
      </c>
      <c r="AG135" s="3" t="str">
        <f t="shared" si="14"/>
        <v>'FRC068_6',</v>
      </c>
    </row>
    <row r="136" spans="1:33" ht="36" x14ac:dyDescent="0.3">
      <c r="A136" s="1">
        <v>142</v>
      </c>
      <c r="B136" s="33" t="s">
        <v>393</v>
      </c>
      <c r="C136" s="33" t="s">
        <v>1617</v>
      </c>
      <c r="D136" s="34"/>
      <c r="E136" s="34"/>
      <c r="F136" s="1" t="s">
        <v>394</v>
      </c>
      <c r="G136" s="1" t="s">
        <v>395</v>
      </c>
      <c r="H136" s="1" t="s">
        <v>1037</v>
      </c>
      <c r="I136" s="34" t="s">
        <v>1026</v>
      </c>
      <c r="J136" s="14" t="s">
        <v>1118</v>
      </c>
      <c r="K136" s="15" t="s">
        <v>1216</v>
      </c>
      <c r="L136" s="21"/>
      <c r="M136" s="35" t="s">
        <v>1023</v>
      </c>
      <c r="N136" s="15" t="s">
        <v>1302</v>
      </c>
      <c r="O136" s="8">
        <f>P131</f>
        <v>43701</v>
      </c>
      <c r="P136" s="8">
        <f>O136</f>
        <v>43701</v>
      </c>
      <c r="Q136" s="51">
        <v>43704</v>
      </c>
      <c r="R136" s="51">
        <v>43339</v>
      </c>
      <c r="S136" s="51"/>
      <c r="T136" s="1" t="s">
        <v>393</v>
      </c>
      <c r="U136" s="2">
        <v>20190320</v>
      </c>
      <c r="V136" s="1" t="str">
        <f t="shared" si="12"/>
        <v>FRC070</v>
      </c>
      <c r="W136" s="1" t="str">
        <f t="shared" si="11"/>
        <v>FRC070_J1_20190320</v>
      </c>
      <c r="X136" s="1" t="str">
        <f t="shared" si="13"/>
        <v>FRC070_J1</v>
      </c>
      <c r="Y136" s="2">
        <v>20190320</v>
      </c>
      <c r="Z136" s="1">
        <v>1</v>
      </c>
      <c r="AA136" s="1"/>
      <c r="AB136" s="1">
        <v>107001</v>
      </c>
      <c r="AC136" s="1"/>
      <c r="AD136" s="3" t="str">
        <f>IFERROR(IF(VLOOKUP(T136,#REF!, 4, FALSE) = "", "", VLOOKUP(T136,#REF!, 4, FALSE)), "")</f>
        <v/>
      </c>
      <c r="AE136" s="3" t="str">
        <f>IFERROR(IF(VLOOKUP(T136,#REF!, 6, FALSE) = "", "", VLOOKUP(T136,#REF!, 6, FALSE)), "")</f>
        <v/>
      </c>
      <c r="AF136" s="3" t="str">
        <f>IFERROR(IF(VLOOKUP(T136,#REF!, 5, FALSE) = "", "", VLOOKUP(T136,#REF!, 5, FALSE)), "")</f>
        <v/>
      </c>
      <c r="AG136" s="3" t="str">
        <f t="shared" si="14"/>
        <v>'FRC070',</v>
      </c>
    </row>
    <row r="137" spans="1:33" x14ac:dyDescent="0.3">
      <c r="A137" s="1">
        <v>143</v>
      </c>
      <c r="B137" s="72" t="s">
        <v>1303</v>
      </c>
      <c r="C137" s="33" t="s">
        <v>1615</v>
      </c>
      <c r="D137" s="34"/>
      <c r="E137" s="34"/>
      <c r="F137" s="1" t="s">
        <v>397</v>
      </c>
      <c r="G137" s="1" t="s">
        <v>398</v>
      </c>
      <c r="H137" s="1" t="s">
        <v>1037</v>
      </c>
      <c r="I137" s="34" t="s">
        <v>1026</v>
      </c>
      <c r="J137" s="1" t="s">
        <v>1050</v>
      </c>
      <c r="K137" s="35" t="s">
        <v>1091</v>
      </c>
      <c r="L137" s="21"/>
      <c r="M137" s="35" t="s">
        <v>1023</v>
      </c>
      <c r="N137" s="35" t="s">
        <v>1304</v>
      </c>
      <c r="O137" s="8">
        <f>P84</f>
        <v>43704</v>
      </c>
      <c r="P137" s="8">
        <f>O137</f>
        <v>43704</v>
      </c>
      <c r="Q137" s="51">
        <f t="shared" ref="Q137:R137" si="15">P137</f>
        <v>43704</v>
      </c>
      <c r="R137" s="51">
        <f t="shared" si="15"/>
        <v>43704</v>
      </c>
      <c r="S137" s="51" t="s">
        <v>1023</v>
      </c>
      <c r="T137" s="1" t="s">
        <v>1303</v>
      </c>
      <c r="U137" s="2">
        <v>20130223</v>
      </c>
      <c r="V137" s="1" t="str">
        <f t="shared" si="12"/>
        <v>FRC071_2</v>
      </c>
      <c r="W137" s="1" t="str">
        <f t="shared" si="11"/>
        <v>FRC071_2_J1_20130223</v>
      </c>
      <c r="X137" s="1" t="str">
        <f t="shared" si="13"/>
        <v>FRC071_2_J1</v>
      </c>
      <c r="Y137" s="2">
        <v>20130223</v>
      </c>
      <c r="Z137" s="1">
        <v>1</v>
      </c>
      <c r="AA137" s="1"/>
      <c r="AB137" s="1">
        <v>107101</v>
      </c>
      <c r="AC137" s="1"/>
      <c r="AD137" s="3" t="str">
        <f>IFERROR(IF(VLOOKUP(T137,#REF!, 4, FALSE) = "", "", VLOOKUP(T137,#REF!, 4, FALSE)), "")</f>
        <v/>
      </c>
      <c r="AE137" s="3" t="str">
        <f>IFERROR(IF(VLOOKUP(T137,#REF!, 6, FALSE) = "", "", VLOOKUP(T137,#REF!, 6, FALSE)), "")</f>
        <v/>
      </c>
      <c r="AF137" s="3" t="str">
        <f>IFERROR(IF(VLOOKUP(T137,#REF!, 5, FALSE) = "", "", VLOOKUP(T137,#REF!, 5, FALSE)), "")</f>
        <v/>
      </c>
      <c r="AG137" s="3" t="str">
        <f t="shared" si="14"/>
        <v>'FRC071_2',</v>
      </c>
    </row>
    <row r="138" spans="1:33" x14ac:dyDescent="0.3">
      <c r="A138" s="1">
        <v>144</v>
      </c>
      <c r="B138" s="33" t="s">
        <v>399</v>
      </c>
      <c r="C138" s="33"/>
      <c r="D138" s="34"/>
      <c r="E138" s="34"/>
      <c r="F138" s="1" t="s">
        <v>400</v>
      </c>
      <c r="G138" s="1" t="s">
        <v>401</v>
      </c>
      <c r="H138" s="1"/>
      <c r="I138" s="1"/>
      <c r="J138" s="1"/>
      <c r="K138" s="1"/>
      <c r="L138" s="1"/>
      <c r="M138" s="1"/>
      <c r="N138" s="1"/>
      <c r="O138" s="2"/>
      <c r="P138" s="2"/>
      <c r="Q138" s="2"/>
      <c r="R138" s="2"/>
      <c r="S138" s="34"/>
      <c r="T138" s="1" t="s">
        <v>399</v>
      </c>
      <c r="U138" s="2">
        <v>20100331</v>
      </c>
      <c r="V138" s="1" t="str">
        <f t="shared" si="12"/>
        <v>FRC071_3</v>
      </c>
      <c r="W138" s="1" t="str">
        <f t="shared" si="11"/>
        <v>FRC071_3_J1_20100331</v>
      </c>
      <c r="X138" s="1" t="str">
        <f t="shared" si="13"/>
        <v>FRC071_3_J1</v>
      </c>
      <c r="Y138" s="2">
        <v>20100331</v>
      </c>
      <c r="Z138" s="1">
        <v>1</v>
      </c>
      <c r="AA138" s="1"/>
      <c r="AB138" s="1">
        <v>107102</v>
      </c>
      <c r="AC138" s="1"/>
      <c r="AD138" s="3" t="str">
        <f>IFERROR(IF(VLOOKUP(T138,#REF!, 4, FALSE) = "", "", VLOOKUP(T138,#REF!, 4, FALSE)), "")</f>
        <v/>
      </c>
      <c r="AE138" s="3" t="str">
        <f>IFERROR(IF(VLOOKUP(T138,#REF!, 6, FALSE) = "", "", VLOOKUP(T138,#REF!, 6, FALSE)), "")</f>
        <v/>
      </c>
      <c r="AF138" s="3" t="str">
        <f>IFERROR(IF(VLOOKUP(T138,#REF!, 5, FALSE) = "", "", VLOOKUP(T138,#REF!, 5, FALSE)), "")</f>
        <v/>
      </c>
      <c r="AG138" s="3" t="str">
        <f t="shared" si="14"/>
        <v>'FRC071_3',</v>
      </c>
    </row>
    <row r="139" spans="1:33" x14ac:dyDescent="0.3">
      <c r="A139" s="1">
        <v>145</v>
      </c>
      <c r="B139" s="33" t="s">
        <v>402</v>
      </c>
      <c r="C139" s="33"/>
      <c r="D139" s="34"/>
      <c r="E139" s="34"/>
      <c r="F139" s="1" t="s">
        <v>403</v>
      </c>
      <c r="G139" s="1" t="s">
        <v>404</v>
      </c>
      <c r="H139" s="1"/>
      <c r="I139" s="1"/>
      <c r="J139" s="1"/>
      <c r="K139" s="1"/>
      <c r="L139" s="1"/>
      <c r="M139" s="1"/>
      <c r="N139" s="1"/>
      <c r="O139" s="2"/>
      <c r="P139" s="2"/>
      <c r="Q139" s="2"/>
      <c r="R139" s="2"/>
      <c r="S139" s="34"/>
      <c r="T139" s="1" t="s">
        <v>402</v>
      </c>
      <c r="U139" s="2">
        <v>20120228</v>
      </c>
      <c r="V139" s="1" t="str">
        <f t="shared" si="12"/>
        <v>FRC071_4</v>
      </c>
      <c r="W139" s="1" t="str">
        <f t="shared" si="11"/>
        <v>FRC071_4_J1_20120228</v>
      </c>
      <c r="X139" s="1" t="str">
        <f t="shared" si="13"/>
        <v>FRC071_4_J1</v>
      </c>
      <c r="Y139" s="2">
        <v>20120228</v>
      </c>
      <c r="Z139" s="1">
        <v>1</v>
      </c>
      <c r="AA139" s="1"/>
      <c r="AB139" s="1">
        <v>107103</v>
      </c>
      <c r="AC139" s="1"/>
      <c r="AD139" s="3" t="str">
        <f>IFERROR(IF(VLOOKUP(T139,#REF!, 4, FALSE) = "", "", VLOOKUP(T139,#REF!, 4, FALSE)), "")</f>
        <v/>
      </c>
      <c r="AE139" s="3" t="str">
        <f>IFERROR(IF(VLOOKUP(T139,#REF!, 6, FALSE) = "", "", VLOOKUP(T139,#REF!, 6, FALSE)), "")</f>
        <v/>
      </c>
      <c r="AF139" s="3" t="str">
        <f>IFERROR(IF(VLOOKUP(T139,#REF!, 5, FALSE) = "", "", VLOOKUP(T139,#REF!, 5, FALSE)), "")</f>
        <v/>
      </c>
      <c r="AG139" s="3" t="str">
        <f t="shared" si="14"/>
        <v>'FRC071_4',</v>
      </c>
    </row>
    <row r="140" spans="1:33" x14ac:dyDescent="0.3">
      <c r="A140" s="1">
        <v>146</v>
      </c>
      <c r="B140" s="33" t="s">
        <v>405</v>
      </c>
      <c r="C140" s="33"/>
      <c r="D140" s="34"/>
      <c r="E140" s="34"/>
      <c r="F140" s="1" t="s">
        <v>406</v>
      </c>
      <c r="G140" s="1" t="s">
        <v>407</v>
      </c>
      <c r="H140" s="1"/>
      <c r="I140" s="1"/>
      <c r="J140" s="1"/>
      <c r="K140" s="1"/>
      <c r="L140" s="1"/>
      <c r="M140" s="1"/>
      <c r="N140" s="1"/>
      <c r="O140" s="2"/>
      <c r="P140" s="2"/>
      <c r="Q140" s="2"/>
      <c r="R140" s="2"/>
      <c r="S140" s="34"/>
      <c r="T140" s="1" t="s">
        <v>405</v>
      </c>
      <c r="U140" s="2">
        <v>20010328</v>
      </c>
      <c r="V140" s="1" t="str">
        <f t="shared" si="12"/>
        <v>FRC071_5</v>
      </c>
      <c r="W140" s="1" t="str">
        <f t="shared" si="11"/>
        <v>FRC071_5_J1_20010328</v>
      </c>
      <c r="X140" s="1" t="str">
        <f t="shared" si="13"/>
        <v>FRC071_5_J1</v>
      </c>
      <c r="Y140" s="2">
        <v>20010328</v>
      </c>
      <c r="Z140" s="1">
        <v>1</v>
      </c>
      <c r="AA140" s="1"/>
      <c r="AB140" s="1">
        <v>107104</v>
      </c>
      <c r="AC140" s="1"/>
      <c r="AD140" s="3" t="str">
        <f>IFERROR(IF(VLOOKUP(T140,#REF!, 4, FALSE) = "", "", VLOOKUP(T140,#REF!, 4, FALSE)), "")</f>
        <v/>
      </c>
      <c r="AE140" s="3" t="str">
        <f>IFERROR(IF(VLOOKUP(T140,#REF!, 6, FALSE) = "", "", VLOOKUP(T140,#REF!, 6, FALSE)), "")</f>
        <v/>
      </c>
      <c r="AF140" s="3" t="str">
        <f>IFERROR(IF(VLOOKUP(T140,#REF!, 5, FALSE) = "", "", VLOOKUP(T140,#REF!, 5, FALSE)), "")</f>
        <v/>
      </c>
      <c r="AG140" s="3" t="str">
        <f t="shared" si="14"/>
        <v>'FRC071_5',</v>
      </c>
    </row>
    <row r="141" spans="1:33" x14ac:dyDescent="0.3">
      <c r="A141" s="1">
        <v>147</v>
      </c>
      <c r="B141" s="33" t="s">
        <v>408</v>
      </c>
      <c r="C141" s="33"/>
      <c r="D141" s="34"/>
      <c r="E141" s="34"/>
      <c r="F141" s="1" t="s">
        <v>409</v>
      </c>
      <c r="G141" s="1" t="s">
        <v>410</v>
      </c>
      <c r="H141" s="1"/>
      <c r="I141" s="1"/>
      <c r="J141" s="1"/>
      <c r="K141" s="1"/>
      <c r="L141" s="1"/>
      <c r="M141" s="1"/>
      <c r="N141" s="1"/>
      <c r="O141" s="2"/>
      <c r="P141" s="2"/>
      <c r="Q141" s="2"/>
      <c r="R141" s="2"/>
      <c r="S141" s="34"/>
      <c r="T141" s="1" t="s">
        <v>408</v>
      </c>
      <c r="U141" s="2">
        <v>20180321</v>
      </c>
      <c r="V141" s="1" t="str">
        <f t="shared" si="12"/>
        <v>FRC071_7</v>
      </c>
      <c r="W141" s="1" t="str">
        <f t="shared" si="11"/>
        <v>FRC071_7_J1_20180321</v>
      </c>
      <c r="X141" s="1" t="str">
        <f t="shared" si="13"/>
        <v>FRC071_7_J1</v>
      </c>
      <c r="Y141" s="2">
        <v>20180321</v>
      </c>
      <c r="Z141" s="1">
        <v>1</v>
      </c>
      <c r="AA141" s="1"/>
      <c r="AB141" s="1">
        <v>107105</v>
      </c>
      <c r="AC141" s="1"/>
      <c r="AD141" s="3" t="str">
        <f>IFERROR(IF(VLOOKUP(T141,#REF!, 4, FALSE) = "", "", VLOOKUP(T141,#REF!, 4, FALSE)), "")</f>
        <v/>
      </c>
      <c r="AE141" s="3" t="str">
        <f>IFERROR(IF(VLOOKUP(T141,#REF!, 6, FALSE) = "", "", VLOOKUP(T141,#REF!, 6, FALSE)), "")</f>
        <v/>
      </c>
      <c r="AF141" s="3" t="str">
        <f>IFERROR(IF(VLOOKUP(T141,#REF!, 5, FALSE) = "", "", VLOOKUP(T141,#REF!, 5, FALSE)), "")</f>
        <v/>
      </c>
      <c r="AG141" s="3" t="str">
        <f t="shared" si="14"/>
        <v>'FRC071_7',</v>
      </c>
    </row>
    <row r="142" spans="1:33" ht="36" x14ac:dyDescent="0.3">
      <c r="A142" s="1">
        <v>148</v>
      </c>
      <c r="B142" s="33" t="s">
        <v>1630</v>
      </c>
      <c r="C142" s="60"/>
      <c r="D142" s="21"/>
      <c r="E142" s="73"/>
      <c r="F142" s="1" t="s">
        <v>412</v>
      </c>
      <c r="G142" s="1" t="s">
        <v>413</v>
      </c>
      <c r="H142" s="1" t="s">
        <v>1037</v>
      </c>
      <c r="I142" s="34" t="s">
        <v>1026</v>
      </c>
      <c r="J142" s="14" t="s">
        <v>1118</v>
      </c>
      <c r="K142" s="15" t="s">
        <v>1317</v>
      </c>
      <c r="L142" s="21"/>
      <c r="M142" s="35"/>
      <c r="N142" s="15" t="s">
        <v>1309</v>
      </c>
      <c r="O142" s="8">
        <f>P136+2</f>
        <v>43703</v>
      </c>
      <c r="P142" s="8">
        <f>O142</f>
        <v>43703</v>
      </c>
      <c r="Q142" s="69">
        <v>43341</v>
      </c>
      <c r="R142" s="69">
        <v>43341</v>
      </c>
      <c r="S142" s="34"/>
      <c r="T142" s="1" t="s">
        <v>411</v>
      </c>
      <c r="U142" s="2">
        <v>20120228</v>
      </c>
      <c r="V142" s="1" t="str">
        <f t="shared" si="12"/>
        <v>FRC071_8</v>
      </c>
      <c r="W142" s="1" t="str">
        <f t="shared" si="11"/>
        <v>FRC071_8_J1_20120228</v>
      </c>
      <c r="X142" s="1" t="str">
        <f t="shared" si="13"/>
        <v>FRC071_8_J1</v>
      </c>
      <c r="Y142" s="2">
        <v>20120228</v>
      </c>
      <c r="Z142" s="1">
        <v>1</v>
      </c>
      <c r="AA142" s="1"/>
      <c r="AB142" s="1">
        <v>107106</v>
      </c>
      <c r="AC142" s="1"/>
      <c r="AD142" s="3" t="str">
        <f>IFERROR(IF(VLOOKUP(T142,#REF!, 4, FALSE) = "", "", VLOOKUP(T142,#REF!, 4, FALSE)), "")</f>
        <v/>
      </c>
      <c r="AE142" s="3" t="str">
        <f>IFERROR(IF(VLOOKUP(T142,#REF!, 6, FALSE) = "", "", VLOOKUP(T142,#REF!, 6, FALSE)), "")</f>
        <v/>
      </c>
      <c r="AF142" s="3" t="str">
        <f>IFERROR(IF(VLOOKUP(T142,#REF!, 5, FALSE) = "", "", VLOOKUP(T142,#REF!, 5, FALSE)), "")</f>
        <v/>
      </c>
      <c r="AG142" s="3" t="str">
        <f t="shared" si="14"/>
        <v>'FRC071_8',</v>
      </c>
    </row>
    <row r="143" spans="1:33" x14ac:dyDescent="0.3">
      <c r="A143" s="1">
        <v>149</v>
      </c>
      <c r="B143" s="33" t="s">
        <v>414</v>
      </c>
      <c r="C143" s="33"/>
      <c r="D143" s="34"/>
      <c r="E143" s="34"/>
      <c r="F143" s="1" t="s">
        <v>415</v>
      </c>
      <c r="G143" s="1" t="s">
        <v>416</v>
      </c>
      <c r="H143" s="1"/>
      <c r="I143" s="1"/>
      <c r="J143" s="1"/>
      <c r="K143" s="1"/>
      <c r="L143" s="1"/>
      <c r="M143" s="1"/>
      <c r="N143" s="1"/>
      <c r="O143" s="2"/>
      <c r="P143" s="2"/>
      <c r="Q143" s="2"/>
      <c r="R143" s="2"/>
      <c r="S143" s="34"/>
      <c r="T143" s="1" t="s">
        <v>414</v>
      </c>
      <c r="U143" s="2">
        <v>20150313</v>
      </c>
      <c r="V143" s="1" t="str">
        <f t="shared" si="12"/>
        <v>FRC072</v>
      </c>
      <c r="W143" s="1" t="str">
        <f t="shared" si="11"/>
        <v>FRC072_J1_20150313</v>
      </c>
      <c r="X143" s="1" t="str">
        <f t="shared" si="13"/>
        <v>FRC072_J1</v>
      </c>
      <c r="Y143" s="2">
        <v>20150313</v>
      </c>
      <c r="Z143" s="1">
        <v>1</v>
      </c>
      <c r="AA143" s="1"/>
      <c r="AB143" s="1">
        <v>107201</v>
      </c>
      <c r="AC143" s="1"/>
      <c r="AD143" s="3" t="str">
        <f>IFERROR(IF(VLOOKUP(T143,#REF!, 4, FALSE) = "", "", VLOOKUP(T143,#REF!, 4, FALSE)), "")</f>
        <v/>
      </c>
      <c r="AE143" s="3" t="str">
        <f>IFERROR(IF(VLOOKUP(T143,#REF!, 6, FALSE) = "", "", VLOOKUP(T143,#REF!, 6, FALSE)), "")</f>
        <v/>
      </c>
      <c r="AF143" s="3" t="str">
        <f>IFERROR(IF(VLOOKUP(T143,#REF!, 5, FALSE) = "", "", VLOOKUP(T143,#REF!, 5, FALSE)), "")</f>
        <v/>
      </c>
      <c r="AG143" s="3" t="str">
        <f t="shared" si="14"/>
        <v>'FRC072',</v>
      </c>
    </row>
    <row r="144" spans="1:33" x14ac:dyDescent="0.3">
      <c r="A144" s="1">
        <v>150</v>
      </c>
      <c r="B144" s="33" t="s">
        <v>417</v>
      </c>
      <c r="C144" s="33"/>
      <c r="D144" s="34"/>
      <c r="E144" s="34"/>
      <c r="F144" s="1" t="s">
        <v>418</v>
      </c>
      <c r="G144" s="1" t="s">
        <v>419</v>
      </c>
      <c r="H144" s="1"/>
      <c r="I144" s="1"/>
      <c r="J144" s="1"/>
      <c r="K144" s="1"/>
      <c r="L144" s="1"/>
      <c r="M144" s="1"/>
      <c r="N144" s="1"/>
      <c r="O144" s="2"/>
      <c r="P144" s="2"/>
      <c r="Q144" s="2"/>
      <c r="R144" s="2"/>
      <c r="S144" s="34"/>
      <c r="T144" s="1" t="s">
        <v>417</v>
      </c>
      <c r="U144" s="2">
        <v>20190320</v>
      </c>
      <c r="V144" s="1" t="str">
        <f t="shared" si="12"/>
        <v>FRC072_2</v>
      </c>
      <c r="W144" s="1" t="str">
        <f t="shared" si="11"/>
        <v>FRC072_2_J1_20190320</v>
      </c>
      <c r="X144" s="1" t="str">
        <f t="shared" si="13"/>
        <v>FRC072_2_J1</v>
      </c>
      <c r="Y144" s="2">
        <v>20190320</v>
      </c>
      <c r="Z144" s="1">
        <v>1</v>
      </c>
      <c r="AA144" s="1"/>
      <c r="AB144" s="1">
        <v>107202</v>
      </c>
      <c r="AC144" s="1"/>
      <c r="AD144" s="3" t="str">
        <f>IFERROR(IF(VLOOKUP(T144,#REF!, 4, FALSE) = "", "", VLOOKUP(T144,#REF!, 4, FALSE)), "")</f>
        <v/>
      </c>
      <c r="AE144" s="3" t="str">
        <f>IFERROR(IF(VLOOKUP(T144,#REF!, 6, FALSE) = "", "", VLOOKUP(T144,#REF!, 6, FALSE)), "")</f>
        <v/>
      </c>
      <c r="AF144" s="3" t="str">
        <f>IFERROR(IF(VLOOKUP(T144,#REF!, 5, FALSE) = "", "", VLOOKUP(T144,#REF!, 5, FALSE)), "")</f>
        <v/>
      </c>
      <c r="AG144" s="3" t="str">
        <f t="shared" si="14"/>
        <v>'FRC072_2',</v>
      </c>
    </row>
    <row r="145" spans="1:33" x14ac:dyDescent="0.3">
      <c r="A145" s="1">
        <v>151</v>
      </c>
      <c r="B145" s="33" t="s">
        <v>420</v>
      </c>
      <c r="C145" s="33"/>
      <c r="D145" s="34"/>
      <c r="E145" s="34"/>
      <c r="F145" s="1" t="s">
        <v>421</v>
      </c>
      <c r="G145" s="1" t="s">
        <v>422</v>
      </c>
      <c r="H145" s="1"/>
      <c r="I145" s="1"/>
      <c r="J145" s="1"/>
      <c r="K145" s="1"/>
      <c r="L145" s="1"/>
      <c r="M145" s="1"/>
      <c r="N145" s="1"/>
      <c r="O145" s="2"/>
      <c r="P145" s="2"/>
      <c r="Q145" s="2"/>
      <c r="R145" s="2"/>
      <c r="S145" s="34"/>
      <c r="T145" s="1" t="s">
        <v>420</v>
      </c>
      <c r="U145" s="2">
        <v>20180321</v>
      </c>
      <c r="V145" s="1" t="str">
        <f t="shared" si="12"/>
        <v>FRC072_3</v>
      </c>
      <c r="W145" s="1" t="str">
        <f t="shared" si="11"/>
        <v>FRC072_3_J1_20180321</v>
      </c>
      <c r="X145" s="1" t="str">
        <f t="shared" si="13"/>
        <v>FRC072_3_J1</v>
      </c>
      <c r="Y145" s="2">
        <v>20180321</v>
      </c>
      <c r="Z145" s="1">
        <v>1</v>
      </c>
      <c r="AA145" s="1"/>
      <c r="AB145" s="1">
        <v>107203</v>
      </c>
      <c r="AC145" s="1"/>
      <c r="AD145" s="3" t="str">
        <f>IFERROR(IF(VLOOKUP(T145,#REF!, 4, FALSE) = "", "", VLOOKUP(T145,#REF!, 4, FALSE)), "")</f>
        <v/>
      </c>
      <c r="AE145" s="3" t="str">
        <f>IFERROR(IF(VLOOKUP(T145,#REF!, 6, FALSE) = "", "", VLOOKUP(T145,#REF!, 6, FALSE)), "")</f>
        <v/>
      </c>
      <c r="AF145" s="3" t="str">
        <f>IFERROR(IF(VLOOKUP(T145,#REF!, 5, FALSE) = "", "", VLOOKUP(T145,#REF!, 5, FALSE)), "")</f>
        <v/>
      </c>
      <c r="AG145" s="3" t="str">
        <f t="shared" si="14"/>
        <v>'FRC072_3',</v>
      </c>
    </row>
    <row r="146" spans="1:33" x14ac:dyDescent="0.3">
      <c r="A146" s="1">
        <v>152</v>
      </c>
      <c r="B146" s="33" t="s">
        <v>423</v>
      </c>
      <c r="C146" s="33"/>
      <c r="D146" s="34"/>
      <c r="E146" s="34"/>
      <c r="F146" s="1" t="s">
        <v>424</v>
      </c>
      <c r="G146" s="1" t="s">
        <v>425</v>
      </c>
      <c r="H146" s="1"/>
      <c r="I146" s="1"/>
      <c r="J146" s="1"/>
      <c r="K146" s="1"/>
      <c r="L146" s="1"/>
      <c r="M146" s="1"/>
      <c r="N146" s="1"/>
      <c r="O146" s="2"/>
      <c r="P146" s="2"/>
      <c r="Q146" s="2"/>
      <c r="R146" s="2"/>
      <c r="S146" s="34"/>
      <c r="T146" s="1" t="s">
        <v>423</v>
      </c>
      <c r="U146" s="2">
        <v>20180321</v>
      </c>
      <c r="V146" s="1" t="str">
        <f t="shared" si="12"/>
        <v>FRC072_4</v>
      </c>
      <c r="W146" s="1" t="str">
        <f t="shared" si="11"/>
        <v>FRC072_4_J1_20180321</v>
      </c>
      <c r="X146" s="1" t="str">
        <f t="shared" si="13"/>
        <v>FRC072_4_J1</v>
      </c>
      <c r="Y146" s="2">
        <v>20180321</v>
      </c>
      <c r="Z146" s="1">
        <v>1</v>
      </c>
      <c r="AA146" s="1"/>
      <c r="AB146" s="1">
        <v>107204</v>
      </c>
      <c r="AC146" s="1"/>
      <c r="AD146" s="3" t="str">
        <f>IFERROR(IF(VLOOKUP(T146,#REF!, 4, FALSE) = "", "", VLOOKUP(T146,#REF!, 4, FALSE)), "")</f>
        <v/>
      </c>
      <c r="AE146" s="3" t="str">
        <f>IFERROR(IF(VLOOKUP(T146,#REF!, 6, FALSE) = "", "", VLOOKUP(T146,#REF!, 6, FALSE)), "")</f>
        <v/>
      </c>
      <c r="AF146" s="3" t="str">
        <f>IFERROR(IF(VLOOKUP(T146,#REF!, 5, FALSE) = "", "", VLOOKUP(T146,#REF!, 5, FALSE)), "")</f>
        <v/>
      </c>
      <c r="AG146" s="3" t="str">
        <f t="shared" si="14"/>
        <v>'FRC072_4',</v>
      </c>
    </row>
    <row r="147" spans="1:33" x14ac:dyDescent="0.3">
      <c r="A147" s="1">
        <v>153</v>
      </c>
      <c r="B147" s="33" t="s">
        <v>426</v>
      </c>
      <c r="C147" s="33"/>
      <c r="D147" s="34"/>
      <c r="E147" s="34"/>
      <c r="F147" s="1" t="s">
        <v>427</v>
      </c>
      <c r="G147" s="1" t="s">
        <v>428</v>
      </c>
      <c r="H147" s="1"/>
      <c r="I147" s="1"/>
      <c r="J147" s="1"/>
      <c r="K147" s="1"/>
      <c r="L147" s="1"/>
      <c r="M147" s="1"/>
      <c r="N147" s="1"/>
      <c r="O147" s="2"/>
      <c r="P147" s="2"/>
      <c r="Q147" s="2"/>
      <c r="R147" s="2"/>
      <c r="S147" s="34"/>
      <c r="T147" s="1" t="s">
        <v>426</v>
      </c>
      <c r="U147" s="2">
        <v>20190320</v>
      </c>
      <c r="V147" s="1" t="str">
        <f t="shared" si="12"/>
        <v>FRC072_5_A</v>
      </c>
      <c r="W147" s="1" t="str">
        <f t="shared" si="11"/>
        <v>FRC072_5_A_J1_20190320</v>
      </c>
      <c r="X147" s="1" t="str">
        <f t="shared" si="13"/>
        <v>FRC072_5_A_J1</v>
      </c>
      <c r="Y147" s="2">
        <v>20190320</v>
      </c>
      <c r="Z147" s="1">
        <v>1</v>
      </c>
      <c r="AA147" s="1"/>
      <c r="AB147" s="1">
        <v>107205</v>
      </c>
      <c r="AC147" s="1"/>
      <c r="AD147" s="3" t="str">
        <f>IFERROR(IF(VLOOKUP(T147,#REF!, 4, FALSE) = "", "", VLOOKUP(T147,#REF!, 4, FALSE)), "")</f>
        <v/>
      </c>
      <c r="AE147" s="3" t="str">
        <f>IFERROR(IF(VLOOKUP(T147,#REF!, 6, FALSE) = "", "", VLOOKUP(T147,#REF!, 6, FALSE)), "")</f>
        <v/>
      </c>
      <c r="AF147" s="3" t="str">
        <f>IFERROR(IF(VLOOKUP(T147,#REF!, 5, FALSE) = "", "", VLOOKUP(T147,#REF!, 5, FALSE)), "")</f>
        <v/>
      </c>
      <c r="AG147" s="3" t="str">
        <f t="shared" si="14"/>
        <v>'FRC072_5_A',</v>
      </c>
    </row>
    <row r="148" spans="1:33" x14ac:dyDescent="0.3">
      <c r="A148" s="1">
        <v>154</v>
      </c>
      <c r="B148" s="33" t="s">
        <v>429</v>
      </c>
      <c r="C148" s="33"/>
      <c r="D148" s="34"/>
      <c r="E148" s="34"/>
      <c r="F148" s="1" t="s">
        <v>430</v>
      </c>
      <c r="G148" s="1" t="s">
        <v>431</v>
      </c>
      <c r="H148" s="1"/>
      <c r="I148" s="1"/>
      <c r="J148" s="1"/>
      <c r="K148" s="1"/>
      <c r="L148" s="1"/>
      <c r="M148" s="1"/>
      <c r="N148" s="1"/>
      <c r="O148" s="2"/>
      <c r="P148" s="2"/>
      <c r="Q148" s="2"/>
      <c r="R148" s="2"/>
      <c r="S148" s="34"/>
      <c r="T148" s="1" t="s">
        <v>429</v>
      </c>
      <c r="U148" s="2">
        <v>20190320</v>
      </c>
      <c r="V148" s="1" t="str">
        <f t="shared" si="12"/>
        <v>FRC072_5_A_S</v>
      </c>
      <c r="W148" s="1" t="str">
        <f t="shared" si="11"/>
        <v>FRC072_5_A_S_J1_20190320</v>
      </c>
      <c r="X148" s="1" t="str">
        <f t="shared" si="13"/>
        <v>FRC072_5_A_S_J1</v>
      </c>
      <c r="Y148" s="2">
        <v>20190320</v>
      </c>
      <c r="Z148" s="1">
        <v>1</v>
      </c>
      <c r="AA148" s="1"/>
      <c r="AB148" s="1">
        <v>107206</v>
      </c>
      <c r="AC148" s="1"/>
      <c r="AD148" s="3" t="str">
        <f>IFERROR(IF(VLOOKUP(T148,#REF!, 4, FALSE) = "", "", VLOOKUP(T148,#REF!, 4, FALSE)), "")</f>
        <v/>
      </c>
      <c r="AE148" s="3" t="str">
        <f>IFERROR(IF(VLOOKUP(T148,#REF!, 6, FALSE) = "", "", VLOOKUP(T148,#REF!, 6, FALSE)), "")</f>
        <v/>
      </c>
      <c r="AF148" s="3" t="str">
        <f>IFERROR(IF(VLOOKUP(T148,#REF!, 5, FALSE) = "", "", VLOOKUP(T148,#REF!, 5, FALSE)), "")</f>
        <v/>
      </c>
      <c r="AG148" s="3" t="str">
        <f t="shared" si="14"/>
        <v>'FRC072_5_A_S',</v>
      </c>
    </row>
    <row r="149" spans="1:33" x14ac:dyDescent="0.3">
      <c r="A149" s="1">
        <v>155</v>
      </c>
      <c r="B149" s="33" t="s">
        <v>432</v>
      </c>
      <c r="C149" s="33"/>
      <c r="D149" s="34"/>
      <c r="E149" s="34"/>
      <c r="F149" s="1" t="s">
        <v>433</v>
      </c>
      <c r="G149" s="1" t="s">
        <v>434</v>
      </c>
      <c r="H149" s="1"/>
      <c r="I149" s="1"/>
      <c r="J149" s="1"/>
      <c r="K149" s="1"/>
      <c r="L149" s="1"/>
      <c r="M149" s="1"/>
      <c r="N149" s="1"/>
      <c r="O149" s="2"/>
      <c r="P149" s="2"/>
      <c r="Q149" s="2"/>
      <c r="R149" s="2"/>
      <c r="S149" s="34"/>
      <c r="T149" s="1" t="s">
        <v>432</v>
      </c>
      <c r="U149" s="2">
        <v>20190320</v>
      </c>
      <c r="V149" s="1" t="str">
        <f t="shared" si="12"/>
        <v>FRC072_5_B</v>
      </c>
      <c r="W149" s="1" t="str">
        <f t="shared" si="11"/>
        <v>FRC072_5_B_J1_20190320</v>
      </c>
      <c r="X149" s="1" t="str">
        <f t="shared" si="13"/>
        <v>FRC072_5_B_J1</v>
      </c>
      <c r="Y149" s="2">
        <v>20190320</v>
      </c>
      <c r="Z149" s="1">
        <v>1</v>
      </c>
      <c r="AA149" s="1"/>
      <c r="AB149" s="1">
        <v>107207</v>
      </c>
      <c r="AC149" s="1"/>
      <c r="AD149" s="3" t="str">
        <f>IFERROR(IF(VLOOKUP(T149,#REF!, 4, FALSE) = "", "", VLOOKUP(T149,#REF!, 4, FALSE)), "")</f>
        <v/>
      </c>
      <c r="AE149" s="3" t="str">
        <f>IFERROR(IF(VLOOKUP(T149,#REF!, 6, FALSE) = "", "", VLOOKUP(T149,#REF!, 6, FALSE)), "")</f>
        <v/>
      </c>
      <c r="AF149" s="3" t="str">
        <f>IFERROR(IF(VLOOKUP(T149,#REF!, 5, FALSE) = "", "", VLOOKUP(T149,#REF!, 5, FALSE)), "")</f>
        <v/>
      </c>
      <c r="AG149" s="3" t="str">
        <f t="shared" si="14"/>
        <v>'FRC072_5_B',</v>
      </c>
    </row>
    <row r="150" spans="1:33" x14ac:dyDescent="0.3">
      <c r="A150" s="1">
        <v>156</v>
      </c>
      <c r="B150" s="33" t="s">
        <v>435</v>
      </c>
      <c r="C150" s="33"/>
      <c r="D150" s="34"/>
      <c r="E150" s="34"/>
      <c r="F150" s="1" t="s">
        <v>436</v>
      </c>
      <c r="G150" s="1" t="s">
        <v>437</v>
      </c>
      <c r="H150" s="1"/>
      <c r="I150" s="1"/>
      <c r="J150" s="1"/>
      <c r="K150" s="1"/>
      <c r="L150" s="1"/>
      <c r="M150" s="1"/>
      <c r="N150" s="1"/>
      <c r="O150" s="2"/>
      <c r="P150" s="2"/>
      <c r="Q150" s="2"/>
      <c r="R150" s="2"/>
      <c r="S150" s="34"/>
      <c r="T150" s="1" t="s">
        <v>435</v>
      </c>
      <c r="U150" s="2">
        <v>20190320</v>
      </c>
      <c r="V150" s="1" t="str">
        <f t="shared" si="12"/>
        <v>FRC073</v>
      </c>
      <c r="W150" s="1" t="str">
        <f t="shared" si="11"/>
        <v>FRC073_J1_20190320</v>
      </c>
      <c r="X150" s="1" t="str">
        <f t="shared" si="13"/>
        <v>FRC073_J1</v>
      </c>
      <c r="Y150" s="2">
        <v>20190320</v>
      </c>
      <c r="Z150" s="1">
        <v>1</v>
      </c>
      <c r="AA150" s="1"/>
      <c r="AB150" s="1">
        <v>107301</v>
      </c>
      <c r="AC150" s="1"/>
      <c r="AD150" s="3" t="str">
        <f>IFERROR(IF(VLOOKUP(T150,#REF!, 4, FALSE) = "", "", VLOOKUP(T150,#REF!, 4, FALSE)), "")</f>
        <v/>
      </c>
      <c r="AE150" s="3" t="str">
        <f>IFERROR(IF(VLOOKUP(T150,#REF!, 6, FALSE) = "", "", VLOOKUP(T150,#REF!, 6, FALSE)), "")</f>
        <v/>
      </c>
      <c r="AF150" s="3" t="str">
        <f>IFERROR(IF(VLOOKUP(T150,#REF!, 5, FALSE) = "", "", VLOOKUP(T150,#REF!, 5, FALSE)), "")</f>
        <v/>
      </c>
      <c r="AG150" s="3" t="str">
        <f t="shared" si="14"/>
        <v>'FRC073',</v>
      </c>
    </row>
    <row r="151" spans="1:33" x14ac:dyDescent="0.3">
      <c r="A151" s="1">
        <v>157</v>
      </c>
      <c r="B151" s="33" t="s">
        <v>438</v>
      </c>
      <c r="C151" s="33"/>
      <c r="D151" s="34"/>
      <c r="E151" s="34"/>
      <c r="F151" s="1" t="s">
        <v>439</v>
      </c>
      <c r="G151" s="1" t="s">
        <v>440</v>
      </c>
      <c r="H151" s="1"/>
      <c r="I151" s="1"/>
      <c r="J151" s="1"/>
      <c r="K151" s="1"/>
      <c r="L151" s="1"/>
      <c r="M151" s="1"/>
      <c r="N151" s="1"/>
      <c r="O151" s="2"/>
      <c r="P151" s="2"/>
      <c r="Q151" s="2"/>
      <c r="R151" s="2"/>
      <c r="S151" s="34"/>
      <c r="T151" s="1" t="s">
        <v>438</v>
      </c>
      <c r="U151" s="2">
        <v>20120228</v>
      </c>
      <c r="V151" s="1" t="str">
        <f t="shared" si="12"/>
        <v>FRC074</v>
      </c>
      <c r="W151" s="1" t="str">
        <f t="shared" si="11"/>
        <v>FRC074_J1_20120228</v>
      </c>
      <c r="X151" s="1" t="str">
        <f t="shared" si="13"/>
        <v>FRC074_J1</v>
      </c>
      <c r="Y151" s="2">
        <v>20120228</v>
      </c>
      <c r="Z151" s="1">
        <v>1</v>
      </c>
      <c r="AA151" s="1"/>
      <c r="AB151" s="1">
        <v>107401</v>
      </c>
      <c r="AC151" s="1"/>
      <c r="AD151" s="3" t="str">
        <f>IFERROR(IF(VLOOKUP(T151,#REF!, 4, FALSE) = "", "", VLOOKUP(T151,#REF!, 4, FALSE)), "")</f>
        <v/>
      </c>
      <c r="AE151" s="3" t="str">
        <f>IFERROR(IF(VLOOKUP(T151,#REF!, 6, FALSE) = "", "", VLOOKUP(T151,#REF!, 6, FALSE)), "")</f>
        <v/>
      </c>
      <c r="AF151" s="3" t="str">
        <f>IFERROR(IF(VLOOKUP(T151,#REF!, 5, FALSE) = "", "", VLOOKUP(T151,#REF!, 5, FALSE)), "")</f>
        <v/>
      </c>
      <c r="AG151" s="3" t="str">
        <f t="shared" si="14"/>
        <v>'FRC074',</v>
      </c>
    </row>
    <row r="152" spans="1:33" x14ac:dyDescent="0.3">
      <c r="A152" s="1">
        <v>158</v>
      </c>
      <c r="B152" s="33" t="s">
        <v>441</v>
      </c>
      <c r="C152" s="33"/>
      <c r="D152" s="34"/>
      <c r="E152" s="34"/>
      <c r="F152" s="1" t="s">
        <v>442</v>
      </c>
      <c r="G152" s="1" t="s">
        <v>443</v>
      </c>
      <c r="H152" s="1"/>
      <c r="I152" s="1"/>
      <c r="J152" s="1"/>
      <c r="K152" s="1"/>
      <c r="L152" s="1"/>
      <c r="M152" s="1"/>
      <c r="N152" s="1"/>
      <c r="O152" s="2"/>
      <c r="P152" s="2"/>
      <c r="Q152" s="2"/>
      <c r="R152" s="2"/>
      <c r="S152" s="34"/>
      <c r="T152" s="1" t="s">
        <v>441</v>
      </c>
      <c r="U152" s="2">
        <v>20150313</v>
      </c>
      <c r="V152" s="1" t="str">
        <f t="shared" si="12"/>
        <v>FRC075</v>
      </c>
      <c r="W152" s="1" t="str">
        <f t="shared" si="11"/>
        <v>FRC075_J1_20150313</v>
      </c>
      <c r="X152" s="1" t="str">
        <f t="shared" si="13"/>
        <v>FRC075_J1</v>
      </c>
      <c r="Y152" s="2">
        <v>20150313</v>
      </c>
      <c r="Z152" s="1">
        <v>1</v>
      </c>
      <c r="AA152" s="1"/>
      <c r="AB152" s="1">
        <v>107501</v>
      </c>
      <c r="AC152" s="1"/>
      <c r="AD152" s="3" t="str">
        <f>IFERROR(IF(VLOOKUP(T152,#REF!, 4, FALSE) = "", "", VLOOKUP(T152,#REF!, 4, FALSE)), "")</f>
        <v/>
      </c>
      <c r="AE152" s="3" t="str">
        <f>IFERROR(IF(VLOOKUP(T152,#REF!, 6, FALSE) = "", "", VLOOKUP(T152,#REF!, 6, FALSE)), "")</f>
        <v/>
      </c>
      <c r="AF152" s="3" t="str">
        <f>IFERROR(IF(VLOOKUP(T152,#REF!, 5, FALSE) = "", "", VLOOKUP(T152,#REF!, 5, FALSE)), "")</f>
        <v/>
      </c>
      <c r="AG152" s="3" t="str">
        <f t="shared" si="14"/>
        <v>'FRC075',</v>
      </c>
    </row>
    <row r="153" spans="1:33" x14ac:dyDescent="0.3">
      <c r="A153" s="1">
        <v>159</v>
      </c>
      <c r="B153" s="33" t="s">
        <v>444</v>
      </c>
      <c r="C153" s="33"/>
      <c r="D153" s="34"/>
      <c r="E153" s="34"/>
      <c r="F153" s="1" t="s">
        <v>445</v>
      </c>
      <c r="G153" s="1" t="s">
        <v>446</v>
      </c>
      <c r="H153" s="1"/>
      <c r="I153" s="1"/>
      <c r="J153" s="1"/>
      <c r="K153" s="1"/>
      <c r="L153" s="1"/>
      <c r="M153" s="1"/>
      <c r="N153" s="1"/>
      <c r="O153" s="2"/>
      <c r="P153" s="2"/>
      <c r="Q153" s="2"/>
      <c r="R153" s="2"/>
      <c r="S153" s="34"/>
      <c r="T153" s="1" t="s">
        <v>444</v>
      </c>
      <c r="U153" s="2">
        <v>20140314</v>
      </c>
      <c r="V153" s="1" t="str">
        <f t="shared" si="12"/>
        <v>FRC075_2</v>
      </c>
      <c r="W153" s="1" t="str">
        <f t="shared" si="11"/>
        <v>FRC075_2_J1_20140314</v>
      </c>
      <c r="X153" s="1" t="str">
        <f t="shared" si="13"/>
        <v>FRC075_2_J1</v>
      </c>
      <c r="Y153" s="2">
        <v>20140314</v>
      </c>
      <c r="Z153" s="1">
        <v>1</v>
      </c>
      <c r="AA153" s="1"/>
      <c r="AB153" s="1">
        <v>107502</v>
      </c>
      <c r="AC153" s="1"/>
      <c r="AD153" s="3" t="str">
        <f>IFERROR(IF(VLOOKUP(T153,#REF!, 4, FALSE) = "", "", VLOOKUP(T153,#REF!, 4, FALSE)), "")</f>
        <v/>
      </c>
      <c r="AE153" s="3" t="str">
        <f>IFERROR(IF(VLOOKUP(T153,#REF!, 6, FALSE) = "", "", VLOOKUP(T153,#REF!, 6, FALSE)), "")</f>
        <v/>
      </c>
      <c r="AF153" s="3" t="str">
        <f>IFERROR(IF(VLOOKUP(T153,#REF!, 5, FALSE) = "", "", VLOOKUP(T153,#REF!, 5, FALSE)), "")</f>
        <v/>
      </c>
      <c r="AG153" s="3" t="str">
        <f t="shared" si="14"/>
        <v>'FRC075_2',</v>
      </c>
    </row>
    <row r="154" spans="1:33" x14ac:dyDescent="0.3">
      <c r="A154" s="1">
        <v>160</v>
      </c>
      <c r="B154" s="33" t="s">
        <v>447</v>
      </c>
      <c r="C154" s="33"/>
      <c r="D154" s="34"/>
      <c r="E154" s="34"/>
      <c r="F154" s="1" t="s">
        <v>448</v>
      </c>
      <c r="G154" s="1" t="s">
        <v>449</v>
      </c>
      <c r="H154" s="1"/>
      <c r="I154" s="1"/>
      <c r="J154" s="1"/>
      <c r="K154" s="1"/>
      <c r="L154" s="1"/>
      <c r="M154" s="1"/>
      <c r="N154" s="1"/>
      <c r="O154" s="2"/>
      <c r="P154" s="2"/>
      <c r="Q154" s="2"/>
      <c r="R154" s="2"/>
      <c r="S154" s="34"/>
      <c r="T154" s="1" t="s">
        <v>447</v>
      </c>
      <c r="U154" s="2">
        <v>20120228</v>
      </c>
      <c r="V154" s="1" t="str">
        <f t="shared" si="12"/>
        <v>FRC075_3</v>
      </c>
      <c r="W154" s="1" t="str">
        <f t="shared" si="11"/>
        <v>FRC075_3_J1_20120228</v>
      </c>
      <c r="X154" s="1" t="str">
        <f t="shared" si="13"/>
        <v>FRC075_3_J1</v>
      </c>
      <c r="Y154" s="2">
        <v>20120228</v>
      </c>
      <c r="Z154" s="1">
        <v>1</v>
      </c>
      <c r="AA154" s="1"/>
      <c r="AB154" s="1">
        <v>107503</v>
      </c>
      <c r="AC154" s="1"/>
      <c r="AD154" s="3" t="str">
        <f>IFERROR(IF(VLOOKUP(T154,#REF!, 4, FALSE) = "", "", VLOOKUP(T154,#REF!, 4, FALSE)), "")</f>
        <v/>
      </c>
      <c r="AE154" s="3" t="str">
        <f>IFERROR(IF(VLOOKUP(T154,#REF!, 6, FALSE) = "", "", VLOOKUP(T154,#REF!, 6, FALSE)), "")</f>
        <v/>
      </c>
      <c r="AF154" s="3" t="str">
        <f>IFERROR(IF(VLOOKUP(T154,#REF!, 5, FALSE) = "", "", VLOOKUP(T154,#REF!, 5, FALSE)), "")</f>
        <v/>
      </c>
      <c r="AG154" s="3" t="str">
        <f t="shared" si="14"/>
        <v>'FRC075_3',</v>
      </c>
    </row>
    <row r="155" spans="1:33" x14ac:dyDescent="0.3">
      <c r="A155" s="1">
        <v>161</v>
      </c>
      <c r="B155" s="33" t="s">
        <v>450</v>
      </c>
      <c r="C155" s="33"/>
      <c r="D155" s="34"/>
      <c r="E155" s="34"/>
      <c r="F155" s="1" t="s">
        <v>451</v>
      </c>
      <c r="G155" s="1" t="s">
        <v>452</v>
      </c>
      <c r="H155" s="1"/>
      <c r="I155" s="1"/>
      <c r="J155" s="1"/>
      <c r="K155" s="1"/>
      <c r="L155" s="1"/>
      <c r="M155" s="1"/>
      <c r="N155" s="1"/>
      <c r="O155" s="2"/>
      <c r="P155" s="2"/>
      <c r="Q155" s="2"/>
      <c r="R155" s="2"/>
      <c r="S155" s="34"/>
      <c r="T155" s="1" t="s">
        <v>450</v>
      </c>
      <c r="U155" s="2">
        <v>20150313</v>
      </c>
      <c r="V155" s="1" t="str">
        <f t="shared" si="12"/>
        <v>FRC075_4</v>
      </c>
      <c r="W155" s="1" t="str">
        <f t="shared" si="11"/>
        <v>FRC075_4_J1_20150313</v>
      </c>
      <c r="X155" s="1" t="str">
        <f t="shared" si="13"/>
        <v>FRC075_4_J1</v>
      </c>
      <c r="Y155" s="2">
        <v>20150313</v>
      </c>
      <c r="Z155" s="1">
        <v>1</v>
      </c>
      <c r="AA155" s="1"/>
      <c r="AB155" s="1">
        <v>107504</v>
      </c>
      <c r="AC155" s="1"/>
      <c r="AD155" s="3" t="str">
        <f>IFERROR(IF(VLOOKUP(T155,#REF!, 4, FALSE) = "", "", VLOOKUP(T155,#REF!, 4, FALSE)), "")</f>
        <v/>
      </c>
      <c r="AE155" s="3" t="str">
        <f>IFERROR(IF(VLOOKUP(T155,#REF!, 6, FALSE) = "", "", VLOOKUP(T155,#REF!, 6, FALSE)), "")</f>
        <v/>
      </c>
      <c r="AF155" s="3" t="str">
        <f>IFERROR(IF(VLOOKUP(T155,#REF!, 5, FALSE) = "", "", VLOOKUP(T155,#REF!, 5, FALSE)), "")</f>
        <v/>
      </c>
      <c r="AG155" s="3" t="str">
        <f t="shared" si="14"/>
        <v>'FRC075_4',</v>
      </c>
    </row>
    <row r="156" spans="1:33" x14ac:dyDescent="0.3">
      <c r="A156" s="1">
        <v>162</v>
      </c>
      <c r="B156" s="33" t="s">
        <v>453</v>
      </c>
      <c r="C156" s="33"/>
      <c r="D156" s="34"/>
      <c r="E156" s="34"/>
      <c r="F156" s="1" t="s">
        <v>454</v>
      </c>
      <c r="G156" s="1" t="s">
        <v>455</v>
      </c>
      <c r="H156" s="1"/>
      <c r="I156" s="1"/>
      <c r="J156" s="1"/>
      <c r="K156" s="1"/>
      <c r="L156" s="1"/>
      <c r="M156" s="1"/>
      <c r="N156" s="1"/>
      <c r="O156" s="2"/>
      <c r="P156" s="2"/>
      <c r="Q156" s="2"/>
      <c r="R156" s="2"/>
      <c r="S156" s="34"/>
      <c r="T156" s="1" t="s">
        <v>453</v>
      </c>
      <c r="U156" s="2">
        <v>19990524</v>
      </c>
      <c r="V156" s="1" t="str">
        <f t="shared" si="12"/>
        <v>FRC076</v>
      </c>
      <c r="W156" s="1" t="str">
        <f t="shared" si="11"/>
        <v>FRC076_J1_19990524</v>
      </c>
      <c r="X156" s="1" t="str">
        <f t="shared" si="13"/>
        <v>FRC076_J1</v>
      </c>
      <c r="Y156" s="2">
        <v>19990524</v>
      </c>
      <c r="Z156" s="1">
        <v>1</v>
      </c>
      <c r="AA156" s="1"/>
      <c r="AB156" s="1">
        <v>107601</v>
      </c>
      <c r="AC156" s="1"/>
      <c r="AD156" s="3" t="str">
        <f>IFERROR(IF(VLOOKUP(T156,#REF!, 4, FALSE) = "", "", VLOOKUP(T156,#REF!, 4, FALSE)), "")</f>
        <v/>
      </c>
      <c r="AE156" s="3" t="str">
        <f>IFERROR(IF(VLOOKUP(T156,#REF!, 6, FALSE) = "", "", VLOOKUP(T156,#REF!, 6, FALSE)), "")</f>
        <v/>
      </c>
      <c r="AF156" s="3" t="str">
        <f>IFERROR(IF(VLOOKUP(T156,#REF!, 5, FALSE) = "", "", VLOOKUP(T156,#REF!, 5, FALSE)), "")</f>
        <v/>
      </c>
      <c r="AG156" s="3" t="str">
        <f t="shared" si="14"/>
        <v>'FRC076',</v>
      </c>
    </row>
    <row r="157" spans="1:33" x14ac:dyDescent="0.3">
      <c r="A157" s="1">
        <v>163</v>
      </c>
      <c r="B157" s="33" t="s">
        <v>456</v>
      </c>
      <c r="C157" s="33"/>
      <c r="D157" s="34"/>
      <c r="E157" s="34"/>
      <c r="F157" s="1" t="s">
        <v>457</v>
      </c>
      <c r="G157" s="1" t="s">
        <v>458</v>
      </c>
      <c r="H157" s="1"/>
      <c r="I157" s="1"/>
      <c r="J157" s="1"/>
      <c r="K157" s="1"/>
      <c r="L157" s="1"/>
      <c r="M157" s="1"/>
      <c r="N157" s="1"/>
      <c r="O157" s="2"/>
      <c r="P157" s="2"/>
      <c r="Q157" s="2"/>
      <c r="R157" s="2"/>
      <c r="S157" s="34"/>
      <c r="T157" s="1" t="s">
        <v>456</v>
      </c>
      <c r="U157" s="2">
        <v>20190320</v>
      </c>
      <c r="V157" s="1" t="str">
        <f t="shared" si="12"/>
        <v>FRC076_10</v>
      </c>
      <c r="W157" s="1" t="str">
        <f t="shared" si="11"/>
        <v>FRC076_10_J1_20190320</v>
      </c>
      <c r="X157" s="1" t="str">
        <f t="shared" si="13"/>
        <v>FRC076_10_J1</v>
      </c>
      <c r="Y157" s="2">
        <v>20190320</v>
      </c>
      <c r="Z157" s="1">
        <v>1</v>
      </c>
      <c r="AA157" s="1"/>
      <c r="AB157" s="1">
        <v>107612</v>
      </c>
      <c r="AC157" s="1"/>
      <c r="AD157" s="3" t="str">
        <f>IFERROR(IF(VLOOKUP(T157,#REF!, 4, FALSE) = "", "", VLOOKUP(T157,#REF!, 4, FALSE)), "")</f>
        <v/>
      </c>
      <c r="AE157" s="3" t="str">
        <f>IFERROR(IF(VLOOKUP(T157,#REF!, 6, FALSE) = "", "", VLOOKUP(T157,#REF!, 6, FALSE)), "")</f>
        <v/>
      </c>
      <c r="AF157" s="3" t="str">
        <f>IFERROR(IF(VLOOKUP(T157,#REF!, 5, FALSE) = "", "", VLOOKUP(T157,#REF!, 5, FALSE)), "")</f>
        <v/>
      </c>
      <c r="AG157" s="3" t="str">
        <f t="shared" si="14"/>
        <v>'FRC076_10',</v>
      </c>
    </row>
    <row r="158" spans="1:33" x14ac:dyDescent="0.3">
      <c r="A158" s="1">
        <v>164</v>
      </c>
      <c r="B158" s="33" t="s">
        <v>459</v>
      </c>
      <c r="C158" s="33"/>
      <c r="D158" s="34"/>
      <c r="E158" s="34"/>
      <c r="F158" s="1" t="s">
        <v>460</v>
      </c>
      <c r="G158" s="1" t="s">
        <v>461</v>
      </c>
      <c r="H158" s="1"/>
      <c r="I158" s="1"/>
      <c r="J158" s="1"/>
      <c r="K158" s="1"/>
      <c r="L158" s="1"/>
      <c r="M158" s="1"/>
      <c r="N158" s="1"/>
      <c r="O158" s="2"/>
      <c r="P158" s="2"/>
      <c r="Q158" s="2"/>
      <c r="R158" s="2"/>
      <c r="S158" s="34"/>
      <c r="T158" s="1" t="s">
        <v>459</v>
      </c>
      <c r="U158" s="2">
        <v>20190320</v>
      </c>
      <c r="V158" s="1" t="str">
        <f t="shared" si="12"/>
        <v>FRC076_11</v>
      </c>
      <c r="W158" s="1" t="str">
        <f t="shared" si="11"/>
        <v>FRC076_11_J1_20190320</v>
      </c>
      <c r="X158" s="1" t="str">
        <f t="shared" si="13"/>
        <v>FRC076_11_J1</v>
      </c>
      <c r="Y158" s="2">
        <v>20190320</v>
      </c>
      <c r="Z158" s="1">
        <v>1</v>
      </c>
      <c r="AA158" s="1"/>
      <c r="AB158" s="1">
        <v>107613</v>
      </c>
      <c r="AC158" s="1"/>
      <c r="AD158" s="3" t="str">
        <f>IFERROR(IF(VLOOKUP(T158,#REF!, 4, FALSE) = "", "", VLOOKUP(T158,#REF!, 4, FALSE)), "")</f>
        <v/>
      </c>
      <c r="AE158" s="3" t="str">
        <f>IFERROR(IF(VLOOKUP(T158,#REF!, 6, FALSE) = "", "", VLOOKUP(T158,#REF!, 6, FALSE)), "")</f>
        <v/>
      </c>
      <c r="AF158" s="3" t="str">
        <f>IFERROR(IF(VLOOKUP(T158,#REF!, 5, FALSE) = "", "", VLOOKUP(T158,#REF!, 5, FALSE)), "")</f>
        <v/>
      </c>
      <c r="AG158" s="3" t="str">
        <f t="shared" si="14"/>
        <v>'FRC076_11',</v>
      </c>
    </row>
    <row r="159" spans="1:33" x14ac:dyDescent="0.3">
      <c r="A159" s="1">
        <v>165</v>
      </c>
      <c r="B159" s="33" t="s">
        <v>462</v>
      </c>
      <c r="C159" s="33"/>
      <c r="D159" s="34"/>
      <c r="E159" s="34"/>
      <c r="F159" s="1" t="s">
        <v>463</v>
      </c>
      <c r="G159" s="1" t="s">
        <v>464</v>
      </c>
      <c r="H159" s="1"/>
      <c r="I159" s="1"/>
      <c r="J159" s="1"/>
      <c r="K159" s="1"/>
      <c r="L159" s="1"/>
      <c r="M159" s="1"/>
      <c r="N159" s="1"/>
      <c r="O159" s="2"/>
      <c r="P159" s="2"/>
      <c r="Q159" s="2"/>
      <c r="R159" s="2"/>
      <c r="S159" s="34"/>
      <c r="T159" s="1" t="s">
        <v>462</v>
      </c>
      <c r="U159" s="2">
        <v>20190320</v>
      </c>
      <c r="V159" s="1" t="str">
        <f t="shared" si="12"/>
        <v>FRC076_12</v>
      </c>
      <c r="W159" s="1" t="str">
        <f t="shared" si="11"/>
        <v>FRC076_12_J1_20190320</v>
      </c>
      <c r="X159" s="1" t="str">
        <f t="shared" si="13"/>
        <v>FRC076_12_J1</v>
      </c>
      <c r="Y159" s="2">
        <v>20190320</v>
      </c>
      <c r="Z159" s="1">
        <v>1</v>
      </c>
      <c r="AA159" s="1"/>
      <c r="AB159" s="1">
        <v>107614</v>
      </c>
      <c r="AC159" s="1"/>
      <c r="AD159" s="3" t="str">
        <f>IFERROR(IF(VLOOKUP(T159,#REF!, 4, FALSE) = "", "", VLOOKUP(T159,#REF!, 4, FALSE)), "")</f>
        <v/>
      </c>
      <c r="AE159" s="3" t="str">
        <f>IFERROR(IF(VLOOKUP(T159,#REF!, 6, FALSE) = "", "", VLOOKUP(T159,#REF!, 6, FALSE)), "")</f>
        <v/>
      </c>
      <c r="AF159" s="3" t="str">
        <f>IFERROR(IF(VLOOKUP(T159,#REF!, 5, FALSE) = "", "", VLOOKUP(T159,#REF!, 5, FALSE)), "")</f>
        <v/>
      </c>
      <c r="AG159" s="3" t="str">
        <f t="shared" si="14"/>
        <v>'FRC076_12',</v>
      </c>
    </row>
    <row r="160" spans="1:33" x14ac:dyDescent="0.3">
      <c r="A160" s="1">
        <v>166</v>
      </c>
      <c r="B160" s="33" t="s">
        <v>465</v>
      </c>
      <c r="C160" s="33"/>
      <c r="D160" s="34"/>
      <c r="E160" s="34"/>
      <c r="F160" s="1" t="s">
        <v>466</v>
      </c>
      <c r="G160" s="1" t="s">
        <v>467</v>
      </c>
      <c r="H160" s="1"/>
      <c r="I160" s="1"/>
      <c r="J160" s="1"/>
      <c r="K160" s="1"/>
      <c r="L160" s="1"/>
      <c r="M160" s="1"/>
      <c r="N160" s="1"/>
      <c r="O160" s="2"/>
      <c r="P160" s="2"/>
      <c r="Q160" s="2"/>
      <c r="R160" s="2"/>
      <c r="S160" s="34"/>
      <c r="T160" s="1" t="s">
        <v>465</v>
      </c>
      <c r="U160" s="2">
        <v>20190320</v>
      </c>
      <c r="V160" s="1" t="str">
        <f t="shared" si="12"/>
        <v>FRC076_13</v>
      </c>
      <c r="W160" s="1" t="str">
        <f t="shared" si="11"/>
        <v>FRC076_13_J1_20190320</v>
      </c>
      <c r="X160" s="1" t="str">
        <f t="shared" si="13"/>
        <v>FRC076_13_J1</v>
      </c>
      <c r="Y160" s="2">
        <v>20190320</v>
      </c>
      <c r="Z160" s="1">
        <v>1</v>
      </c>
      <c r="AA160" s="1"/>
      <c r="AB160" s="1">
        <v>107615</v>
      </c>
      <c r="AC160" s="1"/>
      <c r="AD160" s="3" t="str">
        <f>IFERROR(IF(VLOOKUP(T160,#REF!, 4, FALSE) = "", "", VLOOKUP(T160,#REF!, 4, FALSE)), "")</f>
        <v/>
      </c>
      <c r="AE160" s="3" t="str">
        <f>IFERROR(IF(VLOOKUP(T160,#REF!, 6, FALSE) = "", "", VLOOKUP(T160,#REF!, 6, FALSE)), "")</f>
        <v/>
      </c>
      <c r="AF160" s="3" t="str">
        <f>IFERROR(IF(VLOOKUP(T160,#REF!, 5, FALSE) = "", "", VLOOKUP(T160,#REF!, 5, FALSE)), "")</f>
        <v/>
      </c>
      <c r="AG160" s="3" t="str">
        <f t="shared" si="14"/>
        <v>'FRC076_13',</v>
      </c>
    </row>
    <row r="161" spans="1:33" x14ac:dyDescent="0.3">
      <c r="A161" s="1">
        <v>167</v>
      </c>
      <c r="B161" s="33" t="s">
        <v>468</v>
      </c>
      <c r="C161" s="33"/>
      <c r="D161" s="34"/>
      <c r="E161" s="34"/>
      <c r="F161" s="1" t="s">
        <v>469</v>
      </c>
      <c r="G161" s="1" t="s">
        <v>470</v>
      </c>
      <c r="H161" s="1"/>
      <c r="I161" s="1"/>
      <c r="J161" s="1"/>
      <c r="K161" s="1"/>
      <c r="L161" s="1"/>
      <c r="M161" s="1"/>
      <c r="N161" s="1"/>
      <c r="O161" s="2"/>
      <c r="P161" s="2"/>
      <c r="Q161" s="2"/>
      <c r="R161" s="2"/>
      <c r="S161" s="34"/>
      <c r="T161" s="1" t="s">
        <v>468</v>
      </c>
      <c r="U161" s="2">
        <v>20190320</v>
      </c>
      <c r="V161" s="1" t="str">
        <f t="shared" si="12"/>
        <v>FRC076_14_A</v>
      </c>
      <c r="W161" s="1" t="str">
        <f t="shared" si="11"/>
        <v>FRC076_14_A_J1_20190320</v>
      </c>
      <c r="X161" s="1" t="str">
        <f t="shared" si="13"/>
        <v>FRC076_14_A_J1</v>
      </c>
      <c r="Y161" s="2">
        <v>20190320</v>
      </c>
      <c r="Z161" s="1">
        <v>1</v>
      </c>
      <c r="AA161" s="1"/>
      <c r="AB161" s="1">
        <v>107616</v>
      </c>
      <c r="AC161" s="1"/>
      <c r="AD161" s="3" t="str">
        <f>IFERROR(IF(VLOOKUP(T161,#REF!, 4, FALSE) = "", "", VLOOKUP(T161,#REF!, 4, FALSE)), "")</f>
        <v/>
      </c>
      <c r="AE161" s="3" t="str">
        <f>IFERROR(IF(VLOOKUP(T161,#REF!, 6, FALSE) = "", "", VLOOKUP(T161,#REF!, 6, FALSE)), "")</f>
        <v/>
      </c>
      <c r="AF161" s="3" t="str">
        <f>IFERROR(IF(VLOOKUP(T161,#REF!, 5, FALSE) = "", "", VLOOKUP(T161,#REF!, 5, FALSE)), "")</f>
        <v/>
      </c>
      <c r="AG161" s="3" t="str">
        <f t="shared" si="14"/>
        <v>'FRC076_14_A',</v>
      </c>
    </row>
    <row r="162" spans="1:33" x14ac:dyDescent="0.3">
      <c r="A162" s="1">
        <v>168</v>
      </c>
      <c r="B162" s="33" t="s">
        <v>471</v>
      </c>
      <c r="C162" s="33"/>
      <c r="D162" s="34"/>
      <c r="E162" s="34"/>
      <c r="F162" s="1" t="s">
        <v>472</v>
      </c>
      <c r="G162" s="1" t="s">
        <v>473</v>
      </c>
      <c r="H162" s="1"/>
      <c r="I162" s="1"/>
      <c r="J162" s="1"/>
      <c r="K162" s="1"/>
      <c r="L162" s="1"/>
      <c r="M162" s="1"/>
      <c r="N162" s="1"/>
      <c r="O162" s="2"/>
      <c r="P162" s="2"/>
      <c r="Q162" s="2"/>
      <c r="R162" s="2"/>
      <c r="S162" s="34"/>
      <c r="T162" s="1" t="s">
        <v>471</v>
      </c>
      <c r="U162" s="2">
        <v>20130223</v>
      </c>
      <c r="V162" s="1" t="str">
        <f t="shared" si="12"/>
        <v>FRC076_14_B</v>
      </c>
      <c r="W162" s="1" t="str">
        <f t="shared" si="11"/>
        <v>FRC076_14_B_J1_20130223</v>
      </c>
      <c r="X162" s="1" t="str">
        <f t="shared" si="13"/>
        <v>FRC076_14_B_J1</v>
      </c>
      <c r="Y162" s="2">
        <v>20130223</v>
      </c>
      <c r="Z162" s="1">
        <v>1</v>
      </c>
      <c r="AA162" s="1"/>
      <c r="AB162" s="1">
        <v>107617</v>
      </c>
      <c r="AC162" s="1"/>
      <c r="AD162" s="3" t="str">
        <f>IFERROR(IF(VLOOKUP(T162,#REF!, 4, FALSE) = "", "", VLOOKUP(T162,#REF!, 4, FALSE)), "")</f>
        <v/>
      </c>
      <c r="AE162" s="3" t="str">
        <f>IFERROR(IF(VLOOKUP(T162,#REF!, 6, FALSE) = "", "", VLOOKUP(T162,#REF!, 6, FALSE)), "")</f>
        <v/>
      </c>
      <c r="AF162" s="3" t="str">
        <f>IFERROR(IF(VLOOKUP(T162,#REF!, 5, FALSE) = "", "", VLOOKUP(T162,#REF!, 5, FALSE)), "")</f>
        <v/>
      </c>
      <c r="AG162" s="3" t="str">
        <f t="shared" si="14"/>
        <v>'FRC076_14_B',</v>
      </c>
    </row>
    <row r="163" spans="1:33" x14ac:dyDescent="0.3">
      <c r="A163" s="1">
        <v>169</v>
      </c>
      <c r="B163" s="33" t="s">
        <v>474</v>
      </c>
      <c r="C163" s="33"/>
      <c r="D163" s="34"/>
      <c r="E163" s="34"/>
      <c r="F163" s="1" t="s">
        <v>475</v>
      </c>
      <c r="G163" s="1" t="s">
        <v>476</v>
      </c>
      <c r="H163" s="1"/>
      <c r="I163" s="1"/>
      <c r="J163" s="1"/>
      <c r="K163" s="1"/>
      <c r="L163" s="1"/>
      <c r="M163" s="1"/>
      <c r="N163" s="1"/>
      <c r="O163" s="2"/>
      <c r="P163" s="2"/>
      <c r="Q163" s="2"/>
      <c r="R163" s="2"/>
      <c r="S163" s="34"/>
      <c r="T163" s="1" t="s">
        <v>474</v>
      </c>
      <c r="U163" s="2">
        <v>20190320</v>
      </c>
      <c r="V163" s="1" t="str">
        <f t="shared" si="12"/>
        <v>FRC076_15_A</v>
      </c>
      <c r="W163" s="1" t="str">
        <f t="shared" si="11"/>
        <v>FRC076_15_A_J1_20190320</v>
      </c>
      <c r="X163" s="1" t="str">
        <f t="shared" si="13"/>
        <v>FRC076_15_A_J1</v>
      </c>
      <c r="Y163" s="2">
        <v>20190320</v>
      </c>
      <c r="Z163" s="1">
        <v>1</v>
      </c>
      <c r="AA163" s="1"/>
      <c r="AB163" s="1">
        <v>107618</v>
      </c>
      <c r="AC163" s="1"/>
      <c r="AD163" s="3" t="str">
        <f>IFERROR(IF(VLOOKUP(T163,#REF!, 4, FALSE) = "", "", VLOOKUP(T163,#REF!, 4, FALSE)), "")</f>
        <v/>
      </c>
      <c r="AE163" s="3" t="str">
        <f>IFERROR(IF(VLOOKUP(T163,#REF!, 6, FALSE) = "", "", VLOOKUP(T163,#REF!, 6, FALSE)), "")</f>
        <v/>
      </c>
      <c r="AF163" s="3" t="str">
        <f>IFERROR(IF(VLOOKUP(T163,#REF!, 5, FALSE) = "", "", VLOOKUP(T163,#REF!, 5, FALSE)), "")</f>
        <v/>
      </c>
      <c r="AG163" s="3" t="str">
        <f t="shared" si="14"/>
        <v>'FRC076_15_A',</v>
      </c>
    </row>
    <row r="164" spans="1:33" x14ac:dyDescent="0.3">
      <c r="A164" s="1">
        <v>170</v>
      </c>
      <c r="B164" s="33" t="s">
        <v>477</v>
      </c>
      <c r="C164" s="33"/>
      <c r="D164" s="34"/>
      <c r="E164" s="34"/>
      <c r="F164" s="1" t="s">
        <v>478</v>
      </c>
      <c r="G164" s="1" t="s">
        <v>479</v>
      </c>
      <c r="H164" s="1"/>
      <c r="I164" s="1"/>
      <c r="J164" s="1"/>
      <c r="K164" s="1"/>
      <c r="L164" s="1"/>
      <c r="M164" s="1"/>
      <c r="N164" s="1"/>
      <c r="O164" s="2"/>
      <c r="P164" s="2"/>
      <c r="Q164" s="2"/>
      <c r="R164" s="2"/>
      <c r="S164" s="34"/>
      <c r="T164" s="1" t="s">
        <v>477</v>
      </c>
      <c r="U164" s="2">
        <v>20190320</v>
      </c>
      <c r="V164" s="1" t="str">
        <f t="shared" si="12"/>
        <v>FRC076_15_B</v>
      </c>
      <c r="W164" s="1" t="str">
        <f t="shared" si="11"/>
        <v>FRC076_15_B_J1_20190320</v>
      </c>
      <c r="X164" s="1" t="str">
        <f t="shared" si="13"/>
        <v>FRC076_15_B_J1</v>
      </c>
      <c r="Y164" s="2">
        <v>20190320</v>
      </c>
      <c r="Z164" s="1">
        <v>1</v>
      </c>
      <c r="AA164" s="1"/>
      <c r="AB164" s="1">
        <v>107619</v>
      </c>
      <c r="AC164" s="1"/>
      <c r="AD164" s="3" t="str">
        <f>IFERROR(IF(VLOOKUP(T164,#REF!, 4, FALSE) = "", "", VLOOKUP(T164,#REF!, 4, FALSE)), "")</f>
        <v/>
      </c>
      <c r="AE164" s="3" t="str">
        <f>IFERROR(IF(VLOOKUP(T164,#REF!, 6, FALSE) = "", "", VLOOKUP(T164,#REF!, 6, FALSE)), "")</f>
        <v/>
      </c>
      <c r="AF164" s="3" t="str">
        <f>IFERROR(IF(VLOOKUP(T164,#REF!, 5, FALSE) = "", "", VLOOKUP(T164,#REF!, 5, FALSE)), "")</f>
        <v/>
      </c>
      <c r="AG164" s="3" t="str">
        <f t="shared" si="14"/>
        <v>'FRC076_15_B',</v>
      </c>
    </row>
    <row r="165" spans="1:33" x14ac:dyDescent="0.3">
      <c r="A165" s="1">
        <v>171</v>
      </c>
      <c r="B165" s="33" t="s">
        <v>480</v>
      </c>
      <c r="C165" s="33"/>
      <c r="D165" s="34"/>
      <c r="E165" s="34"/>
      <c r="F165" s="1" t="s">
        <v>481</v>
      </c>
      <c r="G165" s="1" t="s">
        <v>482</v>
      </c>
      <c r="H165" s="1"/>
      <c r="I165" s="1"/>
      <c r="J165" s="1"/>
      <c r="K165" s="1"/>
      <c r="L165" s="1"/>
      <c r="M165" s="1"/>
      <c r="N165" s="1"/>
      <c r="O165" s="2"/>
      <c r="P165" s="2"/>
      <c r="Q165" s="2"/>
      <c r="R165" s="2"/>
      <c r="S165" s="34"/>
      <c r="T165" s="1" t="s">
        <v>480</v>
      </c>
      <c r="U165" s="2">
        <v>20190320</v>
      </c>
      <c r="V165" s="1" t="str">
        <f t="shared" si="12"/>
        <v>FRC076_16_A</v>
      </c>
      <c r="W165" s="1" t="str">
        <f t="shared" si="11"/>
        <v>FRC076_16_A_J1_20190320</v>
      </c>
      <c r="X165" s="1" t="str">
        <f t="shared" si="13"/>
        <v>FRC076_16_A_J1</v>
      </c>
      <c r="Y165" s="2">
        <v>20190320</v>
      </c>
      <c r="Z165" s="1">
        <v>1</v>
      </c>
      <c r="AA165" s="1"/>
      <c r="AB165" s="1">
        <v>107620</v>
      </c>
      <c r="AC165" s="1"/>
      <c r="AD165" s="3" t="str">
        <f>IFERROR(IF(VLOOKUP(T165,#REF!, 4, FALSE) = "", "", VLOOKUP(T165,#REF!, 4, FALSE)), "")</f>
        <v/>
      </c>
      <c r="AE165" s="3" t="str">
        <f>IFERROR(IF(VLOOKUP(T165,#REF!, 6, FALSE) = "", "", VLOOKUP(T165,#REF!, 6, FALSE)), "")</f>
        <v/>
      </c>
      <c r="AF165" s="3" t="str">
        <f>IFERROR(IF(VLOOKUP(T165,#REF!, 5, FALSE) = "", "", VLOOKUP(T165,#REF!, 5, FALSE)), "")</f>
        <v/>
      </c>
      <c r="AG165" s="3" t="str">
        <f t="shared" si="14"/>
        <v>'FRC076_16_A',</v>
      </c>
    </row>
    <row r="166" spans="1:33" x14ac:dyDescent="0.3">
      <c r="A166" s="1">
        <v>172</v>
      </c>
      <c r="B166" s="33" t="s">
        <v>483</v>
      </c>
      <c r="C166" s="33"/>
      <c r="D166" s="34"/>
      <c r="E166" s="34"/>
      <c r="F166" s="1" t="s">
        <v>484</v>
      </c>
      <c r="G166" s="1" t="s">
        <v>485</v>
      </c>
      <c r="H166" s="1"/>
      <c r="I166" s="1"/>
      <c r="J166" s="1"/>
      <c r="K166" s="1"/>
      <c r="L166" s="1"/>
      <c r="M166" s="1"/>
      <c r="N166" s="1"/>
      <c r="O166" s="2"/>
      <c r="P166" s="2"/>
      <c r="Q166" s="2"/>
      <c r="R166" s="2"/>
      <c r="S166" s="34"/>
      <c r="T166" s="1" t="s">
        <v>483</v>
      </c>
      <c r="U166" s="2">
        <v>20190320</v>
      </c>
      <c r="V166" s="1" t="str">
        <f t="shared" si="12"/>
        <v>FRC076_16_B</v>
      </c>
      <c r="W166" s="1" t="str">
        <f t="shared" si="11"/>
        <v>FRC076_16_B_J1_20190320</v>
      </c>
      <c r="X166" s="1" t="str">
        <f t="shared" si="13"/>
        <v>FRC076_16_B_J1</v>
      </c>
      <c r="Y166" s="2">
        <v>20190320</v>
      </c>
      <c r="Z166" s="1">
        <v>1</v>
      </c>
      <c r="AA166" s="1"/>
      <c r="AB166" s="1">
        <v>107621</v>
      </c>
      <c r="AC166" s="1"/>
      <c r="AD166" s="3" t="str">
        <f>IFERROR(IF(VLOOKUP(T166,#REF!, 4, FALSE) = "", "", VLOOKUP(T166,#REF!, 4, FALSE)), "")</f>
        <v/>
      </c>
      <c r="AE166" s="3" t="str">
        <f>IFERROR(IF(VLOOKUP(T166,#REF!, 6, FALSE) = "", "", VLOOKUP(T166,#REF!, 6, FALSE)), "")</f>
        <v/>
      </c>
      <c r="AF166" s="3" t="str">
        <f>IFERROR(IF(VLOOKUP(T166,#REF!, 5, FALSE) = "", "", VLOOKUP(T166,#REF!, 5, FALSE)), "")</f>
        <v/>
      </c>
      <c r="AG166" s="3" t="str">
        <f t="shared" si="14"/>
        <v>'FRC076_16_B',</v>
      </c>
    </row>
    <row r="167" spans="1:33" x14ac:dyDescent="0.3">
      <c r="A167" s="1">
        <v>173</v>
      </c>
      <c r="B167" s="33" t="s">
        <v>486</v>
      </c>
      <c r="C167" s="33"/>
      <c r="D167" s="34"/>
      <c r="E167" s="34"/>
      <c r="F167" s="1" t="s">
        <v>487</v>
      </c>
      <c r="G167" s="1" t="s">
        <v>488</v>
      </c>
      <c r="H167" s="1"/>
      <c r="I167" s="1"/>
      <c r="J167" s="1"/>
      <c r="K167" s="1"/>
      <c r="L167" s="1"/>
      <c r="M167" s="1"/>
      <c r="N167" s="1"/>
      <c r="O167" s="2"/>
      <c r="P167" s="2"/>
      <c r="Q167" s="2"/>
      <c r="R167" s="2"/>
      <c r="S167" s="34"/>
      <c r="T167" s="1" t="s">
        <v>486</v>
      </c>
      <c r="U167" s="2">
        <v>20190320</v>
      </c>
      <c r="V167" s="1" t="str">
        <f t="shared" si="12"/>
        <v>FRC076_17_A</v>
      </c>
      <c r="W167" s="1" t="str">
        <f t="shared" si="11"/>
        <v>FRC076_17_A_J1_20190320</v>
      </c>
      <c r="X167" s="1" t="str">
        <f t="shared" si="13"/>
        <v>FRC076_17_A_J1</v>
      </c>
      <c r="Y167" s="2">
        <v>20190320</v>
      </c>
      <c r="Z167" s="1">
        <v>1</v>
      </c>
      <c r="AA167" s="1"/>
      <c r="AB167" s="1">
        <v>107622</v>
      </c>
      <c r="AC167" s="1"/>
      <c r="AD167" s="3" t="str">
        <f>IFERROR(IF(VLOOKUP(T167,#REF!, 4, FALSE) = "", "", VLOOKUP(T167,#REF!, 4, FALSE)), "")</f>
        <v/>
      </c>
      <c r="AE167" s="3" t="str">
        <f>IFERROR(IF(VLOOKUP(T167,#REF!, 6, FALSE) = "", "", VLOOKUP(T167,#REF!, 6, FALSE)), "")</f>
        <v/>
      </c>
      <c r="AF167" s="3" t="str">
        <f>IFERROR(IF(VLOOKUP(T167,#REF!, 5, FALSE) = "", "", VLOOKUP(T167,#REF!, 5, FALSE)), "")</f>
        <v/>
      </c>
      <c r="AG167" s="3" t="str">
        <f t="shared" si="14"/>
        <v>'FRC076_17_A',</v>
      </c>
    </row>
    <row r="168" spans="1:33" x14ac:dyDescent="0.3">
      <c r="A168" s="1">
        <v>174</v>
      </c>
      <c r="B168" s="33" t="s">
        <v>489</v>
      </c>
      <c r="C168" s="33"/>
      <c r="D168" s="34"/>
      <c r="E168" s="34"/>
      <c r="F168" s="1" t="s">
        <v>490</v>
      </c>
      <c r="G168" s="1" t="s">
        <v>491</v>
      </c>
      <c r="H168" s="1"/>
      <c r="I168" s="1"/>
      <c r="J168" s="1"/>
      <c r="K168" s="1"/>
      <c r="L168" s="1"/>
      <c r="M168" s="1"/>
      <c r="N168" s="1"/>
      <c r="O168" s="2"/>
      <c r="P168" s="2"/>
      <c r="Q168" s="2"/>
      <c r="R168" s="2"/>
      <c r="S168" s="34"/>
      <c r="T168" s="1" t="s">
        <v>489</v>
      </c>
      <c r="U168" s="2">
        <v>20190320</v>
      </c>
      <c r="V168" s="1" t="str">
        <f t="shared" si="12"/>
        <v>FRC076_17_B</v>
      </c>
      <c r="W168" s="1" t="str">
        <f t="shared" si="11"/>
        <v>FRC076_17_B_J1_20190320</v>
      </c>
      <c r="X168" s="1" t="str">
        <f t="shared" si="13"/>
        <v>FRC076_17_B_J1</v>
      </c>
      <c r="Y168" s="2">
        <v>20190320</v>
      </c>
      <c r="Z168" s="1">
        <v>1</v>
      </c>
      <c r="AA168" s="1"/>
      <c r="AB168" s="1">
        <v>107623</v>
      </c>
      <c r="AC168" s="1"/>
      <c r="AD168" s="3" t="str">
        <f>IFERROR(IF(VLOOKUP(T168,#REF!, 4, FALSE) = "", "", VLOOKUP(T168,#REF!, 4, FALSE)), "")</f>
        <v/>
      </c>
      <c r="AE168" s="3" t="str">
        <f>IFERROR(IF(VLOOKUP(T168,#REF!, 6, FALSE) = "", "", VLOOKUP(T168,#REF!, 6, FALSE)), "")</f>
        <v/>
      </c>
      <c r="AF168" s="3" t="str">
        <f>IFERROR(IF(VLOOKUP(T168,#REF!, 5, FALSE) = "", "", VLOOKUP(T168,#REF!, 5, FALSE)), "")</f>
        <v/>
      </c>
      <c r="AG168" s="3" t="str">
        <f t="shared" si="14"/>
        <v>'FRC076_17_B',</v>
      </c>
    </row>
    <row r="169" spans="1:33" x14ac:dyDescent="0.3">
      <c r="A169" s="1">
        <v>175</v>
      </c>
      <c r="B169" s="33" t="s">
        <v>492</v>
      </c>
      <c r="C169" s="33"/>
      <c r="D169" s="34"/>
      <c r="E169" s="34"/>
      <c r="F169" s="1" t="s">
        <v>493</v>
      </c>
      <c r="G169" s="1" t="s">
        <v>494</v>
      </c>
      <c r="H169" s="1"/>
      <c r="I169" s="1"/>
      <c r="J169" s="1"/>
      <c r="K169" s="1"/>
      <c r="L169" s="1"/>
      <c r="M169" s="1"/>
      <c r="N169" s="1"/>
      <c r="O169" s="2"/>
      <c r="P169" s="2"/>
      <c r="Q169" s="2"/>
      <c r="R169" s="2"/>
      <c r="S169" s="34"/>
      <c r="T169" s="1" t="s">
        <v>492</v>
      </c>
      <c r="U169" s="2">
        <v>20190320</v>
      </c>
      <c r="V169" s="1" t="str">
        <f t="shared" si="12"/>
        <v>FRC076_18</v>
      </c>
      <c r="W169" s="1" t="str">
        <f t="shared" si="11"/>
        <v>FRC076_18_J1_20190320</v>
      </c>
      <c r="X169" s="1" t="str">
        <f t="shared" si="13"/>
        <v>FRC076_18_J1</v>
      </c>
      <c r="Y169" s="2">
        <v>20190320</v>
      </c>
      <c r="Z169" s="1">
        <v>1</v>
      </c>
      <c r="AA169" s="1"/>
      <c r="AB169" s="1">
        <v>107624</v>
      </c>
      <c r="AC169" s="1"/>
      <c r="AD169" s="3" t="str">
        <f>IFERROR(IF(VLOOKUP(T169,#REF!, 4, FALSE) = "", "", VLOOKUP(T169,#REF!, 4, FALSE)), "")</f>
        <v/>
      </c>
      <c r="AE169" s="3" t="str">
        <f>IFERROR(IF(VLOOKUP(T169,#REF!, 6, FALSE) = "", "", VLOOKUP(T169,#REF!, 6, FALSE)), "")</f>
        <v/>
      </c>
      <c r="AF169" s="3" t="str">
        <f>IFERROR(IF(VLOOKUP(T169,#REF!, 5, FALSE) = "", "", VLOOKUP(T169,#REF!, 5, FALSE)), "")</f>
        <v/>
      </c>
      <c r="AG169" s="3" t="str">
        <f t="shared" si="14"/>
        <v>'FRC076_18',</v>
      </c>
    </row>
    <row r="170" spans="1:33" x14ac:dyDescent="0.3">
      <c r="A170" s="1">
        <v>176</v>
      </c>
      <c r="B170" s="33" t="s">
        <v>495</v>
      </c>
      <c r="C170" s="33"/>
      <c r="D170" s="34"/>
      <c r="E170" s="34"/>
      <c r="F170" s="1" t="s">
        <v>496</v>
      </c>
      <c r="G170" s="1" t="s">
        <v>497</v>
      </c>
      <c r="H170" s="1"/>
      <c r="I170" s="1"/>
      <c r="J170" s="1"/>
      <c r="K170" s="1"/>
      <c r="L170" s="1"/>
      <c r="M170" s="1"/>
      <c r="N170" s="1"/>
      <c r="O170" s="2"/>
      <c r="P170" s="2"/>
      <c r="Q170" s="2"/>
      <c r="R170" s="2"/>
      <c r="S170" s="34"/>
      <c r="T170" s="1" t="s">
        <v>495</v>
      </c>
      <c r="U170" s="2">
        <v>20190320</v>
      </c>
      <c r="V170" s="1" t="str">
        <f t="shared" si="12"/>
        <v>FRC076_19</v>
      </c>
      <c r="W170" s="1" t="str">
        <f t="shared" si="11"/>
        <v>FRC076_19_J1_20190320</v>
      </c>
      <c r="X170" s="1" t="str">
        <f t="shared" si="13"/>
        <v>FRC076_19_J1</v>
      </c>
      <c r="Y170" s="2">
        <v>20190320</v>
      </c>
      <c r="Z170" s="1">
        <v>1</v>
      </c>
      <c r="AA170" s="1"/>
      <c r="AB170" s="1">
        <v>107625</v>
      </c>
      <c r="AC170" s="1"/>
      <c r="AD170" s="3" t="str">
        <f>IFERROR(IF(VLOOKUP(T170,#REF!, 4, FALSE) = "", "", VLOOKUP(T170,#REF!, 4, FALSE)), "")</f>
        <v/>
      </c>
      <c r="AE170" s="3" t="str">
        <f>IFERROR(IF(VLOOKUP(T170,#REF!, 6, FALSE) = "", "", VLOOKUP(T170,#REF!, 6, FALSE)), "")</f>
        <v/>
      </c>
      <c r="AF170" s="3" t="str">
        <f>IFERROR(IF(VLOOKUP(T170,#REF!, 5, FALSE) = "", "", VLOOKUP(T170,#REF!, 5, FALSE)), "")</f>
        <v/>
      </c>
      <c r="AG170" s="3" t="str">
        <f t="shared" si="14"/>
        <v>'FRC076_19',</v>
      </c>
    </row>
    <row r="171" spans="1:33" x14ac:dyDescent="0.3">
      <c r="A171" s="1">
        <v>177</v>
      </c>
      <c r="B171" s="33" t="s">
        <v>498</v>
      </c>
      <c r="C171" s="33"/>
      <c r="D171" s="34"/>
      <c r="E171" s="34"/>
      <c r="F171" s="1" t="s">
        <v>499</v>
      </c>
      <c r="G171" s="1" t="s">
        <v>500</v>
      </c>
      <c r="H171" s="1"/>
      <c r="I171" s="1"/>
      <c r="J171" s="1"/>
      <c r="K171" s="1"/>
      <c r="L171" s="1"/>
      <c r="M171" s="1"/>
      <c r="N171" s="1"/>
      <c r="O171" s="2"/>
      <c r="P171" s="2"/>
      <c r="Q171" s="2"/>
      <c r="R171" s="2"/>
      <c r="S171" s="34"/>
      <c r="T171" s="1" t="s">
        <v>498</v>
      </c>
      <c r="U171" s="2">
        <v>20160307</v>
      </c>
      <c r="V171" s="1" t="str">
        <f t="shared" si="12"/>
        <v>FRC076_2</v>
      </c>
      <c r="W171" s="1" t="str">
        <f t="shared" si="11"/>
        <v>FRC076_2_J1_20160307</v>
      </c>
      <c r="X171" s="1" t="str">
        <f t="shared" si="13"/>
        <v>FRC076_2_J1</v>
      </c>
      <c r="Y171" s="2">
        <v>20160307</v>
      </c>
      <c r="Z171" s="1">
        <v>1</v>
      </c>
      <c r="AA171" s="1"/>
      <c r="AB171" s="1">
        <v>107602</v>
      </c>
      <c r="AC171" s="1"/>
      <c r="AD171" s="3" t="str">
        <f>IFERROR(IF(VLOOKUP(T171,#REF!, 4, FALSE) = "", "", VLOOKUP(T171,#REF!, 4, FALSE)), "")</f>
        <v/>
      </c>
      <c r="AE171" s="3" t="str">
        <f>IFERROR(IF(VLOOKUP(T171,#REF!, 6, FALSE) = "", "", VLOOKUP(T171,#REF!, 6, FALSE)), "")</f>
        <v/>
      </c>
      <c r="AF171" s="3" t="str">
        <f>IFERROR(IF(VLOOKUP(T171,#REF!, 5, FALSE) = "", "", VLOOKUP(T171,#REF!, 5, FALSE)), "")</f>
        <v/>
      </c>
      <c r="AG171" s="3" t="str">
        <f t="shared" si="14"/>
        <v>'FRC076_2',</v>
      </c>
    </row>
    <row r="172" spans="1:33" x14ac:dyDescent="0.3">
      <c r="A172" s="1">
        <v>178</v>
      </c>
      <c r="B172" s="33" t="s">
        <v>501</v>
      </c>
      <c r="C172" s="33"/>
      <c r="D172" s="34"/>
      <c r="E172" s="34"/>
      <c r="F172" s="1" t="s">
        <v>502</v>
      </c>
      <c r="G172" s="1" t="s">
        <v>503</v>
      </c>
      <c r="H172" s="1"/>
      <c r="I172" s="1"/>
      <c r="J172" s="1"/>
      <c r="K172" s="1"/>
      <c r="L172" s="1"/>
      <c r="M172" s="1"/>
      <c r="N172" s="1"/>
      <c r="O172" s="2"/>
      <c r="P172" s="2"/>
      <c r="Q172" s="2"/>
      <c r="R172" s="2"/>
      <c r="S172" s="34"/>
      <c r="T172" s="1" t="s">
        <v>501</v>
      </c>
      <c r="U172" s="2">
        <v>20190320</v>
      </c>
      <c r="V172" s="1" t="str">
        <f t="shared" si="12"/>
        <v>FRC076_20</v>
      </c>
      <c r="W172" s="1" t="str">
        <f t="shared" si="11"/>
        <v>FRC076_20_J1_20190320</v>
      </c>
      <c r="X172" s="1" t="str">
        <f t="shared" si="13"/>
        <v>FRC076_20_J1</v>
      </c>
      <c r="Y172" s="2">
        <v>20190320</v>
      </c>
      <c r="Z172" s="1">
        <v>1</v>
      </c>
      <c r="AA172" s="1"/>
      <c r="AB172" s="1">
        <v>107626</v>
      </c>
      <c r="AC172" s="1"/>
      <c r="AD172" s="3" t="str">
        <f>IFERROR(IF(VLOOKUP(T172,#REF!, 4, FALSE) = "", "", VLOOKUP(T172,#REF!, 4, FALSE)), "")</f>
        <v/>
      </c>
      <c r="AE172" s="3" t="str">
        <f>IFERROR(IF(VLOOKUP(T172,#REF!, 6, FALSE) = "", "", VLOOKUP(T172,#REF!, 6, FALSE)), "")</f>
        <v/>
      </c>
      <c r="AF172" s="3" t="str">
        <f>IFERROR(IF(VLOOKUP(T172,#REF!, 5, FALSE) = "", "", VLOOKUP(T172,#REF!, 5, FALSE)), "")</f>
        <v/>
      </c>
      <c r="AG172" s="3" t="str">
        <f t="shared" si="14"/>
        <v>'FRC076_20',</v>
      </c>
    </row>
    <row r="173" spans="1:33" x14ac:dyDescent="0.3">
      <c r="A173" s="1">
        <v>179</v>
      </c>
      <c r="B173" s="33" t="s">
        <v>504</v>
      </c>
      <c r="C173" s="33"/>
      <c r="D173" s="34"/>
      <c r="E173" s="34"/>
      <c r="F173" s="1" t="s">
        <v>505</v>
      </c>
      <c r="G173" s="1" t="s">
        <v>506</v>
      </c>
      <c r="H173" s="1"/>
      <c r="I173" s="1"/>
      <c r="J173" s="1"/>
      <c r="K173" s="1"/>
      <c r="L173" s="1"/>
      <c r="M173" s="1"/>
      <c r="N173" s="1"/>
      <c r="O173" s="2"/>
      <c r="P173" s="2"/>
      <c r="Q173" s="2"/>
      <c r="R173" s="2"/>
      <c r="S173" s="34"/>
      <c r="T173" s="1" t="s">
        <v>504</v>
      </c>
      <c r="U173" s="2">
        <v>20190320</v>
      </c>
      <c r="V173" s="1" t="str">
        <f t="shared" si="12"/>
        <v>FRC076_21</v>
      </c>
      <c r="W173" s="1" t="str">
        <f t="shared" si="11"/>
        <v>FRC076_21_J1_20190320</v>
      </c>
      <c r="X173" s="1" t="str">
        <f t="shared" si="13"/>
        <v>FRC076_21_J1</v>
      </c>
      <c r="Y173" s="2">
        <v>20190320</v>
      </c>
      <c r="Z173" s="1">
        <v>1</v>
      </c>
      <c r="AA173" s="1"/>
      <c r="AB173" s="1">
        <v>107627</v>
      </c>
      <c r="AC173" s="1"/>
      <c r="AD173" s="3" t="str">
        <f>IFERROR(IF(VLOOKUP(T173,#REF!, 4, FALSE) = "", "", VLOOKUP(T173,#REF!, 4, FALSE)), "")</f>
        <v/>
      </c>
      <c r="AE173" s="3" t="str">
        <f>IFERROR(IF(VLOOKUP(T173,#REF!, 6, FALSE) = "", "", VLOOKUP(T173,#REF!, 6, FALSE)), "")</f>
        <v/>
      </c>
      <c r="AF173" s="3" t="str">
        <f>IFERROR(IF(VLOOKUP(T173,#REF!, 5, FALSE) = "", "", VLOOKUP(T173,#REF!, 5, FALSE)), "")</f>
        <v/>
      </c>
      <c r="AG173" s="3" t="str">
        <f t="shared" si="14"/>
        <v>'FRC076_21',</v>
      </c>
    </row>
    <row r="174" spans="1:33" x14ac:dyDescent="0.3">
      <c r="A174" s="1">
        <v>180</v>
      </c>
      <c r="B174" s="33" t="s">
        <v>507</v>
      </c>
      <c r="C174" s="33"/>
      <c r="D174" s="34"/>
      <c r="E174" s="34"/>
      <c r="F174" s="1" t="s">
        <v>508</v>
      </c>
      <c r="G174" s="1" t="s">
        <v>509</v>
      </c>
      <c r="H174" s="1"/>
      <c r="I174" s="1"/>
      <c r="J174" s="1"/>
      <c r="K174" s="1"/>
      <c r="L174" s="1"/>
      <c r="M174" s="1"/>
      <c r="N174" s="1"/>
      <c r="O174" s="2"/>
      <c r="P174" s="2"/>
      <c r="Q174" s="2"/>
      <c r="R174" s="2"/>
      <c r="S174" s="34"/>
      <c r="T174" s="1" t="s">
        <v>507</v>
      </c>
      <c r="U174" s="2">
        <v>20190320</v>
      </c>
      <c r="V174" s="1" t="str">
        <f t="shared" si="12"/>
        <v>FRC076_22</v>
      </c>
      <c r="W174" s="1" t="str">
        <f t="shared" si="11"/>
        <v>FRC076_22_J1_20190320</v>
      </c>
      <c r="X174" s="1" t="str">
        <f t="shared" si="13"/>
        <v>FRC076_22_J1</v>
      </c>
      <c r="Y174" s="2">
        <v>20190320</v>
      </c>
      <c r="Z174" s="1">
        <v>1</v>
      </c>
      <c r="AA174" s="1"/>
      <c r="AB174" s="1">
        <v>107628</v>
      </c>
      <c r="AC174" s="1"/>
      <c r="AD174" s="3" t="str">
        <f>IFERROR(IF(VLOOKUP(T174,#REF!, 4, FALSE) = "", "", VLOOKUP(T174,#REF!, 4, FALSE)), "")</f>
        <v/>
      </c>
      <c r="AE174" s="3" t="str">
        <f>IFERROR(IF(VLOOKUP(T174,#REF!, 6, FALSE) = "", "", VLOOKUP(T174,#REF!, 6, FALSE)), "")</f>
        <v/>
      </c>
      <c r="AF174" s="3" t="str">
        <f>IFERROR(IF(VLOOKUP(T174,#REF!, 5, FALSE) = "", "", VLOOKUP(T174,#REF!, 5, FALSE)), "")</f>
        <v/>
      </c>
      <c r="AG174" s="3" t="str">
        <f t="shared" si="14"/>
        <v>'FRC076_22',</v>
      </c>
    </row>
    <row r="175" spans="1:33" x14ac:dyDescent="0.3">
      <c r="A175" s="1">
        <v>181</v>
      </c>
      <c r="B175" s="33" t="s">
        <v>510</v>
      </c>
      <c r="C175" s="33"/>
      <c r="D175" s="34"/>
      <c r="E175" s="34"/>
      <c r="F175" s="1" t="s">
        <v>511</v>
      </c>
      <c r="G175" s="1" t="s">
        <v>512</v>
      </c>
      <c r="H175" s="1"/>
      <c r="I175" s="1"/>
      <c r="J175" s="1"/>
      <c r="K175" s="1"/>
      <c r="L175" s="1"/>
      <c r="M175" s="1"/>
      <c r="N175" s="1"/>
      <c r="O175" s="2"/>
      <c r="P175" s="2"/>
      <c r="Q175" s="2"/>
      <c r="R175" s="2"/>
      <c r="S175" s="34"/>
      <c r="T175" s="1" t="s">
        <v>510</v>
      </c>
      <c r="U175" s="2">
        <v>20190320</v>
      </c>
      <c r="V175" s="1" t="str">
        <f t="shared" si="12"/>
        <v>FRC076_23</v>
      </c>
      <c r="W175" s="1" t="str">
        <f t="shared" si="11"/>
        <v>FRC076_23_J1_20190320</v>
      </c>
      <c r="X175" s="1" t="str">
        <f t="shared" si="13"/>
        <v>FRC076_23_J1</v>
      </c>
      <c r="Y175" s="2">
        <v>20190320</v>
      </c>
      <c r="Z175" s="1">
        <v>1</v>
      </c>
      <c r="AA175" s="1"/>
      <c r="AB175" s="1">
        <v>107629</v>
      </c>
      <c r="AC175" s="1"/>
      <c r="AD175" s="3" t="str">
        <f>IFERROR(IF(VLOOKUP(T175,#REF!, 4, FALSE) = "", "", VLOOKUP(T175,#REF!, 4, FALSE)), "")</f>
        <v/>
      </c>
      <c r="AE175" s="3" t="str">
        <f>IFERROR(IF(VLOOKUP(T175,#REF!, 6, FALSE) = "", "", VLOOKUP(T175,#REF!, 6, FALSE)), "")</f>
        <v/>
      </c>
      <c r="AF175" s="3" t="str">
        <f>IFERROR(IF(VLOOKUP(T175,#REF!, 5, FALSE) = "", "", VLOOKUP(T175,#REF!, 5, FALSE)), "")</f>
        <v/>
      </c>
      <c r="AG175" s="3" t="str">
        <f t="shared" si="14"/>
        <v>'FRC076_23',</v>
      </c>
    </row>
    <row r="176" spans="1:33" x14ac:dyDescent="0.3">
      <c r="A176" s="1">
        <v>182</v>
      </c>
      <c r="B176" s="33" t="s">
        <v>513</v>
      </c>
      <c r="C176" s="33"/>
      <c r="D176" s="34"/>
      <c r="E176" s="34"/>
      <c r="F176" s="1" t="s">
        <v>514</v>
      </c>
      <c r="G176" s="1" t="s">
        <v>515</v>
      </c>
      <c r="H176" s="1"/>
      <c r="I176" s="1"/>
      <c r="J176" s="1"/>
      <c r="K176" s="1"/>
      <c r="L176" s="1"/>
      <c r="M176" s="1"/>
      <c r="N176" s="1"/>
      <c r="O176" s="2"/>
      <c r="P176" s="2"/>
      <c r="Q176" s="2"/>
      <c r="R176" s="2"/>
      <c r="S176" s="34"/>
      <c r="T176" s="1" t="s">
        <v>513</v>
      </c>
      <c r="U176" s="2">
        <v>20190320</v>
      </c>
      <c r="V176" s="1" t="str">
        <f t="shared" si="12"/>
        <v>FRC076_24</v>
      </c>
      <c r="W176" s="1" t="str">
        <f t="shared" si="11"/>
        <v>FRC076_24_J1_20190320</v>
      </c>
      <c r="X176" s="1" t="str">
        <f t="shared" si="13"/>
        <v>FRC076_24_J1</v>
      </c>
      <c r="Y176" s="2">
        <v>20190320</v>
      </c>
      <c r="Z176" s="1">
        <v>1</v>
      </c>
      <c r="AA176" s="1"/>
      <c r="AB176" s="1">
        <v>107630</v>
      </c>
      <c r="AC176" s="1"/>
      <c r="AD176" s="3" t="str">
        <f>IFERROR(IF(VLOOKUP(T176,#REF!, 4, FALSE) = "", "", VLOOKUP(T176,#REF!, 4, FALSE)), "")</f>
        <v/>
      </c>
      <c r="AE176" s="3" t="str">
        <f>IFERROR(IF(VLOOKUP(T176,#REF!, 6, FALSE) = "", "", VLOOKUP(T176,#REF!, 6, FALSE)), "")</f>
        <v/>
      </c>
      <c r="AF176" s="3" t="str">
        <f>IFERROR(IF(VLOOKUP(T176,#REF!, 5, FALSE) = "", "", VLOOKUP(T176,#REF!, 5, FALSE)), "")</f>
        <v/>
      </c>
      <c r="AG176" s="3" t="str">
        <f t="shared" si="14"/>
        <v>'FRC076_24',</v>
      </c>
    </row>
    <row r="177" spans="1:33" x14ac:dyDescent="0.3">
      <c r="A177" s="1">
        <v>183</v>
      </c>
      <c r="B177" s="33" t="s">
        <v>516</v>
      </c>
      <c r="C177" s="33"/>
      <c r="D177" s="34"/>
      <c r="E177" s="34"/>
      <c r="F177" s="1" t="s">
        <v>517</v>
      </c>
      <c r="G177" s="1" t="s">
        <v>518</v>
      </c>
      <c r="H177" s="1"/>
      <c r="I177" s="1"/>
      <c r="J177" s="1"/>
      <c r="K177" s="1"/>
      <c r="L177" s="1"/>
      <c r="M177" s="1"/>
      <c r="N177" s="1"/>
      <c r="O177" s="2"/>
      <c r="P177" s="2"/>
      <c r="Q177" s="2"/>
      <c r="R177" s="2"/>
      <c r="S177" s="34"/>
      <c r="T177" s="1" t="s">
        <v>516</v>
      </c>
      <c r="U177" s="2">
        <v>20110228</v>
      </c>
      <c r="V177" s="1" t="str">
        <f t="shared" si="12"/>
        <v>FRC076_25</v>
      </c>
      <c r="W177" s="1" t="str">
        <f t="shared" si="11"/>
        <v>FRC076_25_J1_20110228</v>
      </c>
      <c r="X177" s="1" t="str">
        <f t="shared" si="13"/>
        <v>FRC076_25_J1</v>
      </c>
      <c r="Y177" s="2">
        <v>20110228</v>
      </c>
      <c r="Z177" s="1">
        <v>1</v>
      </c>
      <c r="AA177" s="1"/>
      <c r="AB177" s="1">
        <v>107631</v>
      </c>
      <c r="AC177" s="1"/>
      <c r="AD177" s="3" t="str">
        <f>IFERROR(IF(VLOOKUP(T177,#REF!, 4, FALSE) = "", "", VLOOKUP(T177,#REF!, 4, FALSE)), "")</f>
        <v/>
      </c>
      <c r="AE177" s="3" t="str">
        <f>IFERROR(IF(VLOOKUP(T177,#REF!, 6, FALSE) = "", "", VLOOKUP(T177,#REF!, 6, FALSE)), "")</f>
        <v/>
      </c>
      <c r="AF177" s="3" t="str">
        <f>IFERROR(IF(VLOOKUP(T177,#REF!, 5, FALSE) = "", "", VLOOKUP(T177,#REF!, 5, FALSE)), "")</f>
        <v/>
      </c>
      <c r="AG177" s="3" t="str">
        <f t="shared" si="14"/>
        <v>'FRC076_25',</v>
      </c>
    </row>
    <row r="178" spans="1:33" x14ac:dyDescent="0.3">
      <c r="A178" s="1">
        <v>184</v>
      </c>
      <c r="B178" s="33" t="s">
        <v>519</v>
      </c>
      <c r="C178" s="33"/>
      <c r="D178" s="34"/>
      <c r="E178" s="34"/>
      <c r="F178" s="1" t="s">
        <v>520</v>
      </c>
      <c r="G178" s="1" t="s">
        <v>521</v>
      </c>
      <c r="H178" s="1"/>
      <c r="I178" s="1"/>
      <c r="J178" s="1"/>
      <c r="K178" s="1"/>
      <c r="L178" s="1"/>
      <c r="M178" s="1"/>
      <c r="N178" s="1"/>
      <c r="O178" s="2"/>
      <c r="P178" s="2"/>
      <c r="Q178" s="2"/>
      <c r="R178" s="2"/>
      <c r="S178" s="34"/>
      <c r="T178" s="1" t="s">
        <v>519</v>
      </c>
      <c r="U178" s="2">
        <v>20190320</v>
      </c>
      <c r="V178" s="1" t="str">
        <f t="shared" si="12"/>
        <v>FRC076_26</v>
      </c>
      <c r="W178" s="1" t="str">
        <f t="shared" si="11"/>
        <v>FRC076_26_J1_20190320</v>
      </c>
      <c r="X178" s="1" t="str">
        <f t="shared" si="13"/>
        <v>FRC076_26_J1</v>
      </c>
      <c r="Y178" s="2">
        <v>20190320</v>
      </c>
      <c r="Z178" s="1">
        <v>1</v>
      </c>
      <c r="AA178" s="1"/>
      <c r="AB178" s="1">
        <v>107632</v>
      </c>
      <c r="AC178" s="1"/>
      <c r="AD178" s="3" t="str">
        <f>IFERROR(IF(VLOOKUP(T178,#REF!, 4, FALSE) = "", "", VLOOKUP(T178,#REF!, 4, FALSE)), "")</f>
        <v/>
      </c>
      <c r="AE178" s="3" t="str">
        <f>IFERROR(IF(VLOOKUP(T178,#REF!, 6, FALSE) = "", "", VLOOKUP(T178,#REF!, 6, FALSE)), "")</f>
        <v/>
      </c>
      <c r="AF178" s="3" t="str">
        <f>IFERROR(IF(VLOOKUP(T178,#REF!, 5, FALSE) = "", "", VLOOKUP(T178,#REF!, 5, FALSE)), "")</f>
        <v/>
      </c>
      <c r="AG178" s="3" t="str">
        <f t="shared" si="14"/>
        <v>'FRC076_26',</v>
      </c>
    </row>
    <row r="179" spans="1:33" x14ac:dyDescent="0.3">
      <c r="A179" s="1">
        <v>185</v>
      </c>
      <c r="B179" s="33" t="s">
        <v>522</v>
      </c>
      <c r="C179" s="33"/>
      <c r="D179" s="34"/>
      <c r="E179" s="34"/>
      <c r="F179" s="1" t="s">
        <v>523</v>
      </c>
      <c r="G179" s="1" t="s">
        <v>524</v>
      </c>
      <c r="H179" s="1"/>
      <c r="I179" s="1"/>
      <c r="J179" s="1"/>
      <c r="K179" s="1"/>
      <c r="L179" s="1"/>
      <c r="M179" s="1"/>
      <c r="N179" s="1"/>
      <c r="O179" s="2"/>
      <c r="P179" s="2"/>
      <c r="Q179" s="2"/>
      <c r="R179" s="2"/>
      <c r="S179" s="34"/>
      <c r="T179" s="1" t="s">
        <v>522</v>
      </c>
      <c r="U179" s="2">
        <v>20130223</v>
      </c>
      <c r="V179" s="1" t="str">
        <f t="shared" si="12"/>
        <v>FRC076_2_S1</v>
      </c>
      <c r="W179" s="1" t="str">
        <f t="shared" si="11"/>
        <v>FRC076_2_S1_J1_20130223</v>
      </c>
      <c r="X179" s="1" t="str">
        <f t="shared" si="13"/>
        <v>FRC076_2_S1_J1</v>
      </c>
      <c r="Y179" s="2">
        <v>20130223</v>
      </c>
      <c r="Z179" s="1">
        <v>1</v>
      </c>
      <c r="AA179" s="1"/>
      <c r="AB179" s="1">
        <v>107603</v>
      </c>
      <c r="AC179" s="1"/>
      <c r="AD179" s="3" t="str">
        <f>IFERROR(IF(VLOOKUP(T179,#REF!, 4, FALSE) = "", "", VLOOKUP(T179,#REF!, 4, FALSE)), "")</f>
        <v/>
      </c>
      <c r="AE179" s="3" t="str">
        <f>IFERROR(IF(VLOOKUP(T179,#REF!, 6, FALSE) = "", "", VLOOKUP(T179,#REF!, 6, FALSE)), "")</f>
        <v/>
      </c>
      <c r="AF179" s="3" t="str">
        <f>IFERROR(IF(VLOOKUP(T179,#REF!, 5, FALSE) = "", "", VLOOKUP(T179,#REF!, 5, FALSE)), "")</f>
        <v/>
      </c>
      <c r="AG179" s="3" t="str">
        <f t="shared" si="14"/>
        <v>'FRC076_2_S1',</v>
      </c>
    </row>
    <row r="180" spans="1:33" x14ac:dyDescent="0.3">
      <c r="A180" s="1">
        <v>186</v>
      </c>
      <c r="B180" s="33" t="s">
        <v>525</v>
      </c>
      <c r="C180" s="33"/>
      <c r="D180" s="34"/>
      <c r="E180" s="34"/>
      <c r="F180" s="1" t="s">
        <v>526</v>
      </c>
      <c r="G180" s="1" t="s">
        <v>527</v>
      </c>
      <c r="H180" s="1"/>
      <c r="I180" s="1"/>
      <c r="J180" s="1"/>
      <c r="K180" s="1"/>
      <c r="L180" s="1"/>
      <c r="M180" s="1"/>
      <c r="N180" s="1"/>
      <c r="O180" s="2"/>
      <c r="P180" s="2"/>
      <c r="Q180" s="2"/>
      <c r="R180" s="2"/>
      <c r="S180" s="34"/>
      <c r="T180" s="1" t="s">
        <v>525</v>
      </c>
      <c r="U180" s="2">
        <v>20190320</v>
      </c>
      <c r="V180" s="1" t="str">
        <f t="shared" si="12"/>
        <v>FRC076_2_S2</v>
      </c>
      <c r="W180" s="1" t="str">
        <f t="shared" si="11"/>
        <v>FRC076_2_S2_J1_20190320</v>
      </c>
      <c r="X180" s="1" t="str">
        <f t="shared" si="13"/>
        <v>FRC076_2_S2_J1</v>
      </c>
      <c r="Y180" s="2">
        <v>20190320</v>
      </c>
      <c r="Z180" s="1">
        <v>1</v>
      </c>
      <c r="AA180" s="1"/>
      <c r="AB180" s="1">
        <v>107604</v>
      </c>
      <c r="AC180" s="1"/>
      <c r="AD180" s="3" t="str">
        <f>IFERROR(IF(VLOOKUP(T180,#REF!, 4, FALSE) = "", "", VLOOKUP(T180,#REF!, 4, FALSE)), "")</f>
        <v/>
      </c>
      <c r="AE180" s="3" t="str">
        <f>IFERROR(IF(VLOOKUP(T180,#REF!, 6, FALSE) = "", "", VLOOKUP(T180,#REF!, 6, FALSE)), "")</f>
        <v/>
      </c>
      <c r="AF180" s="3" t="str">
        <f>IFERROR(IF(VLOOKUP(T180,#REF!, 5, FALSE) = "", "", VLOOKUP(T180,#REF!, 5, FALSE)), "")</f>
        <v/>
      </c>
      <c r="AG180" s="3" t="str">
        <f t="shared" si="14"/>
        <v>'FRC076_2_S2',</v>
      </c>
    </row>
    <row r="181" spans="1:33" x14ac:dyDescent="0.3">
      <c r="A181" s="1">
        <v>187</v>
      </c>
      <c r="B181" s="33" t="s">
        <v>528</v>
      </c>
      <c r="C181" s="33"/>
      <c r="D181" s="34"/>
      <c r="E181" s="34"/>
      <c r="F181" s="1" t="s">
        <v>529</v>
      </c>
      <c r="G181" s="1" t="s">
        <v>530</v>
      </c>
      <c r="H181" s="1"/>
      <c r="I181" s="1"/>
      <c r="J181" s="1"/>
      <c r="K181" s="1"/>
      <c r="L181" s="1"/>
      <c r="M181" s="1"/>
      <c r="N181" s="1"/>
      <c r="O181" s="2"/>
      <c r="P181" s="2"/>
      <c r="Q181" s="2"/>
      <c r="R181" s="2"/>
      <c r="S181" s="34"/>
      <c r="T181" s="1" t="s">
        <v>528</v>
      </c>
      <c r="U181" s="2">
        <v>20130223</v>
      </c>
      <c r="V181" s="1" t="str">
        <f t="shared" si="12"/>
        <v>FRC076_3</v>
      </c>
      <c r="W181" s="1" t="str">
        <f t="shared" si="11"/>
        <v>FRC076_3_J1_20130223</v>
      </c>
      <c r="X181" s="1" t="str">
        <f t="shared" si="13"/>
        <v>FRC076_3_J1</v>
      </c>
      <c r="Y181" s="2">
        <v>20130223</v>
      </c>
      <c r="Z181" s="1">
        <v>1</v>
      </c>
      <c r="AA181" s="1"/>
      <c r="AB181" s="1">
        <v>107605</v>
      </c>
      <c r="AC181" s="1"/>
      <c r="AD181" s="3" t="str">
        <f>IFERROR(IF(VLOOKUP(T181,#REF!, 4, FALSE) = "", "", VLOOKUP(T181,#REF!, 4, FALSE)), "")</f>
        <v/>
      </c>
      <c r="AE181" s="3" t="str">
        <f>IFERROR(IF(VLOOKUP(T181,#REF!, 6, FALSE) = "", "", VLOOKUP(T181,#REF!, 6, FALSE)), "")</f>
        <v/>
      </c>
      <c r="AF181" s="3" t="str">
        <f>IFERROR(IF(VLOOKUP(T181,#REF!, 5, FALSE) = "", "", VLOOKUP(T181,#REF!, 5, FALSE)), "")</f>
        <v/>
      </c>
      <c r="AG181" s="3" t="str">
        <f t="shared" si="14"/>
        <v>'FRC076_3',</v>
      </c>
    </row>
    <row r="182" spans="1:33" x14ac:dyDescent="0.3">
      <c r="A182" s="1">
        <v>188</v>
      </c>
      <c r="B182" s="33" t="s">
        <v>531</v>
      </c>
      <c r="C182" s="33"/>
      <c r="D182" s="34"/>
      <c r="E182" s="34"/>
      <c r="F182" s="1" t="s">
        <v>532</v>
      </c>
      <c r="G182" s="1" t="s">
        <v>533</v>
      </c>
      <c r="H182" s="1"/>
      <c r="I182" s="1"/>
      <c r="J182" s="1"/>
      <c r="K182" s="1"/>
      <c r="L182" s="1"/>
      <c r="M182" s="1"/>
      <c r="N182" s="1"/>
      <c r="O182" s="2"/>
      <c r="P182" s="2"/>
      <c r="Q182" s="2"/>
      <c r="R182" s="2"/>
      <c r="S182" s="34"/>
      <c r="T182" s="1" t="s">
        <v>531</v>
      </c>
      <c r="U182" s="2">
        <v>20130223</v>
      </c>
      <c r="V182" s="1" t="str">
        <f t="shared" si="12"/>
        <v>FRC076_4</v>
      </c>
      <c r="W182" s="1" t="str">
        <f t="shared" si="11"/>
        <v>FRC076_4_J1_20130223</v>
      </c>
      <c r="X182" s="1" t="str">
        <f t="shared" si="13"/>
        <v>FRC076_4_J1</v>
      </c>
      <c r="Y182" s="2">
        <v>20130223</v>
      </c>
      <c r="Z182" s="1">
        <v>1</v>
      </c>
      <c r="AA182" s="1"/>
      <c r="AB182" s="1">
        <v>107606</v>
      </c>
      <c r="AC182" s="1"/>
      <c r="AD182" s="3" t="str">
        <f>IFERROR(IF(VLOOKUP(T182,#REF!, 4, FALSE) = "", "", VLOOKUP(T182,#REF!, 4, FALSE)), "")</f>
        <v/>
      </c>
      <c r="AE182" s="3" t="str">
        <f>IFERROR(IF(VLOOKUP(T182,#REF!, 6, FALSE) = "", "", VLOOKUP(T182,#REF!, 6, FALSE)), "")</f>
        <v/>
      </c>
      <c r="AF182" s="3" t="str">
        <f>IFERROR(IF(VLOOKUP(T182,#REF!, 5, FALSE) = "", "", VLOOKUP(T182,#REF!, 5, FALSE)), "")</f>
        <v/>
      </c>
      <c r="AG182" s="3" t="str">
        <f t="shared" si="14"/>
        <v>'FRC076_4',</v>
      </c>
    </row>
    <row r="183" spans="1:33" x14ac:dyDescent="0.3">
      <c r="A183" s="1">
        <v>189</v>
      </c>
      <c r="B183" s="33" t="s">
        <v>534</v>
      </c>
      <c r="C183" s="33"/>
      <c r="D183" s="34"/>
      <c r="E183" s="34"/>
      <c r="F183" s="1" t="s">
        <v>535</v>
      </c>
      <c r="G183" s="1" t="s">
        <v>536</v>
      </c>
      <c r="H183" s="1"/>
      <c r="I183" s="1"/>
      <c r="J183" s="1"/>
      <c r="K183" s="1"/>
      <c r="L183" s="1"/>
      <c r="M183" s="1"/>
      <c r="N183" s="1"/>
      <c r="O183" s="2"/>
      <c r="P183" s="2"/>
      <c r="Q183" s="2"/>
      <c r="R183" s="2"/>
      <c r="S183" s="34"/>
      <c r="T183" s="1" t="s">
        <v>534</v>
      </c>
      <c r="U183" s="2">
        <v>20190320</v>
      </c>
      <c r="V183" s="1" t="str">
        <f t="shared" si="12"/>
        <v>FRC076_5</v>
      </c>
      <c r="W183" s="1" t="str">
        <f t="shared" si="11"/>
        <v>FRC076_5_J1_20190320</v>
      </c>
      <c r="X183" s="1" t="str">
        <f t="shared" si="13"/>
        <v>FRC076_5_J1</v>
      </c>
      <c r="Y183" s="2">
        <v>20190320</v>
      </c>
      <c r="Z183" s="1">
        <v>1</v>
      </c>
      <c r="AA183" s="1"/>
      <c r="AB183" s="1">
        <v>107607</v>
      </c>
      <c r="AC183" s="1"/>
      <c r="AD183" s="3" t="str">
        <f>IFERROR(IF(VLOOKUP(T183,#REF!, 4, FALSE) = "", "", VLOOKUP(T183,#REF!, 4, FALSE)), "")</f>
        <v/>
      </c>
      <c r="AE183" s="3" t="str">
        <f>IFERROR(IF(VLOOKUP(T183,#REF!, 6, FALSE) = "", "", VLOOKUP(T183,#REF!, 6, FALSE)), "")</f>
        <v/>
      </c>
      <c r="AF183" s="3" t="str">
        <f>IFERROR(IF(VLOOKUP(T183,#REF!, 5, FALSE) = "", "", VLOOKUP(T183,#REF!, 5, FALSE)), "")</f>
        <v/>
      </c>
      <c r="AG183" s="3" t="str">
        <f t="shared" si="14"/>
        <v>'FRC076_5',</v>
      </c>
    </row>
    <row r="184" spans="1:33" x14ac:dyDescent="0.3">
      <c r="A184" s="1">
        <v>190</v>
      </c>
      <c r="B184" s="33" t="s">
        <v>537</v>
      </c>
      <c r="C184" s="33"/>
      <c r="D184" s="34"/>
      <c r="E184" s="34"/>
      <c r="F184" s="1" t="s">
        <v>538</v>
      </c>
      <c r="G184" s="1" t="s">
        <v>539</v>
      </c>
      <c r="H184" s="1"/>
      <c r="I184" s="1"/>
      <c r="J184" s="1"/>
      <c r="K184" s="1"/>
      <c r="L184" s="1"/>
      <c r="M184" s="1"/>
      <c r="N184" s="1"/>
      <c r="O184" s="2"/>
      <c r="P184" s="2"/>
      <c r="Q184" s="2"/>
      <c r="R184" s="2"/>
      <c r="S184" s="34"/>
      <c r="T184" s="1" t="s">
        <v>537</v>
      </c>
      <c r="U184" s="2">
        <v>20190320</v>
      </c>
      <c r="V184" s="1" t="str">
        <f t="shared" si="12"/>
        <v>FRC076_6</v>
      </c>
      <c r="W184" s="1" t="str">
        <f t="shared" si="11"/>
        <v>FRC076_6_J1_20190320</v>
      </c>
      <c r="X184" s="1" t="str">
        <f t="shared" si="13"/>
        <v>FRC076_6_J1</v>
      </c>
      <c r="Y184" s="2">
        <v>20190320</v>
      </c>
      <c r="Z184" s="1">
        <v>1</v>
      </c>
      <c r="AA184" s="1"/>
      <c r="AB184" s="1">
        <v>107608</v>
      </c>
      <c r="AC184" s="1"/>
      <c r="AD184" s="3" t="str">
        <f>IFERROR(IF(VLOOKUP(T184,#REF!, 4, FALSE) = "", "", VLOOKUP(T184,#REF!, 4, FALSE)), "")</f>
        <v/>
      </c>
      <c r="AE184" s="3" t="str">
        <f>IFERROR(IF(VLOOKUP(T184,#REF!, 6, FALSE) = "", "", VLOOKUP(T184,#REF!, 6, FALSE)), "")</f>
        <v/>
      </c>
      <c r="AF184" s="3" t="str">
        <f>IFERROR(IF(VLOOKUP(T184,#REF!, 5, FALSE) = "", "", VLOOKUP(T184,#REF!, 5, FALSE)), "")</f>
        <v/>
      </c>
      <c r="AG184" s="3" t="str">
        <f t="shared" si="14"/>
        <v>'FRC076_6',</v>
      </c>
    </row>
    <row r="185" spans="1:33" x14ac:dyDescent="0.3">
      <c r="A185" s="1">
        <v>191</v>
      </c>
      <c r="B185" s="33" t="s">
        <v>540</v>
      </c>
      <c r="C185" s="33"/>
      <c r="D185" s="34"/>
      <c r="E185" s="34"/>
      <c r="F185" s="1" t="s">
        <v>541</v>
      </c>
      <c r="G185" s="1" t="s">
        <v>542</v>
      </c>
      <c r="H185" s="1"/>
      <c r="I185" s="1"/>
      <c r="J185" s="1"/>
      <c r="K185" s="1"/>
      <c r="L185" s="1"/>
      <c r="M185" s="1"/>
      <c r="N185" s="1"/>
      <c r="O185" s="2"/>
      <c r="P185" s="2"/>
      <c r="Q185" s="2"/>
      <c r="R185" s="2"/>
      <c r="S185" s="34"/>
      <c r="T185" s="1" t="s">
        <v>540</v>
      </c>
      <c r="U185" s="2">
        <v>20160307</v>
      </c>
      <c r="V185" s="1" t="str">
        <f t="shared" si="12"/>
        <v>FRC076_7</v>
      </c>
      <c r="W185" s="1" t="str">
        <f t="shared" si="11"/>
        <v>FRC076_7_J1_20160307</v>
      </c>
      <c r="X185" s="1" t="str">
        <f t="shared" si="13"/>
        <v>FRC076_7_J1</v>
      </c>
      <c r="Y185" s="2">
        <v>20160307</v>
      </c>
      <c r="Z185" s="1">
        <v>1</v>
      </c>
      <c r="AA185" s="1"/>
      <c r="AB185" s="1">
        <v>107609</v>
      </c>
      <c r="AC185" s="1"/>
      <c r="AD185" s="3" t="str">
        <f>IFERROR(IF(VLOOKUP(T185,#REF!, 4, FALSE) = "", "", VLOOKUP(T185,#REF!, 4, FALSE)), "")</f>
        <v/>
      </c>
      <c r="AE185" s="3" t="str">
        <f>IFERROR(IF(VLOOKUP(T185,#REF!, 6, FALSE) = "", "", VLOOKUP(T185,#REF!, 6, FALSE)), "")</f>
        <v/>
      </c>
      <c r="AF185" s="3" t="str">
        <f>IFERROR(IF(VLOOKUP(T185,#REF!, 5, FALSE) = "", "", VLOOKUP(T185,#REF!, 5, FALSE)), "")</f>
        <v/>
      </c>
      <c r="AG185" s="3" t="str">
        <f t="shared" si="14"/>
        <v>'FRC076_7',</v>
      </c>
    </row>
    <row r="186" spans="1:33" x14ac:dyDescent="0.3">
      <c r="A186" s="1">
        <v>192</v>
      </c>
      <c r="B186" s="33" t="s">
        <v>543</v>
      </c>
      <c r="C186" s="33"/>
      <c r="D186" s="34"/>
      <c r="E186" s="34"/>
      <c r="F186" s="1" t="s">
        <v>544</v>
      </c>
      <c r="G186" s="1" t="s">
        <v>545</v>
      </c>
      <c r="H186" s="1"/>
      <c r="I186" s="1"/>
      <c r="J186" s="1"/>
      <c r="K186" s="1"/>
      <c r="L186" s="1"/>
      <c r="M186" s="1"/>
      <c r="N186" s="1"/>
      <c r="O186" s="2"/>
      <c r="P186" s="2"/>
      <c r="Q186" s="2"/>
      <c r="R186" s="2"/>
      <c r="S186" s="34"/>
      <c r="T186" s="1" t="s">
        <v>543</v>
      </c>
      <c r="U186" s="2">
        <v>20190320</v>
      </c>
      <c r="V186" s="1" t="str">
        <f t="shared" si="12"/>
        <v>FRC076_8</v>
      </c>
      <c r="W186" s="1" t="str">
        <f t="shared" si="11"/>
        <v>FRC076_8_J1_20190320</v>
      </c>
      <c r="X186" s="1" t="str">
        <f t="shared" si="13"/>
        <v>FRC076_8_J1</v>
      </c>
      <c r="Y186" s="2">
        <v>20190320</v>
      </c>
      <c r="Z186" s="1">
        <v>1</v>
      </c>
      <c r="AA186" s="1"/>
      <c r="AB186" s="1">
        <v>107610</v>
      </c>
      <c r="AC186" s="1"/>
      <c r="AD186" s="3" t="str">
        <f>IFERROR(IF(VLOOKUP(T186,#REF!, 4, FALSE) = "", "", VLOOKUP(T186,#REF!, 4, FALSE)), "")</f>
        <v/>
      </c>
      <c r="AE186" s="3" t="str">
        <f>IFERROR(IF(VLOOKUP(T186,#REF!, 6, FALSE) = "", "", VLOOKUP(T186,#REF!, 6, FALSE)), "")</f>
        <v/>
      </c>
      <c r="AF186" s="3" t="str">
        <f>IFERROR(IF(VLOOKUP(T186,#REF!, 5, FALSE) = "", "", VLOOKUP(T186,#REF!, 5, FALSE)), "")</f>
        <v/>
      </c>
      <c r="AG186" s="3" t="str">
        <f t="shared" si="14"/>
        <v>'FRC076_8',</v>
      </c>
    </row>
    <row r="187" spans="1:33" x14ac:dyDescent="0.3">
      <c r="A187" s="1">
        <v>193</v>
      </c>
      <c r="B187" s="33" t="s">
        <v>546</v>
      </c>
      <c r="C187" s="33"/>
      <c r="D187" s="34"/>
      <c r="E187" s="34"/>
      <c r="F187" s="1" t="s">
        <v>547</v>
      </c>
      <c r="G187" s="1" t="s">
        <v>548</v>
      </c>
      <c r="H187" s="1"/>
      <c r="I187" s="1"/>
      <c r="J187" s="1"/>
      <c r="K187" s="1"/>
      <c r="L187" s="1"/>
      <c r="M187" s="1"/>
      <c r="N187" s="1"/>
      <c r="O187" s="2"/>
      <c r="P187" s="2"/>
      <c r="Q187" s="2"/>
      <c r="R187" s="2"/>
      <c r="S187" s="34"/>
      <c r="T187" s="1" t="s">
        <v>546</v>
      </c>
      <c r="U187" s="2">
        <v>20190320</v>
      </c>
      <c r="V187" s="1" t="str">
        <f t="shared" si="12"/>
        <v>FRC076_9</v>
      </c>
      <c r="W187" s="1" t="str">
        <f t="shared" ref="W187:W250" si="16">CONCATENATE(T187,"_J1_", U187)</f>
        <v>FRC076_9_J1_20190320</v>
      </c>
      <c r="X187" s="1" t="str">
        <f t="shared" si="13"/>
        <v>FRC076_9_J1</v>
      </c>
      <c r="Y187" s="2">
        <v>20190320</v>
      </c>
      <c r="Z187" s="1">
        <v>1</v>
      </c>
      <c r="AA187" s="1"/>
      <c r="AB187" s="1">
        <v>107611</v>
      </c>
      <c r="AC187" s="1"/>
      <c r="AD187" s="3" t="str">
        <f>IFERROR(IF(VLOOKUP(T187,#REF!, 4, FALSE) = "", "", VLOOKUP(T187,#REF!, 4, FALSE)), "")</f>
        <v/>
      </c>
      <c r="AE187" s="3" t="str">
        <f>IFERROR(IF(VLOOKUP(T187,#REF!, 6, FALSE) = "", "", VLOOKUP(T187,#REF!, 6, FALSE)), "")</f>
        <v/>
      </c>
      <c r="AF187" s="3" t="str">
        <f>IFERROR(IF(VLOOKUP(T187,#REF!, 5, FALSE) = "", "", VLOOKUP(T187,#REF!, 5, FALSE)), "")</f>
        <v/>
      </c>
      <c r="AG187" s="3" t="str">
        <f t="shared" si="14"/>
        <v>'FRC076_9',</v>
      </c>
    </row>
    <row r="188" spans="1:33" x14ac:dyDescent="0.3">
      <c r="A188" s="1">
        <v>194</v>
      </c>
      <c r="B188" s="33" t="s">
        <v>549</v>
      </c>
      <c r="C188" s="33"/>
      <c r="D188" s="34"/>
      <c r="E188" s="34"/>
      <c r="F188" s="1" t="s">
        <v>550</v>
      </c>
      <c r="G188" s="1" t="s">
        <v>551</v>
      </c>
      <c r="H188" s="1"/>
      <c r="I188" s="1"/>
      <c r="J188" s="1"/>
      <c r="K188" s="1"/>
      <c r="L188" s="1"/>
      <c r="M188" s="1"/>
      <c r="N188" s="1"/>
      <c r="O188" s="2"/>
      <c r="P188" s="2"/>
      <c r="Q188" s="2"/>
      <c r="R188" s="2"/>
      <c r="S188" s="34"/>
      <c r="T188" s="1" t="s">
        <v>549</v>
      </c>
      <c r="U188" s="2">
        <v>20190320</v>
      </c>
      <c r="V188" s="1" t="str">
        <f t="shared" ref="V188:V251" si="17">CONCATENATE(T188)</f>
        <v>FRC077</v>
      </c>
      <c r="W188" s="1" t="str">
        <f t="shared" si="16"/>
        <v>FRC077_J1_20190320</v>
      </c>
      <c r="X188" s="1" t="str">
        <f t="shared" ref="X188:X251" si="18">CONCATENATE(V188,"_J1")</f>
        <v>FRC077_J1</v>
      </c>
      <c r="Y188" s="2">
        <v>20190320</v>
      </c>
      <c r="Z188" s="1">
        <v>1</v>
      </c>
      <c r="AA188" s="1"/>
      <c r="AB188" s="1">
        <v>107701</v>
      </c>
      <c r="AC188" s="1"/>
      <c r="AD188" s="3" t="str">
        <f>IFERROR(IF(VLOOKUP(T188,#REF!, 4, FALSE) = "", "", VLOOKUP(T188,#REF!, 4, FALSE)), "")</f>
        <v/>
      </c>
      <c r="AE188" s="3" t="str">
        <f>IFERROR(IF(VLOOKUP(T188,#REF!, 6, FALSE) = "", "", VLOOKUP(T188,#REF!, 6, FALSE)), "")</f>
        <v/>
      </c>
      <c r="AF188" s="3" t="str">
        <f>IFERROR(IF(VLOOKUP(T188,#REF!, 5, FALSE) = "", "", VLOOKUP(T188,#REF!, 5, FALSE)), "")</f>
        <v/>
      </c>
      <c r="AG188" s="3" t="str">
        <f t="shared" ref="AG188:AG251" si="19">CONCATENATE("'", T188, "',")</f>
        <v>'FRC077',</v>
      </c>
    </row>
    <row r="189" spans="1:33" x14ac:dyDescent="0.3">
      <c r="A189" s="1">
        <v>195</v>
      </c>
      <c r="B189" s="33" t="s">
        <v>552</v>
      </c>
      <c r="C189" s="33"/>
      <c r="D189" s="34"/>
      <c r="E189" s="34"/>
      <c r="F189" s="1" t="s">
        <v>553</v>
      </c>
      <c r="G189" s="1" t="s">
        <v>554</v>
      </c>
      <c r="H189" s="1"/>
      <c r="I189" s="1"/>
      <c r="J189" s="1"/>
      <c r="K189" s="1"/>
      <c r="L189" s="1"/>
      <c r="M189" s="1"/>
      <c r="N189" s="1"/>
      <c r="O189" s="2"/>
      <c r="P189" s="2"/>
      <c r="Q189" s="2"/>
      <c r="R189" s="2"/>
      <c r="S189" s="34"/>
      <c r="T189" s="1" t="s">
        <v>552</v>
      </c>
      <c r="U189" s="2">
        <v>20060314</v>
      </c>
      <c r="V189" s="1" t="str">
        <f t="shared" si="17"/>
        <v>FRC079</v>
      </c>
      <c r="W189" s="1" t="str">
        <f t="shared" si="16"/>
        <v>FRC079_J1_20060314</v>
      </c>
      <c r="X189" s="1" t="str">
        <f t="shared" si="18"/>
        <v>FRC079_J1</v>
      </c>
      <c r="Y189" s="2">
        <v>20060314</v>
      </c>
      <c r="Z189" s="1">
        <v>1</v>
      </c>
      <c r="AA189" s="1"/>
      <c r="AB189" s="1">
        <v>107901</v>
      </c>
      <c r="AC189" s="1"/>
      <c r="AD189" s="3" t="str">
        <f>IFERROR(IF(VLOOKUP(T189,#REF!, 4, FALSE) = "", "", VLOOKUP(T189,#REF!, 4, FALSE)), "")</f>
        <v/>
      </c>
      <c r="AE189" s="3" t="str">
        <f>IFERROR(IF(VLOOKUP(T189,#REF!, 6, FALSE) = "", "", VLOOKUP(T189,#REF!, 6, FALSE)), "")</f>
        <v/>
      </c>
      <c r="AF189" s="3" t="str">
        <f>IFERROR(IF(VLOOKUP(T189,#REF!, 5, FALSE) = "", "", VLOOKUP(T189,#REF!, 5, FALSE)), "")</f>
        <v/>
      </c>
      <c r="AG189" s="3" t="str">
        <f t="shared" si="19"/>
        <v>'FRC079',</v>
      </c>
    </row>
    <row r="190" spans="1:33" x14ac:dyDescent="0.3">
      <c r="A190" s="1">
        <v>196</v>
      </c>
      <c r="B190" s="33" t="s">
        <v>555</v>
      </c>
      <c r="C190" s="33"/>
      <c r="D190" s="34"/>
      <c r="E190" s="34"/>
      <c r="F190" s="1" t="s">
        <v>556</v>
      </c>
      <c r="G190" s="1" t="s">
        <v>557</v>
      </c>
      <c r="H190" s="1"/>
      <c r="I190" s="1"/>
      <c r="J190" s="1"/>
      <c r="K190" s="1"/>
      <c r="L190" s="1"/>
      <c r="M190" s="1"/>
      <c r="N190" s="1"/>
      <c r="O190" s="2"/>
      <c r="P190" s="2"/>
      <c r="Q190" s="2"/>
      <c r="R190" s="2"/>
      <c r="S190" s="34"/>
      <c r="T190" s="1" t="s">
        <v>555</v>
      </c>
      <c r="U190" s="2">
        <v>20150313</v>
      </c>
      <c r="V190" s="1" t="str">
        <f t="shared" si="17"/>
        <v>FRC080</v>
      </c>
      <c r="W190" s="1" t="str">
        <f t="shared" si="16"/>
        <v>FRC080_J1_20150313</v>
      </c>
      <c r="X190" s="1" t="str">
        <f t="shared" si="18"/>
        <v>FRC080_J1</v>
      </c>
      <c r="Y190" s="2">
        <v>20150313</v>
      </c>
      <c r="Z190" s="1">
        <v>1</v>
      </c>
      <c r="AA190" s="1"/>
      <c r="AB190" s="1">
        <v>108001</v>
      </c>
      <c r="AC190" s="1"/>
      <c r="AD190" s="3" t="str">
        <f>IFERROR(IF(VLOOKUP(T190,#REF!, 4, FALSE) = "", "", VLOOKUP(T190,#REF!, 4, FALSE)), "")</f>
        <v/>
      </c>
      <c r="AE190" s="3" t="str">
        <f>IFERROR(IF(VLOOKUP(T190,#REF!, 6, FALSE) = "", "", VLOOKUP(T190,#REF!, 6, FALSE)), "")</f>
        <v/>
      </c>
      <c r="AF190" s="3" t="str">
        <f>IFERROR(IF(VLOOKUP(T190,#REF!, 5, FALSE) = "", "", VLOOKUP(T190,#REF!, 5, FALSE)), "")</f>
        <v/>
      </c>
      <c r="AG190" s="3" t="str">
        <f t="shared" si="19"/>
        <v>'FRC080',</v>
      </c>
    </row>
    <row r="191" spans="1:33" ht="48" x14ac:dyDescent="0.3">
      <c r="A191" s="1">
        <v>197</v>
      </c>
      <c r="B191" s="33" t="s">
        <v>1310</v>
      </c>
      <c r="C191" s="60"/>
      <c r="D191" s="21"/>
      <c r="E191" s="73"/>
      <c r="F191" s="1" t="s">
        <v>559</v>
      </c>
      <c r="G191" s="1" t="s">
        <v>560</v>
      </c>
      <c r="H191" s="1" t="s">
        <v>1036</v>
      </c>
      <c r="I191" s="34" t="s">
        <v>1026</v>
      </c>
      <c r="J191" s="14" t="s">
        <v>1118</v>
      </c>
      <c r="K191" s="15" t="s">
        <v>1318</v>
      </c>
      <c r="L191" s="21"/>
      <c r="M191" s="35"/>
      <c r="N191" s="15" t="s">
        <v>1311</v>
      </c>
      <c r="O191" s="8">
        <f>P142</f>
        <v>43703</v>
      </c>
      <c r="P191" s="8">
        <f>O191</f>
        <v>43703</v>
      </c>
      <c r="Q191" s="70">
        <v>43341</v>
      </c>
      <c r="R191" s="70">
        <v>43341</v>
      </c>
      <c r="S191" s="34"/>
      <c r="T191" s="1" t="s">
        <v>1310</v>
      </c>
      <c r="U191" s="2">
        <v>20140314</v>
      </c>
      <c r="V191" s="1" t="str">
        <f t="shared" si="17"/>
        <v>FRC081</v>
      </c>
      <c r="W191" s="1" t="str">
        <f t="shared" si="16"/>
        <v>FRC081_J1_20140314</v>
      </c>
      <c r="X191" s="1" t="str">
        <f t="shared" si="18"/>
        <v>FRC081_J1</v>
      </c>
      <c r="Y191" s="2">
        <v>20140314</v>
      </c>
      <c r="Z191" s="1">
        <v>1</v>
      </c>
      <c r="AA191" s="1"/>
      <c r="AB191" s="1">
        <v>108101</v>
      </c>
      <c r="AC191" s="1"/>
      <c r="AD191" s="3" t="str">
        <f>IFERROR(IF(VLOOKUP(T191,#REF!, 4, FALSE) = "", "", VLOOKUP(T191,#REF!, 4, FALSE)), "")</f>
        <v/>
      </c>
      <c r="AE191" s="3" t="str">
        <f>IFERROR(IF(VLOOKUP(T191,#REF!, 6, FALSE) = "", "", VLOOKUP(T191,#REF!, 6, FALSE)), "")</f>
        <v/>
      </c>
      <c r="AF191" s="3" t="str">
        <f>IFERROR(IF(VLOOKUP(T191,#REF!, 5, FALSE) = "", "", VLOOKUP(T191,#REF!, 5, FALSE)), "")</f>
        <v/>
      </c>
      <c r="AG191" s="3" t="str">
        <f t="shared" si="19"/>
        <v>'FRC081',</v>
      </c>
    </row>
    <row r="192" spans="1:33" ht="36" x14ac:dyDescent="0.3">
      <c r="A192" s="1">
        <v>198</v>
      </c>
      <c r="B192" s="33" t="s">
        <v>561</v>
      </c>
      <c r="C192" s="60" t="s">
        <v>1615</v>
      </c>
      <c r="D192" s="21"/>
      <c r="E192" s="73"/>
      <c r="F192" s="1" t="s">
        <v>562</v>
      </c>
      <c r="G192" s="1" t="s">
        <v>563</v>
      </c>
      <c r="H192" s="1" t="s">
        <v>1036</v>
      </c>
      <c r="I192" s="34" t="s">
        <v>1026</v>
      </c>
      <c r="J192" s="14" t="s">
        <v>1118</v>
      </c>
      <c r="K192" s="15" t="s">
        <v>1319</v>
      </c>
      <c r="L192" s="21"/>
      <c r="M192" s="35" t="s">
        <v>1023</v>
      </c>
      <c r="N192" s="15" t="s">
        <v>1312</v>
      </c>
      <c r="O192" s="8">
        <f>P191+1</f>
        <v>43704</v>
      </c>
      <c r="P192" s="8">
        <f>O192</f>
        <v>43704</v>
      </c>
      <c r="Q192" s="51">
        <v>43697</v>
      </c>
      <c r="R192" s="51">
        <v>43697</v>
      </c>
      <c r="S192" s="51"/>
      <c r="T192" s="1" t="s">
        <v>561</v>
      </c>
      <c r="U192" s="2">
        <v>20140314</v>
      </c>
      <c r="V192" s="1" t="str">
        <f t="shared" si="17"/>
        <v>FRC082</v>
      </c>
      <c r="W192" s="1" t="str">
        <f t="shared" si="16"/>
        <v>FRC082_J1_20140314</v>
      </c>
      <c r="X192" s="1" t="str">
        <f t="shared" si="18"/>
        <v>FRC082_J1</v>
      </c>
      <c r="Y192" s="2">
        <v>20140314</v>
      </c>
      <c r="Z192" s="1">
        <v>1</v>
      </c>
      <c r="AA192" s="1"/>
      <c r="AB192" s="1">
        <v>108201</v>
      </c>
      <c r="AC192" s="1"/>
      <c r="AD192" s="3" t="str">
        <f>IFERROR(IF(VLOOKUP(T192,#REF!, 4, FALSE) = "", "", VLOOKUP(T192,#REF!, 4, FALSE)), "")</f>
        <v/>
      </c>
      <c r="AE192" s="3" t="str">
        <f>IFERROR(IF(VLOOKUP(T192,#REF!, 6, FALSE) = "", "", VLOOKUP(T192,#REF!, 6, FALSE)), "")</f>
        <v/>
      </c>
      <c r="AF192" s="3" t="str">
        <f>IFERROR(IF(VLOOKUP(T192,#REF!, 5, FALSE) = "", "", VLOOKUP(T192,#REF!, 5, FALSE)), "")</f>
        <v/>
      </c>
      <c r="AG192" s="3" t="str">
        <f t="shared" si="19"/>
        <v>'FRC082',</v>
      </c>
    </row>
    <row r="193" spans="1:33" ht="24" x14ac:dyDescent="0.3">
      <c r="A193" s="1">
        <v>199</v>
      </c>
      <c r="B193" s="33" t="s">
        <v>564</v>
      </c>
      <c r="C193" s="35"/>
      <c r="D193" s="21"/>
      <c r="E193" s="73"/>
      <c r="F193" s="1" t="s">
        <v>565</v>
      </c>
      <c r="G193" s="1" t="s">
        <v>566</v>
      </c>
      <c r="H193" s="1" t="s">
        <v>1036</v>
      </c>
      <c r="I193" s="34" t="s">
        <v>1026</v>
      </c>
      <c r="J193" s="14" t="s">
        <v>1118</v>
      </c>
      <c r="K193" s="15" t="s">
        <v>1320</v>
      </c>
      <c r="L193" s="21"/>
      <c r="M193" s="35"/>
      <c r="N193" s="15" t="s">
        <v>1313</v>
      </c>
      <c r="O193" s="8">
        <f>P192+1</f>
        <v>43705</v>
      </c>
      <c r="P193" s="8">
        <f>O193</f>
        <v>43705</v>
      </c>
      <c r="Q193" s="70">
        <v>43698</v>
      </c>
      <c r="R193" s="70">
        <v>43698</v>
      </c>
      <c r="S193" s="34"/>
      <c r="T193" s="1" t="s">
        <v>564</v>
      </c>
      <c r="U193" s="2">
        <v>20140314</v>
      </c>
      <c r="V193" s="1" t="str">
        <f t="shared" si="17"/>
        <v>FRC082_2</v>
      </c>
      <c r="W193" s="1" t="str">
        <f t="shared" si="16"/>
        <v>FRC082_2_J1_20140314</v>
      </c>
      <c r="X193" s="1" t="str">
        <f t="shared" si="18"/>
        <v>FRC082_2_J1</v>
      </c>
      <c r="Y193" s="2">
        <v>20140314</v>
      </c>
      <c r="Z193" s="1">
        <v>1</v>
      </c>
      <c r="AA193" s="1"/>
      <c r="AB193" s="1">
        <v>108202</v>
      </c>
      <c r="AC193" s="1"/>
      <c r="AD193" s="3" t="str">
        <f>IFERROR(IF(VLOOKUP(T193,#REF!, 4, FALSE) = "", "", VLOOKUP(T193,#REF!, 4, FALSE)), "")</f>
        <v/>
      </c>
      <c r="AE193" s="3" t="str">
        <f>IFERROR(IF(VLOOKUP(T193,#REF!, 6, FALSE) = "", "", VLOOKUP(T193,#REF!, 6, FALSE)), "")</f>
        <v/>
      </c>
      <c r="AF193" s="3" t="str">
        <f>IFERROR(IF(VLOOKUP(T193,#REF!, 5, FALSE) = "", "", VLOOKUP(T193,#REF!, 5, FALSE)), "")</f>
        <v/>
      </c>
      <c r="AG193" s="3" t="str">
        <f t="shared" si="19"/>
        <v>'FRC082_2',</v>
      </c>
    </row>
    <row r="194" spans="1:33" ht="24" x14ac:dyDescent="0.3">
      <c r="A194" s="1">
        <v>200</v>
      </c>
      <c r="B194" s="33" t="s">
        <v>1314</v>
      </c>
      <c r="C194" s="60" t="s">
        <v>1615</v>
      </c>
      <c r="D194" s="21"/>
      <c r="E194" s="73"/>
      <c r="F194" s="1" t="s">
        <v>568</v>
      </c>
      <c r="G194" s="1" t="s">
        <v>569</v>
      </c>
      <c r="H194" s="1" t="s">
        <v>1036</v>
      </c>
      <c r="I194" s="34" t="s">
        <v>1026</v>
      </c>
      <c r="J194" s="14" t="s">
        <v>1118</v>
      </c>
      <c r="K194" s="15" t="s">
        <v>1098</v>
      </c>
      <c r="L194" s="21"/>
      <c r="M194" s="35" t="s">
        <v>1023</v>
      </c>
      <c r="N194" s="15" t="s">
        <v>1315</v>
      </c>
      <c r="O194" s="8">
        <f>P193</f>
        <v>43705</v>
      </c>
      <c r="P194" s="8">
        <f>O194</f>
        <v>43705</v>
      </c>
      <c r="Q194" s="51">
        <v>43698</v>
      </c>
      <c r="R194" s="51">
        <v>43699</v>
      </c>
      <c r="S194" s="51"/>
      <c r="T194" s="1" t="s">
        <v>1314</v>
      </c>
      <c r="U194" s="2">
        <v>20140314</v>
      </c>
      <c r="V194" s="1" t="str">
        <f t="shared" si="17"/>
        <v>FRC083</v>
      </c>
      <c r="W194" s="1" t="str">
        <f t="shared" si="16"/>
        <v>FRC083_J1_20140314</v>
      </c>
      <c r="X194" s="1" t="str">
        <f t="shared" si="18"/>
        <v>FRC083_J1</v>
      </c>
      <c r="Y194" s="2">
        <v>20140314</v>
      </c>
      <c r="Z194" s="1">
        <v>1</v>
      </c>
      <c r="AA194" s="1"/>
      <c r="AB194" s="1">
        <v>108301</v>
      </c>
      <c r="AC194" s="1"/>
      <c r="AD194" s="3" t="str">
        <f>IFERROR(IF(VLOOKUP(T194,#REF!, 4, FALSE) = "", "", VLOOKUP(T194,#REF!, 4, FALSE)), "")</f>
        <v/>
      </c>
      <c r="AE194" s="3" t="str">
        <f>IFERROR(IF(VLOOKUP(T194,#REF!, 6, FALSE) = "", "", VLOOKUP(T194,#REF!, 6, FALSE)), "")</f>
        <v/>
      </c>
      <c r="AF194" s="3" t="str">
        <f>IFERROR(IF(VLOOKUP(T194,#REF!, 5, FALSE) = "", "", VLOOKUP(T194,#REF!, 5, FALSE)), "")</f>
        <v/>
      </c>
      <c r="AG194" s="3" t="str">
        <f t="shared" si="19"/>
        <v>'FRC083',</v>
      </c>
    </row>
    <row r="195" spans="1:33" ht="36" x14ac:dyDescent="0.3">
      <c r="A195" s="1">
        <v>201</v>
      </c>
      <c r="B195" s="33" t="s">
        <v>570</v>
      </c>
      <c r="C195" s="35" t="s">
        <v>1617</v>
      </c>
      <c r="D195" s="21"/>
      <c r="E195" s="73"/>
      <c r="F195" s="1" t="s">
        <v>571</v>
      </c>
      <c r="G195" s="1" t="s">
        <v>572</v>
      </c>
      <c r="H195" s="1" t="s">
        <v>1037</v>
      </c>
      <c r="I195" s="34" t="s">
        <v>1026</v>
      </c>
      <c r="J195" s="14" t="s">
        <v>1118</v>
      </c>
      <c r="K195" s="15" t="s">
        <v>1295</v>
      </c>
      <c r="L195" s="21"/>
      <c r="M195" s="35" t="s">
        <v>1023</v>
      </c>
      <c r="N195" s="15" t="s">
        <v>1316</v>
      </c>
      <c r="O195" s="31">
        <f>P194+1</f>
        <v>43706</v>
      </c>
      <c r="P195" s="31">
        <f>O195</f>
        <v>43706</v>
      </c>
      <c r="Q195" s="51">
        <v>43703</v>
      </c>
      <c r="R195" s="51">
        <v>43703</v>
      </c>
      <c r="S195" s="51"/>
      <c r="T195" s="1" t="s">
        <v>570</v>
      </c>
      <c r="U195" s="2">
        <v>20190320</v>
      </c>
      <c r="V195" s="1" t="str">
        <f t="shared" si="17"/>
        <v>FRC084</v>
      </c>
      <c r="W195" s="1" t="str">
        <f t="shared" si="16"/>
        <v>FRC084_J1_20190320</v>
      </c>
      <c r="X195" s="1" t="str">
        <f t="shared" si="18"/>
        <v>FRC084_J1</v>
      </c>
      <c r="Y195" s="2">
        <v>20190320</v>
      </c>
      <c r="Z195" s="1">
        <v>1</v>
      </c>
      <c r="AA195" s="1"/>
      <c r="AB195" s="1">
        <v>108401</v>
      </c>
      <c r="AC195" s="1"/>
      <c r="AD195" s="3" t="str">
        <f>IFERROR(IF(VLOOKUP(T195,#REF!, 4, FALSE) = "", "", VLOOKUP(T195,#REF!, 4, FALSE)), "")</f>
        <v/>
      </c>
      <c r="AE195" s="3" t="str">
        <f>IFERROR(IF(VLOOKUP(T195,#REF!, 6, FALSE) = "", "", VLOOKUP(T195,#REF!, 6, FALSE)), "")</f>
        <v/>
      </c>
      <c r="AF195" s="3" t="str">
        <f>IFERROR(IF(VLOOKUP(T195,#REF!, 5, FALSE) = "", "", VLOOKUP(T195,#REF!, 5, FALSE)), "")</f>
        <v/>
      </c>
      <c r="AG195" s="3" t="str">
        <f t="shared" si="19"/>
        <v>'FRC084',</v>
      </c>
    </row>
    <row r="196" spans="1:33" x14ac:dyDescent="0.3">
      <c r="A196" s="1">
        <v>202</v>
      </c>
      <c r="B196" s="33" t="s">
        <v>573</v>
      </c>
      <c r="C196" s="33"/>
      <c r="D196" s="34"/>
      <c r="E196" s="34"/>
      <c r="F196" s="1" t="s">
        <v>574</v>
      </c>
      <c r="G196" s="1" t="s">
        <v>575</v>
      </c>
      <c r="H196" s="1"/>
      <c r="I196" s="1"/>
      <c r="J196" s="1"/>
      <c r="K196" s="1"/>
      <c r="L196" s="1"/>
      <c r="M196" s="1"/>
      <c r="N196" s="1"/>
      <c r="O196" s="2"/>
      <c r="P196" s="2"/>
      <c r="Q196" s="2"/>
      <c r="R196" s="2"/>
      <c r="S196" s="34"/>
      <c r="T196" s="1" t="s">
        <v>573</v>
      </c>
      <c r="U196" s="2">
        <v>20190320</v>
      </c>
      <c r="V196" s="1" t="str">
        <f t="shared" si="17"/>
        <v>FRC085</v>
      </c>
      <c r="W196" s="1" t="str">
        <f t="shared" si="16"/>
        <v>FRC085_J1_20190320</v>
      </c>
      <c r="X196" s="1" t="str">
        <f t="shared" si="18"/>
        <v>FRC085_J1</v>
      </c>
      <c r="Y196" s="2">
        <v>20190320</v>
      </c>
      <c r="Z196" s="1">
        <v>1</v>
      </c>
      <c r="AA196" s="1"/>
      <c r="AB196" s="1">
        <v>108501</v>
      </c>
      <c r="AC196" s="1"/>
      <c r="AD196" s="3" t="str">
        <f>IFERROR(IF(VLOOKUP(T196,#REF!, 4, FALSE) = "", "", VLOOKUP(T196,#REF!, 4, FALSE)), "")</f>
        <v/>
      </c>
      <c r="AE196" s="3" t="str">
        <f>IFERROR(IF(VLOOKUP(T196,#REF!, 6, FALSE) = "", "", VLOOKUP(T196,#REF!, 6, FALSE)), "")</f>
        <v/>
      </c>
      <c r="AF196" s="3" t="str">
        <f>IFERROR(IF(VLOOKUP(T196,#REF!, 5, FALSE) = "", "", VLOOKUP(T196,#REF!, 5, FALSE)), "")</f>
        <v/>
      </c>
      <c r="AG196" s="3" t="str">
        <f t="shared" si="19"/>
        <v>'FRC085',</v>
      </c>
    </row>
    <row r="197" spans="1:33" x14ac:dyDescent="0.3">
      <c r="A197" s="1">
        <v>203</v>
      </c>
      <c r="B197" s="72" t="s">
        <v>1097</v>
      </c>
      <c r="C197" s="35" t="s">
        <v>1615</v>
      </c>
      <c r="D197" s="21"/>
      <c r="E197" s="73"/>
      <c r="F197" s="18" t="s">
        <v>2</v>
      </c>
      <c r="G197" s="1" t="s">
        <v>1087</v>
      </c>
      <c r="H197" s="1" t="s">
        <v>1037</v>
      </c>
      <c r="I197" s="34" t="s">
        <v>1026</v>
      </c>
      <c r="J197" s="9" t="s">
        <v>1050</v>
      </c>
      <c r="K197" s="15" t="s">
        <v>1069</v>
      </c>
      <c r="L197" s="59" t="s">
        <v>1023</v>
      </c>
      <c r="M197" s="15" t="s">
        <v>1023</v>
      </c>
      <c r="N197" s="35" t="s">
        <v>1055</v>
      </c>
      <c r="O197" s="8">
        <v>43665</v>
      </c>
      <c r="P197" s="8">
        <v>43668</v>
      </c>
      <c r="Q197" s="8">
        <v>43665</v>
      </c>
      <c r="R197" s="8">
        <v>43668</v>
      </c>
      <c r="S197" s="51" t="s">
        <v>1023</v>
      </c>
      <c r="T197" s="1" t="s">
        <v>1097</v>
      </c>
      <c r="U197" s="2">
        <v>20190320</v>
      </c>
      <c r="V197" s="1" t="str">
        <f t="shared" si="17"/>
        <v>FRE001</v>
      </c>
      <c r="W197" s="1" t="str">
        <f t="shared" si="16"/>
        <v>FRE001_J1_20190320</v>
      </c>
      <c r="X197" s="1" t="str">
        <f t="shared" si="18"/>
        <v>FRE001_J1</v>
      </c>
      <c r="Y197" s="2">
        <v>20190320</v>
      </c>
      <c r="Z197" s="1">
        <v>2</v>
      </c>
      <c r="AA197" s="1"/>
      <c r="AB197" s="1">
        <v>200101</v>
      </c>
      <c r="AC197" s="1"/>
      <c r="AD197" s="3" t="str">
        <f>IFERROR(IF(VLOOKUP(T197,#REF!, 4, FALSE) = "", "", VLOOKUP(T197,#REF!, 4, FALSE)), "")</f>
        <v/>
      </c>
      <c r="AE197" s="3" t="str">
        <f>IFERROR(IF(VLOOKUP(T197,#REF!, 6, FALSE) = "", "", VLOOKUP(T197,#REF!, 6, FALSE)), "")</f>
        <v/>
      </c>
      <c r="AF197" s="3" t="str">
        <f>IFERROR(IF(VLOOKUP(T197,#REF!, 5, FALSE) = "", "", VLOOKUP(T197,#REF!, 5, FALSE)), "")</f>
        <v/>
      </c>
      <c r="AG197" s="3" t="str">
        <f t="shared" si="19"/>
        <v>'FRE001',</v>
      </c>
    </row>
    <row r="198" spans="1:33" x14ac:dyDescent="0.3">
      <c r="A198" s="1">
        <v>204</v>
      </c>
      <c r="B198" s="72" t="s">
        <v>1348</v>
      </c>
      <c r="C198" s="35" t="s">
        <v>1615</v>
      </c>
      <c r="D198" s="21"/>
      <c r="E198" s="73"/>
      <c r="F198" s="1" t="s">
        <v>578</v>
      </c>
      <c r="G198" s="1" t="s">
        <v>579</v>
      </c>
      <c r="H198" s="1" t="s">
        <v>1037</v>
      </c>
      <c r="I198" s="34" t="s">
        <v>1026</v>
      </c>
      <c r="J198" s="1" t="s">
        <v>1050</v>
      </c>
      <c r="K198" s="35" t="s">
        <v>1091</v>
      </c>
      <c r="L198" s="21"/>
      <c r="M198" s="35" t="s">
        <v>1023</v>
      </c>
      <c r="N198" s="35" t="s">
        <v>1349</v>
      </c>
      <c r="O198" s="8">
        <f>P137</f>
        <v>43704</v>
      </c>
      <c r="P198" s="8">
        <f>O198</f>
        <v>43704</v>
      </c>
      <c r="Q198" s="51">
        <f t="shared" ref="Q198:R198" si="20">P198</f>
        <v>43704</v>
      </c>
      <c r="R198" s="51">
        <f t="shared" si="20"/>
        <v>43704</v>
      </c>
      <c r="S198" s="51" t="s">
        <v>1023</v>
      </c>
      <c r="T198" s="1" t="s">
        <v>1348</v>
      </c>
      <c r="U198" s="2">
        <v>20080429</v>
      </c>
      <c r="V198" s="1" t="str">
        <f t="shared" si="17"/>
        <v>FRE001_2</v>
      </c>
      <c r="W198" s="1" t="str">
        <f t="shared" si="16"/>
        <v>FRE001_2_J1_20080429</v>
      </c>
      <c r="X198" s="1" t="str">
        <f t="shared" si="18"/>
        <v>FRE001_2_J1</v>
      </c>
      <c r="Y198" s="2">
        <v>20080429</v>
      </c>
      <c r="Z198" s="1">
        <v>2</v>
      </c>
      <c r="AA198" s="1"/>
      <c r="AB198" s="1">
        <v>200102</v>
      </c>
      <c r="AC198" s="1"/>
      <c r="AD198" s="3" t="str">
        <f>IFERROR(IF(VLOOKUP(T198,#REF!, 4, FALSE) = "", "", VLOOKUP(T198,#REF!, 4, FALSE)), "")</f>
        <v/>
      </c>
      <c r="AE198" s="3" t="str">
        <f>IFERROR(IF(VLOOKUP(T198,#REF!, 6, FALSE) = "", "", VLOOKUP(T198,#REF!, 6, FALSE)), "")</f>
        <v/>
      </c>
      <c r="AF198" s="3" t="str">
        <f>IFERROR(IF(VLOOKUP(T198,#REF!, 5, FALSE) = "", "", VLOOKUP(T198,#REF!, 5, FALSE)), "")</f>
        <v/>
      </c>
      <c r="AG198" s="3" t="str">
        <f t="shared" si="19"/>
        <v>'FRE001_2',</v>
      </c>
    </row>
    <row r="199" spans="1:33" x14ac:dyDescent="0.3">
      <c r="A199" s="1">
        <v>205</v>
      </c>
      <c r="B199" s="33" t="s">
        <v>580</v>
      </c>
      <c r="C199" s="33"/>
      <c r="D199" s="34"/>
      <c r="E199" s="34"/>
      <c r="F199" s="1" t="s">
        <v>581</v>
      </c>
      <c r="G199" s="1" t="s">
        <v>582</v>
      </c>
      <c r="H199" s="1"/>
      <c r="I199" s="1"/>
      <c r="J199" s="1"/>
      <c r="K199" s="1"/>
      <c r="L199" s="1"/>
      <c r="M199" s="1"/>
      <c r="N199" s="1"/>
      <c r="O199" s="2"/>
      <c r="P199" s="2"/>
      <c r="Q199" s="2"/>
      <c r="R199" s="2"/>
      <c r="S199" s="34"/>
      <c r="T199" s="1" t="s">
        <v>580</v>
      </c>
      <c r="U199" s="2">
        <v>20150313</v>
      </c>
      <c r="V199" s="1" t="str">
        <f t="shared" si="17"/>
        <v>FRE001_3</v>
      </c>
      <c r="W199" s="1" t="str">
        <f t="shared" si="16"/>
        <v>FRE001_3_J1_20150313</v>
      </c>
      <c r="X199" s="1" t="str">
        <f t="shared" si="18"/>
        <v>FRE001_3_J1</v>
      </c>
      <c r="Y199" s="2">
        <v>20150313</v>
      </c>
      <c r="Z199" s="1">
        <v>2</v>
      </c>
      <c r="AA199" s="1"/>
      <c r="AB199" s="1">
        <v>200103</v>
      </c>
      <c r="AC199" s="1"/>
      <c r="AD199" s="3" t="str">
        <f>IFERROR(IF(VLOOKUP(T199,#REF!, 4, FALSE) = "", "", VLOOKUP(T199,#REF!, 4, FALSE)), "")</f>
        <v/>
      </c>
      <c r="AE199" s="3" t="str">
        <f>IFERROR(IF(VLOOKUP(T199,#REF!, 6, FALSE) = "", "", VLOOKUP(T199,#REF!, 6, FALSE)), "")</f>
        <v/>
      </c>
      <c r="AF199" s="3" t="str">
        <f>IFERROR(IF(VLOOKUP(T199,#REF!, 5, FALSE) = "", "", VLOOKUP(T199,#REF!, 5, FALSE)), "")</f>
        <v/>
      </c>
      <c r="AG199" s="3" t="str">
        <f t="shared" si="19"/>
        <v>'FRE001_3',</v>
      </c>
    </row>
    <row r="200" spans="1:33" x14ac:dyDescent="0.3">
      <c r="A200" s="1">
        <v>206</v>
      </c>
      <c r="B200" s="33" t="s">
        <v>583</v>
      </c>
      <c r="C200" s="33"/>
      <c r="D200" s="34"/>
      <c r="E200" s="34"/>
      <c r="F200" s="1" t="s">
        <v>584</v>
      </c>
      <c r="G200" s="1" t="s">
        <v>585</v>
      </c>
      <c r="H200" s="1"/>
      <c r="I200" s="1"/>
      <c r="J200" s="1"/>
      <c r="K200" s="1"/>
      <c r="L200" s="1"/>
      <c r="M200" s="1"/>
      <c r="N200" s="1"/>
      <c r="O200" s="2"/>
      <c r="P200" s="2"/>
      <c r="Q200" s="2"/>
      <c r="R200" s="2"/>
      <c r="S200" s="34"/>
      <c r="T200" s="1" t="s">
        <v>583</v>
      </c>
      <c r="U200" s="2">
        <v>20170317</v>
      </c>
      <c r="V200" s="1" t="str">
        <f t="shared" si="17"/>
        <v>FRE001_4</v>
      </c>
      <c r="W200" s="1" t="str">
        <f t="shared" si="16"/>
        <v>FRE001_4_J1_20170317</v>
      </c>
      <c r="X200" s="1" t="str">
        <f t="shared" si="18"/>
        <v>FRE001_4_J1</v>
      </c>
      <c r="Y200" s="2">
        <v>20170317</v>
      </c>
      <c r="Z200" s="1">
        <v>2</v>
      </c>
      <c r="AA200" s="1"/>
      <c r="AB200" s="1">
        <v>200104</v>
      </c>
      <c r="AC200" s="1"/>
      <c r="AD200" s="3" t="str">
        <f>IFERROR(IF(VLOOKUP(T200,#REF!, 4, FALSE) = "", "", VLOOKUP(T200,#REF!, 4, FALSE)), "")</f>
        <v/>
      </c>
      <c r="AE200" s="3" t="str">
        <f>IFERROR(IF(VLOOKUP(T200,#REF!, 6, FALSE) = "", "", VLOOKUP(T200,#REF!, 6, FALSE)), "")</f>
        <v/>
      </c>
      <c r="AF200" s="3" t="str">
        <f>IFERROR(IF(VLOOKUP(T200,#REF!, 5, FALSE) = "", "", VLOOKUP(T200,#REF!, 5, FALSE)), "")</f>
        <v/>
      </c>
      <c r="AG200" s="3" t="str">
        <f t="shared" si="19"/>
        <v>'FRE001_4',</v>
      </c>
    </row>
    <row r="201" spans="1:33" ht="24" x14ac:dyDescent="0.3">
      <c r="A201" s="1">
        <v>207</v>
      </c>
      <c r="B201" s="72" t="s">
        <v>1351</v>
      </c>
      <c r="C201" s="35" t="s">
        <v>1615</v>
      </c>
      <c r="D201" s="21"/>
      <c r="E201" s="73"/>
      <c r="F201" s="1" t="s">
        <v>587</v>
      </c>
      <c r="G201" s="1" t="s">
        <v>588</v>
      </c>
      <c r="H201" s="1" t="s">
        <v>1037</v>
      </c>
      <c r="I201" s="34" t="s">
        <v>1026</v>
      </c>
      <c r="J201" s="1" t="s">
        <v>1050</v>
      </c>
      <c r="K201" s="15" t="s">
        <v>1215</v>
      </c>
      <c r="L201" s="21"/>
      <c r="M201" s="35" t="s">
        <v>1023</v>
      </c>
      <c r="N201" s="15" t="s">
        <v>1352</v>
      </c>
      <c r="O201" s="8">
        <f>P198+1</f>
        <v>43705</v>
      </c>
      <c r="P201" s="8">
        <f>O201</f>
        <v>43705</v>
      </c>
      <c r="Q201" s="51">
        <f t="shared" ref="Q201:R202" si="21">P201</f>
        <v>43705</v>
      </c>
      <c r="R201" s="51">
        <f t="shared" si="21"/>
        <v>43705</v>
      </c>
      <c r="S201" s="51"/>
      <c r="T201" s="1" t="s">
        <v>1351</v>
      </c>
      <c r="U201" s="2">
        <v>20190320</v>
      </c>
      <c r="V201" s="1" t="str">
        <f t="shared" si="17"/>
        <v>FRE001_S1</v>
      </c>
      <c r="W201" s="1" t="str">
        <f t="shared" si="16"/>
        <v>FRE001_S1_J1_20190320</v>
      </c>
      <c r="X201" s="1" t="str">
        <f t="shared" si="18"/>
        <v>FRE001_S1_J1</v>
      </c>
      <c r="Y201" s="2">
        <v>20190320</v>
      </c>
      <c r="Z201" s="1">
        <v>2</v>
      </c>
      <c r="AA201" s="1"/>
      <c r="AB201" s="1">
        <v>200105</v>
      </c>
      <c r="AC201" s="1"/>
      <c r="AD201" s="3" t="str">
        <f>IFERROR(IF(VLOOKUP(T201,#REF!, 4, FALSE) = "", "", VLOOKUP(T201,#REF!, 4, FALSE)), "")</f>
        <v/>
      </c>
      <c r="AE201" s="3" t="str">
        <f>IFERROR(IF(VLOOKUP(T201,#REF!, 6, FALSE) = "", "", VLOOKUP(T201,#REF!, 6, FALSE)), "")</f>
        <v/>
      </c>
      <c r="AF201" s="3" t="str">
        <f>IFERROR(IF(VLOOKUP(T201,#REF!, 5, FALSE) = "", "", VLOOKUP(T201,#REF!, 5, FALSE)), "")</f>
        <v/>
      </c>
      <c r="AG201" s="3" t="str">
        <f t="shared" si="19"/>
        <v>'FRE001_S1',</v>
      </c>
    </row>
    <row r="202" spans="1:33" x14ac:dyDescent="0.3">
      <c r="A202" s="1">
        <v>208</v>
      </c>
      <c r="B202" s="72" t="s">
        <v>1353</v>
      </c>
      <c r="C202" s="35" t="s">
        <v>1615</v>
      </c>
      <c r="D202" s="21"/>
      <c r="E202" s="73"/>
      <c r="F202" s="1" t="s">
        <v>590</v>
      </c>
      <c r="G202" s="1" t="s">
        <v>591</v>
      </c>
      <c r="H202" s="1" t="s">
        <v>1037</v>
      </c>
      <c r="I202" s="34" t="s">
        <v>1026</v>
      </c>
      <c r="J202" s="1" t="s">
        <v>1050</v>
      </c>
      <c r="K202" s="35" t="s">
        <v>1091</v>
      </c>
      <c r="L202" s="21"/>
      <c r="M202" s="35" t="s">
        <v>1023</v>
      </c>
      <c r="N202" s="35" t="s">
        <v>1354</v>
      </c>
      <c r="O202" s="8">
        <f>P201</f>
        <v>43705</v>
      </c>
      <c r="P202" s="8">
        <f>O202</f>
        <v>43705</v>
      </c>
      <c r="Q202" s="51">
        <f t="shared" si="21"/>
        <v>43705</v>
      </c>
      <c r="R202" s="51">
        <f t="shared" si="21"/>
        <v>43705</v>
      </c>
      <c r="S202" s="51"/>
      <c r="T202" s="1" t="s">
        <v>1353</v>
      </c>
      <c r="U202" s="2">
        <v>20180321</v>
      </c>
      <c r="V202" s="1" t="str">
        <f t="shared" si="17"/>
        <v>FRE001_S2</v>
      </c>
      <c r="W202" s="1" t="str">
        <f t="shared" si="16"/>
        <v>FRE001_S2_J1_20180321</v>
      </c>
      <c r="X202" s="1" t="str">
        <f t="shared" si="18"/>
        <v>FRE001_S2_J1</v>
      </c>
      <c r="Y202" s="2">
        <v>20180321</v>
      </c>
      <c r="Z202" s="1">
        <v>2</v>
      </c>
      <c r="AA202" s="1"/>
      <c r="AB202" s="1">
        <v>200106</v>
      </c>
      <c r="AC202" s="1"/>
      <c r="AD202" s="3" t="str">
        <f>IFERROR(IF(VLOOKUP(T202,#REF!, 4, FALSE) = "", "", VLOOKUP(T202,#REF!, 4, FALSE)), "")</f>
        <v/>
      </c>
      <c r="AE202" s="3" t="str">
        <f>IFERROR(IF(VLOOKUP(T202,#REF!, 6, FALSE) = "", "", VLOOKUP(T202,#REF!, 6, FALSE)), "")</f>
        <v/>
      </c>
      <c r="AF202" s="3" t="str">
        <f>IFERROR(IF(VLOOKUP(T202,#REF!, 5, FALSE) = "", "", VLOOKUP(T202,#REF!, 5, FALSE)), "")</f>
        <v/>
      </c>
      <c r="AG202" s="3" t="str">
        <f t="shared" si="19"/>
        <v>'FRE001_S2',</v>
      </c>
    </row>
    <row r="203" spans="1:33" ht="24" x14ac:dyDescent="0.3">
      <c r="A203" s="1">
        <v>209</v>
      </c>
      <c r="B203" s="36" t="s">
        <v>1459</v>
      </c>
      <c r="C203" s="35" t="s">
        <v>1615</v>
      </c>
      <c r="D203" s="21"/>
      <c r="E203" s="73"/>
      <c r="F203" s="1" t="s">
        <v>5</v>
      </c>
      <c r="G203" s="1" t="s">
        <v>593</v>
      </c>
      <c r="H203" s="1" t="s">
        <v>1037</v>
      </c>
      <c r="I203" s="34" t="s">
        <v>1026</v>
      </c>
      <c r="J203" s="1" t="s">
        <v>1075</v>
      </c>
      <c r="K203" s="15" t="s">
        <v>1116</v>
      </c>
      <c r="L203" s="21"/>
      <c r="M203" s="35" t="s">
        <v>1023</v>
      </c>
      <c r="N203" s="15" t="s">
        <v>1357</v>
      </c>
      <c r="O203" s="8">
        <f>P67+1</f>
        <v>43690</v>
      </c>
      <c r="P203" s="8">
        <f>O203</f>
        <v>43690</v>
      </c>
      <c r="Q203" s="48">
        <v>43690</v>
      </c>
      <c r="R203" s="48">
        <v>43690</v>
      </c>
      <c r="S203" s="51"/>
      <c r="T203" s="1" t="s">
        <v>1459</v>
      </c>
      <c r="U203" s="2">
        <v>20190320</v>
      </c>
      <c r="V203" s="1" t="str">
        <f t="shared" si="17"/>
        <v>FRE002</v>
      </c>
      <c r="W203" s="1" t="str">
        <f t="shared" si="16"/>
        <v>FRE002_J1_20190320</v>
      </c>
      <c r="X203" s="1" t="str">
        <f t="shared" si="18"/>
        <v>FRE002_J1</v>
      </c>
      <c r="Y203" s="2">
        <v>20190320</v>
      </c>
      <c r="Z203" s="1">
        <v>2</v>
      </c>
      <c r="AA203" s="1"/>
      <c r="AB203" s="1">
        <v>200201</v>
      </c>
      <c r="AC203" s="1"/>
      <c r="AD203" s="3" t="str">
        <f>IFERROR(IF(VLOOKUP(T203,#REF!, 4, FALSE) = "", "", VLOOKUP(T203,#REF!, 4, FALSE)), "")</f>
        <v/>
      </c>
      <c r="AE203" s="3" t="str">
        <f>IFERROR(IF(VLOOKUP(T203,#REF!, 6, FALSE) = "", "", VLOOKUP(T203,#REF!, 6, FALSE)), "")</f>
        <v/>
      </c>
      <c r="AF203" s="3" t="str">
        <f>IFERROR(IF(VLOOKUP(T203,#REF!, 5, FALSE) = "", "", VLOOKUP(T203,#REF!, 5, FALSE)), "")</f>
        <v/>
      </c>
      <c r="AG203" s="3" t="str">
        <f t="shared" si="19"/>
        <v>'FRE002',</v>
      </c>
    </row>
    <row r="204" spans="1:33" x14ac:dyDescent="0.3">
      <c r="A204" s="1">
        <v>210</v>
      </c>
      <c r="B204" s="33" t="s">
        <v>594</v>
      </c>
      <c r="C204" s="33"/>
      <c r="D204" s="34"/>
      <c r="E204" s="34"/>
      <c r="F204" s="1" t="s">
        <v>595</v>
      </c>
      <c r="G204" s="1" t="s">
        <v>596</v>
      </c>
      <c r="H204" s="1"/>
      <c r="I204" s="1"/>
      <c r="J204" s="1"/>
      <c r="K204" s="1"/>
      <c r="L204" s="1"/>
      <c r="M204" s="1"/>
      <c r="N204" s="1"/>
      <c r="O204" s="2"/>
      <c r="P204" s="2"/>
      <c r="Q204" s="2"/>
      <c r="R204" s="2"/>
      <c r="S204" s="34"/>
      <c r="T204" s="1" t="s">
        <v>594</v>
      </c>
      <c r="U204" s="2">
        <v>20190320</v>
      </c>
      <c r="V204" s="1" t="str">
        <f t="shared" si="17"/>
        <v>FRE002_2</v>
      </c>
      <c r="W204" s="1" t="str">
        <f t="shared" si="16"/>
        <v>FRE002_2_J1_20190320</v>
      </c>
      <c r="X204" s="1" t="str">
        <f t="shared" si="18"/>
        <v>FRE002_2_J1</v>
      </c>
      <c r="Y204" s="2">
        <v>20190320</v>
      </c>
      <c r="Z204" s="1">
        <v>2</v>
      </c>
      <c r="AA204" s="1"/>
      <c r="AB204" s="1">
        <v>200202</v>
      </c>
      <c r="AC204" s="1"/>
      <c r="AD204" s="3" t="str">
        <f>IFERROR(IF(VLOOKUP(T204,#REF!, 4, FALSE) = "", "", VLOOKUP(T204,#REF!, 4, FALSE)), "")</f>
        <v/>
      </c>
      <c r="AE204" s="3" t="str">
        <f>IFERROR(IF(VLOOKUP(T204,#REF!, 6, FALSE) = "", "", VLOOKUP(T204,#REF!, 6, FALSE)), "")</f>
        <v/>
      </c>
      <c r="AF204" s="3" t="str">
        <f>IFERROR(IF(VLOOKUP(T204,#REF!, 5, FALSE) = "", "", VLOOKUP(T204,#REF!, 5, FALSE)), "")</f>
        <v/>
      </c>
      <c r="AG204" s="3" t="str">
        <f t="shared" si="19"/>
        <v>'FRE002_2',</v>
      </c>
    </row>
    <row r="205" spans="1:33" ht="24" x14ac:dyDescent="0.3">
      <c r="A205" s="1">
        <v>211</v>
      </c>
      <c r="B205" s="72" t="s">
        <v>597</v>
      </c>
      <c r="C205" s="35"/>
      <c r="D205" s="21"/>
      <c r="E205" s="73"/>
      <c r="F205" s="1" t="s">
        <v>598</v>
      </c>
      <c r="G205" s="1" t="s">
        <v>599</v>
      </c>
      <c r="H205" s="1" t="s">
        <v>1036</v>
      </c>
      <c r="I205" s="34" t="s">
        <v>1026</v>
      </c>
      <c r="J205" s="1" t="s">
        <v>1050</v>
      </c>
      <c r="K205" s="15" t="s">
        <v>1215</v>
      </c>
      <c r="L205" s="21"/>
      <c r="M205" s="35"/>
      <c r="N205" s="15" t="s">
        <v>1358</v>
      </c>
      <c r="O205" s="8">
        <f>P202+1</f>
        <v>43706</v>
      </c>
      <c r="P205" s="8">
        <f>O205</f>
        <v>43706</v>
      </c>
      <c r="Q205" s="70">
        <v>43706</v>
      </c>
      <c r="R205" s="70">
        <v>43706</v>
      </c>
      <c r="S205" s="34"/>
      <c r="T205" s="1" t="s">
        <v>597</v>
      </c>
      <c r="U205" s="2">
        <v>20120228</v>
      </c>
      <c r="V205" s="1" t="str">
        <f t="shared" si="17"/>
        <v>FRE002_3</v>
      </c>
      <c r="W205" s="1" t="str">
        <f t="shared" si="16"/>
        <v>FRE002_3_J1_20120228</v>
      </c>
      <c r="X205" s="1" t="str">
        <f t="shared" si="18"/>
        <v>FRE002_3_J1</v>
      </c>
      <c r="Y205" s="2">
        <v>20120228</v>
      </c>
      <c r="Z205" s="1">
        <v>2</v>
      </c>
      <c r="AA205" s="1"/>
      <c r="AB205" s="1">
        <v>200203</v>
      </c>
      <c r="AC205" s="1"/>
      <c r="AD205" s="3" t="str">
        <f>IFERROR(IF(VLOOKUP(T205,#REF!, 4, FALSE) = "", "", VLOOKUP(T205,#REF!, 4, FALSE)), "")</f>
        <v/>
      </c>
      <c r="AE205" s="3" t="str">
        <f>IFERROR(IF(VLOOKUP(T205,#REF!, 6, FALSE) = "", "", VLOOKUP(T205,#REF!, 6, FALSE)), "")</f>
        <v/>
      </c>
      <c r="AF205" s="3" t="str">
        <f>IFERROR(IF(VLOOKUP(T205,#REF!, 5, FALSE) = "", "", VLOOKUP(T205,#REF!, 5, FALSE)), "")</f>
        <v/>
      </c>
      <c r="AG205" s="3" t="str">
        <f t="shared" si="19"/>
        <v>'FRE002_3',</v>
      </c>
    </row>
    <row r="206" spans="1:33" x14ac:dyDescent="0.3">
      <c r="A206" s="1">
        <v>212</v>
      </c>
      <c r="B206" s="33" t="s">
        <v>600</v>
      </c>
      <c r="C206" s="33"/>
      <c r="D206" s="34"/>
      <c r="E206" s="34"/>
      <c r="F206" s="1" t="s">
        <v>601</v>
      </c>
      <c r="G206" s="1" t="s">
        <v>602</v>
      </c>
      <c r="H206" s="1"/>
      <c r="I206" s="1"/>
      <c r="J206" s="1"/>
      <c r="K206" s="1"/>
      <c r="L206" s="1"/>
      <c r="M206" s="1"/>
      <c r="N206" s="1"/>
      <c r="O206" s="2"/>
      <c r="P206" s="2"/>
      <c r="Q206" s="2"/>
      <c r="R206" s="2"/>
      <c r="S206" s="34"/>
      <c r="T206" s="1" t="s">
        <v>600</v>
      </c>
      <c r="U206" s="2">
        <v>20180321</v>
      </c>
      <c r="V206" s="1" t="str">
        <f t="shared" si="17"/>
        <v>FRE002_S</v>
      </c>
      <c r="W206" s="1" t="str">
        <f t="shared" si="16"/>
        <v>FRE002_S_J1_20180321</v>
      </c>
      <c r="X206" s="1" t="str">
        <f t="shared" si="18"/>
        <v>FRE002_S_J1</v>
      </c>
      <c r="Y206" s="2">
        <v>20180321</v>
      </c>
      <c r="Z206" s="1">
        <v>2</v>
      </c>
      <c r="AA206" s="1"/>
      <c r="AB206" s="1">
        <v>200204</v>
      </c>
      <c r="AC206" s="1"/>
      <c r="AD206" s="3" t="str">
        <f>IFERROR(IF(VLOOKUP(T206,#REF!, 4, FALSE) = "", "", VLOOKUP(T206,#REF!, 4, FALSE)), "")</f>
        <v/>
      </c>
      <c r="AE206" s="3" t="str">
        <f>IFERROR(IF(VLOOKUP(T206,#REF!, 6, FALSE) = "", "", VLOOKUP(T206,#REF!, 6, FALSE)), "")</f>
        <v/>
      </c>
      <c r="AF206" s="3" t="str">
        <f>IFERROR(IF(VLOOKUP(T206,#REF!, 5, FALSE) = "", "", VLOOKUP(T206,#REF!, 5, FALSE)), "")</f>
        <v/>
      </c>
      <c r="AG206" s="3" t="str">
        <f t="shared" si="19"/>
        <v>'FRE002_S',</v>
      </c>
    </row>
    <row r="207" spans="1:33" x14ac:dyDescent="0.3">
      <c r="A207" s="25">
        <v>213</v>
      </c>
      <c r="B207" s="25" t="s">
        <v>1362</v>
      </c>
      <c r="C207" s="33"/>
      <c r="D207" s="34"/>
      <c r="E207" s="34"/>
      <c r="F207" s="25" t="s">
        <v>7</v>
      </c>
      <c r="G207" s="25" t="s">
        <v>604</v>
      </c>
      <c r="H207" s="25" t="s">
        <v>1036</v>
      </c>
      <c r="I207" s="25"/>
      <c r="J207" s="26" t="s">
        <v>1427</v>
      </c>
      <c r="K207" s="25"/>
      <c r="L207" s="25"/>
      <c r="M207" s="25"/>
      <c r="N207" s="26" t="s">
        <v>1425</v>
      </c>
      <c r="O207" s="27"/>
      <c r="P207" s="27"/>
      <c r="Q207" s="27"/>
      <c r="R207" s="27"/>
      <c r="S207" s="27"/>
      <c r="T207" s="25" t="s">
        <v>1362</v>
      </c>
      <c r="U207" s="2">
        <v>20100420</v>
      </c>
      <c r="V207" s="1" t="str">
        <f t="shared" si="17"/>
        <v>FRE003</v>
      </c>
      <c r="W207" s="1" t="str">
        <f t="shared" si="16"/>
        <v>FRE003_J1_20100420</v>
      </c>
      <c r="X207" s="1" t="str">
        <f t="shared" si="18"/>
        <v>FRE003_J1</v>
      </c>
      <c r="Y207" s="2">
        <v>20100420</v>
      </c>
      <c r="Z207" s="1">
        <v>2</v>
      </c>
      <c r="AA207" s="1"/>
      <c r="AB207" s="1">
        <v>200301</v>
      </c>
      <c r="AC207" s="1"/>
      <c r="AD207" s="3" t="str">
        <f>IFERROR(IF(VLOOKUP(T207,#REF!, 4, FALSE) = "", "", VLOOKUP(T207,#REF!, 4, FALSE)), "")</f>
        <v/>
      </c>
      <c r="AE207" s="3" t="str">
        <f>IFERROR(IF(VLOOKUP(T207,#REF!, 6, FALSE) = "", "", VLOOKUP(T207,#REF!, 6, FALSE)), "")</f>
        <v/>
      </c>
      <c r="AF207" s="3" t="str">
        <f>IFERROR(IF(VLOOKUP(T207,#REF!, 5, FALSE) = "", "", VLOOKUP(T207,#REF!, 5, FALSE)), "")</f>
        <v/>
      </c>
      <c r="AG207" s="3" t="str">
        <f t="shared" si="19"/>
        <v>'FRE003',</v>
      </c>
    </row>
    <row r="208" spans="1:33" x14ac:dyDescent="0.3">
      <c r="A208" s="1">
        <v>214</v>
      </c>
      <c r="B208" s="33" t="s">
        <v>605</v>
      </c>
      <c r="C208" s="33"/>
      <c r="D208" s="34"/>
      <c r="E208" s="34"/>
      <c r="F208" s="1" t="s">
        <v>606</v>
      </c>
      <c r="G208" s="1" t="s">
        <v>607</v>
      </c>
      <c r="H208" s="1"/>
      <c r="I208" s="1"/>
      <c r="J208" s="1"/>
      <c r="K208" s="1"/>
      <c r="L208" s="1"/>
      <c r="M208" s="1"/>
      <c r="N208" s="1"/>
      <c r="O208" s="2"/>
      <c r="P208" s="2"/>
      <c r="Q208" s="2"/>
      <c r="R208" s="2"/>
      <c r="S208" s="34"/>
      <c r="T208" s="1" t="s">
        <v>605</v>
      </c>
      <c r="U208" s="2">
        <v>20190320</v>
      </c>
      <c r="V208" s="1" t="str">
        <f t="shared" si="17"/>
        <v>FRE003_2</v>
      </c>
      <c r="W208" s="1" t="str">
        <f t="shared" si="16"/>
        <v>FRE003_2_J1_20190320</v>
      </c>
      <c r="X208" s="1" t="str">
        <f t="shared" si="18"/>
        <v>FRE003_2_J1</v>
      </c>
      <c r="Y208" s="2">
        <v>20190320</v>
      </c>
      <c r="Z208" s="1">
        <v>2</v>
      </c>
      <c r="AA208" s="1"/>
      <c r="AB208" s="1">
        <v>200302</v>
      </c>
      <c r="AC208" s="1"/>
      <c r="AD208" s="3" t="str">
        <f>IFERROR(IF(VLOOKUP(T208,#REF!, 4, FALSE) = "", "", VLOOKUP(T208,#REF!, 4, FALSE)), "")</f>
        <v/>
      </c>
      <c r="AE208" s="3" t="str">
        <f>IFERROR(IF(VLOOKUP(T208,#REF!, 6, FALSE) = "", "", VLOOKUP(T208,#REF!, 6, FALSE)), "")</f>
        <v/>
      </c>
      <c r="AF208" s="3" t="str">
        <f>IFERROR(IF(VLOOKUP(T208,#REF!, 5, FALSE) = "", "", VLOOKUP(T208,#REF!, 5, FALSE)), "")</f>
        <v/>
      </c>
      <c r="AG208" s="3" t="str">
        <f t="shared" si="19"/>
        <v>'FRE003_2',</v>
      </c>
    </row>
    <row r="209" spans="1:33" x14ac:dyDescent="0.3">
      <c r="A209" s="1">
        <v>215</v>
      </c>
      <c r="B209" s="33" t="s">
        <v>608</v>
      </c>
      <c r="C209" s="33"/>
      <c r="D209" s="34"/>
      <c r="E209" s="34"/>
      <c r="F209" s="1" t="s">
        <v>609</v>
      </c>
      <c r="G209" s="1" t="s">
        <v>610</v>
      </c>
      <c r="H209" s="1"/>
      <c r="I209" s="1"/>
      <c r="J209" s="1"/>
      <c r="K209" s="1"/>
      <c r="L209" s="1"/>
      <c r="M209" s="1"/>
      <c r="N209" s="1"/>
      <c r="O209" s="2"/>
      <c r="P209" s="2"/>
      <c r="Q209" s="2"/>
      <c r="R209" s="2"/>
      <c r="S209" s="34"/>
      <c r="T209" s="1" t="s">
        <v>608</v>
      </c>
      <c r="U209" s="2">
        <v>20120228</v>
      </c>
      <c r="V209" s="1" t="str">
        <f t="shared" si="17"/>
        <v>FRE003_3</v>
      </c>
      <c r="W209" s="1" t="str">
        <f t="shared" si="16"/>
        <v>FRE003_3_J1_20120228</v>
      </c>
      <c r="X209" s="1" t="str">
        <f t="shared" si="18"/>
        <v>FRE003_3_J1</v>
      </c>
      <c r="Y209" s="2">
        <v>20120228</v>
      </c>
      <c r="Z209" s="1">
        <v>2</v>
      </c>
      <c r="AA209" s="1"/>
      <c r="AB209" s="1">
        <v>200303</v>
      </c>
      <c r="AC209" s="1"/>
      <c r="AD209" s="3" t="str">
        <f>IFERROR(IF(VLOOKUP(T209,#REF!, 4, FALSE) = "", "", VLOOKUP(T209,#REF!, 4, FALSE)), "")</f>
        <v/>
      </c>
      <c r="AE209" s="3" t="str">
        <f>IFERROR(IF(VLOOKUP(T209,#REF!, 6, FALSE) = "", "", VLOOKUP(T209,#REF!, 6, FALSE)), "")</f>
        <v/>
      </c>
      <c r="AF209" s="3" t="str">
        <f>IFERROR(IF(VLOOKUP(T209,#REF!, 5, FALSE) = "", "", VLOOKUP(T209,#REF!, 5, FALSE)), "")</f>
        <v/>
      </c>
      <c r="AG209" s="3" t="str">
        <f t="shared" si="19"/>
        <v>'FRE003_3',</v>
      </c>
    </row>
    <row r="210" spans="1:33" x14ac:dyDescent="0.3">
      <c r="A210" s="1">
        <v>216</v>
      </c>
      <c r="B210" s="33" t="s">
        <v>611</v>
      </c>
      <c r="C210" s="33"/>
      <c r="D210" s="34"/>
      <c r="E210" s="34"/>
      <c r="F210" s="1" t="s">
        <v>612</v>
      </c>
      <c r="G210" s="1" t="s">
        <v>613</v>
      </c>
      <c r="H210" s="1"/>
      <c r="I210" s="1"/>
      <c r="J210" s="1"/>
      <c r="K210" s="1"/>
      <c r="L210" s="1"/>
      <c r="M210" s="1"/>
      <c r="N210" s="1"/>
      <c r="O210" s="2"/>
      <c r="P210" s="2"/>
      <c r="Q210" s="2"/>
      <c r="R210" s="2"/>
      <c r="S210" s="34"/>
      <c r="T210" s="1" t="s">
        <v>611</v>
      </c>
      <c r="U210" s="2">
        <v>20180321</v>
      </c>
      <c r="V210" s="1" t="str">
        <f t="shared" si="17"/>
        <v>FRE003_4</v>
      </c>
      <c r="W210" s="1" t="str">
        <f t="shared" si="16"/>
        <v>FRE003_4_J1_20180321</v>
      </c>
      <c r="X210" s="1" t="str">
        <f t="shared" si="18"/>
        <v>FRE003_4_J1</v>
      </c>
      <c r="Y210" s="2">
        <v>20180321</v>
      </c>
      <c r="Z210" s="1">
        <v>2</v>
      </c>
      <c r="AA210" s="1"/>
      <c r="AB210" s="1">
        <v>200304</v>
      </c>
      <c r="AC210" s="1"/>
      <c r="AD210" s="3" t="str">
        <f>IFERROR(IF(VLOOKUP(T210,#REF!, 4, FALSE) = "", "", VLOOKUP(T210,#REF!, 4, FALSE)), "")</f>
        <v/>
      </c>
      <c r="AE210" s="3" t="str">
        <f>IFERROR(IF(VLOOKUP(T210,#REF!, 6, FALSE) = "", "", VLOOKUP(T210,#REF!, 6, FALSE)), "")</f>
        <v/>
      </c>
      <c r="AF210" s="3" t="str">
        <f>IFERROR(IF(VLOOKUP(T210,#REF!, 5, FALSE) = "", "", VLOOKUP(T210,#REF!, 5, FALSE)), "")</f>
        <v/>
      </c>
      <c r="AG210" s="3" t="str">
        <f t="shared" si="19"/>
        <v>'FRE003_4',</v>
      </c>
    </row>
    <row r="211" spans="1:33" ht="48" x14ac:dyDescent="0.3">
      <c r="A211" s="1">
        <v>217</v>
      </c>
      <c r="B211" s="35" t="s">
        <v>1440</v>
      </c>
      <c r="C211" s="35"/>
      <c r="D211" s="21"/>
      <c r="E211" s="73"/>
      <c r="F211" s="1" t="s">
        <v>615</v>
      </c>
      <c r="G211" s="1" t="s">
        <v>616</v>
      </c>
      <c r="H211" s="1" t="s">
        <v>1036</v>
      </c>
      <c r="I211" s="34" t="s">
        <v>1026</v>
      </c>
      <c r="J211" s="12" t="s">
        <v>1050</v>
      </c>
      <c r="K211" s="15" t="s">
        <v>1441</v>
      </c>
      <c r="L211" s="21"/>
      <c r="M211" s="35"/>
      <c r="N211" s="15" t="s">
        <v>1359</v>
      </c>
      <c r="O211" s="49">
        <v>43710</v>
      </c>
      <c r="P211" s="49">
        <v>43710</v>
      </c>
      <c r="Q211" s="70">
        <v>43710</v>
      </c>
      <c r="R211" s="70">
        <v>43711</v>
      </c>
      <c r="S211" s="34"/>
      <c r="T211" s="1" t="s">
        <v>1440</v>
      </c>
      <c r="U211" s="2">
        <v>20190320</v>
      </c>
      <c r="V211" s="1" t="str">
        <f t="shared" si="17"/>
        <v>FRE003_P1</v>
      </c>
      <c r="W211" s="1" t="str">
        <f t="shared" si="16"/>
        <v>FRE003_P1_J1_20190320</v>
      </c>
      <c r="X211" s="1" t="str">
        <f t="shared" si="18"/>
        <v>FRE003_P1_J1</v>
      </c>
      <c r="Y211" s="2">
        <v>20190320</v>
      </c>
      <c r="Z211" s="1">
        <v>2</v>
      </c>
      <c r="AA211" s="1"/>
      <c r="AB211" s="1">
        <v>200305</v>
      </c>
      <c r="AC211" s="1"/>
      <c r="AD211" s="3" t="str">
        <f>IFERROR(IF(VLOOKUP(T211,#REF!, 4, FALSE) = "", "", VLOOKUP(T211,#REF!, 4, FALSE)), "")</f>
        <v/>
      </c>
      <c r="AE211" s="3" t="str">
        <f>IFERROR(IF(VLOOKUP(T211,#REF!, 6, FALSE) = "", "", VLOOKUP(T211,#REF!, 6, FALSE)), "")</f>
        <v/>
      </c>
      <c r="AF211" s="3" t="str">
        <f>IFERROR(IF(VLOOKUP(T211,#REF!, 5, FALSE) = "", "", VLOOKUP(T211,#REF!, 5, FALSE)), "")</f>
        <v/>
      </c>
      <c r="AG211" s="3" t="str">
        <f t="shared" si="19"/>
        <v>'FRE003_P1',</v>
      </c>
    </row>
    <row r="212" spans="1:33" ht="24" x14ac:dyDescent="0.3">
      <c r="A212" s="1">
        <v>218</v>
      </c>
      <c r="B212" s="36" t="s">
        <v>1627</v>
      </c>
      <c r="C212" s="35" t="s">
        <v>1102</v>
      </c>
      <c r="D212" s="21"/>
      <c r="E212" s="73"/>
      <c r="F212" s="1" t="s">
        <v>618</v>
      </c>
      <c r="G212" s="1" t="s">
        <v>619</v>
      </c>
      <c r="H212" s="1" t="s">
        <v>1036</v>
      </c>
      <c r="I212" s="34" t="s">
        <v>1026</v>
      </c>
      <c r="J212" s="1" t="s">
        <v>1075</v>
      </c>
      <c r="K212" s="15" t="s">
        <v>1215</v>
      </c>
      <c r="L212" s="21"/>
      <c r="M212" s="35" t="s">
        <v>1023</v>
      </c>
      <c r="N212" s="15" t="s">
        <v>1360</v>
      </c>
      <c r="O212" s="8">
        <f>P203</f>
        <v>43690</v>
      </c>
      <c r="P212" s="8">
        <f>O212</f>
        <v>43690</v>
      </c>
      <c r="Q212" s="48">
        <v>43690</v>
      </c>
      <c r="R212" s="48">
        <v>43691</v>
      </c>
      <c r="S212" s="51"/>
      <c r="T212" s="1" t="s">
        <v>617</v>
      </c>
      <c r="U212" s="2">
        <v>20190320</v>
      </c>
      <c r="V212" s="1" t="str">
        <f t="shared" si="17"/>
        <v>FRE003_P2</v>
      </c>
      <c r="W212" s="1" t="str">
        <f t="shared" si="16"/>
        <v>FRE003_P2_J1_20190320</v>
      </c>
      <c r="X212" s="1" t="str">
        <f t="shared" si="18"/>
        <v>FRE003_P2_J1</v>
      </c>
      <c r="Y212" s="2">
        <v>20190320</v>
      </c>
      <c r="Z212" s="1">
        <v>2</v>
      </c>
      <c r="AA212" s="1"/>
      <c r="AB212" s="1">
        <v>200306</v>
      </c>
      <c r="AC212" s="1"/>
      <c r="AD212" s="3" t="str">
        <f>IFERROR(IF(VLOOKUP(T212,#REF!, 4, FALSE) = "", "", VLOOKUP(T212,#REF!, 4, FALSE)), "")</f>
        <v/>
      </c>
      <c r="AE212" s="3" t="str">
        <f>IFERROR(IF(VLOOKUP(T212,#REF!, 6, FALSE) = "", "", VLOOKUP(T212,#REF!, 6, FALSE)), "")</f>
        <v/>
      </c>
      <c r="AF212" s="3" t="str">
        <f>IFERROR(IF(VLOOKUP(T212,#REF!, 5, FALSE) = "", "", VLOOKUP(T212,#REF!, 5, FALSE)), "")</f>
        <v/>
      </c>
      <c r="AG212" s="3" t="str">
        <f t="shared" si="19"/>
        <v>'FRE003_P2',</v>
      </c>
    </row>
    <row r="213" spans="1:33" ht="36" x14ac:dyDescent="0.3">
      <c r="A213" s="1">
        <v>219</v>
      </c>
      <c r="B213" s="72" t="s">
        <v>620</v>
      </c>
      <c r="C213" s="35"/>
      <c r="D213" s="21"/>
      <c r="E213" s="73"/>
      <c r="F213" s="1" t="s">
        <v>621</v>
      </c>
      <c r="G213" s="1" t="s">
        <v>622</v>
      </c>
      <c r="H213" s="1" t="s">
        <v>1036</v>
      </c>
      <c r="I213" s="34" t="s">
        <v>1026</v>
      </c>
      <c r="J213" s="12" t="s">
        <v>1050</v>
      </c>
      <c r="K213" s="15" t="s">
        <v>1441</v>
      </c>
      <c r="L213" s="21"/>
      <c r="M213" s="35"/>
      <c r="N213" s="15" t="s">
        <v>1361</v>
      </c>
      <c r="O213" s="49">
        <v>43711</v>
      </c>
      <c r="P213" s="49">
        <v>43711</v>
      </c>
      <c r="Q213" s="70">
        <v>43711</v>
      </c>
      <c r="R213" s="70">
        <v>43711</v>
      </c>
      <c r="S213" s="34"/>
      <c r="T213" s="1" t="s">
        <v>620</v>
      </c>
      <c r="U213" s="2">
        <v>20190320</v>
      </c>
      <c r="V213" s="1" t="str">
        <f t="shared" si="17"/>
        <v>FRE003_S1</v>
      </c>
      <c r="W213" s="1" t="str">
        <f t="shared" si="16"/>
        <v>FRE003_S1_J1_20190320</v>
      </c>
      <c r="X213" s="1" t="str">
        <f t="shared" si="18"/>
        <v>FRE003_S1_J1</v>
      </c>
      <c r="Y213" s="2">
        <v>20190320</v>
      </c>
      <c r="Z213" s="1">
        <v>2</v>
      </c>
      <c r="AA213" s="1"/>
      <c r="AB213" s="1">
        <v>200307</v>
      </c>
      <c r="AC213" s="1"/>
      <c r="AD213" s="3" t="str">
        <f>IFERROR(IF(VLOOKUP(T213,#REF!, 4, FALSE) = "", "", VLOOKUP(T213,#REF!, 4, FALSE)), "")</f>
        <v/>
      </c>
      <c r="AE213" s="3" t="str">
        <f>IFERROR(IF(VLOOKUP(T213,#REF!, 6, FALSE) = "", "", VLOOKUP(T213,#REF!, 6, FALSE)), "")</f>
        <v/>
      </c>
      <c r="AF213" s="3" t="str">
        <f>IFERROR(IF(VLOOKUP(T213,#REF!, 5, FALSE) = "", "", VLOOKUP(T213,#REF!, 5, FALSE)), "")</f>
        <v/>
      </c>
      <c r="AG213" s="3" t="str">
        <f t="shared" si="19"/>
        <v>'FRE003_S1',</v>
      </c>
    </row>
    <row r="214" spans="1:33" x14ac:dyDescent="0.3">
      <c r="A214" s="1">
        <v>220</v>
      </c>
      <c r="B214" s="33" t="s">
        <v>623</v>
      </c>
      <c r="C214" s="33"/>
      <c r="D214" s="34"/>
      <c r="E214" s="34"/>
      <c r="F214" s="1" t="s">
        <v>21</v>
      </c>
      <c r="G214" s="1" t="s">
        <v>624</v>
      </c>
      <c r="H214" s="1"/>
      <c r="I214" s="1"/>
      <c r="J214" s="1"/>
      <c r="K214" s="1"/>
      <c r="L214" s="1"/>
      <c r="M214" s="1"/>
      <c r="N214" s="1"/>
      <c r="O214" s="2"/>
      <c r="P214" s="2"/>
      <c r="Q214" s="2"/>
      <c r="R214" s="2"/>
      <c r="S214" s="34"/>
      <c r="T214" s="1" t="s">
        <v>623</v>
      </c>
      <c r="U214" s="2">
        <v>20140314</v>
      </c>
      <c r="V214" s="1" t="str">
        <f t="shared" si="17"/>
        <v>FRE004</v>
      </c>
      <c r="W214" s="1" t="str">
        <f t="shared" si="16"/>
        <v>FRE004_J1_20140314</v>
      </c>
      <c r="X214" s="1" t="str">
        <f t="shared" si="18"/>
        <v>FRE004_J1</v>
      </c>
      <c r="Y214" s="2">
        <v>20140314</v>
      </c>
      <c r="Z214" s="1">
        <v>2</v>
      </c>
      <c r="AA214" s="1"/>
      <c r="AB214" s="1">
        <v>200401</v>
      </c>
      <c r="AC214" s="1"/>
      <c r="AD214" s="3" t="str">
        <f>IFERROR(IF(VLOOKUP(T214,#REF!, 4, FALSE) = "", "", VLOOKUP(T214,#REF!, 4, FALSE)), "")</f>
        <v/>
      </c>
      <c r="AE214" s="3" t="str">
        <f>IFERROR(IF(VLOOKUP(T214,#REF!, 6, FALSE) = "", "", VLOOKUP(T214,#REF!, 6, FALSE)), "")</f>
        <v/>
      </c>
      <c r="AF214" s="3" t="str">
        <f>IFERROR(IF(VLOOKUP(T214,#REF!, 5, FALSE) = "", "", VLOOKUP(T214,#REF!, 5, FALSE)), "")</f>
        <v/>
      </c>
      <c r="AG214" s="3" t="str">
        <f t="shared" si="19"/>
        <v>'FRE004',</v>
      </c>
    </row>
    <row r="215" spans="1:33" x14ac:dyDescent="0.3">
      <c r="A215" s="1">
        <v>221</v>
      </c>
      <c r="B215" s="33" t="s">
        <v>625</v>
      </c>
      <c r="C215" s="33"/>
      <c r="D215" s="34"/>
      <c r="E215" s="34"/>
      <c r="F215" s="1" t="s">
        <v>626</v>
      </c>
      <c r="G215" s="1" t="s">
        <v>627</v>
      </c>
      <c r="H215" s="1"/>
      <c r="I215" s="1"/>
      <c r="J215" s="1"/>
      <c r="K215" s="1"/>
      <c r="L215" s="1"/>
      <c r="M215" s="1"/>
      <c r="N215" s="1"/>
      <c r="O215" s="2"/>
      <c r="P215" s="2"/>
      <c r="Q215" s="2"/>
      <c r="R215" s="2"/>
      <c r="S215" s="34"/>
      <c r="T215" s="1" t="s">
        <v>625</v>
      </c>
      <c r="U215" s="2">
        <v>20140314</v>
      </c>
      <c r="V215" s="1" t="str">
        <f t="shared" si="17"/>
        <v>FRE004_2</v>
      </c>
      <c r="W215" s="1" t="str">
        <f t="shared" si="16"/>
        <v>FRE004_2_J1_20140314</v>
      </c>
      <c r="X215" s="1" t="str">
        <f t="shared" si="18"/>
        <v>FRE004_2_J1</v>
      </c>
      <c r="Y215" s="2">
        <v>20140314</v>
      </c>
      <c r="Z215" s="1">
        <v>2</v>
      </c>
      <c r="AA215" s="1"/>
      <c r="AB215" s="1">
        <v>200402</v>
      </c>
      <c r="AC215" s="1"/>
      <c r="AD215" s="3" t="str">
        <f>IFERROR(IF(VLOOKUP(T215,#REF!, 4, FALSE) = "", "", VLOOKUP(T215,#REF!, 4, FALSE)), "")</f>
        <v/>
      </c>
      <c r="AE215" s="3" t="str">
        <f>IFERROR(IF(VLOOKUP(T215,#REF!, 6, FALSE) = "", "", VLOOKUP(T215,#REF!, 6, FALSE)), "")</f>
        <v/>
      </c>
      <c r="AF215" s="3" t="str">
        <f>IFERROR(IF(VLOOKUP(T215,#REF!, 5, FALSE) = "", "", VLOOKUP(T215,#REF!, 5, FALSE)), "")</f>
        <v/>
      </c>
      <c r="AG215" s="3" t="str">
        <f t="shared" si="19"/>
        <v>'FRE004_2',</v>
      </c>
    </row>
    <row r="216" spans="1:33" x14ac:dyDescent="0.3">
      <c r="A216" s="1">
        <v>222</v>
      </c>
      <c r="B216" s="33" t="s">
        <v>628</v>
      </c>
      <c r="C216" s="33"/>
      <c r="D216" s="34"/>
      <c r="E216" s="34"/>
      <c r="F216" s="1" t="s">
        <v>629</v>
      </c>
      <c r="G216" s="1" t="s">
        <v>630</v>
      </c>
      <c r="H216" s="1"/>
      <c r="I216" s="1"/>
      <c r="J216" s="1"/>
      <c r="K216" s="1"/>
      <c r="L216" s="1"/>
      <c r="M216" s="1"/>
      <c r="N216" s="1"/>
      <c r="O216" s="2"/>
      <c r="P216" s="2"/>
      <c r="Q216" s="2"/>
      <c r="R216" s="2"/>
      <c r="S216" s="34"/>
      <c r="T216" s="1" t="s">
        <v>628</v>
      </c>
      <c r="U216" s="2">
        <v>20180321</v>
      </c>
      <c r="V216" s="1" t="str">
        <f t="shared" si="17"/>
        <v>FRE004_3_S1</v>
      </c>
      <c r="W216" s="1" t="str">
        <f t="shared" si="16"/>
        <v>FRE004_3_S1_J1_20180321</v>
      </c>
      <c r="X216" s="1" t="str">
        <f t="shared" si="18"/>
        <v>FRE004_3_S1_J1</v>
      </c>
      <c r="Y216" s="2">
        <v>20180321</v>
      </c>
      <c r="Z216" s="1">
        <v>2</v>
      </c>
      <c r="AA216" s="1"/>
      <c r="AB216" s="1">
        <v>200403</v>
      </c>
      <c r="AC216" s="1"/>
      <c r="AD216" s="3" t="str">
        <f>IFERROR(IF(VLOOKUP(T216,#REF!, 4, FALSE) = "", "", VLOOKUP(T216,#REF!, 4, FALSE)), "")</f>
        <v/>
      </c>
      <c r="AE216" s="3" t="str">
        <f>IFERROR(IF(VLOOKUP(T216,#REF!, 6, FALSE) = "", "", VLOOKUP(T216,#REF!, 6, FALSE)), "")</f>
        <v/>
      </c>
      <c r="AF216" s="3" t="str">
        <f>IFERROR(IF(VLOOKUP(T216,#REF!, 5, FALSE) = "", "", VLOOKUP(T216,#REF!, 5, FALSE)), "")</f>
        <v/>
      </c>
      <c r="AG216" s="3" t="str">
        <f t="shared" si="19"/>
        <v>'FRE004_3_S1',</v>
      </c>
    </row>
    <row r="217" spans="1:33" x14ac:dyDescent="0.3">
      <c r="A217" s="1">
        <v>223</v>
      </c>
      <c r="B217" s="33" t="s">
        <v>631</v>
      </c>
      <c r="C217" s="33"/>
      <c r="D217" s="34"/>
      <c r="E217" s="34"/>
      <c r="F217" s="1" t="s">
        <v>632</v>
      </c>
      <c r="G217" s="1" t="s">
        <v>633</v>
      </c>
      <c r="H217" s="1"/>
      <c r="I217" s="1"/>
      <c r="J217" s="1"/>
      <c r="K217" s="1"/>
      <c r="L217" s="1"/>
      <c r="M217" s="1"/>
      <c r="N217" s="1"/>
      <c r="O217" s="2"/>
      <c r="P217" s="2"/>
      <c r="Q217" s="2"/>
      <c r="R217" s="2"/>
      <c r="S217" s="34"/>
      <c r="T217" s="1" t="s">
        <v>631</v>
      </c>
      <c r="U217" s="2">
        <v>20180321</v>
      </c>
      <c r="V217" s="1" t="str">
        <f t="shared" si="17"/>
        <v>FRE004_3_S2</v>
      </c>
      <c r="W217" s="1" t="str">
        <f t="shared" si="16"/>
        <v>FRE004_3_S2_J1_20180321</v>
      </c>
      <c r="X217" s="1" t="str">
        <f t="shared" si="18"/>
        <v>FRE004_3_S2_J1</v>
      </c>
      <c r="Y217" s="2">
        <v>20180321</v>
      </c>
      <c r="Z217" s="1">
        <v>2</v>
      </c>
      <c r="AA217" s="1"/>
      <c r="AB217" s="1">
        <v>200404</v>
      </c>
      <c r="AC217" s="1"/>
      <c r="AD217" s="3" t="str">
        <f>IFERROR(IF(VLOOKUP(T217,#REF!, 4, FALSE) = "", "", VLOOKUP(T217,#REF!, 4, FALSE)), "")</f>
        <v/>
      </c>
      <c r="AE217" s="3" t="str">
        <f>IFERROR(IF(VLOOKUP(T217,#REF!, 6, FALSE) = "", "", VLOOKUP(T217,#REF!, 6, FALSE)), "")</f>
        <v/>
      </c>
      <c r="AF217" s="3" t="str">
        <f>IFERROR(IF(VLOOKUP(T217,#REF!, 5, FALSE) = "", "", VLOOKUP(T217,#REF!, 5, FALSE)), "")</f>
        <v/>
      </c>
      <c r="AG217" s="3" t="str">
        <f t="shared" si="19"/>
        <v>'FRE004_3_S2',</v>
      </c>
    </row>
    <row r="218" spans="1:33" x14ac:dyDescent="0.3">
      <c r="A218" s="1">
        <v>224</v>
      </c>
      <c r="B218" s="33" t="s">
        <v>634</v>
      </c>
      <c r="C218" s="33"/>
      <c r="D218" s="34"/>
      <c r="E218" s="34"/>
      <c r="F218" s="1" t="s">
        <v>24</v>
      </c>
      <c r="G218" s="1" t="s">
        <v>635</v>
      </c>
      <c r="H218" s="1"/>
      <c r="I218" s="1"/>
      <c r="J218" s="1"/>
      <c r="K218" s="1"/>
      <c r="L218" s="1"/>
      <c r="M218" s="1"/>
      <c r="N218" s="1"/>
      <c r="O218" s="2"/>
      <c r="P218" s="2"/>
      <c r="Q218" s="2"/>
      <c r="R218" s="2"/>
      <c r="S218" s="34"/>
      <c r="T218" s="1" t="s">
        <v>634</v>
      </c>
      <c r="U218" s="2">
        <v>20190320</v>
      </c>
      <c r="V218" s="1" t="str">
        <f t="shared" si="17"/>
        <v>FRE005</v>
      </c>
      <c r="W218" s="1" t="str">
        <f t="shared" si="16"/>
        <v>FRE005_J1_20190320</v>
      </c>
      <c r="X218" s="1" t="str">
        <f t="shared" si="18"/>
        <v>FRE005_J1</v>
      </c>
      <c r="Y218" s="2">
        <v>20190320</v>
      </c>
      <c r="Z218" s="1">
        <v>2</v>
      </c>
      <c r="AA218" s="1"/>
      <c r="AB218" s="1">
        <v>200501</v>
      </c>
      <c r="AC218" s="1"/>
      <c r="AD218" s="3" t="str">
        <f>IFERROR(IF(VLOOKUP(T218,#REF!, 4, FALSE) = "", "", VLOOKUP(T218,#REF!, 4, FALSE)), "")</f>
        <v/>
      </c>
      <c r="AE218" s="3" t="str">
        <f>IFERROR(IF(VLOOKUP(T218,#REF!, 6, FALSE) = "", "", VLOOKUP(T218,#REF!, 6, FALSE)), "")</f>
        <v/>
      </c>
      <c r="AF218" s="3" t="str">
        <f>IFERROR(IF(VLOOKUP(T218,#REF!, 5, FALSE) = "", "", VLOOKUP(T218,#REF!, 5, FALSE)), "")</f>
        <v/>
      </c>
      <c r="AG218" s="3" t="str">
        <f t="shared" si="19"/>
        <v>'FRE005',</v>
      </c>
    </row>
    <row r="219" spans="1:33" x14ac:dyDescent="0.3">
      <c r="A219" s="1">
        <v>225</v>
      </c>
      <c r="B219" s="33" t="s">
        <v>636</v>
      </c>
      <c r="C219" s="33"/>
      <c r="D219" s="34"/>
      <c r="E219" s="34"/>
      <c r="F219" s="1" t="s">
        <v>637</v>
      </c>
      <c r="G219" s="1" t="s">
        <v>638</v>
      </c>
      <c r="H219" s="1"/>
      <c r="I219" s="1"/>
      <c r="J219" s="1"/>
      <c r="K219" s="1"/>
      <c r="L219" s="1"/>
      <c r="M219" s="1"/>
      <c r="N219" s="1"/>
      <c r="O219" s="2"/>
      <c r="P219" s="2"/>
      <c r="Q219" s="2"/>
      <c r="R219" s="2"/>
      <c r="S219" s="34"/>
      <c r="T219" s="1" t="s">
        <v>636</v>
      </c>
      <c r="U219" s="2">
        <v>20190320</v>
      </c>
      <c r="V219" s="1" t="str">
        <f t="shared" si="17"/>
        <v>FRE005_S</v>
      </c>
      <c r="W219" s="1" t="str">
        <f t="shared" si="16"/>
        <v>FRE005_S_J1_20190320</v>
      </c>
      <c r="X219" s="1" t="str">
        <f t="shared" si="18"/>
        <v>FRE005_S_J1</v>
      </c>
      <c r="Y219" s="2">
        <v>20190320</v>
      </c>
      <c r="Z219" s="1">
        <v>2</v>
      </c>
      <c r="AA219" s="1"/>
      <c r="AB219" s="1">
        <v>200502</v>
      </c>
      <c r="AC219" s="1"/>
      <c r="AD219" s="3" t="str">
        <f>IFERROR(IF(VLOOKUP(T219,#REF!, 4, FALSE) = "", "", VLOOKUP(T219,#REF!, 4, FALSE)), "")</f>
        <v/>
      </c>
      <c r="AE219" s="3" t="str">
        <f>IFERROR(IF(VLOOKUP(T219,#REF!, 6, FALSE) = "", "", VLOOKUP(T219,#REF!, 6, FALSE)), "")</f>
        <v/>
      </c>
      <c r="AF219" s="3" t="str">
        <f>IFERROR(IF(VLOOKUP(T219,#REF!, 5, FALSE) = "", "", VLOOKUP(T219,#REF!, 5, FALSE)), "")</f>
        <v/>
      </c>
      <c r="AG219" s="3" t="str">
        <f t="shared" si="19"/>
        <v>'FRE005_S',</v>
      </c>
    </row>
    <row r="220" spans="1:33" x14ac:dyDescent="0.3">
      <c r="A220" s="1">
        <v>226</v>
      </c>
      <c r="B220" s="33" t="s">
        <v>639</v>
      </c>
      <c r="C220" s="33"/>
      <c r="D220" s="34"/>
      <c r="E220" s="34"/>
      <c r="F220" s="1" t="s">
        <v>27</v>
      </c>
      <c r="G220" s="1" t="s">
        <v>640</v>
      </c>
      <c r="H220" s="1"/>
      <c r="I220" s="1"/>
      <c r="J220" s="1"/>
      <c r="K220" s="1"/>
      <c r="L220" s="1"/>
      <c r="M220" s="1"/>
      <c r="N220" s="1"/>
      <c r="O220" s="2"/>
      <c r="P220" s="2"/>
      <c r="Q220" s="2"/>
      <c r="R220" s="2"/>
      <c r="S220" s="34"/>
      <c r="T220" s="1" t="s">
        <v>639</v>
      </c>
      <c r="U220" s="2">
        <v>20180321</v>
      </c>
      <c r="V220" s="1" t="str">
        <f t="shared" si="17"/>
        <v>FRE006</v>
      </c>
      <c r="W220" s="1" t="str">
        <f t="shared" si="16"/>
        <v>FRE006_J1_20180321</v>
      </c>
      <c r="X220" s="1" t="str">
        <f t="shared" si="18"/>
        <v>FRE006_J1</v>
      </c>
      <c r="Y220" s="2">
        <v>20180321</v>
      </c>
      <c r="Z220" s="1">
        <v>2</v>
      </c>
      <c r="AA220" s="1"/>
      <c r="AB220" s="1">
        <v>200601</v>
      </c>
      <c r="AC220" s="1"/>
      <c r="AD220" s="3" t="str">
        <f>IFERROR(IF(VLOOKUP(T220,#REF!, 4, FALSE) = "", "", VLOOKUP(T220,#REF!, 4, FALSE)), "")</f>
        <v/>
      </c>
      <c r="AE220" s="3" t="str">
        <f>IFERROR(IF(VLOOKUP(T220,#REF!, 6, FALSE) = "", "", VLOOKUP(T220,#REF!, 6, FALSE)), "")</f>
        <v/>
      </c>
      <c r="AF220" s="3" t="str">
        <f>IFERROR(IF(VLOOKUP(T220,#REF!, 5, FALSE) = "", "", VLOOKUP(T220,#REF!, 5, FALSE)), "")</f>
        <v/>
      </c>
      <c r="AG220" s="3" t="str">
        <f t="shared" si="19"/>
        <v>'FRE006',</v>
      </c>
    </row>
    <row r="221" spans="1:33" x14ac:dyDescent="0.3">
      <c r="A221" s="1">
        <v>227</v>
      </c>
      <c r="B221" s="33" t="s">
        <v>641</v>
      </c>
      <c r="C221" s="33"/>
      <c r="D221" s="34"/>
      <c r="E221" s="34"/>
      <c r="F221" s="1" t="s">
        <v>642</v>
      </c>
      <c r="G221" s="1" t="s">
        <v>643</v>
      </c>
      <c r="H221" s="1"/>
      <c r="I221" s="1"/>
      <c r="J221" s="1"/>
      <c r="K221" s="1"/>
      <c r="L221" s="1"/>
      <c r="M221" s="1"/>
      <c r="N221" s="1"/>
      <c r="O221" s="2"/>
      <c r="P221" s="2"/>
      <c r="Q221" s="2"/>
      <c r="R221" s="2"/>
      <c r="S221" s="34"/>
      <c r="T221" s="1" t="s">
        <v>641</v>
      </c>
      <c r="U221" s="2">
        <v>20190320</v>
      </c>
      <c r="V221" s="1" t="str">
        <f t="shared" si="17"/>
        <v>FRE008_3</v>
      </c>
      <c r="W221" s="1" t="str">
        <f t="shared" si="16"/>
        <v>FRE008_3_J1_20190320</v>
      </c>
      <c r="X221" s="1" t="str">
        <f t="shared" si="18"/>
        <v>FRE008_3_J1</v>
      </c>
      <c r="Y221" s="2">
        <v>20190320</v>
      </c>
      <c r="Z221" s="1">
        <v>2</v>
      </c>
      <c r="AA221" s="1"/>
      <c r="AB221" s="1">
        <v>200801</v>
      </c>
      <c r="AC221" s="1"/>
      <c r="AD221" s="3" t="str">
        <f>IFERROR(IF(VLOOKUP(T221,#REF!, 4, FALSE) = "", "", VLOOKUP(T221,#REF!, 4, FALSE)), "")</f>
        <v/>
      </c>
      <c r="AE221" s="3" t="str">
        <f>IFERROR(IF(VLOOKUP(T221,#REF!, 6, FALSE) = "", "", VLOOKUP(T221,#REF!, 6, FALSE)), "")</f>
        <v/>
      </c>
      <c r="AF221" s="3" t="str">
        <f>IFERROR(IF(VLOOKUP(T221,#REF!, 5, FALSE) = "", "", VLOOKUP(T221,#REF!, 5, FALSE)), "")</f>
        <v/>
      </c>
      <c r="AG221" s="3" t="str">
        <f t="shared" si="19"/>
        <v>'FRE008_3',</v>
      </c>
    </row>
    <row r="222" spans="1:33" x14ac:dyDescent="0.3">
      <c r="A222" s="1">
        <v>228</v>
      </c>
      <c r="B222" s="33" t="s">
        <v>644</v>
      </c>
      <c r="C222" s="33"/>
      <c r="D222" s="34"/>
      <c r="E222" s="34"/>
      <c r="F222" s="1" t="s">
        <v>645</v>
      </c>
      <c r="G222" s="1" t="s">
        <v>646</v>
      </c>
      <c r="H222" s="1"/>
      <c r="I222" s="1"/>
      <c r="J222" s="1"/>
      <c r="K222" s="1"/>
      <c r="L222" s="1"/>
      <c r="M222" s="1"/>
      <c r="N222" s="1"/>
      <c r="O222" s="2"/>
      <c r="P222" s="2"/>
      <c r="Q222" s="2"/>
      <c r="R222" s="2"/>
      <c r="S222" s="34"/>
      <c r="T222" s="1" t="s">
        <v>644</v>
      </c>
      <c r="U222" s="2">
        <v>20190320</v>
      </c>
      <c r="V222" s="1" t="str">
        <f t="shared" si="17"/>
        <v>FRE008_6</v>
      </c>
      <c r="W222" s="1" t="str">
        <f t="shared" si="16"/>
        <v>FRE008_6_J1_20190320</v>
      </c>
      <c r="X222" s="1" t="str">
        <f t="shared" si="18"/>
        <v>FRE008_6_J1</v>
      </c>
      <c r="Y222" s="2">
        <v>20190320</v>
      </c>
      <c r="Z222" s="1">
        <v>2</v>
      </c>
      <c r="AA222" s="1"/>
      <c r="AB222" s="1">
        <v>200802</v>
      </c>
      <c r="AC222" s="1"/>
      <c r="AD222" s="3" t="str">
        <f>IFERROR(IF(VLOOKUP(T222,#REF!, 4, FALSE) = "", "", VLOOKUP(T222,#REF!, 4, FALSE)), "")</f>
        <v/>
      </c>
      <c r="AE222" s="3" t="str">
        <f>IFERROR(IF(VLOOKUP(T222,#REF!, 6, FALSE) = "", "", VLOOKUP(T222,#REF!, 6, FALSE)), "")</f>
        <v/>
      </c>
      <c r="AF222" s="3" t="str">
        <f>IFERROR(IF(VLOOKUP(T222,#REF!, 5, FALSE) = "", "", VLOOKUP(T222,#REF!, 5, FALSE)), "")</f>
        <v/>
      </c>
      <c r="AG222" s="3" t="str">
        <f t="shared" si="19"/>
        <v>'FRE008_6',</v>
      </c>
    </row>
    <row r="223" spans="1:33" x14ac:dyDescent="0.3">
      <c r="A223" s="1">
        <v>229</v>
      </c>
      <c r="B223" s="33" t="s">
        <v>647</v>
      </c>
      <c r="C223" s="33"/>
      <c r="D223" s="34"/>
      <c r="E223" s="34"/>
      <c r="F223" s="1" t="s">
        <v>648</v>
      </c>
      <c r="G223" s="1" t="s">
        <v>649</v>
      </c>
      <c r="H223" s="1"/>
      <c r="I223" s="1"/>
      <c r="J223" s="1"/>
      <c r="K223" s="1"/>
      <c r="L223" s="1"/>
      <c r="M223" s="1"/>
      <c r="N223" s="1"/>
      <c r="O223" s="2"/>
      <c r="P223" s="2"/>
      <c r="Q223" s="2"/>
      <c r="R223" s="2"/>
      <c r="S223" s="34"/>
      <c r="T223" s="1" t="s">
        <v>647</v>
      </c>
      <c r="U223" s="2">
        <v>20190320</v>
      </c>
      <c r="V223" s="1" t="str">
        <f t="shared" si="17"/>
        <v>FRE008_7</v>
      </c>
      <c r="W223" s="1" t="str">
        <f t="shared" si="16"/>
        <v>FRE008_7_J1_20190320</v>
      </c>
      <c r="X223" s="1" t="str">
        <f t="shared" si="18"/>
        <v>FRE008_7_J1</v>
      </c>
      <c r="Y223" s="2">
        <v>20190320</v>
      </c>
      <c r="Z223" s="1">
        <v>2</v>
      </c>
      <c r="AA223" s="1"/>
      <c r="AB223" s="1">
        <v>200803</v>
      </c>
      <c r="AC223" s="1"/>
      <c r="AD223" s="3" t="str">
        <f>IFERROR(IF(VLOOKUP(T223,#REF!, 4, FALSE) = "", "", VLOOKUP(T223,#REF!, 4, FALSE)), "")</f>
        <v/>
      </c>
      <c r="AE223" s="3" t="str">
        <f>IFERROR(IF(VLOOKUP(T223,#REF!, 6, FALSE) = "", "", VLOOKUP(T223,#REF!, 6, FALSE)), "")</f>
        <v/>
      </c>
      <c r="AF223" s="3" t="str">
        <f>IFERROR(IF(VLOOKUP(T223,#REF!, 5, FALSE) = "", "", VLOOKUP(T223,#REF!, 5, FALSE)), "")</f>
        <v/>
      </c>
      <c r="AG223" s="3" t="str">
        <f t="shared" si="19"/>
        <v>'FRE008_7',</v>
      </c>
    </row>
    <row r="224" spans="1:33" x14ac:dyDescent="0.3">
      <c r="A224" s="1">
        <v>230</v>
      </c>
      <c r="B224" s="33" t="s">
        <v>650</v>
      </c>
      <c r="C224" s="33"/>
      <c r="D224" s="34"/>
      <c r="E224" s="34"/>
      <c r="F224" s="1" t="s">
        <v>651</v>
      </c>
      <c r="G224" s="1" t="s">
        <v>652</v>
      </c>
      <c r="H224" s="1"/>
      <c r="I224" s="1"/>
      <c r="J224" s="1"/>
      <c r="K224" s="1"/>
      <c r="L224" s="1"/>
      <c r="M224" s="1"/>
      <c r="N224" s="1"/>
      <c r="O224" s="2"/>
      <c r="P224" s="2"/>
      <c r="Q224" s="2"/>
      <c r="R224" s="2"/>
      <c r="S224" s="34"/>
      <c r="T224" s="1" t="s">
        <v>650</v>
      </c>
      <c r="U224" s="2">
        <v>20190320</v>
      </c>
      <c r="V224" s="1" t="str">
        <f t="shared" si="17"/>
        <v>FRE008_8</v>
      </c>
      <c r="W224" s="1" t="str">
        <f t="shared" si="16"/>
        <v>FRE008_8_J1_20190320</v>
      </c>
      <c r="X224" s="1" t="str">
        <f t="shared" si="18"/>
        <v>FRE008_8_J1</v>
      </c>
      <c r="Y224" s="2">
        <v>20190320</v>
      </c>
      <c r="Z224" s="1">
        <v>2</v>
      </c>
      <c r="AA224" s="1"/>
      <c r="AB224" s="1">
        <v>200804</v>
      </c>
      <c r="AC224" s="1"/>
      <c r="AD224" s="3" t="str">
        <f>IFERROR(IF(VLOOKUP(T224,#REF!, 4, FALSE) = "", "", VLOOKUP(T224,#REF!, 4, FALSE)), "")</f>
        <v/>
      </c>
      <c r="AE224" s="3" t="str">
        <f>IFERROR(IF(VLOOKUP(T224,#REF!, 6, FALSE) = "", "", VLOOKUP(T224,#REF!, 6, FALSE)), "")</f>
        <v/>
      </c>
      <c r="AF224" s="3" t="str">
        <f>IFERROR(IF(VLOOKUP(T224,#REF!, 5, FALSE) = "", "", VLOOKUP(T224,#REF!, 5, FALSE)), "")</f>
        <v/>
      </c>
      <c r="AG224" s="3" t="str">
        <f t="shared" si="19"/>
        <v>'FRE008_8',</v>
      </c>
    </row>
    <row r="225" spans="1:33" ht="48" x14ac:dyDescent="0.3">
      <c r="A225" s="1">
        <v>231</v>
      </c>
      <c r="B225" s="33" t="s">
        <v>1442</v>
      </c>
      <c r="C225" s="35"/>
      <c r="D225" s="21"/>
      <c r="E225" s="73"/>
      <c r="F225" s="1" t="s">
        <v>76</v>
      </c>
      <c r="G225" s="1" t="s">
        <v>654</v>
      </c>
      <c r="H225" s="1" t="s">
        <v>1036</v>
      </c>
      <c r="I225" s="34" t="s">
        <v>1026</v>
      </c>
      <c r="J225" s="12" t="s">
        <v>1050</v>
      </c>
      <c r="K225" s="15" t="s">
        <v>1443</v>
      </c>
      <c r="L225" s="21"/>
      <c r="M225" s="35"/>
      <c r="N225" s="15" t="s">
        <v>1363</v>
      </c>
      <c r="O225" s="49">
        <v>43712</v>
      </c>
      <c r="P225" s="49">
        <v>43712</v>
      </c>
      <c r="Q225" s="2"/>
      <c r="R225" s="2"/>
      <c r="S225" s="34"/>
      <c r="T225" s="1" t="s">
        <v>1442</v>
      </c>
      <c r="U225" s="2">
        <v>20180321</v>
      </c>
      <c r="V225" s="1" t="str">
        <f t="shared" si="17"/>
        <v>FRE009</v>
      </c>
      <c r="W225" s="1" t="str">
        <f t="shared" si="16"/>
        <v>FRE009_J1_20180321</v>
      </c>
      <c r="X225" s="1" t="str">
        <f t="shared" si="18"/>
        <v>FRE009_J1</v>
      </c>
      <c r="Y225" s="2">
        <v>20180321</v>
      </c>
      <c r="Z225" s="1">
        <v>2</v>
      </c>
      <c r="AA225" s="1"/>
      <c r="AB225" s="1">
        <v>200901</v>
      </c>
      <c r="AC225" s="1"/>
      <c r="AD225" s="3" t="str">
        <f>IFERROR(IF(VLOOKUP(T225,#REF!, 4, FALSE) = "", "", VLOOKUP(T225,#REF!, 4, FALSE)), "")</f>
        <v/>
      </c>
      <c r="AE225" s="3" t="str">
        <f>IFERROR(IF(VLOOKUP(T225,#REF!, 6, FALSE) = "", "", VLOOKUP(T225,#REF!, 6, FALSE)), "")</f>
        <v/>
      </c>
      <c r="AF225" s="3" t="str">
        <f>IFERROR(IF(VLOOKUP(T225,#REF!, 5, FALSE) = "", "", VLOOKUP(T225,#REF!, 5, FALSE)), "")</f>
        <v/>
      </c>
      <c r="AG225" s="3" t="str">
        <f t="shared" si="19"/>
        <v>'FRE009',</v>
      </c>
    </row>
    <row r="226" spans="1:33" x14ac:dyDescent="0.3">
      <c r="A226" s="1">
        <v>232</v>
      </c>
      <c r="B226" s="33" t="s">
        <v>655</v>
      </c>
      <c r="C226" s="33"/>
      <c r="D226" s="34"/>
      <c r="E226" s="34"/>
      <c r="F226" s="1" t="s">
        <v>656</v>
      </c>
      <c r="G226" s="1" t="s">
        <v>657</v>
      </c>
      <c r="H226" s="1"/>
      <c r="I226" s="1"/>
      <c r="J226" s="1"/>
      <c r="K226" s="1"/>
      <c r="L226" s="1"/>
      <c r="M226" s="1"/>
      <c r="N226" s="1"/>
      <c r="O226" s="2"/>
      <c r="P226" s="2"/>
      <c r="Q226" s="2"/>
      <c r="R226" s="2"/>
      <c r="S226" s="34"/>
      <c r="T226" s="1" t="s">
        <v>655</v>
      </c>
      <c r="U226" s="2">
        <v>20150313</v>
      </c>
      <c r="V226" s="1" t="str">
        <f t="shared" si="17"/>
        <v>FRE009_2</v>
      </c>
      <c r="W226" s="1" t="str">
        <f t="shared" si="16"/>
        <v>FRE009_2_J1_20150313</v>
      </c>
      <c r="X226" s="1" t="str">
        <f t="shared" si="18"/>
        <v>FRE009_2_J1</v>
      </c>
      <c r="Y226" s="2">
        <v>20150313</v>
      </c>
      <c r="Z226" s="1">
        <v>2</v>
      </c>
      <c r="AA226" s="1"/>
      <c r="AB226" s="1">
        <v>200902</v>
      </c>
      <c r="AC226" s="1"/>
      <c r="AD226" s="3" t="str">
        <f>IFERROR(IF(VLOOKUP(T226,#REF!, 4, FALSE) = "", "", VLOOKUP(T226,#REF!, 4, FALSE)), "")</f>
        <v/>
      </c>
      <c r="AE226" s="3" t="str">
        <f>IFERROR(IF(VLOOKUP(T226,#REF!, 6, FALSE) = "", "", VLOOKUP(T226,#REF!, 6, FALSE)), "")</f>
        <v/>
      </c>
      <c r="AF226" s="3" t="str">
        <f>IFERROR(IF(VLOOKUP(T226,#REF!, 5, FALSE) = "", "", VLOOKUP(T226,#REF!, 5, FALSE)), "")</f>
        <v/>
      </c>
      <c r="AG226" s="3" t="str">
        <f t="shared" si="19"/>
        <v>'FRE009_2',</v>
      </c>
    </row>
    <row r="227" spans="1:33" x14ac:dyDescent="0.3">
      <c r="A227" s="1">
        <v>233</v>
      </c>
      <c r="B227" s="33" t="s">
        <v>658</v>
      </c>
      <c r="C227" s="33"/>
      <c r="D227" s="34"/>
      <c r="E227" s="34"/>
      <c r="F227" s="1" t="s">
        <v>659</v>
      </c>
      <c r="G227" s="1" t="s">
        <v>660</v>
      </c>
      <c r="H227" s="1"/>
      <c r="I227" s="1"/>
      <c r="J227" s="1"/>
      <c r="K227" s="1"/>
      <c r="L227" s="1"/>
      <c r="M227" s="1"/>
      <c r="N227" s="1"/>
      <c r="O227" s="2"/>
      <c r="P227" s="2"/>
      <c r="Q227" s="2"/>
      <c r="R227" s="2"/>
      <c r="S227" s="34"/>
      <c r="T227" s="1" t="s">
        <v>658</v>
      </c>
      <c r="U227" s="2">
        <v>20190320</v>
      </c>
      <c r="V227" s="1" t="str">
        <f t="shared" si="17"/>
        <v>FRE009_3_P1</v>
      </c>
      <c r="W227" s="1" t="str">
        <f t="shared" si="16"/>
        <v>FRE009_3_P1_J1_20190320</v>
      </c>
      <c r="X227" s="1" t="str">
        <f t="shared" si="18"/>
        <v>FRE009_3_P1_J1</v>
      </c>
      <c r="Y227" s="2">
        <v>20190320</v>
      </c>
      <c r="Z227" s="1">
        <v>2</v>
      </c>
      <c r="AA227" s="1"/>
      <c r="AB227" s="1">
        <v>200903</v>
      </c>
      <c r="AC227" s="1"/>
      <c r="AD227" s="3" t="str">
        <f>IFERROR(IF(VLOOKUP(T227,#REF!, 4, FALSE) = "", "", VLOOKUP(T227,#REF!, 4, FALSE)), "")</f>
        <v/>
      </c>
      <c r="AE227" s="3" t="str">
        <f>IFERROR(IF(VLOOKUP(T227,#REF!, 6, FALSE) = "", "", VLOOKUP(T227,#REF!, 6, FALSE)), "")</f>
        <v/>
      </c>
      <c r="AF227" s="3" t="str">
        <f>IFERROR(IF(VLOOKUP(T227,#REF!, 5, FALSE) = "", "", VLOOKUP(T227,#REF!, 5, FALSE)), "")</f>
        <v/>
      </c>
      <c r="AG227" s="3" t="str">
        <f t="shared" si="19"/>
        <v>'FRE009_3_P1',</v>
      </c>
    </row>
    <row r="228" spans="1:33" x14ac:dyDescent="0.3">
      <c r="A228" s="1">
        <v>234</v>
      </c>
      <c r="B228" s="33" t="s">
        <v>661</v>
      </c>
      <c r="C228" s="33"/>
      <c r="D228" s="34"/>
      <c r="E228" s="34"/>
      <c r="F228" s="1" t="s">
        <v>662</v>
      </c>
      <c r="G228" s="1" t="s">
        <v>663</v>
      </c>
      <c r="H228" s="1"/>
      <c r="I228" s="1"/>
      <c r="J228" s="1"/>
      <c r="K228" s="1"/>
      <c r="L228" s="1"/>
      <c r="M228" s="1"/>
      <c r="N228" s="1"/>
      <c r="O228" s="2"/>
      <c r="P228" s="2"/>
      <c r="Q228" s="2"/>
      <c r="R228" s="2"/>
      <c r="S228" s="34"/>
      <c r="T228" s="1" t="s">
        <v>661</v>
      </c>
      <c r="U228" s="2">
        <v>20150313</v>
      </c>
      <c r="V228" s="1" t="str">
        <f t="shared" si="17"/>
        <v>FRE009_3_P2</v>
      </c>
      <c r="W228" s="1" t="str">
        <f t="shared" si="16"/>
        <v>FRE009_3_P2_J1_20150313</v>
      </c>
      <c r="X228" s="1" t="str">
        <f t="shared" si="18"/>
        <v>FRE009_3_P2_J1</v>
      </c>
      <c r="Y228" s="2">
        <v>20150313</v>
      </c>
      <c r="Z228" s="1">
        <v>2</v>
      </c>
      <c r="AA228" s="1"/>
      <c r="AB228" s="1">
        <v>200904</v>
      </c>
      <c r="AC228" s="1"/>
      <c r="AD228" s="3" t="str">
        <f>IFERROR(IF(VLOOKUP(T228,#REF!, 4, FALSE) = "", "", VLOOKUP(T228,#REF!, 4, FALSE)), "")</f>
        <v/>
      </c>
      <c r="AE228" s="3" t="str">
        <f>IFERROR(IF(VLOOKUP(T228,#REF!, 6, FALSE) = "", "", VLOOKUP(T228,#REF!, 6, FALSE)), "")</f>
        <v/>
      </c>
      <c r="AF228" s="3" t="str">
        <f>IFERROR(IF(VLOOKUP(T228,#REF!, 5, FALSE) = "", "", VLOOKUP(T228,#REF!, 5, FALSE)), "")</f>
        <v/>
      </c>
      <c r="AG228" s="3" t="str">
        <f t="shared" si="19"/>
        <v>'FRE009_3_P2',</v>
      </c>
    </row>
    <row r="229" spans="1:33" x14ac:dyDescent="0.3">
      <c r="A229" s="1">
        <v>235</v>
      </c>
      <c r="B229" s="33" t="s">
        <v>664</v>
      </c>
      <c r="C229" s="33"/>
      <c r="D229" s="34"/>
      <c r="E229" s="34"/>
      <c r="F229" s="1" t="s">
        <v>665</v>
      </c>
      <c r="G229" s="1" t="s">
        <v>128</v>
      </c>
      <c r="H229" s="1"/>
      <c r="I229" s="1"/>
      <c r="J229" s="1"/>
      <c r="K229" s="1"/>
      <c r="L229" s="1"/>
      <c r="M229" s="1"/>
      <c r="N229" s="1"/>
      <c r="O229" s="2"/>
      <c r="P229" s="2"/>
      <c r="Q229" s="2"/>
      <c r="R229" s="2"/>
      <c r="S229" s="34"/>
      <c r="T229" s="1" t="s">
        <v>664</v>
      </c>
      <c r="U229" s="2">
        <v>20150313</v>
      </c>
      <c r="V229" s="1" t="str">
        <f t="shared" si="17"/>
        <v>FRE009_3_P3</v>
      </c>
      <c r="W229" s="1" t="str">
        <f t="shared" si="16"/>
        <v>FRE009_3_P3_J1_20150313</v>
      </c>
      <c r="X229" s="1" t="str">
        <f t="shared" si="18"/>
        <v>FRE009_3_P3_J1</v>
      </c>
      <c r="Y229" s="2">
        <v>20150313</v>
      </c>
      <c r="Z229" s="1">
        <v>2</v>
      </c>
      <c r="AA229" s="1"/>
      <c r="AB229" s="1">
        <v>200905</v>
      </c>
      <c r="AC229" s="1"/>
      <c r="AD229" s="3" t="str">
        <f>IFERROR(IF(VLOOKUP(T229,#REF!, 4, FALSE) = "", "", VLOOKUP(T229,#REF!, 4, FALSE)), "")</f>
        <v/>
      </c>
      <c r="AE229" s="3" t="str">
        <f>IFERROR(IF(VLOOKUP(T229,#REF!, 6, FALSE) = "", "", VLOOKUP(T229,#REF!, 6, FALSE)), "")</f>
        <v/>
      </c>
      <c r="AF229" s="3" t="str">
        <f>IFERROR(IF(VLOOKUP(T229,#REF!, 5, FALSE) = "", "", VLOOKUP(T229,#REF!, 5, FALSE)), "")</f>
        <v/>
      </c>
      <c r="AG229" s="3" t="str">
        <f t="shared" si="19"/>
        <v>'FRE009_3_P3',</v>
      </c>
    </row>
    <row r="230" spans="1:33" x14ac:dyDescent="0.3">
      <c r="A230" s="1">
        <v>236</v>
      </c>
      <c r="B230" s="33" t="s">
        <v>666</v>
      </c>
      <c r="C230" s="33"/>
      <c r="D230" s="34"/>
      <c r="E230" s="34"/>
      <c r="F230" s="1" t="s">
        <v>667</v>
      </c>
      <c r="G230" s="1" t="s">
        <v>668</v>
      </c>
      <c r="H230" s="1"/>
      <c r="I230" s="1"/>
      <c r="J230" s="1"/>
      <c r="K230" s="1"/>
      <c r="L230" s="1"/>
      <c r="M230" s="1"/>
      <c r="N230" s="1"/>
      <c r="O230" s="2"/>
      <c r="P230" s="2"/>
      <c r="Q230" s="2"/>
      <c r="R230" s="2"/>
      <c r="S230" s="34"/>
      <c r="T230" s="1" t="s">
        <v>666</v>
      </c>
      <c r="U230" s="2">
        <v>20190320</v>
      </c>
      <c r="V230" s="1" t="str">
        <f t="shared" si="17"/>
        <v>FRE009_4</v>
      </c>
      <c r="W230" s="1" t="str">
        <f t="shared" si="16"/>
        <v>FRE009_4_J1_20190320</v>
      </c>
      <c r="X230" s="1" t="str">
        <f t="shared" si="18"/>
        <v>FRE009_4_J1</v>
      </c>
      <c r="Y230" s="2">
        <v>20190320</v>
      </c>
      <c r="Z230" s="1">
        <v>2</v>
      </c>
      <c r="AA230" s="1"/>
      <c r="AB230" s="1">
        <v>200906</v>
      </c>
      <c r="AC230" s="1"/>
      <c r="AD230" s="3" t="str">
        <f>IFERROR(IF(VLOOKUP(T230,#REF!, 4, FALSE) = "", "", VLOOKUP(T230,#REF!, 4, FALSE)), "")</f>
        <v/>
      </c>
      <c r="AE230" s="3" t="str">
        <f>IFERROR(IF(VLOOKUP(T230,#REF!, 6, FALSE) = "", "", VLOOKUP(T230,#REF!, 6, FALSE)), "")</f>
        <v/>
      </c>
      <c r="AF230" s="3" t="str">
        <f>IFERROR(IF(VLOOKUP(T230,#REF!, 5, FALSE) = "", "", VLOOKUP(T230,#REF!, 5, FALSE)), "")</f>
        <v/>
      </c>
      <c r="AG230" s="3" t="str">
        <f t="shared" si="19"/>
        <v>'FRE009_4',</v>
      </c>
    </row>
    <row r="231" spans="1:33" x14ac:dyDescent="0.3">
      <c r="A231" s="1">
        <v>237</v>
      </c>
      <c r="B231" s="33" t="s">
        <v>669</v>
      </c>
      <c r="C231" s="33"/>
      <c r="D231" s="34"/>
      <c r="E231" s="34"/>
      <c r="F231" s="1" t="s">
        <v>670</v>
      </c>
      <c r="G231" s="1" t="s">
        <v>671</v>
      </c>
      <c r="H231" s="1"/>
      <c r="I231" s="1"/>
      <c r="J231" s="1"/>
      <c r="K231" s="1"/>
      <c r="L231" s="1"/>
      <c r="M231" s="1"/>
      <c r="N231" s="1"/>
      <c r="O231" s="2"/>
      <c r="P231" s="2"/>
      <c r="Q231" s="2"/>
      <c r="R231" s="2"/>
      <c r="S231" s="34"/>
      <c r="T231" s="1" t="s">
        <v>669</v>
      </c>
      <c r="U231" s="2">
        <v>20160314</v>
      </c>
      <c r="V231" s="1" t="str">
        <f t="shared" si="17"/>
        <v>FRE009_S</v>
      </c>
      <c r="W231" s="1" t="str">
        <f t="shared" si="16"/>
        <v>FRE009_S_J1_20160314</v>
      </c>
      <c r="X231" s="1" t="str">
        <f t="shared" si="18"/>
        <v>FRE009_S_J1</v>
      </c>
      <c r="Y231" s="2">
        <v>20160314</v>
      </c>
      <c r="Z231" s="1">
        <v>2</v>
      </c>
      <c r="AA231" s="1"/>
      <c r="AB231" s="1">
        <v>200907</v>
      </c>
      <c r="AC231" s="1"/>
      <c r="AD231" s="3" t="str">
        <f>IFERROR(IF(VLOOKUP(T231,#REF!, 4, FALSE) = "", "", VLOOKUP(T231,#REF!, 4, FALSE)), "")</f>
        <v/>
      </c>
      <c r="AE231" s="3" t="str">
        <f>IFERROR(IF(VLOOKUP(T231,#REF!, 6, FALSE) = "", "", VLOOKUP(T231,#REF!, 6, FALSE)), "")</f>
        <v/>
      </c>
      <c r="AF231" s="3" t="str">
        <f>IFERROR(IF(VLOOKUP(T231,#REF!, 5, FALSE) = "", "", VLOOKUP(T231,#REF!, 5, FALSE)), "")</f>
        <v/>
      </c>
      <c r="AG231" s="3" t="str">
        <f t="shared" si="19"/>
        <v>'FRE009_S',</v>
      </c>
    </row>
    <row r="232" spans="1:33" x14ac:dyDescent="0.3">
      <c r="A232" s="1">
        <v>238</v>
      </c>
      <c r="B232" s="33" t="s">
        <v>672</v>
      </c>
      <c r="C232" s="35"/>
      <c r="D232" s="21"/>
      <c r="E232" s="73"/>
      <c r="F232" s="1" t="s">
        <v>673</v>
      </c>
      <c r="G232" s="1" t="s">
        <v>674</v>
      </c>
      <c r="H232" s="1" t="s">
        <v>1037</v>
      </c>
      <c r="I232" s="34" t="s">
        <v>1026</v>
      </c>
      <c r="J232" s="12" t="s">
        <v>1048</v>
      </c>
      <c r="K232" s="35" t="s">
        <v>1100</v>
      </c>
      <c r="L232" s="21"/>
      <c r="M232" s="35"/>
      <c r="N232" s="35" t="s">
        <v>1365</v>
      </c>
      <c r="O232" s="49">
        <v>43710</v>
      </c>
      <c r="P232" s="49">
        <v>43710</v>
      </c>
      <c r="Q232" s="70">
        <v>43710</v>
      </c>
      <c r="R232" s="70">
        <v>43710</v>
      </c>
      <c r="S232" s="70" t="s">
        <v>1023</v>
      </c>
      <c r="T232" s="1" t="s">
        <v>672</v>
      </c>
      <c r="U232" s="2">
        <v>20180321</v>
      </c>
      <c r="V232" s="1" t="str">
        <f t="shared" si="17"/>
        <v>FRE010</v>
      </c>
      <c r="W232" s="1" t="str">
        <f t="shared" si="16"/>
        <v>FRE010_J1_20180321</v>
      </c>
      <c r="X232" s="1" t="str">
        <f t="shared" si="18"/>
        <v>FRE010_J1</v>
      </c>
      <c r="Y232" s="2">
        <v>20180321</v>
      </c>
      <c r="Z232" s="1">
        <v>2</v>
      </c>
      <c r="AA232" s="1"/>
      <c r="AB232" s="1">
        <v>201001</v>
      </c>
      <c r="AC232" s="1"/>
      <c r="AD232" s="3" t="str">
        <f>IFERROR(IF(VLOOKUP(T232,#REF!, 4, FALSE) = "", "", VLOOKUP(T232,#REF!, 4, FALSE)), "")</f>
        <v/>
      </c>
      <c r="AE232" s="3" t="str">
        <f>IFERROR(IF(VLOOKUP(T232,#REF!, 6, FALSE) = "", "", VLOOKUP(T232,#REF!, 6, FALSE)), "")</f>
        <v/>
      </c>
      <c r="AF232" s="3" t="str">
        <f>IFERROR(IF(VLOOKUP(T232,#REF!, 5, FALSE) = "", "", VLOOKUP(T232,#REF!, 5, FALSE)), "")</f>
        <v/>
      </c>
      <c r="AG232" s="3" t="str">
        <f t="shared" si="19"/>
        <v>'FRE010',</v>
      </c>
    </row>
    <row r="233" spans="1:33" ht="24" x14ac:dyDescent="0.3">
      <c r="A233" s="1">
        <v>239</v>
      </c>
      <c r="B233" s="33" t="s">
        <v>675</v>
      </c>
      <c r="C233" s="35"/>
      <c r="D233" s="21"/>
      <c r="E233" s="73"/>
      <c r="F233" s="1" t="s">
        <v>676</v>
      </c>
      <c r="G233" s="1" t="s">
        <v>677</v>
      </c>
      <c r="H233" s="1" t="s">
        <v>1037</v>
      </c>
      <c r="I233" s="34" t="s">
        <v>1026</v>
      </c>
      <c r="J233" s="12" t="s">
        <v>1048</v>
      </c>
      <c r="K233" s="15" t="s">
        <v>1101</v>
      </c>
      <c r="L233" s="21"/>
      <c r="M233" s="35"/>
      <c r="N233" s="15" t="s">
        <v>1366</v>
      </c>
      <c r="O233" s="49">
        <v>43711</v>
      </c>
      <c r="P233" s="49">
        <v>43711</v>
      </c>
      <c r="Q233" s="70">
        <v>43711</v>
      </c>
      <c r="R233" s="70">
        <v>43711</v>
      </c>
      <c r="S233" s="70" t="s">
        <v>1023</v>
      </c>
      <c r="T233" s="1" t="s">
        <v>675</v>
      </c>
      <c r="U233" s="2">
        <v>20190320</v>
      </c>
      <c r="V233" s="1" t="str">
        <f t="shared" si="17"/>
        <v>FRE010_2_P1</v>
      </c>
      <c r="W233" s="1" t="str">
        <f t="shared" si="16"/>
        <v>FRE010_2_P1_J1_20190320</v>
      </c>
      <c r="X233" s="1" t="str">
        <f t="shared" si="18"/>
        <v>FRE010_2_P1_J1</v>
      </c>
      <c r="Y233" s="2">
        <v>20190320</v>
      </c>
      <c r="Z233" s="1">
        <v>2</v>
      </c>
      <c r="AA233" s="1"/>
      <c r="AB233" s="1">
        <v>201002</v>
      </c>
      <c r="AC233" s="1"/>
      <c r="AD233" s="3" t="str">
        <f>IFERROR(IF(VLOOKUP(T233,#REF!, 4, FALSE) = "", "", VLOOKUP(T233,#REF!, 4, FALSE)), "")</f>
        <v/>
      </c>
      <c r="AE233" s="3" t="str">
        <f>IFERROR(IF(VLOOKUP(T233,#REF!, 6, FALSE) = "", "", VLOOKUP(T233,#REF!, 6, FALSE)), "")</f>
        <v/>
      </c>
      <c r="AF233" s="3" t="str">
        <f>IFERROR(IF(VLOOKUP(T233,#REF!, 5, FALSE) = "", "", VLOOKUP(T233,#REF!, 5, FALSE)), "")</f>
        <v/>
      </c>
      <c r="AG233" s="3" t="str">
        <f t="shared" si="19"/>
        <v>'FRE010_2_P1',</v>
      </c>
    </row>
    <row r="234" spans="1:33" ht="24" x14ac:dyDescent="0.3">
      <c r="A234" s="1">
        <v>240</v>
      </c>
      <c r="B234" s="33" t="s">
        <v>678</v>
      </c>
      <c r="C234" s="35"/>
      <c r="D234" s="21"/>
      <c r="E234" s="73"/>
      <c r="F234" s="1" t="s">
        <v>679</v>
      </c>
      <c r="G234" s="1" t="s">
        <v>680</v>
      </c>
      <c r="H234" s="1" t="s">
        <v>1037</v>
      </c>
      <c r="I234" s="34" t="s">
        <v>1026</v>
      </c>
      <c r="J234" s="12" t="s">
        <v>1048</v>
      </c>
      <c r="K234" s="15" t="s">
        <v>1101</v>
      </c>
      <c r="L234" s="21"/>
      <c r="M234" s="35"/>
      <c r="N234" s="15" t="s">
        <v>1367</v>
      </c>
      <c r="O234" s="49">
        <v>43711</v>
      </c>
      <c r="P234" s="49">
        <v>43711</v>
      </c>
      <c r="Q234" s="70">
        <v>43711</v>
      </c>
      <c r="R234" s="70">
        <v>43711</v>
      </c>
      <c r="S234" s="70" t="s">
        <v>1023</v>
      </c>
      <c r="T234" s="1" t="s">
        <v>678</v>
      </c>
      <c r="U234" s="2">
        <v>20190320</v>
      </c>
      <c r="V234" s="1" t="str">
        <f t="shared" si="17"/>
        <v>FRE010_2_P2</v>
      </c>
      <c r="W234" s="1" t="str">
        <f t="shared" si="16"/>
        <v>FRE010_2_P2_J1_20190320</v>
      </c>
      <c r="X234" s="1" t="str">
        <f t="shared" si="18"/>
        <v>FRE010_2_P2_J1</v>
      </c>
      <c r="Y234" s="2">
        <v>20190320</v>
      </c>
      <c r="Z234" s="1">
        <v>2</v>
      </c>
      <c r="AA234" s="1"/>
      <c r="AB234" s="1">
        <v>201003</v>
      </c>
      <c r="AC234" s="1"/>
      <c r="AD234" s="3" t="str">
        <f>IFERROR(IF(VLOOKUP(T234,#REF!, 4, FALSE) = "", "", VLOOKUP(T234,#REF!, 4, FALSE)), "")</f>
        <v/>
      </c>
      <c r="AE234" s="3" t="str">
        <f>IFERROR(IF(VLOOKUP(T234,#REF!, 6, FALSE) = "", "", VLOOKUP(T234,#REF!, 6, FALSE)), "")</f>
        <v/>
      </c>
      <c r="AF234" s="3" t="str">
        <f>IFERROR(IF(VLOOKUP(T234,#REF!, 5, FALSE) = "", "", VLOOKUP(T234,#REF!, 5, FALSE)), "")</f>
        <v/>
      </c>
      <c r="AG234" s="3" t="str">
        <f t="shared" si="19"/>
        <v>'FRE010_2_P2',</v>
      </c>
    </row>
    <row r="235" spans="1:33" x14ac:dyDescent="0.3">
      <c r="A235" s="1">
        <v>241</v>
      </c>
      <c r="B235" s="36" t="s">
        <v>681</v>
      </c>
      <c r="C235" s="35" t="s">
        <v>1615</v>
      </c>
      <c r="D235" s="21"/>
      <c r="E235" s="73"/>
      <c r="F235" s="1" t="s">
        <v>682</v>
      </c>
      <c r="G235" s="1" t="s">
        <v>683</v>
      </c>
      <c r="H235" s="1" t="s">
        <v>1037</v>
      </c>
      <c r="I235" s="34" t="s">
        <v>1026</v>
      </c>
      <c r="J235" s="1" t="s">
        <v>1075</v>
      </c>
      <c r="K235" s="35" t="s">
        <v>1091</v>
      </c>
      <c r="L235" s="21"/>
      <c r="M235" s="35" t="s">
        <v>1023</v>
      </c>
      <c r="N235" s="35" t="s">
        <v>1368</v>
      </c>
      <c r="O235" s="8">
        <f>P212+1</f>
        <v>43691</v>
      </c>
      <c r="P235" s="8">
        <f>O235</f>
        <v>43691</v>
      </c>
      <c r="Q235" s="48">
        <v>43691</v>
      </c>
      <c r="R235" s="48">
        <v>43691</v>
      </c>
      <c r="S235" s="51"/>
      <c r="T235" s="1" t="s">
        <v>681</v>
      </c>
      <c r="U235" s="2">
        <v>20180321</v>
      </c>
      <c r="V235" s="1" t="str">
        <f t="shared" si="17"/>
        <v>FRE010_3</v>
      </c>
      <c r="W235" s="1" t="str">
        <f t="shared" si="16"/>
        <v>FRE010_3_J1_20180321</v>
      </c>
      <c r="X235" s="1" t="str">
        <f t="shared" si="18"/>
        <v>FRE010_3_J1</v>
      </c>
      <c r="Y235" s="2">
        <v>20180321</v>
      </c>
      <c r="Z235" s="1">
        <v>2</v>
      </c>
      <c r="AA235" s="1"/>
      <c r="AB235" s="1">
        <v>201004</v>
      </c>
      <c r="AC235" s="1"/>
      <c r="AD235" s="3" t="str">
        <f>IFERROR(IF(VLOOKUP(T235,#REF!, 4, FALSE) = "", "", VLOOKUP(T235,#REF!, 4, FALSE)), "")</f>
        <v/>
      </c>
      <c r="AE235" s="3" t="str">
        <f>IFERROR(IF(VLOOKUP(T235,#REF!, 6, FALSE) = "", "", VLOOKUP(T235,#REF!, 6, FALSE)), "")</f>
        <v/>
      </c>
      <c r="AF235" s="3" t="str">
        <f>IFERROR(IF(VLOOKUP(T235,#REF!, 5, FALSE) = "", "", VLOOKUP(T235,#REF!, 5, FALSE)), "")</f>
        <v/>
      </c>
      <c r="AG235" s="3" t="str">
        <f t="shared" si="19"/>
        <v>'FRE010_3',</v>
      </c>
    </row>
    <row r="236" spans="1:33" ht="24" x14ac:dyDescent="0.3">
      <c r="A236" s="1">
        <v>242</v>
      </c>
      <c r="B236" s="33" t="s">
        <v>684</v>
      </c>
      <c r="C236" s="35"/>
      <c r="D236" s="21"/>
      <c r="E236" s="73"/>
      <c r="F236" s="1" t="s">
        <v>685</v>
      </c>
      <c r="G236" s="1" t="s">
        <v>686</v>
      </c>
      <c r="H236" s="1" t="s">
        <v>1037</v>
      </c>
      <c r="I236" s="34" t="s">
        <v>1026</v>
      </c>
      <c r="J236" s="12" t="s">
        <v>1048</v>
      </c>
      <c r="K236" s="15" t="s">
        <v>1101</v>
      </c>
      <c r="L236" s="21"/>
      <c r="M236" s="35"/>
      <c r="N236" s="15" t="s">
        <v>1371</v>
      </c>
      <c r="O236" s="49">
        <v>43712</v>
      </c>
      <c r="P236" s="49">
        <v>43712</v>
      </c>
      <c r="Q236" s="70">
        <v>43712</v>
      </c>
      <c r="R236" s="70">
        <v>43712</v>
      </c>
      <c r="S236" s="70" t="s">
        <v>1023</v>
      </c>
      <c r="T236" s="1" t="s">
        <v>684</v>
      </c>
      <c r="U236" s="2">
        <v>20180321</v>
      </c>
      <c r="V236" s="1" t="str">
        <f t="shared" si="17"/>
        <v>FRE010_4</v>
      </c>
      <c r="W236" s="1" t="str">
        <f t="shared" si="16"/>
        <v>FRE010_4_J1_20180321</v>
      </c>
      <c r="X236" s="1" t="str">
        <f t="shared" si="18"/>
        <v>FRE010_4_J1</v>
      </c>
      <c r="Y236" s="2">
        <v>20180321</v>
      </c>
      <c r="Z236" s="1">
        <v>2</v>
      </c>
      <c r="AA236" s="1"/>
      <c r="AB236" s="1">
        <v>201005</v>
      </c>
      <c r="AC236" s="1"/>
      <c r="AD236" s="3" t="str">
        <f>IFERROR(IF(VLOOKUP(T236,#REF!, 4, FALSE) = "", "", VLOOKUP(T236,#REF!, 4, FALSE)), "")</f>
        <v/>
      </c>
      <c r="AE236" s="3" t="str">
        <f>IFERROR(IF(VLOOKUP(T236,#REF!, 6, FALSE) = "", "", VLOOKUP(T236,#REF!, 6, FALSE)), "")</f>
        <v/>
      </c>
      <c r="AF236" s="3" t="str">
        <f>IFERROR(IF(VLOOKUP(T236,#REF!, 5, FALSE) = "", "", VLOOKUP(T236,#REF!, 5, FALSE)), "")</f>
        <v/>
      </c>
      <c r="AG236" s="3" t="str">
        <f t="shared" si="19"/>
        <v>'FRE010_4',</v>
      </c>
    </row>
    <row r="237" spans="1:33" x14ac:dyDescent="0.3">
      <c r="A237" s="1">
        <v>243</v>
      </c>
      <c r="B237" s="36" t="s">
        <v>1428</v>
      </c>
      <c r="C237" s="33" t="s">
        <v>1615</v>
      </c>
      <c r="D237" s="34"/>
      <c r="E237" s="34"/>
      <c r="F237" s="1" t="s">
        <v>688</v>
      </c>
      <c r="G237" s="1" t="s">
        <v>689</v>
      </c>
      <c r="H237" s="1" t="s">
        <v>1036</v>
      </c>
      <c r="I237" s="34" t="s">
        <v>1026</v>
      </c>
      <c r="J237" s="1" t="s">
        <v>1075</v>
      </c>
      <c r="K237" s="35" t="s">
        <v>1091</v>
      </c>
      <c r="L237" s="21"/>
      <c r="M237" s="35" t="s">
        <v>1023</v>
      </c>
      <c r="N237" s="15" t="s">
        <v>1429</v>
      </c>
      <c r="O237" s="8">
        <f>P235</f>
        <v>43691</v>
      </c>
      <c r="P237" s="8">
        <f>O237</f>
        <v>43691</v>
      </c>
      <c r="Q237" s="48">
        <v>43691</v>
      </c>
      <c r="R237" s="48">
        <v>43691</v>
      </c>
      <c r="S237" s="51"/>
      <c r="T237" s="1" t="s">
        <v>1428</v>
      </c>
      <c r="U237" s="2">
        <v>20180321</v>
      </c>
      <c r="V237" s="1" t="str">
        <f t="shared" si="17"/>
        <v>FRE010_5</v>
      </c>
      <c r="W237" s="1" t="str">
        <f t="shared" si="16"/>
        <v>FRE010_5_J1_20180321</v>
      </c>
      <c r="X237" s="1" t="str">
        <f t="shared" si="18"/>
        <v>FRE010_5_J1</v>
      </c>
      <c r="Y237" s="2">
        <v>20180321</v>
      </c>
      <c r="Z237" s="1">
        <v>2</v>
      </c>
      <c r="AA237" s="1"/>
      <c r="AB237" s="1">
        <v>201006</v>
      </c>
      <c r="AC237" s="1"/>
      <c r="AD237" s="3" t="str">
        <f>IFERROR(IF(VLOOKUP(T237,#REF!, 4, FALSE) = "", "", VLOOKUP(T237,#REF!, 4, FALSE)), "")</f>
        <v/>
      </c>
      <c r="AE237" s="3" t="str">
        <f>IFERROR(IF(VLOOKUP(T237,#REF!, 6, FALSE) = "", "", VLOOKUP(T237,#REF!, 6, FALSE)), "")</f>
        <v/>
      </c>
      <c r="AF237" s="3" t="str">
        <f>IFERROR(IF(VLOOKUP(T237,#REF!, 5, FALSE) = "", "", VLOOKUP(T237,#REF!, 5, FALSE)), "")</f>
        <v/>
      </c>
      <c r="AG237" s="3" t="str">
        <f t="shared" si="19"/>
        <v>'FRE010_5',</v>
      </c>
    </row>
    <row r="238" spans="1:33" x14ac:dyDescent="0.3">
      <c r="A238" s="1">
        <v>244</v>
      </c>
      <c r="B238" s="36" t="s">
        <v>690</v>
      </c>
      <c r="C238" s="33" t="s">
        <v>1615</v>
      </c>
      <c r="D238" s="34"/>
      <c r="E238" s="34"/>
      <c r="F238" s="1" t="s">
        <v>691</v>
      </c>
      <c r="G238" s="1" t="s">
        <v>692</v>
      </c>
      <c r="H238" s="1" t="s">
        <v>1036</v>
      </c>
      <c r="I238" s="34" t="s">
        <v>1026</v>
      </c>
      <c r="J238" s="1" t="s">
        <v>1075</v>
      </c>
      <c r="K238" s="35" t="s">
        <v>1091</v>
      </c>
      <c r="L238" s="21"/>
      <c r="M238" s="35" t="s">
        <v>1023</v>
      </c>
      <c r="N238" s="35" t="s">
        <v>1372</v>
      </c>
      <c r="O238" s="8">
        <f>P237+5</f>
        <v>43696</v>
      </c>
      <c r="P238" s="8">
        <f>O238</f>
        <v>43696</v>
      </c>
      <c r="Q238" s="51">
        <v>43696</v>
      </c>
      <c r="R238" s="51">
        <v>43696</v>
      </c>
      <c r="S238" s="51"/>
      <c r="T238" s="1" t="s">
        <v>690</v>
      </c>
      <c r="U238" s="2">
        <v>20190320</v>
      </c>
      <c r="V238" s="1" t="str">
        <f t="shared" si="17"/>
        <v>FRE010_8</v>
      </c>
      <c r="W238" s="1" t="str">
        <f t="shared" si="16"/>
        <v>FRE010_8_J1_20190320</v>
      </c>
      <c r="X238" s="1" t="str">
        <f t="shared" si="18"/>
        <v>FRE010_8_J1</v>
      </c>
      <c r="Y238" s="2">
        <v>20190320</v>
      </c>
      <c r="Z238" s="1">
        <v>2</v>
      </c>
      <c r="AA238" s="1"/>
      <c r="AB238" s="1">
        <v>201007</v>
      </c>
      <c r="AC238" s="1"/>
      <c r="AD238" s="3" t="str">
        <f>IFERROR(IF(VLOOKUP(T238,#REF!, 4, FALSE) = "", "", VLOOKUP(T238,#REF!, 4, FALSE)), "")</f>
        <v/>
      </c>
      <c r="AE238" s="3" t="str">
        <f>IFERROR(IF(VLOOKUP(T238,#REF!, 6, FALSE) = "", "", VLOOKUP(T238,#REF!, 6, FALSE)), "")</f>
        <v/>
      </c>
      <c r="AF238" s="3" t="str">
        <f>IFERROR(IF(VLOOKUP(T238,#REF!, 5, FALSE) = "", "", VLOOKUP(T238,#REF!, 5, FALSE)), "")</f>
        <v/>
      </c>
      <c r="AG238" s="3" t="str">
        <f t="shared" si="19"/>
        <v>'FRE010_8',</v>
      </c>
    </row>
    <row r="239" spans="1:33" x14ac:dyDescent="0.3">
      <c r="A239" s="1">
        <v>245</v>
      </c>
      <c r="B239" s="33" t="s">
        <v>693</v>
      </c>
      <c r="C239" s="33"/>
      <c r="D239" s="34"/>
      <c r="E239" s="34"/>
      <c r="F239" s="1" t="s">
        <v>694</v>
      </c>
      <c r="G239" s="1" t="s">
        <v>695</v>
      </c>
      <c r="H239" s="1"/>
      <c r="I239" s="1"/>
      <c r="J239" s="1"/>
      <c r="K239" s="1"/>
      <c r="L239" s="1"/>
      <c r="M239" s="1"/>
      <c r="N239" s="1"/>
      <c r="O239" s="2"/>
      <c r="P239" s="2"/>
      <c r="Q239" s="2"/>
      <c r="R239" s="2"/>
      <c r="S239" s="34"/>
      <c r="T239" s="1" t="s">
        <v>693</v>
      </c>
      <c r="U239" s="2">
        <v>20100420</v>
      </c>
      <c r="V239" s="1" t="str">
        <f t="shared" si="17"/>
        <v>FRE011_3_P1</v>
      </c>
      <c r="W239" s="1" t="str">
        <f t="shared" si="16"/>
        <v>FRE011_3_P1_J1_20100420</v>
      </c>
      <c r="X239" s="1" t="str">
        <f t="shared" si="18"/>
        <v>FRE011_3_P1_J1</v>
      </c>
      <c r="Y239" s="2">
        <v>20100420</v>
      </c>
      <c r="Z239" s="1">
        <v>2</v>
      </c>
      <c r="AA239" s="1"/>
      <c r="AB239" s="1">
        <v>201101</v>
      </c>
      <c r="AC239" s="1"/>
      <c r="AD239" s="3" t="str">
        <f>IFERROR(IF(VLOOKUP(T239,#REF!, 4, FALSE) = "", "", VLOOKUP(T239,#REF!, 4, FALSE)), "")</f>
        <v/>
      </c>
      <c r="AE239" s="3" t="str">
        <f>IFERROR(IF(VLOOKUP(T239,#REF!, 6, FALSE) = "", "", VLOOKUP(T239,#REF!, 6, FALSE)), "")</f>
        <v/>
      </c>
      <c r="AF239" s="3" t="str">
        <f>IFERROR(IF(VLOOKUP(T239,#REF!, 5, FALSE) = "", "", VLOOKUP(T239,#REF!, 5, FALSE)), "")</f>
        <v/>
      </c>
      <c r="AG239" s="3" t="str">
        <f t="shared" si="19"/>
        <v>'FRE011_3_P1',</v>
      </c>
    </row>
    <row r="240" spans="1:33" x14ac:dyDescent="0.3">
      <c r="A240" s="1">
        <v>246</v>
      </c>
      <c r="B240" s="33" t="s">
        <v>696</v>
      </c>
      <c r="C240" s="33"/>
      <c r="D240" s="34"/>
      <c r="E240" s="34"/>
      <c r="F240" s="1" t="s">
        <v>697</v>
      </c>
      <c r="G240" s="1" t="s">
        <v>698</v>
      </c>
      <c r="H240" s="1"/>
      <c r="I240" s="1"/>
      <c r="J240" s="1"/>
      <c r="K240" s="1"/>
      <c r="L240" s="1"/>
      <c r="M240" s="1"/>
      <c r="N240" s="1"/>
      <c r="O240" s="2"/>
      <c r="P240" s="2"/>
      <c r="Q240" s="2"/>
      <c r="R240" s="2"/>
      <c r="S240" s="34"/>
      <c r="T240" s="1" t="s">
        <v>696</v>
      </c>
      <c r="U240" s="2">
        <v>20100420</v>
      </c>
      <c r="V240" s="1" t="str">
        <f t="shared" si="17"/>
        <v>FRE011_3_P2</v>
      </c>
      <c r="W240" s="1" t="str">
        <f t="shared" si="16"/>
        <v>FRE011_3_P2_J1_20100420</v>
      </c>
      <c r="X240" s="1" t="str">
        <f t="shared" si="18"/>
        <v>FRE011_3_P2_J1</v>
      </c>
      <c r="Y240" s="2">
        <v>20100420</v>
      </c>
      <c r="Z240" s="1">
        <v>2</v>
      </c>
      <c r="AA240" s="1"/>
      <c r="AB240" s="1">
        <v>201102</v>
      </c>
      <c r="AC240" s="1"/>
      <c r="AD240" s="3" t="str">
        <f>IFERROR(IF(VLOOKUP(T240,#REF!, 4, FALSE) = "", "", VLOOKUP(T240,#REF!, 4, FALSE)), "")</f>
        <v/>
      </c>
      <c r="AE240" s="3" t="str">
        <f>IFERROR(IF(VLOOKUP(T240,#REF!, 6, FALSE) = "", "", VLOOKUP(T240,#REF!, 6, FALSE)), "")</f>
        <v/>
      </c>
      <c r="AF240" s="3" t="str">
        <f>IFERROR(IF(VLOOKUP(T240,#REF!, 5, FALSE) = "", "", VLOOKUP(T240,#REF!, 5, FALSE)), "")</f>
        <v/>
      </c>
      <c r="AG240" s="3" t="str">
        <f t="shared" si="19"/>
        <v>'FRE011_3_P2',</v>
      </c>
    </row>
    <row r="241" spans="1:33" x14ac:dyDescent="0.3">
      <c r="A241" s="1">
        <v>247</v>
      </c>
      <c r="B241" s="33" t="s">
        <v>699</v>
      </c>
      <c r="C241" s="33"/>
      <c r="D241" s="34"/>
      <c r="E241" s="34"/>
      <c r="F241" s="1" t="s">
        <v>700</v>
      </c>
      <c r="G241" s="1" t="s">
        <v>701</v>
      </c>
      <c r="H241" s="1"/>
      <c r="I241" s="1"/>
      <c r="J241" s="1"/>
      <c r="K241" s="1"/>
      <c r="L241" s="1"/>
      <c r="M241" s="1"/>
      <c r="N241" s="1"/>
      <c r="O241" s="2"/>
      <c r="P241" s="2"/>
      <c r="Q241" s="2"/>
      <c r="R241" s="2"/>
      <c r="S241" s="34"/>
      <c r="T241" s="1" t="s">
        <v>699</v>
      </c>
      <c r="U241" s="2">
        <v>20100420</v>
      </c>
      <c r="V241" s="1" t="str">
        <f t="shared" si="17"/>
        <v>FRE011_3_P3</v>
      </c>
      <c r="W241" s="1" t="str">
        <f t="shared" si="16"/>
        <v>FRE011_3_P3_J1_20100420</v>
      </c>
      <c r="X241" s="1" t="str">
        <f t="shared" si="18"/>
        <v>FRE011_3_P3_J1</v>
      </c>
      <c r="Y241" s="2">
        <v>20100420</v>
      </c>
      <c r="Z241" s="1">
        <v>2</v>
      </c>
      <c r="AA241" s="1"/>
      <c r="AB241" s="1">
        <v>201103</v>
      </c>
      <c r="AC241" s="1"/>
      <c r="AD241" s="3" t="str">
        <f>IFERROR(IF(VLOOKUP(T241,#REF!, 4, FALSE) = "", "", VLOOKUP(T241,#REF!, 4, FALSE)), "")</f>
        <v/>
      </c>
      <c r="AE241" s="3" t="str">
        <f>IFERROR(IF(VLOOKUP(T241,#REF!, 6, FALSE) = "", "", VLOOKUP(T241,#REF!, 6, FALSE)), "")</f>
        <v/>
      </c>
      <c r="AF241" s="3" t="str">
        <f>IFERROR(IF(VLOOKUP(T241,#REF!, 5, FALSE) = "", "", VLOOKUP(T241,#REF!, 5, FALSE)), "")</f>
        <v/>
      </c>
      <c r="AG241" s="3" t="str">
        <f t="shared" si="19"/>
        <v>'FRE011_3_P3',</v>
      </c>
    </row>
    <row r="242" spans="1:33" x14ac:dyDescent="0.3">
      <c r="A242" s="1">
        <v>248</v>
      </c>
      <c r="B242" s="72" t="s">
        <v>1628</v>
      </c>
      <c r="C242" s="33" t="s">
        <v>1615</v>
      </c>
      <c r="D242" s="34"/>
      <c r="E242" s="34"/>
      <c r="F242" s="1" t="s">
        <v>703</v>
      </c>
      <c r="G242" s="1" t="s">
        <v>704</v>
      </c>
      <c r="H242" s="1" t="s">
        <v>1037</v>
      </c>
      <c r="I242" s="34" t="s">
        <v>1026</v>
      </c>
      <c r="J242" s="1" t="s">
        <v>1075</v>
      </c>
      <c r="K242" s="35" t="s">
        <v>1091</v>
      </c>
      <c r="L242" s="21"/>
      <c r="M242" s="35" t="s">
        <v>1023</v>
      </c>
      <c r="N242" s="35" t="s">
        <v>1307</v>
      </c>
      <c r="O242" s="8">
        <f>P238</f>
        <v>43696</v>
      </c>
      <c r="P242" s="8">
        <f>O242</f>
        <v>43696</v>
      </c>
      <c r="Q242" s="51">
        <v>43696</v>
      </c>
      <c r="R242" s="51">
        <v>43696</v>
      </c>
      <c r="S242" s="51"/>
      <c r="T242" s="1" t="s">
        <v>702</v>
      </c>
      <c r="U242" s="2">
        <v>20190320</v>
      </c>
      <c r="V242" s="1" t="str">
        <f t="shared" si="17"/>
        <v>FRE011_4</v>
      </c>
      <c r="W242" s="1" t="str">
        <f t="shared" si="16"/>
        <v>FRE011_4_J1_20190320</v>
      </c>
      <c r="X242" s="1" t="str">
        <f t="shared" si="18"/>
        <v>FRE011_4_J1</v>
      </c>
      <c r="Y242" s="2">
        <v>20190320</v>
      </c>
      <c r="Z242" s="1">
        <v>2</v>
      </c>
      <c r="AA242" s="1"/>
      <c r="AB242" s="1">
        <v>201104</v>
      </c>
      <c r="AC242" s="1"/>
      <c r="AD242" s="3" t="str">
        <f>IFERROR(IF(VLOOKUP(T242,#REF!, 4, FALSE) = "", "", VLOOKUP(T242,#REF!, 4, FALSE)), "")</f>
        <v/>
      </c>
      <c r="AE242" s="3" t="str">
        <f>IFERROR(IF(VLOOKUP(T242,#REF!, 6, FALSE) = "", "", VLOOKUP(T242,#REF!, 6, FALSE)), "")</f>
        <v/>
      </c>
      <c r="AF242" s="3" t="str">
        <f>IFERROR(IF(VLOOKUP(T242,#REF!, 5, FALSE) = "", "", VLOOKUP(T242,#REF!, 5, FALSE)), "")</f>
        <v/>
      </c>
      <c r="AG242" s="3" t="str">
        <f t="shared" si="19"/>
        <v>'FRE011_4',</v>
      </c>
    </row>
    <row r="243" spans="1:33" x14ac:dyDescent="0.3">
      <c r="A243" s="1">
        <v>249</v>
      </c>
      <c r="B243" s="72" t="s">
        <v>705</v>
      </c>
      <c r="C243" s="33" t="s">
        <v>1615</v>
      </c>
      <c r="D243" s="34"/>
      <c r="E243" s="34"/>
      <c r="F243" s="1" t="s">
        <v>706</v>
      </c>
      <c r="G243" s="1" t="s">
        <v>707</v>
      </c>
      <c r="H243" s="1" t="s">
        <v>1036</v>
      </c>
      <c r="I243" s="34" t="s">
        <v>1026</v>
      </c>
      <c r="J243" s="1" t="s">
        <v>1075</v>
      </c>
      <c r="K243" s="35" t="s">
        <v>1091</v>
      </c>
      <c r="L243" s="21"/>
      <c r="M243" s="35" t="s">
        <v>1023</v>
      </c>
      <c r="N243" s="35" t="s">
        <v>1629</v>
      </c>
      <c r="O243" s="8">
        <f>P242+1</f>
        <v>43697</v>
      </c>
      <c r="P243" s="8">
        <f>O243</f>
        <v>43697</v>
      </c>
      <c r="Q243" s="51">
        <f>P243</f>
        <v>43697</v>
      </c>
      <c r="R243" s="51">
        <f>Q243</f>
        <v>43697</v>
      </c>
      <c r="S243" s="51"/>
      <c r="T243" s="1" t="s">
        <v>705</v>
      </c>
      <c r="U243" s="2">
        <v>20180321</v>
      </c>
      <c r="V243" s="1" t="str">
        <f t="shared" si="17"/>
        <v>FRE011_5</v>
      </c>
      <c r="W243" s="1" t="str">
        <f t="shared" si="16"/>
        <v>FRE011_5_J1_20180321</v>
      </c>
      <c r="X243" s="1" t="str">
        <f t="shared" si="18"/>
        <v>FRE011_5_J1</v>
      </c>
      <c r="Y243" s="2">
        <v>20180321</v>
      </c>
      <c r="Z243" s="1">
        <v>2</v>
      </c>
      <c r="AA243" s="1"/>
      <c r="AB243" s="1">
        <v>201105</v>
      </c>
      <c r="AC243" s="1"/>
      <c r="AD243" s="3" t="str">
        <f>IFERROR(IF(VLOOKUP(T243,#REF!, 4, FALSE) = "", "", VLOOKUP(T243,#REF!, 4, FALSE)), "")</f>
        <v/>
      </c>
      <c r="AE243" s="3" t="str">
        <f>IFERROR(IF(VLOOKUP(T243,#REF!, 6, FALSE) = "", "", VLOOKUP(T243,#REF!, 6, FALSE)), "")</f>
        <v/>
      </c>
      <c r="AF243" s="3" t="str">
        <f>IFERROR(IF(VLOOKUP(T243,#REF!, 5, FALSE) = "", "", VLOOKUP(T243,#REF!, 5, FALSE)), "")</f>
        <v/>
      </c>
      <c r="AG243" s="3" t="str">
        <f t="shared" si="19"/>
        <v>'FRE011_5',</v>
      </c>
    </row>
    <row r="244" spans="1:33" x14ac:dyDescent="0.3">
      <c r="A244" s="1">
        <v>250</v>
      </c>
      <c r="B244" s="33" t="s">
        <v>708</v>
      </c>
      <c r="C244" s="33"/>
      <c r="D244" s="34"/>
      <c r="E244" s="34"/>
      <c r="F244" s="1" t="s">
        <v>88</v>
      </c>
      <c r="G244" s="1" t="s">
        <v>709</v>
      </c>
      <c r="H244" s="1"/>
      <c r="I244" s="1"/>
      <c r="J244" s="1"/>
      <c r="K244" s="1"/>
      <c r="L244" s="1"/>
      <c r="M244" s="1"/>
      <c r="N244" s="1"/>
      <c r="O244" s="2"/>
      <c r="P244" s="2"/>
      <c r="Q244" s="2"/>
      <c r="R244" s="2"/>
      <c r="S244" s="34"/>
      <c r="T244" s="1" t="s">
        <v>708</v>
      </c>
      <c r="U244" s="2">
        <v>20150313</v>
      </c>
      <c r="V244" s="1" t="str">
        <f t="shared" si="17"/>
        <v>FRE012</v>
      </c>
      <c r="W244" s="1" t="str">
        <f t="shared" si="16"/>
        <v>FRE012_J1_20150313</v>
      </c>
      <c r="X244" s="1" t="str">
        <f t="shared" si="18"/>
        <v>FRE012_J1</v>
      </c>
      <c r="Y244" s="2">
        <v>20150313</v>
      </c>
      <c r="Z244" s="1">
        <v>2</v>
      </c>
      <c r="AA244" s="1"/>
      <c r="AB244" s="1">
        <v>201201</v>
      </c>
      <c r="AC244" s="1"/>
      <c r="AD244" s="3" t="str">
        <f>IFERROR(IF(VLOOKUP(T244,#REF!, 4, FALSE) = "", "", VLOOKUP(T244,#REF!, 4, FALSE)), "")</f>
        <v/>
      </c>
      <c r="AE244" s="3" t="str">
        <f>IFERROR(IF(VLOOKUP(T244,#REF!, 6, FALSE) = "", "", VLOOKUP(T244,#REF!, 6, FALSE)), "")</f>
        <v/>
      </c>
      <c r="AF244" s="3" t="str">
        <f>IFERROR(IF(VLOOKUP(T244,#REF!, 5, FALSE) = "", "", VLOOKUP(T244,#REF!, 5, FALSE)), "")</f>
        <v/>
      </c>
      <c r="AG244" s="3" t="str">
        <f t="shared" si="19"/>
        <v>'FRE012',</v>
      </c>
    </row>
    <row r="245" spans="1:33" x14ac:dyDescent="0.3">
      <c r="A245" s="1">
        <v>251</v>
      </c>
      <c r="B245" s="33" t="s">
        <v>710</v>
      </c>
      <c r="C245" s="33"/>
      <c r="D245" s="34"/>
      <c r="E245" s="34"/>
      <c r="F245" s="1" t="s">
        <v>711</v>
      </c>
      <c r="G245" s="1" t="s">
        <v>712</v>
      </c>
      <c r="H245" s="1"/>
      <c r="I245" s="1"/>
      <c r="J245" s="1"/>
      <c r="K245" s="1"/>
      <c r="L245" s="1"/>
      <c r="M245" s="1"/>
      <c r="N245" s="1"/>
      <c r="O245" s="2"/>
      <c r="P245" s="2"/>
      <c r="Q245" s="2"/>
      <c r="R245" s="2"/>
      <c r="S245" s="34"/>
      <c r="T245" s="1" t="s">
        <v>710</v>
      </c>
      <c r="U245" s="2">
        <v>20170317</v>
      </c>
      <c r="V245" s="1" t="str">
        <f t="shared" si="17"/>
        <v>FRE012_2</v>
      </c>
      <c r="W245" s="1" t="str">
        <f t="shared" si="16"/>
        <v>FRE012_2_J1_20170317</v>
      </c>
      <c r="X245" s="1" t="str">
        <f t="shared" si="18"/>
        <v>FRE012_2_J1</v>
      </c>
      <c r="Y245" s="2">
        <v>20170317</v>
      </c>
      <c r="Z245" s="1">
        <v>2</v>
      </c>
      <c r="AA245" s="1"/>
      <c r="AB245" s="1">
        <v>201202</v>
      </c>
      <c r="AC245" s="1"/>
      <c r="AD245" s="3" t="str">
        <f>IFERROR(IF(VLOOKUP(T245,#REF!, 4, FALSE) = "", "", VLOOKUP(T245,#REF!, 4, FALSE)), "")</f>
        <v/>
      </c>
      <c r="AE245" s="3" t="str">
        <f>IFERROR(IF(VLOOKUP(T245,#REF!, 6, FALSE) = "", "", VLOOKUP(T245,#REF!, 6, FALSE)), "")</f>
        <v/>
      </c>
      <c r="AF245" s="3" t="str">
        <f>IFERROR(IF(VLOOKUP(T245,#REF!, 5, FALSE) = "", "", VLOOKUP(T245,#REF!, 5, FALSE)), "")</f>
        <v/>
      </c>
      <c r="AG245" s="3" t="str">
        <f t="shared" si="19"/>
        <v>'FRE012_2',</v>
      </c>
    </row>
    <row r="246" spans="1:33" x14ac:dyDescent="0.3">
      <c r="A246" s="1">
        <v>252</v>
      </c>
      <c r="B246" s="33" t="s">
        <v>713</v>
      </c>
      <c r="C246" s="33"/>
      <c r="D246" s="34"/>
      <c r="E246" s="34"/>
      <c r="F246" s="1" t="s">
        <v>714</v>
      </c>
      <c r="G246" s="1" t="s">
        <v>715</v>
      </c>
      <c r="H246" s="1"/>
      <c r="I246" s="1"/>
      <c r="J246" s="1"/>
      <c r="K246" s="1"/>
      <c r="L246" s="1"/>
      <c r="M246" s="1"/>
      <c r="N246" s="1"/>
      <c r="O246" s="2"/>
      <c r="P246" s="2"/>
      <c r="Q246" s="2"/>
      <c r="R246" s="2"/>
      <c r="S246" s="34"/>
      <c r="T246" s="1" t="s">
        <v>713</v>
      </c>
      <c r="U246" s="2">
        <v>20080429</v>
      </c>
      <c r="V246" s="1" t="str">
        <f t="shared" si="17"/>
        <v>FRE012_3</v>
      </c>
      <c r="W246" s="1" t="str">
        <f t="shared" si="16"/>
        <v>FRE012_3_J1_20080429</v>
      </c>
      <c r="X246" s="1" t="str">
        <f t="shared" si="18"/>
        <v>FRE012_3_J1</v>
      </c>
      <c r="Y246" s="2">
        <v>20080429</v>
      </c>
      <c r="Z246" s="1">
        <v>2</v>
      </c>
      <c r="AA246" s="1"/>
      <c r="AB246" s="1">
        <v>201203</v>
      </c>
      <c r="AC246" s="1"/>
      <c r="AD246" s="3" t="str">
        <f>IFERROR(IF(VLOOKUP(T246,#REF!, 4, FALSE) = "", "", VLOOKUP(T246,#REF!, 4, FALSE)), "")</f>
        <v/>
      </c>
      <c r="AE246" s="3" t="str">
        <f>IFERROR(IF(VLOOKUP(T246,#REF!, 6, FALSE) = "", "", VLOOKUP(T246,#REF!, 6, FALSE)), "")</f>
        <v/>
      </c>
      <c r="AF246" s="3" t="str">
        <f>IFERROR(IF(VLOOKUP(T246,#REF!, 5, FALSE) = "", "", VLOOKUP(T246,#REF!, 5, FALSE)), "")</f>
        <v/>
      </c>
      <c r="AG246" s="3" t="str">
        <f t="shared" si="19"/>
        <v>'FRE012_3',</v>
      </c>
    </row>
    <row r="247" spans="1:33" x14ac:dyDescent="0.3">
      <c r="A247" s="1">
        <v>253</v>
      </c>
      <c r="B247" s="33" t="s">
        <v>716</v>
      </c>
      <c r="C247" s="33"/>
      <c r="D247" s="34"/>
      <c r="E247" s="34"/>
      <c r="F247" s="1" t="s">
        <v>717</v>
      </c>
      <c r="G247" s="1" t="s">
        <v>718</v>
      </c>
      <c r="H247" s="1"/>
      <c r="I247" s="1"/>
      <c r="J247" s="1"/>
      <c r="K247" s="1"/>
      <c r="L247" s="1"/>
      <c r="M247" s="1"/>
      <c r="N247" s="1"/>
      <c r="O247" s="2"/>
      <c r="P247" s="2"/>
      <c r="Q247" s="2"/>
      <c r="R247" s="2"/>
      <c r="S247" s="34"/>
      <c r="T247" s="1" t="s">
        <v>716</v>
      </c>
      <c r="U247" s="2">
        <v>20110407</v>
      </c>
      <c r="V247" s="1" t="str">
        <f t="shared" si="17"/>
        <v>FRE012_4</v>
      </c>
      <c r="W247" s="1" t="str">
        <f t="shared" si="16"/>
        <v>FRE012_4_J1_20110407</v>
      </c>
      <c r="X247" s="1" t="str">
        <f t="shared" si="18"/>
        <v>FRE012_4_J1</v>
      </c>
      <c r="Y247" s="2">
        <v>20110407</v>
      </c>
      <c r="Z247" s="1">
        <v>2</v>
      </c>
      <c r="AA247" s="1"/>
      <c r="AB247" s="1">
        <v>201204</v>
      </c>
      <c r="AC247" s="1"/>
      <c r="AD247" s="3" t="str">
        <f>IFERROR(IF(VLOOKUP(T247,#REF!, 4, FALSE) = "", "", VLOOKUP(T247,#REF!, 4, FALSE)), "")</f>
        <v/>
      </c>
      <c r="AE247" s="3" t="str">
        <f>IFERROR(IF(VLOOKUP(T247,#REF!, 6, FALSE) = "", "", VLOOKUP(T247,#REF!, 6, FALSE)), "")</f>
        <v/>
      </c>
      <c r="AF247" s="3" t="str">
        <f>IFERROR(IF(VLOOKUP(T247,#REF!, 5, FALSE) = "", "", VLOOKUP(T247,#REF!, 5, FALSE)), "")</f>
        <v/>
      </c>
      <c r="AG247" s="3" t="str">
        <f t="shared" si="19"/>
        <v>'FRE012_4',</v>
      </c>
    </row>
    <row r="248" spans="1:33" x14ac:dyDescent="0.3">
      <c r="A248" s="1">
        <v>254</v>
      </c>
      <c r="B248" s="33" t="s">
        <v>719</v>
      </c>
      <c r="C248" s="33"/>
      <c r="D248" s="34"/>
      <c r="E248" s="34"/>
      <c r="F248" s="1" t="s">
        <v>720</v>
      </c>
      <c r="G248" s="1" t="s">
        <v>721</v>
      </c>
      <c r="H248" s="1"/>
      <c r="I248" s="1"/>
      <c r="J248" s="1"/>
      <c r="K248" s="1"/>
      <c r="L248" s="1"/>
      <c r="M248" s="1"/>
      <c r="N248" s="1"/>
      <c r="O248" s="2"/>
      <c r="P248" s="2"/>
      <c r="Q248" s="2"/>
      <c r="R248" s="2"/>
      <c r="S248" s="34"/>
      <c r="T248" s="1" t="s">
        <v>719</v>
      </c>
      <c r="U248" s="2">
        <v>20080429</v>
      </c>
      <c r="V248" s="1" t="str">
        <f t="shared" si="17"/>
        <v>FRE012_5</v>
      </c>
      <c r="W248" s="1" t="str">
        <f t="shared" si="16"/>
        <v>FRE012_5_J1_20080429</v>
      </c>
      <c r="X248" s="1" t="str">
        <f t="shared" si="18"/>
        <v>FRE012_5_J1</v>
      </c>
      <c r="Y248" s="2">
        <v>20080429</v>
      </c>
      <c r="Z248" s="1">
        <v>2</v>
      </c>
      <c r="AA248" s="1"/>
      <c r="AB248" s="1">
        <v>201205</v>
      </c>
      <c r="AC248" s="1"/>
      <c r="AD248" s="3" t="str">
        <f>IFERROR(IF(VLOOKUP(T248,#REF!, 4, FALSE) = "", "", VLOOKUP(T248,#REF!, 4, FALSE)), "")</f>
        <v/>
      </c>
      <c r="AE248" s="3" t="str">
        <f>IFERROR(IF(VLOOKUP(T248,#REF!, 6, FALSE) = "", "", VLOOKUP(T248,#REF!, 6, FALSE)), "")</f>
        <v/>
      </c>
      <c r="AF248" s="3" t="str">
        <f>IFERROR(IF(VLOOKUP(T248,#REF!, 5, FALSE) = "", "", VLOOKUP(T248,#REF!, 5, FALSE)), "")</f>
        <v/>
      </c>
      <c r="AG248" s="3" t="str">
        <f t="shared" si="19"/>
        <v>'FRE012_5',</v>
      </c>
    </row>
    <row r="249" spans="1:33" x14ac:dyDescent="0.3">
      <c r="A249" s="1">
        <v>255</v>
      </c>
      <c r="B249" s="33" t="s">
        <v>722</v>
      </c>
      <c r="C249" s="33"/>
      <c r="D249" s="34"/>
      <c r="E249" s="34"/>
      <c r="F249" s="1" t="s">
        <v>91</v>
      </c>
      <c r="G249" s="1" t="s">
        <v>723</v>
      </c>
      <c r="H249" s="1"/>
      <c r="I249" s="1"/>
      <c r="J249" s="1"/>
      <c r="K249" s="1"/>
      <c r="L249" s="1"/>
      <c r="M249" s="1"/>
      <c r="N249" s="1"/>
      <c r="O249" s="2"/>
      <c r="P249" s="2"/>
      <c r="Q249" s="2"/>
      <c r="R249" s="2"/>
      <c r="S249" s="34"/>
      <c r="T249" s="1" t="s">
        <v>722</v>
      </c>
      <c r="U249" s="2">
        <v>20180321</v>
      </c>
      <c r="V249" s="1" t="str">
        <f t="shared" si="17"/>
        <v>FRE013</v>
      </c>
      <c r="W249" s="1" t="str">
        <f t="shared" si="16"/>
        <v>FRE013_J1_20180321</v>
      </c>
      <c r="X249" s="1" t="str">
        <f t="shared" si="18"/>
        <v>FRE013_J1</v>
      </c>
      <c r="Y249" s="2">
        <v>20180321</v>
      </c>
      <c r="Z249" s="1">
        <v>2</v>
      </c>
      <c r="AA249" s="1"/>
      <c r="AB249" s="1">
        <v>201301</v>
      </c>
      <c r="AC249" s="1"/>
      <c r="AD249" s="3" t="str">
        <f>IFERROR(IF(VLOOKUP(T249,#REF!, 4, FALSE) = "", "", VLOOKUP(T249,#REF!, 4, FALSE)), "")</f>
        <v/>
      </c>
      <c r="AE249" s="3" t="str">
        <f>IFERROR(IF(VLOOKUP(T249,#REF!, 6, FALSE) = "", "", VLOOKUP(T249,#REF!, 6, FALSE)), "")</f>
        <v/>
      </c>
      <c r="AF249" s="3" t="str">
        <f>IFERROR(IF(VLOOKUP(T249,#REF!, 5, FALSE) = "", "", VLOOKUP(T249,#REF!, 5, FALSE)), "")</f>
        <v/>
      </c>
      <c r="AG249" s="3" t="str">
        <f t="shared" si="19"/>
        <v>'FRE013',</v>
      </c>
    </row>
    <row r="250" spans="1:33" x14ac:dyDescent="0.3">
      <c r="A250" s="1">
        <v>256</v>
      </c>
      <c r="B250" s="33" t="s">
        <v>724</v>
      </c>
      <c r="C250" s="33"/>
      <c r="D250" s="34"/>
      <c r="E250" s="34"/>
      <c r="F250" s="1" t="s">
        <v>94</v>
      </c>
      <c r="G250" s="1" t="s">
        <v>725</v>
      </c>
      <c r="H250" s="1"/>
      <c r="I250" s="1"/>
      <c r="J250" s="1"/>
      <c r="K250" s="1"/>
      <c r="L250" s="1"/>
      <c r="M250" s="1"/>
      <c r="N250" s="1"/>
      <c r="O250" s="2"/>
      <c r="P250" s="2"/>
      <c r="Q250" s="2"/>
      <c r="R250" s="2"/>
      <c r="S250" s="34"/>
      <c r="T250" s="1" t="s">
        <v>724</v>
      </c>
      <c r="U250" s="2">
        <v>20170317</v>
      </c>
      <c r="V250" s="1" t="str">
        <f t="shared" si="17"/>
        <v>FRE015</v>
      </c>
      <c r="W250" s="1" t="str">
        <f t="shared" si="16"/>
        <v>FRE015_J1_20170317</v>
      </c>
      <c r="X250" s="1" t="str">
        <f t="shared" si="18"/>
        <v>FRE015_J1</v>
      </c>
      <c r="Y250" s="2">
        <v>20170317</v>
      </c>
      <c r="Z250" s="1">
        <v>2</v>
      </c>
      <c r="AA250" s="1"/>
      <c r="AB250" s="1">
        <v>201501</v>
      </c>
      <c r="AC250" s="1"/>
      <c r="AD250" s="3" t="str">
        <f>IFERROR(IF(VLOOKUP(T250,#REF!, 4, FALSE) = "", "", VLOOKUP(T250,#REF!, 4, FALSE)), "")</f>
        <v/>
      </c>
      <c r="AE250" s="3" t="str">
        <f>IFERROR(IF(VLOOKUP(T250,#REF!, 6, FALSE) = "", "", VLOOKUP(T250,#REF!, 6, FALSE)), "")</f>
        <v/>
      </c>
      <c r="AF250" s="3" t="str">
        <f>IFERROR(IF(VLOOKUP(T250,#REF!, 5, FALSE) = "", "", VLOOKUP(T250,#REF!, 5, FALSE)), "")</f>
        <v/>
      </c>
      <c r="AG250" s="3" t="str">
        <f t="shared" si="19"/>
        <v>'FRE015',</v>
      </c>
    </row>
    <row r="251" spans="1:33" x14ac:dyDescent="0.3">
      <c r="A251" s="1">
        <v>257</v>
      </c>
      <c r="B251" s="33" t="s">
        <v>726</v>
      </c>
      <c r="C251" s="33"/>
      <c r="D251" s="34"/>
      <c r="E251" s="34"/>
      <c r="F251" s="1" t="s">
        <v>727</v>
      </c>
      <c r="G251" s="1" t="s">
        <v>728</v>
      </c>
      <c r="H251" s="1"/>
      <c r="I251" s="1"/>
      <c r="J251" s="1"/>
      <c r="K251" s="1"/>
      <c r="L251" s="1"/>
      <c r="M251" s="1"/>
      <c r="N251" s="1"/>
      <c r="O251" s="2"/>
      <c r="P251" s="2"/>
      <c r="Q251" s="2"/>
      <c r="R251" s="2"/>
      <c r="S251" s="34"/>
      <c r="T251" s="1" t="s">
        <v>726</v>
      </c>
      <c r="U251" s="2">
        <v>20170317</v>
      </c>
      <c r="V251" s="1" t="str">
        <f t="shared" si="17"/>
        <v>FRE015_2</v>
      </c>
      <c r="W251" s="1" t="str">
        <f t="shared" ref="W251:W314" si="22">CONCATENATE(T251,"_J1_", U251)</f>
        <v>FRE015_2_J1_20170317</v>
      </c>
      <c r="X251" s="1" t="str">
        <f t="shared" si="18"/>
        <v>FRE015_2_J1</v>
      </c>
      <c r="Y251" s="2">
        <v>20170317</v>
      </c>
      <c r="Z251" s="1">
        <v>2</v>
      </c>
      <c r="AA251" s="1"/>
      <c r="AB251" s="1">
        <v>201502</v>
      </c>
      <c r="AC251" s="1"/>
      <c r="AD251" s="3" t="str">
        <f>IFERROR(IF(VLOOKUP(T251,#REF!, 4, FALSE) = "", "", VLOOKUP(T251,#REF!, 4, FALSE)), "")</f>
        <v/>
      </c>
      <c r="AE251" s="3" t="str">
        <f>IFERROR(IF(VLOOKUP(T251,#REF!, 6, FALSE) = "", "", VLOOKUP(T251,#REF!, 6, FALSE)), "")</f>
        <v/>
      </c>
      <c r="AF251" s="3" t="str">
        <f>IFERROR(IF(VLOOKUP(T251,#REF!, 5, FALSE) = "", "", VLOOKUP(T251,#REF!, 5, FALSE)), "")</f>
        <v/>
      </c>
      <c r="AG251" s="3" t="str">
        <f t="shared" si="19"/>
        <v>'FRE015_2',</v>
      </c>
    </row>
    <row r="252" spans="1:33" x14ac:dyDescent="0.3">
      <c r="A252" s="1">
        <v>258</v>
      </c>
      <c r="B252" s="33" t="s">
        <v>729</v>
      </c>
      <c r="C252" s="33"/>
      <c r="D252" s="34"/>
      <c r="E252" s="34"/>
      <c r="F252" s="1" t="s">
        <v>103</v>
      </c>
      <c r="G252" s="1" t="s">
        <v>730</v>
      </c>
      <c r="H252" s="1"/>
      <c r="I252" s="1"/>
      <c r="J252" s="1"/>
      <c r="K252" s="1"/>
      <c r="L252" s="1"/>
      <c r="M252" s="1"/>
      <c r="N252" s="1"/>
      <c r="O252" s="2"/>
      <c r="P252" s="2"/>
      <c r="Q252" s="2"/>
      <c r="R252" s="2"/>
      <c r="S252" s="34"/>
      <c r="T252" s="1" t="s">
        <v>729</v>
      </c>
      <c r="U252" s="2">
        <v>20130223</v>
      </c>
      <c r="V252" s="1" t="str">
        <f t="shared" ref="V252:V315" si="23">CONCATENATE(T252)</f>
        <v>FRE016</v>
      </c>
      <c r="W252" s="1" t="str">
        <f t="shared" si="22"/>
        <v>FRE016_J1_20130223</v>
      </c>
      <c r="X252" s="1" t="str">
        <f t="shared" ref="X252:X315" si="24">CONCATENATE(V252,"_J1")</f>
        <v>FRE016_J1</v>
      </c>
      <c r="Y252" s="2">
        <v>20130223</v>
      </c>
      <c r="Z252" s="1">
        <v>2</v>
      </c>
      <c r="AA252" s="1"/>
      <c r="AB252" s="1">
        <v>201601</v>
      </c>
      <c r="AC252" s="1"/>
      <c r="AD252" s="3" t="str">
        <f>IFERROR(IF(VLOOKUP(T252,#REF!, 4, FALSE) = "", "", VLOOKUP(T252,#REF!, 4, FALSE)), "")</f>
        <v/>
      </c>
      <c r="AE252" s="3" t="str">
        <f>IFERROR(IF(VLOOKUP(T252,#REF!, 6, FALSE) = "", "", VLOOKUP(T252,#REF!, 6, FALSE)), "")</f>
        <v/>
      </c>
      <c r="AF252" s="3" t="str">
        <f>IFERROR(IF(VLOOKUP(T252,#REF!, 5, FALSE) = "", "", VLOOKUP(T252,#REF!, 5, FALSE)), "")</f>
        <v/>
      </c>
      <c r="AG252" s="3" t="str">
        <f t="shared" ref="AG252:AG315" si="25">CONCATENATE("'", T252, "',")</f>
        <v>'FRE016',</v>
      </c>
    </row>
    <row r="253" spans="1:33" x14ac:dyDescent="0.3">
      <c r="A253" s="1">
        <v>259</v>
      </c>
      <c r="B253" s="33" t="s">
        <v>731</v>
      </c>
      <c r="C253" s="33"/>
      <c r="D253" s="34"/>
      <c r="E253" s="34"/>
      <c r="F253" s="1" t="s">
        <v>130</v>
      </c>
      <c r="G253" s="1" t="s">
        <v>732</v>
      </c>
      <c r="H253" s="1"/>
      <c r="I253" s="1"/>
      <c r="J253" s="1"/>
      <c r="K253" s="1"/>
      <c r="L253" s="1"/>
      <c r="M253" s="1"/>
      <c r="N253" s="1"/>
      <c r="O253" s="2"/>
      <c r="P253" s="2"/>
      <c r="Q253" s="2"/>
      <c r="R253" s="2"/>
      <c r="S253" s="34"/>
      <c r="T253" s="1" t="s">
        <v>731</v>
      </c>
      <c r="U253" s="2">
        <v>20180321</v>
      </c>
      <c r="V253" s="1" t="str">
        <f t="shared" si="23"/>
        <v>FRE021</v>
      </c>
      <c r="W253" s="1" t="str">
        <f t="shared" si="22"/>
        <v>FRE021_J1_20180321</v>
      </c>
      <c r="X253" s="1" t="str">
        <f t="shared" si="24"/>
        <v>FRE021_J1</v>
      </c>
      <c r="Y253" s="2">
        <v>20180321</v>
      </c>
      <c r="Z253" s="1">
        <v>2</v>
      </c>
      <c r="AA253" s="1"/>
      <c r="AB253" s="1">
        <v>202101</v>
      </c>
      <c r="AC253" s="1"/>
      <c r="AD253" s="3" t="str">
        <f>IFERROR(IF(VLOOKUP(T253,#REF!, 4, FALSE) = "", "", VLOOKUP(T253,#REF!, 4, FALSE)), "")</f>
        <v/>
      </c>
      <c r="AE253" s="3" t="str">
        <f>IFERROR(IF(VLOOKUP(T253,#REF!, 6, FALSE) = "", "", VLOOKUP(T253,#REF!, 6, FALSE)), "")</f>
        <v/>
      </c>
      <c r="AF253" s="3" t="str">
        <f>IFERROR(IF(VLOOKUP(T253,#REF!, 5, FALSE) = "", "", VLOOKUP(T253,#REF!, 5, FALSE)), "")</f>
        <v/>
      </c>
      <c r="AG253" s="3" t="str">
        <f t="shared" si="25"/>
        <v>'FRE021',</v>
      </c>
    </row>
    <row r="254" spans="1:33" x14ac:dyDescent="0.3">
      <c r="A254" s="1">
        <v>260</v>
      </c>
      <c r="B254" s="33" t="s">
        <v>733</v>
      </c>
      <c r="C254" s="33"/>
      <c r="D254" s="34"/>
      <c r="E254" s="34"/>
      <c r="F254" s="1" t="s">
        <v>734</v>
      </c>
      <c r="G254" s="1" t="s">
        <v>735</v>
      </c>
      <c r="H254" s="1"/>
      <c r="I254" s="1"/>
      <c r="J254" s="1"/>
      <c r="K254" s="1"/>
      <c r="L254" s="1"/>
      <c r="M254" s="1"/>
      <c r="N254" s="1"/>
      <c r="O254" s="2"/>
      <c r="P254" s="2"/>
      <c r="Q254" s="2"/>
      <c r="R254" s="2"/>
      <c r="S254" s="34"/>
      <c r="T254" s="1" t="s">
        <v>733</v>
      </c>
      <c r="U254" s="2">
        <v>20180321</v>
      </c>
      <c r="V254" s="1" t="str">
        <f t="shared" si="23"/>
        <v>FRE021_2</v>
      </c>
      <c r="W254" s="1" t="str">
        <f t="shared" si="22"/>
        <v>FRE021_2_J1_20180321</v>
      </c>
      <c r="X254" s="1" t="str">
        <f t="shared" si="24"/>
        <v>FRE021_2_J1</v>
      </c>
      <c r="Y254" s="2">
        <v>20180321</v>
      </c>
      <c r="Z254" s="1">
        <v>2</v>
      </c>
      <c r="AA254" s="1"/>
      <c r="AB254" s="1">
        <v>202102</v>
      </c>
      <c r="AC254" s="1"/>
      <c r="AD254" s="3" t="str">
        <f>IFERROR(IF(VLOOKUP(T254,#REF!, 4, FALSE) = "", "", VLOOKUP(T254,#REF!, 4, FALSE)), "")</f>
        <v/>
      </c>
      <c r="AE254" s="3" t="str">
        <f>IFERROR(IF(VLOOKUP(T254,#REF!, 6, FALSE) = "", "", VLOOKUP(T254,#REF!, 6, FALSE)), "")</f>
        <v/>
      </c>
      <c r="AF254" s="3" t="str">
        <f>IFERROR(IF(VLOOKUP(T254,#REF!, 5, FALSE) = "", "", VLOOKUP(T254,#REF!, 5, FALSE)), "")</f>
        <v/>
      </c>
      <c r="AG254" s="3" t="str">
        <f t="shared" si="25"/>
        <v>'FRE021_2',</v>
      </c>
    </row>
    <row r="255" spans="1:33" x14ac:dyDescent="0.3">
      <c r="A255" s="1">
        <v>261</v>
      </c>
      <c r="B255" s="33" t="s">
        <v>736</v>
      </c>
      <c r="C255" s="33"/>
      <c r="D255" s="34"/>
      <c r="E255" s="34"/>
      <c r="F255" s="1" t="s">
        <v>737</v>
      </c>
      <c r="G255" s="1" t="s">
        <v>738</v>
      </c>
      <c r="H255" s="1"/>
      <c r="I255" s="1"/>
      <c r="J255" s="1"/>
      <c r="K255" s="1"/>
      <c r="L255" s="1"/>
      <c r="M255" s="1"/>
      <c r="N255" s="1"/>
      <c r="O255" s="2"/>
      <c r="P255" s="2"/>
      <c r="Q255" s="2"/>
      <c r="R255" s="2"/>
      <c r="S255" s="34"/>
      <c r="T255" s="1" t="s">
        <v>736</v>
      </c>
      <c r="U255" s="2">
        <v>20180321</v>
      </c>
      <c r="V255" s="1" t="str">
        <f t="shared" si="23"/>
        <v>FRE021_S</v>
      </c>
      <c r="W255" s="1" t="str">
        <f t="shared" si="22"/>
        <v>FRE021_S_J1_20180321</v>
      </c>
      <c r="X255" s="1" t="str">
        <f t="shared" si="24"/>
        <v>FRE021_S_J1</v>
      </c>
      <c r="Y255" s="2">
        <v>20180321</v>
      </c>
      <c r="Z255" s="1">
        <v>2</v>
      </c>
      <c r="AA255" s="1"/>
      <c r="AB255" s="1">
        <v>202103</v>
      </c>
      <c r="AC255" s="1"/>
      <c r="AD255" s="3" t="str">
        <f>IFERROR(IF(VLOOKUP(T255,#REF!, 4, FALSE) = "", "", VLOOKUP(T255,#REF!, 4, FALSE)), "")</f>
        <v/>
      </c>
      <c r="AE255" s="3" t="str">
        <f>IFERROR(IF(VLOOKUP(T255,#REF!, 6, FALSE) = "", "", VLOOKUP(T255,#REF!, 6, FALSE)), "")</f>
        <v/>
      </c>
      <c r="AF255" s="3" t="str">
        <f>IFERROR(IF(VLOOKUP(T255,#REF!, 5, FALSE) = "", "", VLOOKUP(T255,#REF!, 5, FALSE)), "")</f>
        <v/>
      </c>
      <c r="AG255" s="3" t="str">
        <f t="shared" si="25"/>
        <v>'FRE021_S',</v>
      </c>
    </row>
    <row r="256" spans="1:33" x14ac:dyDescent="0.3">
      <c r="A256" s="1">
        <v>262</v>
      </c>
      <c r="B256" s="33" t="s">
        <v>739</v>
      </c>
      <c r="C256" s="33"/>
      <c r="D256" s="34"/>
      <c r="E256" s="34"/>
      <c r="F256" s="1" t="s">
        <v>133</v>
      </c>
      <c r="G256" s="1" t="s">
        <v>740</v>
      </c>
      <c r="H256" s="1"/>
      <c r="I256" s="1"/>
      <c r="J256" s="1"/>
      <c r="K256" s="1"/>
      <c r="L256" s="1"/>
      <c r="M256" s="1"/>
      <c r="N256" s="1"/>
      <c r="O256" s="2"/>
      <c r="P256" s="2"/>
      <c r="Q256" s="2"/>
      <c r="R256" s="2"/>
      <c r="S256" s="34"/>
      <c r="T256" s="1" t="s">
        <v>739</v>
      </c>
      <c r="U256" s="2">
        <v>20180321</v>
      </c>
      <c r="V256" s="1" t="str">
        <f t="shared" si="23"/>
        <v>FRE022</v>
      </c>
      <c r="W256" s="1" t="str">
        <f t="shared" si="22"/>
        <v>FRE022_J1_20180321</v>
      </c>
      <c r="X256" s="1" t="str">
        <f t="shared" si="24"/>
        <v>FRE022_J1</v>
      </c>
      <c r="Y256" s="2">
        <v>20180321</v>
      </c>
      <c r="Z256" s="1">
        <v>2</v>
      </c>
      <c r="AA256" s="1"/>
      <c r="AB256" s="1">
        <v>202201</v>
      </c>
      <c r="AC256" s="1"/>
      <c r="AD256" s="3" t="str">
        <f>IFERROR(IF(VLOOKUP(T256,#REF!, 4, FALSE) = "", "", VLOOKUP(T256,#REF!, 4, FALSE)), "")</f>
        <v/>
      </c>
      <c r="AE256" s="3" t="str">
        <f>IFERROR(IF(VLOOKUP(T256,#REF!, 6, FALSE) = "", "", VLOOKUP(T256,#REF!, 6, FALSE)), "")</f>
        <v/>
      </c>
      <c r="AF256" s="3" t="str">
        <f>IFERROR(IF(VLOOKUP(T256,#REF!, 5, FALSE) = "", "", VLOOKUP(T256,#REF!, 5, FALSE)), "")</f>
        <v/>
      </c>
      <c r="AG256" s="3" t="str">
        <f t="shared" si="25"/>
        <v>'FRE022',</v>
      </c>
    </row>
    <row r="257" spans="1:33" x14ac:dyDescent="0.3">
      <c r="A257" s="1">
        <v>263</v>
      </c>
      <c r="B257" s="33" t="s">
        <v>741</v>
      </c>
      <c r="C257" s="33"/>
      <c r="D257" s="34"/>
      <c r="E257" s="34"/>
      <c r="F257" s="1" t="s">
        <v>742</v>
      </c>
      <c r="G257" s="1" t="s">
        <v>743</v>
      </c>
      <c r="H257" s="1"/>
      <c r="I257" s="1"/>
      <c r="J257" s="1"/>
      <c r="K257" s="1"/>
      <c r="L257" s="1"/>
      <c r="M257" s="1"/>
      <c r="N257" s="1"/>
      <c r="O257" s="2"/>
      <c r="P257" s="2"/>
      <c r="Q257" s="2"/>
      <c r="R257" s="2"/>
      <c r="S257" s="34"/>
      <c r="T257" s="1" t="s">
        <v>741</v>
      </c>
      <c r="U257" s="2">
        <v>20170317</v>
      </c>
      <c r="V257" s="1" t="str">
        <f t="shared" si="23"/>
        <v>FRE022_2</v>
      </c>
      <c r="W257" s="1" t="str">
        <f t="shared" si="22"/>
        <v>FRE022_2_J1_20170317</v>
      </c>
      <c r="X257" s="1" t="str">
        <f t="shared" si="24"/>
        <v>FRE022_2_J1</v>
      </c>
      <c r="Y257" s="2">
        <v>20170317</v>
      </c>
      <c r="Z257" s="1">
        <v>2</v>
      </c>
      <c r="AA257" s="1"/>
      <c r="AB257" s="1">
        <v>202202</v>
      </c>
      <c r="AC257" s="1"/>
      <c r="AD257" s="3" t="str">
        <f>IFERROR(IF(VLOOKUP(T257,#REF!, 4, FALSE) = "", "", VLOOKUP(T257,#REF!, 4, FALSE)), "")</f>
        <v/>
      </c>
      <c r="AE257" s="3" t="str">
        <f>IFERROR(IF(VLOOKUP(T257,#REF!, 6, FALSE) = "", "", VLOOKUP(T257,#REF!, 6, FALSE)), "")</f>
        <v/>
      </c>
      <c r="AF257" s="3" t="str">
        <f>IFERROR(IF(VLOOKUP(T257,#REF!, 5, FALSE) = "", "", VLOOKUP(T257,#REF!, 5, FALSE)), "")</f>
        <v/>
      </c>
      <c r="AG257" s="3" t="str">
        <f t="shared" si="25"/>
        <v>'FRE022_2',</v>
      </c>
    </row>
    <row r="258" spans="1:33" x14ac:dyDescent="0.3">
      <c r="A258" s="1">
        <v>264</v>
      </c>
      <c r="B258" s="33" t="s">
        <v>744</v>
      </c>
      <c r="C258" s="33"/>
      <c r="D258" s="34"/>
      <c r="E258" s="34"/>
      <c r="F258" s="1" t="s">
        <v>745</v>
      </c>
      <c r="G258" s="1" t="s">
        <v>746</v>
      </c>
      <c r="H258" s="1"/>
      <c r="I258" s="1"/>
      <c r="J258" s="1"/>
      <c r="K258" s="1"/>
      <c r="L258" s="1"/>
      <c r="M258" s="1"/>
      <c r="N258" s="1"/>
      <c r="O258" s="2"/>
      <c r="P258" s="2"/>
      <c r="Q258" s="2"/>
      <c r="R258" s="2"/>
      <c r="S258" s="34"/>
      <c r="T258" s="1" t="s">
        <v>744</v>
      </c>
      <c r="U258" s="2">
        <v>20100630</v>
      </c>
      <c r="V258" s="1" t="str">
        <f t="shared" si="23"/>
        <v>FRE023</v>
      </c>
      <c r="W258" s="1" t="str">
        <f t="shared" si="22"/>
        <v>FRE023_J1_20100630</v>
      </c>
      <c r="X258" s="1" t="str">
        <f t="shared" si="24"/>
        <v>FRE023_J1</v>
      </c>
      <c r="Y258" s="2">
        <v>20100630</v>
      </c>
      <c r="Z258" s="1">
        <v>2</v>
      </c>
      <c r="AA258" s="1"/>
      <c r="AB258" s="1">
        <v>202301</v>
      </c>
      <c r="AC258" s="1"/>
      <c r="AD258" s="3" t="str">
        <f>IFERROR(IF(VLOOKUP(T258,#REF!, 4, FALSE) = "", "", VLOOKUP(T258,#REF!, 4, FALSE)), "")</f>
        <v/>
      </c>
      <c r="AE258" s="3" t="str">
        <f>IFERROR(IF(VLOOKUP(T258,#REF!, 6, FALSE) = "", "", VLOOKUP(T258,#REF!, 6, FALSE)), "")</f>
        <v/>
      </c>
      <c r="AF258" s="3" t="str">
        <f>IFERROR(IF(VLOOKUP(T258,#REF!, 5, FALSE) = "", "", VLOOKUP(T258,#REF!, 5, FALSE)), "")</f>
        <v/>
      </c>
      <c r="AG258" s="3" t="str">
        <f t="shared" si="25"/>
        <v>'FRE023',</v>
      </c>
    </row>
    <row r="259" spans="1:33" x14ac:dyDescent="0.3">
      <c r="A259" s="1">
        <v>265</v>
      </c>
      <c r="B259" s="33" t="s">
        <v>747</v>
      </c>
      <c r="C259" s="33"/>
      <c r="D259" s="34"/>
      <c r="E259" s="34"/>
      <c r="F259" s="1" t="s">
        <v>748</v>
      </c>
      <c r="G259" s="1" t="s">
        <v>749</v>
      </c>
      <c r="H259" s="1"/>
      <c r="I259" s="1"/>
      <c r="J259" s="1"/>
      <c r="K259" s="1"/>
      <c r="L259" s="1"/>
      <c r="M259" s="1"/>
      <c r="N259" s="1"/>
      <c r="O259" s="2"/>
      <c r="P259" s="2"/>
      <c r="Q259" s="2"/>
      <c r="R259" s="2"/>
      <c r="S259" s="34"/>
      <c r="T259" s="1" t="s">
        <v>747</v>
      </c>
      <c r="U259" s="2">
        <v>20100630</v>
      </c>
      <c r="V259" s="1" t="str">
        <f t="shared" si="23"/>
        <v>FRE023_2_A</v>
      </c>
      <c r="W259" s="1" t="str">
        <f t="shared" si="22"/>
        <v>FRE023_2_A_J1_20100630</v>
      </c>
      <c r="X259" s="1" t="str">
        <f t="shared" si="24"/>
        <v>FRE023_2_A_J1</v>
      </c>
      <c r="Y259" s="2">
        <v>20100630</v>
      </c>
      <c r="Z259" s="1">
        <v>2</v>
      </c>
      <c r="AA259" s="1"/>
      <c r="AB259" s="1">
        <v>202302</v>
      </c>
      <c r="AC259" s="1"/>
      <c r="AD259" s="3" t="str">
        <f>IFERROR(IF(VLOOKUP(T259,#REF!, 4, FALSE) = "", "", VLOOKUP(T259,#REF!, 4, FALSE)), "")</f>
        <v/>
      </c>
      <c r="AE259" s="3" t="str">
        <f>IFERROR(IF(VLOOKUP(T259,#REF!, 6, FALSE) = "", "", VLOOKUP(T259,#REF!, 6, FALSE)), "")</f>
        <v/>
      </c>
      <c r="AF259" s="3" t="str">
        <f>IFERROR(IF(VLOOKUP(T259,#REF!, 5, FALSE) = "", "", VLOOKUP(T259,#REF!, 5, FALSE)), "")</f>
        <v/>
      </c>
      <c r="AG259" s="3" t="str">
        <f t="shared" si="25"/>
        <v>'FRE023_2_A',</v>
      </c>
    </row>
    <row r="260" spans="1:33" x14ac:dyDescent="0.3">
      <c r="A260" s="1">
        <v>266</v>
      </c>
      <c r="B260" s="33" t="s">
        <v>750</v>
      </c>
      <c r="C260" s="33"/>
      <c r="D260" s="34"/>
      <c r="E260" s="34"/>
      <c r="F260" s="1" t="s">
        <v>751</v>
      </c>
      <c r="G260" s="1" t="s">
        <v>752</v>
      </c>
      <c r="H260" s="1"/>
      <c r="I260" s="1"/>
      <c r="J260" s="1"/>
      <c r="K260" s="1"/>
      <c r="L260" s="1"/>
      <c r="M260" s="1"/>
      <c r="N260" s="1"/>
      <c r="O260" s="2"/>
      <c r="P260" s="2"/>
      <c r="Q260" s="2"/>
      <c r="R260" s="2"/>
      <c r="S260" s="34"/>
      <c r="T260" s="1" t="s">
        <v>750</v>
      </c>
      <c r="U260" s="2">
        <v>20100630</v>
      </c>
      <c r="V260" s="1" t="str">
        <f t="shared" si="23"/>
        <v>FRE023_2_B</v>
      </c>
      <c r="W260" s="1" t="str">
        <f t="shared" si="22"/>
        <v>FRE023_2_B_J1_20100630</v>
      </c>
      <c r="X260" s="1" t="str">
        <f t="shared" si="24"/>
        <v>FRE023_2_B_J1</v>
      </c>
      <c r="Y260" s="2">
        <v>20100630</v>
      </c>
      <c r="Z260" s="1">
        <v>2</v>
      </c>
      <c r="AA260" s="1"/>
      <c r="AB260" s="1">
        <v>202303</v>
      </c>
      <c r="AC260" s="1"/>
      <c r="AD260" s="3" t="str">
        <f>IFERROR(IF(VLOOKUP(T260,#REF!, 4, FALSE) = "", "", VLOOKUP(T260,#REF!, 4, FALSE)), "")</f>
        <v/>
      </c>
      <c r="AE260" s="3" t="str">
        <f>IFERROR(IF(VLOOKUP(T260,#REF!, 6, FALSE) = "", "", VLOOKUP(T260,#REF!, 6, FALSE)), "")</f>
        <v/>
      </c>
      <c r="AF260" s="3" t="str">
        <f>IFERROR(IF(VLOOKUP(T260,#REF!, 5, FALSE) = "", "", VLOOKUP(T260,#REF!, 5, FALSE)), "")</f>
        <v/>
      </c>
      <c r="AG260" s="3" t="str">
        <f t="shared" si="25"/>
        <v>'FRE023_2_B',</v>
      </c>
    </row>
    <row r="261" spans="1:33" x14ac:dyDescent="0.3">
      <c r="A261" s="1">
        <v>267</v>
      </c>
      <c r="B261" s="33" t="s">
        <v>753</v>
      </c>
      <c r="C261" s="33"/>
      <c r="D261" s="34"/>
      <c r="E261" s="34"/>
      <c r="F261" s="1" t="s">
        <v>754</v>
      </c>
      <c r="G261" s="1" t="s">
        <v>755</v>
      </c>
      <c r="H261" s="1"/>
      <c r="I261" s="1"/>
      <c r="J261" s="1"/>
      <c r="K261" s="1"/>
      <c r="L261" s="1"/>
      <c r="M261" s="1"/>
      <c r="N261" s="1"/>
      <c r="O261" s="2"/>
      <c r="P261" s="2"/>
      <c r="Q261" s="2"/>
      <c r="R261" s="2"/>
      <c r="S261" s="34"/>
      <c r="T261" s="1" t="s">
        <v>753</v>
      </c>
      <c r="U261" s="2">
        <v>20100630</v>
      </c>
      <c r="V261" s="1" t="str">
        <f t="shared" si="23"/>
        <v>FRE023_3</v>
      </c>
      <c r="W261" s="1" t="str">
        <f t="shared" si="22"/>
        <v>FRE023_3_J1_20100630</v>
      </c>
      <c r="X261" s="1" t="str">
        <f t="shared" si="24"/>
        <v>FRE023_3_J1</v>
      </c>
      <c r="Y261" s="2">
        <v>20100630</v>
      </c>
      <c r="Z261" s="1">
        <v>2</v>
      </c>
      <c r="AA261" s="1"/>
      <c r="AB261" s="1">
        <v>202304</v>
      </c>
      <c r="AC261" s="1"/>
      <c r="AD261" s="3" t="str">
        <f>IFERROR(IF(VLOOKUP(T261,#REF!, 4, FALSE) = "", "", VLOOKUP(T261,#REF!, 4, FALSE)), "")</f>
        <v/>
      </c>
      <c r="AE261" s="3" t="str">
        <f>IFERROR(IF(VLOOKUP(T261,#REF!, 6, FALSE) = "", "", VLOOKUP(T261,#REF!, 6, FALSE)), "")</f>
        <v/>
      </c>
      <c r="AF261" s="3" t="str">
        <f>IFERROR(IF(VLOOKUP(T261,#REF!, 5, FALSE) = "", "", VLOOKUP(T261,#REF!, 5, FALSE)), "")</f>
        <v/>
      </c>
      <c r="AG261" s="3" t="str">
        <f t="shared" si="25"/>
        <v>'FRE023_3',</v>
      </c>
    </row>
    <row r="262" spans="1:33" x14ac:dyDescent="0.3">
      <c r="A262" s="1">
        <v>268</v>
      </c>
      <c r="B262" s="33" t="s">
        <v>756</v>
      </c>
      <c r="C262" s="33"/>
      <c r="D262" s="34"/>
      <c r="E262" s="34"/>
      <c r="F262" s="1" t="s">
        <v>757</v>
      </c>
      <c r="G262" s="1" t="s">
        <v>758</v>
      </c>
      <c r="H262" s="1"/>
      <c r="I262" s="1"/>
      <c r="J262" s="1"/>
      <c r="K262" s="1"/>
      <c r="L262" s="1"/>
      <c r="M262" s="1"/>
      <c r="N262" s="1"/>
      <c r="O262" s="2"/>
      <c r="P262" s="2"/>
      <c r="Q262" s="2"/>
      <c r="R262" s="2"/>
      <c r="S262" s="34"/>
      <c r="T262" s="1" t="s">
        <v>756</v>
      </c>
      <c r="U262" s="2">
        <v>20100630</v>
      </c>
      <c r="V262" s="1" t="str">
        <f t="shared" si="23"/>
        <v>FRE023_4</v>
      </c>
      <c r="W262" s="1" t="str">
        <f t="shared" si="22"/>
        <v>FRE023_4_J1_20100630</v>
      </c>
      <c r="X262" s="1" t="str">
        <f t="shared" si="24"/>
        <v>FRE023_4_J1</v>
      </c>
      <c r="Y262" s="2">
        <v>20100630</v>
      </c>
      <c r="Z262" s="1">
        <v>2</v>
      </c>
      <c r="AA262" s="1"/>
      <c r="AB262" s="1">
        <v>202305</v>
      </c>
      <c r="AC262" s="1"/>
      <c r="AD262" s="3" t="str">
        <f>IFERROR(IF(VLOOKUP(T262,#REF!, 4, FALSE) = "", "", VLOOKUP(T262,#REF!, 4, FALSE)), "")</f>
        <v/>
      </c>
      <c r="AE262" s="3" t="str">
        <f>IFERROR(IF(VLOOKUP(T262,#REF!, 6, FALSE) = "", "", VLOOKUP(T262,#REF!, 6, FALSE)), "")</f>
        <v/>
      </c>
      <c r="AF262" s="3" t="str">
        <f>IFERROR(IF(VLOOKUP(T262,#REF!, 5, FALSE) = "", "", VLOOKUP(T262,#REF!, 5, FALSE)), "")</f>
        <v/>
      </c>
      <c r="AG262" s="3" t="str">
        <f t="shared" si="25"/>
        <v>'FRE023_4',</v>
      </c>
    </row>
    <row r="263" spans="1:33" x14ac:dyDescent="0.3">
      <c r="A263" s="1">
        <v>269</v>
      </c>
      <c r="B263" s="33" t="s">
        <v>759</v>
      </c>
      <c r="C263" s="33"/>
      <c r="D263" s="34"/>
      <c r="E263" s="34"/>
      <c r="F263" s="1" t="s">
        <v>760</v>
      </c>
      <c r="G263" s="1" t="s">
        <v>761</v>
      </c>
      <c r="H263" s="1"/>
      <c r="I263" s="1"/>
      <c r="J263" s="1"/>
      <c r="K263" s="1"/>
      <c r="L263" s="1"/>
      <c r="M263" s="1"/>
      <c r="N263" s="1"/>
      <c r="O263" s="2"/>
      <c r="P263" s="2"/>
      <c r="Q263" s="2"/>
      <c r="R263" s="2"/>
      <c r="S263" s="34"/>
      <c r="T263" s="1" t="s">
        <v>759</v>
      </c>
      <c r="U263" s="2">
        <v>20110407</v>
      </c>
      <c r="V263" s="1" t="str">
        <f t="shared" si="23"/>
        <v>FRE023_5</v>
      </c>
      <c r="W263" s="1" t="str">
        <f t="shared" si="22"/>
        <v>FRE023_5_J1_20110407</v>
      </c>
      <c r="X263" s="1" t="str">
        <f t="shared" si="24"/>
        <v>FRE023_5_J1</v>
      </c>
      <c r="Y263" s="2">
        <v>20110407</v>
      </c>
      <c r="Z263" s="1">
        <v>2</v>
      </c>
      <c r="AA263" s="1"/>
      <c r="AB263" s="1">
        <v>202306</v>
      </c>
      <c r="AC263" s="1"/>
      <c r="AD263" s="3" t="str">
        <f>IFERROR(IF(VLOOKUP(T263,#REF!, 4, FALSE) = "", "", VLOOKUP(T263,#REF!, 4, FALSE)), "")</f>
        <v/>
      </c>
      <c r="AE263" s="3" t="str">
        <f>IFERROR(IF(VLOOKUP(T263,#REF!, 6, FALSE) = "", "", VLOOKUP(T263,#REF!, 6, FALSE)), "")</f>
        <v/>
      </c>
      <c r="AF263" s="3" t="str">
        <f>IFERROR(IF(VLOOKUP(T263,#REF!, 5, FALSE) = "", "", VLOOKUP(T263,#REF!, 5, FALSE)), "")</f>
        <v/>
      </c>
      <c r="AG263" s="3" t="str">
        <f t="shared" si="25"/>
        <v>'FRE023_5',</v>
      </c>
    </row>
    <row r="264" spans="1:33" x14ac:dyDescent="0.3">
      <c r="A264" s="1">
        <v>270</v>
      </c>
      <c r="B264" s="33" t="s">
        <v>762</v>
      </c>
      <c r="C264" s="33"/>
      <c r="D264" s="34"/>
      <c r="E264" s="34"/>
      <c r="F264" s="1" t="s">
        <v>145</v>
      </c>
      <c r="G264" s="1" t="s">
        <v>763</v>
      </c>
      <c r="H264" s="1"/>
      <c r="I264" s="1"/>
      <c r="J264" s="1"/>
      <c r="K264" s="1"/>
      <c r="L264" s="1"/>
      <c r="M264" s="1"/>
      <c r="N264" s="1"/>
      <c r="O264" s="2"/>
      <c r="P264" s="2"/>
      <c r="Q264" s="2"/>
      <c r="R264" s="2"/>
      <c r="S264" s="34"/>
      <c r="T264" s="1" t="s">
        <v>762</v>
      </c>
      <c r="U264" s="2">
        <v>20050311</v>
      </c>
      <c r="V264" s="1" t="str">
        <f t="shared" si="23"/>
        <v>FRE025</v>
      </c>
      <c r="W264" s="1" t="str">
        <f t="shared" si="22"/>
        <v>FRE025_J1_20050311</v>
      </c>
      <c r="X264" s="1" t="str">
        <f t="shared" si="24"/>
        <v>FRE025_J1</v>
      </c>
      <c r="Y264" s="2">
        <v>20050311</v>
      </c>
      <c r="Z264" s="1">
        <v>2</v>
      </c>
      <c r="AA264" s="1"/>
      <c r="AB264" s="1">
        <v>202501</v>
      </c>
      <c r="AC264" s="1"/>
      <c r="AD264" s="3" t="str">
        <f>IFERROR(IF(VLOOKUP(T264,#REF!, 4, FALSE) = "", "", VLOOKUP(T264,#REF!, 4, FALSE)), "")</f>
        <v/>
      </c>
      <c r="AE264" s="3" t="str">
        <f>IFERROR(IF(VLOOKUP(T264,#REF!, 6, FALSE) = "", "", VLOOKUP(T264,#REF!, 6, FALSE)), "")</f>
        <v/>
      </c>
      <c r="AF264" s="3" t="str">
        <f>IFERROR(IF(VLOOKUP(T264,#REF!, 5, FALSE) = "", "", VLOOKUP(T264,#REF!, 5, FALSE)), "")</f>
        <v/>
      </c>
      <c r="AG264" s="3" t="str">
        <f t="shared" si="25"/>
        <v>'FRE025',</v>
      </c>
    </row>
    <row r="265" spans="1:33" x14ac:dyDescent="0.3">
      <c r="A265" s="1">
        <v>271</v>
      </c>
      <c r="B265" s="33" t="s">
        <v>764</v>
      </c>
      <c r="C265" s="33"/>
      <c r="D265" s="34"/>
      <c r="E265" s="34"/>
      <c r="F265" s="1" t="s">
        <v>765</v>
      </c>
      <c r="G265" s="1" t="s">
        <v>766</v>
      </c>
      <c r="H265" s="1"/>
      <c r="I265" s="1"/>
      <c r="J265" s="1"/>
      <c r="K265" s="1"/>
      <c r="L265" s="1"/>
      <c r="M265" s="1"/>
      <c r="N265" s="1"/>
      <c r="O265" s="2"/>
      <c r="P265" s="2"/>
      <c r="Q265" s="2"/>
      <c r="R265" s="2"/>
      <c r="S265" s="34"/>
      <c r="T265" s="1" t="s">
        <v>764</v>
      </c>
      <c r="U265" s="2">
        <v>20090407</v>
      </c>
      <c r="V265" s="1" t="str">
        <f t="shared" si="23"/>
        <v>FRE026</v>
      </c>
      <c r="W265" s="1" t="str">
        <f t="shared" si="22"/>
        <v>FRE026_J1_20090407</v>
      </c>
      <c r="X265" s="1" t="str">
        <f t="shared" si="24"/>
        <v>FRE026_J1</v>
      </c>
      <c r="Y265" s="2">
        <v>20090407</v>
      </c>
      <c r="Z265" s="1">
        <v>2</v>
      </c>
      <c r="AA265" s="1"/>
      <c r="AB265" s="1">
        <v>202601</v>
      </c>
      <c r="AC265" s="1"/>
      <c r="AD265" s="3" t="str">
        <f>IFERROR(IF(VLOOKUP(T265,#REF!, 4, FALSE) = "", "", VLOOKUP(T265,#REF!, 4, FALSE)), "")</f>
        <v/>
      </c>
      <c r="AE265" s="3" t="str">
        <f>IFERROR(IF(VLOOKUP(T265,#REF!, 6, FALSE) = "", "", VLOOKUP(T265,#REF!, 6, FALSE)), "")</f>
        <v/>
      </c>
      <c r="AF265" s="3" t="str">
        <f>IFERROR(IF(VLOOKUP(T265,#REF!, 5, FALSE) = "", "", VLOOKUP(T265,#REF!, 5, FALSE)), "")</f>
        <v/>
      </c>
      <c r="AG265" s="3" t="str">
        <f t="shared" si="25"/>
        <v>'FRE026',</v>
      </c>
    </row>
    <row r="266" spans="1:33" x14ac:dyDescent="0.3">
      <c r="A266" s="1">
        <v>272</v>
      </c>
      <c r="B266" s="33" t="s">
        <v>767</v>
      </c>
      <c r="C266" s="33"/>
      <c r="D266" s="34"/>
      <c r="E266" s="34"/>
      <c r="F266" s="1" t="s">
        <v>768</v>
      </c>
      <c r="G266" s="1" t="s">
        <v>769</v>
      </c>
      <c r="H266" s="1"/>
      <c r="I266" s="1"/>
      <c r="J266" s="1"/>
      <c r="K266" s="1"/>
      <c r="L266" s="1"/>
      <c r="M266" s="1"/>
      <c r="N266" s="1"/>
      <c r="O266" s="2"/>
      <c r="P266" s="2"/>
      <c r="Q266" s="2"/>
      <c r="R266" s="2"/>
      <c r="S266" s="34"/>
      <c r="T266" s="1" t="s">
        <v>767</v>
      </c>
      <c r="U266" s="2">
        <v>20190320</v>
      </c>
      <c r="V266" s="1" t="str">
        <f t="shared" si="23"/>
        <v>FRE026_2</v>
      </c>
      <c r="W266" s="1" t="str">
        <f t="shared" si="22"/>
        <v>FRE026_2_J1_20190320</v>
      </c>
      <c r="X266" s="1" t="str">
        <f t="shared" si="24"/>
        <v>FRE026_2_J1</v>
      </c>
      <c r="Y266" s="2">
        <v>20190320</v>
      </c>
      <c r="Z266" s="1">
        <v>2</v>
      </c>
      <c r="AA266" s="1"/>
      <c r="AB266" s="1">
        <v>202602</v>
      </c>
      <c r="AC266" s="1"/>
      <c r="AD266" s="3" t="str">
        <f>IFERROR(IF(VLOOKUP(T266,#REF!, 4, FALSE) = "", "", VLOOKUP(T266,#REF!, 4, FALSE)), "")</f>
        <v/>
      </c>
      <c r="AE266" s="3" t="str">
        <f>IFERROR(IF(VLOOKUP(T266,#REF!, 6, FALSE) = "", "", VLOOKUP(T266,#REF!, 6, FALSE)), "")</f>
        <v/>
      </c>
      <c r="AF266" s="3" t="str">
        <f>IFERROR(IF(VLOOKUP(T266,#REF!, 5, FALSE) = "", "", VLOOKUP(T266,#REF!, 5, FALSE)), "")</f>
        <v/>
      </c>
      <c r="AG266" s="3" t="str">
        <f t="shared" si="25"/>
        <v>'FRE026_2',</v>
      </c>
    </row>
    <row r="267" spans="1:33" x14ac:dyDescent="0.3">
      <c r="A267" s="1">
        <v>273</v>
      </c>
      <c r="B267" s="33" t="s">
        <v>770</v>
      </c>
      <c r="C267" s="33"/>
      <c r="D267" s="34"/>
      <c r="E267" s="34"/>
      <c r="F267" s="1" t="s">
        <v>771</v>
      </c>
      <c r="G267" s="1" t="s">
        <v>769</v>
      </c>
      <c r="H267" s="1"/>
      <c r="I267" s="1"/>
      <c r="J267" s="1"/>
      <c r="K267" s="1"/>
      <c r="L267" s="1"/>
      <c r="M267" s="1"/>
      <c r="N267" s="1"/>
      <c r="O267" s="2"/>
      <c r="P267" s="2"/>
      <c r="Q267" s="2"/>
      <c r="R267" s="2"/>
      <c r="S267" s="34"/>
      <c r="T267" s="1" t="s">
        <v>770</v>
      </c>
      <c r="U267" s="2">
        <v>20100630</v>
      </c>
      <c r="V267" s="1" t="str">
        <f t="shared" si="23"/>
        <v>FRE026_3</v>
      </c>
      <c r="W267" s="1" t="str">
        <f t="shared" si="22"/>
        <v>FRE026_3_J1_20100630</v>
      </c>
      <c r="X267" s="1" t="str">
        <f t="shared" si="24"/>
        <v>FRE026_3_J1</v>
      </c>
      <c r="Y267" s="2">
        <v>20100630</v>
      </c>
      <c r="Z267" s="1">
        <v>2</v>
      </c>
      <c r="AA267" s="1"/>
      <c r="AB267" s="1">
        <v>202603</v>
      </c>
      <c r="AC267" s="1"/>
      <c r="AD267" s="3" t="str">
        <f>IFERROR(IF(VLOOKUP(T267,#REF!, 4, FALSE) = "", "", VLOOKUP(T267,#REF!, 4, FALSE)), "")</f>
        <v/>
      </c>
      <c r="AE267" s="3" t="str">
        <f>IFERROR(IF(VLOOKUP(T267,#REF!, 6, FALSE) = "", "", VLOOKUP(T267,#REF!, 6, FALSE)), "")</f>
        <v/>
      </c>
      <c r="AF267" s="3" t="str">
        <f>IFERROR(IF(VLOOKUP(T267,#REF!, 5, FALSE) = "", "", VLOOKUP(T267,#REF!, 5, FALSE)), "")</f>
        <v/>
      </c>
      <c r="AG267" s="3" t="str">
        <f t="shared" si="25"/>
        <v>'FRE026_3',</v>
      </c>
    </row>
    <row r="268" spans="1:33" x14ac:dyDescent="0.3">
      <c r="A268" s="1">
        <v>274</v>
      </c>
      <c r="B268" s="33" t="s">
        <v>772</v>
      </c>
      <c r="C268" s="33"/>
      <c r="D268" s="34"/>
      <c r="E268" s="34"/>
      <c r="F268" s="1" t="s">
        <v>773</v>
      </c>
      <c r="G268" s="1" t="s">
        <v>735</v>
      </c>
      <c r="H268" s="1"/>
      <c r="I268" s="1"/>
      <c r="J268" s="1"/>
      <c r="K268" s="1"/>
      <c r="L268" s="1"/>
      <c r="M268" s="1"/>
      <c r="N268" s="1"/>
      <c r="O268" s="2"/>
      <c r="P268" s="2"/>
      <c r="Q268" s="2"/>
      <c r="R268" s="2"/>
      <c r="S268" s="34"/>
      <c r="T268" s="1" t="s">
        <v>772</v>
      </c>
      <c r="U268" s="2">
        <v>20180321</v>
      </c>
      <c r="V268" s="1" t="str">
        <f t="shared" si="23"/>
        <v>FRE027</v>
      </c>
      <c r="W268" s="1" t="str">
        <f t="shared" si="22"/>
        <v>FRE027_J1_20180321</v>
      </c>
      <c r="X268" s="1" t="str">
        <f t="shared" si="24"/>
        <v>FRE027_J1</v>
      </c>
      <c r="Y268" s="2">
        <v>20180321</v>
      </c>
      <c r="Z268" s="1">
        <v>2</v>
      </c>
      <c r="AA268" s="1"/>
      <c r="AB268" s="1">
        <v>202701</v>
      </c>
      <c r="AC268" s="1"/>
      <c r="AD268" s="3" t="str">
        <f>IFERROR(IF(VLOOKUP(T268,#REF!, 4, FALSE) = "", "", VLOOKUP(T268,#REF!, 4, FALSE)), "")</f>
        <v/>
      </c>
      <c r="AE268" s="3" t="str">
        <f>IFERROR(IF(VLOOKUP(T268,#REF!, 6, FALSE) = "", "", VLOOKUP(T268,#REF!, 6, FALSE)), "")</f>
        <v/>
      </c>
      <c r="AF268" s="3" t="str">
        <f>IFERROR(IF(VLOOKUP(T268,#REF!, 5, FALSE) = "", "", VLOOKUP(T268,#REF!, 5, FALSE)), "")</f>
        <v/>
      </c>
      <c r="AG268" s="3" t="str">
        <f t="shared" si="25"/>
        <v>'FRE027',</v>
      </c>
    </row>
    <row r="269" spans="1:33" x14ac:dyDescent="0.3">
      <c r="A269" s="1">
        <v>275</v>
      </c>
      <c r="B269" s="33" t="s">
        <v>774</v>
      </c>
      <c r="C269" s="33"/>
      <c r="D269" s="34"/>
      <c r="E269" s="34"/>
      <c r="F269" s="1" t="s">
        <v>158</v>
      </c>
      <c r="G269" s="1" t="s">
        <v>740</v>
      </c>
      <c r="H269" s="1"/>
      <c r="I269" s="1"/>
      <c r="J269" s="1"/>
      <c r="K269" s="1"/>
      <c r="L269" s="1"/>
      <c r="M269" s="1"/>
      <c r="N269" s="1"/>
      <c r="O269" s="2"/>
      <c r="P269" s="2"/>
      <c r="Q269" s="2"/>
      <c r="R269" s="2"/>
      <c r="S269" s="34"/>
      <c r="T269" s="1" t="s">
        <v>774</v>
      </c>
      <c r="U269" s="2">
        <v>20160314</v>
      </c>
      <c r="V269" s="1" t="str">
        <f t="shared" si="23"/>
        <v>FRE028</v>
      </c>
      <c r="W269" s="1" t="str">
        <f t="shared" si="22"/>
        <v>FRE028_J1_20160314</v>
      </c>
      <c r="X269" s="1" t="str">
        <f t="shared" si="24"/>
        <v>FRE028_J1</v>
      </c>
      <c r="Y269" s="2">
        <v>20160314</v>
      </c>
      <c r="Z269" s="1">
        <v>2</v>
      </c>
      <c r="AA269" s="1"/>
      <c r="AB269" s="1">
        <v>202801</v>
      </c>
      <c r="AC269" s="1"/>
      <c r="AD269" s="3" t="str">
        <f>IFERROR(IF(VLOOKUP(T269,#REF!, 4, FALSE) = "", "", VLOOKUP(T269,#REF!, 4, FALSE)), "")</f>
        <v/>
      </c>
      <c r="AE269" s="3" t="str">
        <f>IFERROR(IF(VLOOKUP(T269,#REF!, 6, FALSE) = "", "", VLOOKUP(T269,#REF!, 6, FALSE)), "")</f>
        <v/>
      </c>
      <c r="AF269" s="3" t="str">
        <f>IFERROR(IF(VLOOKUP(T269,#REF!, 5, FALSE) = "", "", VLOOKUP(T269,#REF!, 5, FALSE)), "")</f>
        <v/>
      </c>
      <c r="AG269" s="3" t="str">
        <f t="shared" si="25"/>
        <v>'FRE028',</v>
      </c>
    </row>
    <row r="270" spans="1:33" x14ac:dyDescent="0.3">
      <c r="A270" s="1">
        <v>276</v>
      </c>
      <c r="B270" s="33" t="s">
        <v>775</v>
      </c>
      <c r="C270" s="33"/>
      <c r="D270" s="34"/>
      <c r="E270" s="34"/>
      <c r="F270" s="1" t="s">
        <v>160</v>
      </c>
      <c r="G270" s="1" t="s">
        <v>776</v>
      </c>
      <c r="H270" s="1"/>
      <c r="I270" s="1"/>
      <c r="J270" s="1"/>
      <c r="K270" s="1"/>
      <c r="L270" s="1"/>
      <c r="M270" s="1"/>
      <c r="N270" s="1"/>
      <c r="O270" s="2"/>
      <c r="P270" s="2"/>
      <c r="Q270" s="2"/>
      <c r="R270" s="2"/>
      <c r="S270" s="34"/>
      <c r="T270" s="1" t="s">
        <v>775</v>
      </c>
      <c r="U270" s="2">
        <v>20160314</v>
      </c>
      <c r="V270" s="1" t="str">
        <f t="shared" si="23"/>
        <v>FRE029</v>
      </c>
      <c r="W270" s="1" t="str">
        <f t="shared" si="22"/>
        <v>FRE029_J1_20160314</v>
      </c>
      <c r="X270" s="1" t="str">
        <f t="shared" si="24"/>
        <v>FRE029_J1</v>
      </c>
      <c r="Y270" s="2">
        <v>20160314</v>
      </c>
      <c r="Z270" s="1">
        <v>2</v>
      </c>
      <c r="AA270" s="1"/>
      <c r="AB270" s="1">
        <v>202901</v>
      </c>
      <c r="AC270" s="1"/>
      <c r="AD270" s="3" t="str">
        <f>IFERROR(IF(VLOOKUP(T270,#REF!, 4, FALSE) = "", "", VLOOKUP(T270,#REF!, 4, FALSE)), "")</f>
        <v/>
      </c>
      <c r="AE270" s="3" t="str">
        <f>IFERROR(IF(VLOOKUP(T270,#REF!, 6, FALSE) = "", "", VLOOKUP(T270,#REF!, 6, FALSE)), "")</f>
        <v/>
      </c>
      <c r="AF270" s="3" t="str">
        <f>IFERROR(IF(VLOOKUP(T270,#REF!, 5, FALSE) = "", "", VLOOKUP(T270,#REF!, 5, FALSE)), "")</f>
        <v/>
      </c>
      <c r="AG270" s="3" t="str">
        <f t="shared" si="25"/>
        <v>'FRE029',</v>
      </c>
    </row>
    <row r="271" spans="1:33" x14ac:dyDescent="0.3">
      <c r="A271" s="1">
        <v>277</v>
      </c>
      <c r="B271" s="33" t="s">
        <v>777</v>
      </c>
      <c r="C271" s="33"/>
      <c r="D271" s="34"/>
      <c r="E271" s="34"/>
      <c r="F271" s="1" t="s">
        <v>778</v>
      </c>
      <c r="G271" s="1" t="s">
        <v>779</v>
      </c>
      <c r="H271" s="1"/>
      <c r="I271" s="1"/>
      <c r="J271" s="1"/>
      <c r="K271" s="1"/>
      <c r="L271" s="1"/>
      <c r="M271" s="1"/>
      <c r="N271" s="1"/>
      <c r="O271" s="2"/>
      <c r="P271" s="2"/>
      <c r="Q271" s="2"/>
      <c r="R271" s="2"/>
      <c r="S271" s="34"/>
      <c r="T271" s="1" t="s">
        <v>777</v>
      </c>
      <c r="U271" s="2">
        <v>20170317</v>
      </c>
      <c r="V271" s="1" t="str">
        <f t="shared" si="23"/>
        <v>FRE030</v>
      </c>
      <c r="W271" s="1" t="str">
        <f t="shared" si="22"/>
        <v>FRE030_J1_20170317</v>
      </c>
      <c r="X271" s="1" t="str">
        <f t="shared" si="24"/>
        <v>FRE030_J1</v>
      </c>
      <c r="Y271" s="2">
        <v>20170317</v>
      </c>
      <c r="Z271" s="1">
        <v>2</v>
      </c>
      <c r="AA271" s="1"/>
      <c r="AB271" s="1">
        <v>203001</v>
      </c>
      <c r="AC271" s="1"/>
      <c r="AD271" s="3" t="str">
        <f>IFERROR(IF(VLOOKUP(T271,#REF!, 4, FALSE) = "", "", VLOOKUP(T271,#REF!, 4, FALSE)), "")</f>
        <v/>
      </c>
      <c r="AE271" s="3" t="str">
        <f>IFERROR(IF(VLOOKUP(T271,#REF!, 6, FALSE) = "", "", VLOOKUP(T271,#REF!, 6, FALSE)), "")</f>
        <v/>
      </c>
      <c r="AF271" s="3" t="str">
        <f>IFERROR(IF(VLOOKUP(T271,#REF!, 5, FALSE) = "", "", VLOOKUP(T271,#REF!, 5, FALSE)), "")</f>
        <v/>
      </c>
      <c r="AG271" s="3" t="str">
        <f t="shared" si="25"/>
        <v>'FRE030',</v>
      </c>
    </row>
    <row r="272" spans="1:33" x14ac:dyDescent="0.3">
      <c r="A272" s="1">
        <v>278</v>
      </c>
      <c r="B272" s="33" t="s">
        <v>780</v>
      </c>
      <c r="C272" s="33"/>
      <c r="D272" s="34"/>
      <c r="E272" s="34"/>
      <c r="F272" s="1" t="s">
        <v>781</v>
      </c>
      <c r="G272" s="1" t="s">
        <v>782</v>
      </c>
      <c r="H272" s="1"/>
      <c r="I272" s="1"/>
      <c r="J272" s="1"/>
      <c r="K272" s="1"/>
      <c r="L272" s="1"/>
      <c r="M272" s="1"/>
      <c r="N272" s="1"/>
      <c r="O272" s="2"/>
      <c r="P272" s="2"/>
      <c r="Q272" s="2"/>
      <c r="R272" s="2"/>
      <c r="S272" s="34"/>
      <c r="T272" s="1" t="s">
        <v>780</v>
      </c>
      <c r="U272" s="2">
        <v>20170317</v>
      </c>
      <c r="V272" s="1" t="str">
        <f t="shared" si="23"/>
        <v>FRE031</v>
      </c>
      <c r="W272" s="1" t="str">
        <f t="shared" si="22"/>
        <v>FRE031_J1_20170317</v>
      </c>
      <c r="X272" s="1" t="str">
        <f t="shared" si="24"/>
        <v>FRE031_J1</v>
      </c>
      <c r="Y272" s="2">
        <v>20170317</v>
      </c>
      <c r="Z272" s="1">
        <v>2</v>
      </c>
      <c r="AA272" s="1"/>
      <c r="AB272" s="1">
        <v>203101</v>
      </c>
      <c r="AC272" s="1"/>
      <c r="AD272" s="3" t="str">
        <f>IFERROR(IF(VLOOKUP(T272,#REF!, 4, FALSE) = "", "", VLOOKUP(T272,#REF!, 4, FALSE)), "")</f>
        <v/>
      </c>
      <c r="AE272" s="3" t="str">
        <f>IFERROR(IF(VLOOKUP(T272,#REF!, 6, FALSE) = "", "", VLOOKUP(T272,#REF!, 6, FALSE)), "")</f>
        <v/>
      </c>
      <c r="AF272" s="3" t="str">
        <f>IFERROR(IF(VLOOKUP(T272,#REF!, 5, FALSE) = "", "", VLOOKUP(T272,#REF!, 5, FALSE)), "")</f>
        <v/>
      </c>
      <c r="AG272" s="3" t="str">
        <f t="shared" si="25"/>
        <v>'FRE031',</v>
      </c>
    </row>
    <row r="273" spans="1:33" x14ac:dyDescent="0.3">
      <c r="A273" s="1">
        <v>279</v>
      </c>
      <c r="B273" s="33" t="s">
        <v>783</v>
      </c>
      <c r="C273" s="33"/>
      <c r="D273" s="34"/>
      <c r="E273" s="34"/>
      <c r="F273" s="1" t="s">
        <v>784</v>
      </c>
      <c r="G273" s="1" t="s">
        <v>785</v>
      </c>
      <c r="H273" s="1"/>
      <c r="I273" s="1"/>
      <c r="J273" s="1"/>
      <c r="K273" s="1"/>
      <c r="L273" s="1"/>
      <c r="M273" s="1"/>
      <c r="N273" s="1"/>
      <c r="O273" s="2"/>
      <c r="P273" s="2"/>
      <c r="Q273" s="2"/>
      <c r="R273" s="2"/>
      <c r="S273" s="34"/>
      <c r="T273" s="1" t="s">
        <v>783</v>
      </c>
      <c r="U273" s="2">
        <v>20170317</v>
      </c>
      <c r="V273" s="1" t="str">
        <f t="shared" si="23"/>
        <v>FRE031_2</v>
      </c>
      <c r="W273" s="1" t="str">
        <f t="shared" si="22"/>
        <v>FRE031_2_J1_20170317</v>
      </c>
      <c r="X273" s="1" t="str">
        <f t="shared" si="24"/>
        <v>FRE031_2_J1</v>
      </c>
      <c r="Y273" s="2">
        <v>20170317</v>
      </c>
      <c r="Z273" s="1">
        <v>2</v>
      </c>
      <c r="AA273" s="1"/>
      <c r="AB273" s="1">
        <v>203102</v>
      </c>
      <c r="AC273" s="1"/>
      <c r="AD273" s="3" t="str">
        <f>IFERROR(IF(VLOOKUP(T273,#REF!, 4, FALSE) = "", "", VLOOKUP(T273,#REF!, 4, FALSE)), "")</f>
        <v/>
      </c>
      <c r="AE273" s="3" t="str">
        <f>IFERROR(IF(VLOOKUP(T273,#REF!, 6, FALSE) = "", "", VLOOKUP(T273,#REF!, 6, FALSE)), "")</f>
        <v/>
      </c>
      <c r="AF273" s="3" t="str">
        <f>IFERROR(IF(VLOOKUP(T273,#REF!, 5, FALSE) = "", "", VLOOKUP(T273,#REF!, 5, FALSE)), "")</f>
        <v/>
      </c>
      <c r="AG273" s="3" t="str">
        <f t="shared" si="25"/>
        <v>'FRE031_2',</v>
      </c>
    </row>
    <row r="274" spans="1:33" x14ac:dyDescent="0.3">
      <c r="A274" s="1">
        <v>280</v>
      </c>
      <c r="B274" s="33" t="s">
        <v>786</v>
      </c>
      <c r="C274" s="33"/>
      <c r="D274" s="34"/>
      <c r="E274" s="34"/>
      <c r="F274" s="1" t="s">
        <v>162</v>
      </c>
      <c r="G274" s="1" t="s">
        <v>735</v>
      </c>
      <c r="H274" s="1"/>
      <c r="I274" s="1"/>
      <c r="J274" s="1"/>
      <c r="K274" s="1"/>
      <c r="L274" s="1"/>
      <c r="M274" s="1"/>
      <c r="N274" s="1"/>
      <c r="O274" s="2"/>
      <c r="P274" s="2"/>
      <c r="Q274" s="2"/>
      <c r="R274" s="2"/>
      <c r="S274" s="34"/>
      <c r="T274" s="1" t="s">
        <v>786</v>
      </c>
      <c r="U274" s="2">
        <v>20180321</v>
      </c>
      <c r="V274" s="1" t="str">
        <f t="shared" si="23"/>
        <v>FRE032</v>
      </c>
      <c r="W274" s="1" t="str">
        <f t="shared" si="22"/>
        <v>FRE032_J1_20180321</v>
      </c>
      <c r="X274" s="1" t="str">
        <f t="shared" si="24"/>
        <v>FRE032_J1</v>
      </c>
      <c r="Y274" s="2">
        <v>20180321</v>
      </c>
      <c r="Z274" s="1">
        <v>2</v>
      </c>
      <c r="AA274" s="1"/>
      <c r="AB274" s="1">
        <v>203201</v>
      </c>
      <c r="AC274" s="1"/>
      <c r="AD274" s="3" t="str">
        <f>IFERROR(IF(VLOOKUP(T274,#REF!, 4, FALSE) = "", "", VLOOKUP(T274,#REF!, 4, FALSE)), "")</f>
        <v/>
      </c>
      <c r="AE274" s="3" t="str">
        <f>IFERROR(IF(VLOOKUP(T274,#REF!, 6, FALSE) = "", "", VLOOKUP(T274,#REF!, 6, FALSE)), "")</f>
        <v/>
      </c>
      <c r="AF274" s="3" t="str">
        <f>IFERROR(IF(VLOOKUP(T274,#REF!, 5, FALSE) = "", "", VLOOKUP(T274,#REF!, 5, FALSE)), "")</f>
        <v/>
      </c>
      <c r="AG274" s="3" t="str">
        <f t="shared" si="25"/>
        <v>'FRE032',</v>
      </c>
    </row>
    <row r="275" spans="1:33" x14ac:dyDescent="0.3">
      <c r="A275" s="1">
        <v>281</v>
      </c>
      <c r="B275" s="33" t="s">
        <v>787</v>
      </c>
      <c r="C275" s="33"/>
      <c r="D275" s="34"/>
      <c r="E275" s="34"/>
      <c r="F275" s="1" t="s">
        <v>165</v>
      </c>
      <c r="G275" s="1" t="s">
        <v>788</v>
      </c>
      <c r="H275" s="1"/>
      <c r="I275" s="1"/>
      <c r="J275" s="1"/>
      <c r="K275" s="1"/>
      <c r="L275" s="1"/>
      <c r="M275" s="1"/>
      <c r="N275" s="1"/>
      <c r="O275" s="2"/>
      <c r="P275" s="2"/>
      <c r="Q275" s="2"/>
      <c r="R275" s="2"/>
      <c r="S275" s="34"/>
      <c r="T275" s="1" t="s">
        <v>787</v>
      </c>
      <c r="U275" s="2">
        <v>20170317</v>
      </c>
      <c r="V275" s="1" t="str">
        <f t="shared" si="23"/>
        <v>FRE033</v>
      </c>
      <c r="W275" s="1" t="str">
        <f t="shared" si="22"/>
        <v>FRE033_J1_20170317</v>
      </c>
      <c r="X275" s="1" t="str">
        <f t="shared" si="24"/>
        <v>FRE033_J1</v>
      </c>
      <c r="Y275" s="2">
        <v>20170317</v>
      </c>
      <c r="Z275" s="1">
        <v>2</v>
      </c>
      <c r="AA275" s="1"/>
      <c r="AB275" s="1">
        <v>203301</v>
      </c>
      <c r="AC275" s="1"/>
      <c r="AD275" s="3" t="str">
        <f>IFERROR(IF(VLOOKUP(T275,#REF!, 4, FALSE) = "", "", VLOOKUP(T275,#REF!, 4, FALSE)), "")</f>
        <v/>
      </c>
      <c r="AE275" s="3" t="str">
        <f>IFERROR(IF(VLOOKUP(T275,#REF!, 6, FALSE) = "", "", VLOOKUP(T275,#REF!, 6, FALSE)), "")</f>
        <v/>
      </c>
      <c r="AF275" s="3" t="str">
        <f>IFERROR(IF(VLOOKUP(T275,#REF!, 5, FALSE) = "", "", VLOOKUP(T275,#REF!, 5, FALSE)), "")</f>
        <v/>
      </c>
      <c r="AG275" s="3" t="str">
        <f t="shared" si="25"/>
        <v>'FRE033',</v>
      </c>
    </row>
    <row r="276" spans="1:33" x14ac:dyDescent="0.3">
      <c r="A276" s="1">
        <v>282</v>
      </c>
      <c r="B276" s="33" t="s">
        <v>789</v>
      </c>
      <c r="C276" s="33"/>
      <c r="D276" s="34"/>
      <c r="E276" s="34"/>
      <c r="F276" s="1" t="s">
        <v>168</v>
      </c>
      <c r="G276" s="1" t="s">
        <v>732</v>
      </c>
      <c r="H276" s="1"/>
      <c r="I276" s="1"/>
      <c r="J276" s="1"/>
      <c r="K276" s="1"/>
      <c r="L276" s="1"/>
      <c r="M276" s="1"/>
      <c r="N276" s="1"/>
      <c r="O276" s="2"/>
      <c r="P276" s="2"/>
      <c r="Q276" s="2"/>
      <c r="R276" s="2"/>
      <c r="S276" s="34"/>
      <c r="T276" s="1" t="s">
        <v>789</v>
      </c>
      <c r="U276" s="2">
        <v>20180321</v>
      </c>
      <c r="V276" s="1" t="str">
        <f t="shared" si="23"/>
        <v>FRE034</v>
      </c>
      <c r="W276" s="1" t="str">
        <f t="shared" si="22"/>
        <v>FRE034_J1_20180321</v>
      </c>
      <c r="X276" s="1" t="str">
        <f t="shared" si="24"/>
        <v>FRE034_J1</v>
      </c>
      <c r="Y276" s="2">
        <v>20180321</v>
      </c>
      <c r="Z276" s="1">
        <v>2</v>
      </c>
      <c r="AA276" s="1"/>
      <c r="AB276" s="1">
        <v>203401</v>
      </c>
      <c r="AC276" s="1"/>
      <c r="AD276" s="3" t="str">
        <f>IFERROR(IF(VLOOKUP(T276,#REF!, 4, FALSE) = "", "", VLOOKUP(T276,#REF!, 4, FALSE)), "")</f>
        <v/>
      </c>
      <c r="AE276" s="3" t="str">
        <f>IFERROR(IF(VLOOKUP(T276,#REF!, 6, FALSE) = "", "", VLOOKUP(T276,#REF!, 6, FALSE)), "")</f>
        <v/>
      </c>
      <c r="AF276" s="3" t="str">
        <f>IFERROR(IF(VLOOKUP(T276,#REF!, 5, FALSE) = "", "", VLOOKUP(T276,#REF!, 5, FALSE)), "")</f>
        <v/>
      </c>
      <c r="AG276" s="3" t="str">
        <f t="shared" si="25"/>
        <v>'FRE034',</v>
      </c>
    </row>
    <row r="277" spans="1:33" x14ac:dyDescent="0.3">
      <c r="A277" s="1">
        <v>283</v>
      </c>
      <c r="B277" s="33" t="s">
        <v>790</v>
      </c>
      <c r="C277" s="33"/>
      <c r="D277" s="34"/>
      <c r="E277" s="34"/>
      <c r="F277" s="1" t="s">
        <v>171</v>
      </c>
      <c r="G277" s="1" t="s">
        <v>782</v>
      </c>
      <c r="H277" s="1"/>
      <c r="I277" s="1"/>
      <c r="J277" s="1"/>
      <c r="K277" s="1"/>
      <c r="L277" s="1"/>
      <c r="M277" s="1"/>
      <c r="N277" s="1"/>
      <c r="O277" s="2"/>
      <c r="P277" s="2"/>
      <c r="Q277" s="2"/>
      <c r="R277" s="2"/>
      <c r="S277" s="34"/>
      <c r="T277" s="1" t="s">
        <v>790</v>
      </c>
      <c r="U277" s="2">
        <v>20170317</v>
      </c>
      <c r="V277" s="1" t="str">
        <f t="shared" si="23"/>
        <v>FRE035</v>
      </c>
      <c r="W277" s="1" t="str">
        <f t="shared" si="22"/>
        <v>FRE035_J1_20170317</v>
      </c>
      <c r="X277" s="1" t="str">
        <f t="shared" si="24"/>
        <v>FRE035_J1</v>
      </c>
      <c r="Y277" s="2">
        <v>20170317</v>
      </c>
      <c r="Z277" s="1">
        <v>2</v>
      </c>
      <c r="AA277" s="1"/>
      <c r="AB277" s="1">
        <v>203501</v>
      </c>
      <c r="AC277" s="1"/>
      <c r="AD277" s="3" t="str">
        <f>IFERROR(IF(VLOOKUP(T277,#REF!, 4, FALSE) = "", "", VLOOKUP(T277,#REF!, 4, FALSE)), "")</f>
        <v/>
      </c>
      <c r="AE277" s="3" t="str">
        <f>IFERROR(IF(VLOOKUP(T277,#REF!, 6, FALSE) = "", "", VLOOKUP(T277,#REF!, 6, FALSE)), "")</f>
        <v/>
      </c>
      <c r="AF277" s="3" t="str">
        <f>IFERROR(IF(VLOOKUP(T277,#REF!, 5, FALSE) = "", "", VLOOKUP(T277,#REF!, 5, FALSE)), "")</f>
        <v/>
      </c>
      <c r="AG277" s="3" t="str">
        <f t="shared" si="25"/>
        <v>'FRE035',</v>
      </c>
    </row>
    <row r="278" spans="1:33" x14ac:dyDescent="0.3">
      <c r="A278" s="1">
        <v>284</v>
      </c>
      <c r="B278" s="33" t="s">
        <v>791</v>
      </c>
      <c r="C278" s="33"/>
      <c r="D278" s="34"/>
      <c r="E278" s="34"/>
      <c r="F278" s="1" t="s">
        <v>180</v>
      </c>
      <c r="G278" s="1" t="s">
        <v>792</v>
      </c>
      <c r="H278" s="1"/>
      <c r="I278" s="1"/>
      <c r="J278" s="1"/>
      <c r="K278" s="1"/>
      <c r="L278" s="1"/>
      <c r="M278" s="1"/>
      <c r="N278" s="1"/>
      <c r="O278" s="2"/>
      <c r="P278" s="2"/>
      <c r="Q278" s="2"/>
      <c r="R278" s="2"/>
      <c r="S278" s="34"/>
      <c r="T278" s="1" t="s">
        <v>791</v>
      </c>
      <c r="U278" s="2">
        <v>20000330</v>
      </c>
      <c r="V278" s="1" t="str">
        <f t="shared" si="23"/>
        <v>FRE037</v>
      </c>
      <c r="W278" s="1" t="str">
        <f t="shared" si="22"/>
        <v>FRE037_J1_20000330</v>
      </c>
      <c r="X278" s="1" t="str">
        <f t="shared" si="24"/>
        <v>FRE037_J1</v>
      </c>
      <c r="Y278" s="2">
        <v>20000330</v>
      </c>
      <c r="Z278" s="1">
        <v>2</v>
      </c>
      <c r="AA278" s="1"/>
      <c r="AB278" s="1">
        <v>203701</v>
      </c>
      <c r="AC278" s="1"/>
      <c r="AD278" s="3" t="str">
        <f>IFERROR(IF(VLOOKUP(T278,#REF!, 4, FALSE) = "", "", VLOOKUP(T278,#REF!, 4, FALSE)), "")</f>
        <v/>
      </c>
      <c r="AE278" s="3" t="str">
        <f>IFERROR(IF(VLOOKUP(T278,#REF!, 6, FALSE) = "", "", VLOOKUP(T278,#REF!, 6, FALSE)), "")</f>
        <v/>
      </c>
      <c r="AF278" s="3" t="str">
        <f>IFERROR(IF(VLOOKUP(T278,#REF!, 5, FALSE) = "", "", VLOOKUP(T278,#REF!, 5, FALSE)), "")</f>
        <v/>
      </c>
      <c r="AG278" s="3" t="str">
        <f t="shared" si="25"/>
        <v>'FRE037',</v>
      </c>
    </row>
    <row r="279" spans="1:33" x14ac:dyDescent="0.3">
      <c r="A279" s="1">
        <v>285</v>
      </c>
      <c r="B279" s="33" t="s">
        <v>793</v>
      </c>
      <c r="C279" s="33"/>
      <c r="D279" s="34"/>
      <c r="E279" s="34"/>
      <c r="F279" s="1" t="s">
        <v>794</v>
      </c>
      <c r="G279" s="1" t="s">
        <v>795</v>
      </c>
      <c r="H279" s="1"/>
      <c r="I279" s="1"/>
      <c r="J279" s="1"/>
      <c r="K279" s="1"/>
      <c r="L279" s="1"/>
      <c r="M279" s="1"/>
      <c r="N279" s="1"/>
      <c r="O279" s="2"/>
      <c r="P279" s="2"/>
      <c r="Q279" s="2"/>
      <c r="R279" s="2"/>
      <c r="S279" s="34"/>
      <c r="T279" s="1" t="s">
        <v>793</v>
      </c>
      <c r="U279" s="2">
        <v>20090407</v>
      </c>
      <c r="V279" s="1" t="str">
        <f t="shared" si="23"/>
        <v>FRE037_2</v>
      </c>
      <c r="W279" s="1" t="str">
        <f t="shared" si="22"/>
        <v>FRE037_2_J1_20090407</v>
      </c>
      <c r="X279" s="1" t="str">
        <f t="shared" si="24"/>
        <v>FRE037_2_J1</v>
      </c>
      <c r="Y279" s="2">
        <v>20090407</v>
      </c>
      <c r="Z279" s="1">
        <v>2</v>
      </c>
      <c r="AA279" s="1"/>
      <c r="AB279" s="1">
        <v>203702</v>
      </c>
      <c r="AC279" s="1"/>
      <c r="AD279" s="3" t="str">
        <f>IFERROR(IF(VLOOKUP(T279,#REF!, 4, FALSE) = "", "", VLOOKUP(T279,#REF!, 4, FALSE)), "")</f>
        <v/>
      </c>
      <c r="AE279" s="3" t="str">
        <f>IFERROR(IF(VLOOKUP(T279,#REF!, 6, FALSE) = "", "", VLOOKUP(T279,#REF!, 6, FALSE)), "")</f>
        <v/>
      </c>
      <c r="AF279" s="3" t="str">
        <f>IFERROR(IF(VLOOKUP(T279,#REF!, 5, FALSE) = "", "", VLOOKUP(T279,#REF!, 5, FALSE)), "")</f>
        <v/>
      </c>
      <c r="AG279" s="3" t="str">
        <f t="shared" si="25"/>
        <v>'FRE037_2',</v>
      </c>
    </row>
    <row r="280" spans="1:33" x14ac:dyDescent="0.3">
      <c r="A280" s="1">
        <v>286</v>
      </c>
      <c r="B280" s="33" t="s">
        <v>796</v>
      </c>
      <c r="C280" s="33"/>
      <c r="D280" s="34"/>
      <c r="E280" s="34"/>
      <c r="F280" s="1" t="s">
        <v>797</v>
      </c>
      <c r="G280" s="1" t="s">
        <v>798</v>
      </c>
      <c r="H280" s="1"/>
      <c r="I280" s="1"/>
      <c r="J280" s="1"/>
      <c r="K280" s="1"/>
      <c r="L280" s="1"/>
      <c r="M280" s="1"/>
      <c r="N280" s="1"/>
      <c r="O280" s="2"/>
      <c r="P280" s="2"/>
      <c r="Q280" s="2"/>
      <c r="R280" s="2"/>
      <c r="S280" s="34"/>
      <c r="T280" s="1" t="s">
        <v>796</v>
      </c>
      <c r="U280" s="2">
        <v>20180321</v>
      </c>
      <c r="V280" s="1" t="str">
        <f t="shared" si="23"/>
        <v>FRE038</v>
      </c>
      <c r="W280" s="1" t="str">
        <f t="shared" si="22"/>
        <v>FRE038_J1_20180321</v>
      </c>
      <c r="X280" s="1" t="str">
        <f t="shared" si="24"/>
        <v>FRE038_J1</v>
      </c>
      <c r="Y280" s="2">
        <v>20180321</v>
      </c>
      <c r="Z280" s="1">
        <v>2</v>
      </c>
      <c r="AA280" s="1"/>
      <c r="AB280" s="1">
        <v>203801</v>
      </c>
      <c r="AC280" s="1"/>
      <c r="AD280" s="3" t="str">
        <f>IFERROR(IF(VLOOKUP(T280,#REF!, 4, FALSE) = "", "", VLOOKUP(T280,#REF!, 4, FALSE)), "")</f>
        <v/>
      </c>
      <c r="AE280" s="3" t="str">
        <f>IFERROR(IF(VLOOKUP(T280,#REF!, 6, FALSE) = "", "", VLOOKUP(T280,#REF!, 6, FALSE)), "")</f>
        <v/>
      </c>
      <c r="AF280" s="3" t="str">
        <f>IFERROR(IF(VLOOKUP(T280,#REF!, 5, FALSE) = "", "", VLOOKUP(T280,#REF!, 5, FALSE)), "")</f>
        <v/>
      </c>
      <c r="AG280" s="3" t="str">
        <f t="shared" si="25"/>
        <v>'FRE038',</v>
      </c>
    </row>
    <row r="281" spans="1:33" x14ac:dyDescent="0.3">
      <c r="A281" s="1">
        <v>287</v>
      </c>
      <c r="B281" s="33" t="s">
        <v>799</v>
      </c>
      <c r="C281" s="33"/>
      <c r="D281" s="34"/>
      <c r="E281" s="34"/>
      <c r="F281" s="1" t="s">
        <v>800</v>
      </c>
      <c r="G281" s="1" t="s">
        <v>801</v>
      </c>
      <c r="H281" s="1"/>
      <c r="I281" s="1"/>
      <c r="J281" s="1"/>
      <c r="K281" s="1"/>
      <c r="L281" s="1"/>
      <c r="M281" s="1"/>
      <c r="N281" s="1"/>
      <c r="O281" s="2"/>
      <c r="P281" s="2"/>
      <c r="Q281" s="2"/>
      <c r="R281" s="2"/>
      <c r="S281" s="34"/>
      <c r="T281" s="1" t="s">
        <v>799</v>
      </c>
      <c r="U281" s="2">
        <v>20170317</v>
      </c>
      <c r="V281" s="1" t="str">
        <f t="shared" si="23"/>
        <v>FRE038_2</v>
      </c>
      <c r="W281" s="1" t="str">
        <f t="shared" si="22"/>
        <v>FRE038_2_J1_20170317</v>
      </c>
      <c r="X281" s="1" t="str">
        <f t="shared" si="24"/>
        <v>FRE038_2_J1</v>
      </c>
      <c r="Y281" s="2">
        <v>20170317</v>
      </c>
      <c r="Z281" s="1">
        <v>2</v>
      </c>
      <c r="AA281" s="1"/>
      <c r="AB281" s="1">
        <v>203802</v>
      </c>
      <c r="AC281" s="1"/>
      <c r="AD281" s="3" t="str">
        <f>IFERROR(IF(VLOOKUP(T281,#REF!, 4, FALSE) = "", "", VLOOKUP(T281,#REF!, 4, FALSE)), "")</f>
        <v/>
      </c>
      <c r="AE281" s="3" t="str">
        <f>IFERROR(IF(VLOOKUP(T281,#REF!, 6, FALSE) = "", "", VLOOKUP(T281,#REF!, 6, FALSE)), "")</f>
        <v/>
      </c>
      <c r="AF281" s="3" t="str">
        <f>IFERROR(IF(VLOOKUP(T281,#REF!, 5, FALSE) = "", "", VLOOKUP(T281,#REF!, 5, FALSE)), "")</f>
        <v/>
      </c>
      <c r="AG281" s="3" t="str">
        <f t="shared" si="25"/>
        <v>'FRE038_2',</v>
      </c>
    </row>
    <row r="282" spans="1:33" x14ac:dyDescent="0.3">
      <c r="A282" s="1">
        <v>288</v>
      </c>
      <c r="B282" s="33" t="s">
        <v>802</v>
      </c>
      <c r="C282" s="33"/>
      <c r="D282" s="34"/>
      <c r="E282" s="34"/>
      <c r="F282" s="1" t="s">
        <v>183</v>
      </c>
      <c r="G282" s="1" t="s">
        <v>803</v>
      </c>
      <c r="H282" s="1"/>
      <c r="I282" s="1"/>
      <c r="J282" s="1"/>
      <c r="K282" s="1"/>
      <c r="L282" s="1"/>
      <c r="M282" s="1"/>
      <c r="N282" s="1"/>
      <c r="O282" s="2"/>
      <c r="P282" s="2"/>
      <c r="Q282" s="2"/>
      <c r="R282" s="2"/>
      <c r="S282" s="34"/>
      <c r="T282" s="1" t="s">
        <v>802</v>
      </c>
      <c r="U282" s="2">
        <v>20090828</v>
      </c>
      <c r="V282" s="1" t="str">
        <f t="shared" si="23"/>
        <v>FRE039</v>
      </c>
      <c r="W282" s="1" t="str">
        <f t="shared" si="22"/>
        <v>FRE039_J1_20090828</v>
      </c>
      <c r="X282" s="1" t="str">
        <f t="shared" si="24"/>
        <v>FRE039_J1</v>
      </c>
      <c r="Y282" s="2">
        <v>20090828</v>
      </c>
      <c r="Z282" s="1">
        <v>2</v>
      </c>
      <c r="AA282" s="1"/>
      <c r="AB282" s="1">
        <v>203901</v>
      </c>
      <c r="AC282" s="1"/>
      <c r="AD282" s="3" t="str">
        <f>IFERROR(IF(VLOOKUP(T282,#REF!, 4, FALSE) = "", "", VLOOKUP(T282,#REF!, 4, FALSE)), "")</f>
        <v/>
      </c>
      <c r="AE282" s="3" t="str">
        <f>IFERROR(IF(VLOOKUP(T282,#REF!, 6, FALSE) = "", "", VLOOKUP(T282,#REF!, 6, FALSE)), "")</f>
        <v/>
      </c>
      <c r="AF282" s="3" t="str">
        <f>IFERROR(IF(VLOOKUP(T282,#REF!, 5, FALSE) = "", "", VLOOKUP(T282,#REF!, 5, FALSE)), "")</f>
        <v/>
      </c>
      <c r="AG282" s="3" t="str">
        <f t="shared" si="25"/>
        <v>'FRE039',</v>
      </c>
    </row>
    <row r="283" spans="1:33" x14ac:dyDescent="0.3">
      <c r="A283" s="1">
        <v>289</v>
      </c>
      <c r="B283" s="33" t="s">
        <v>804</v>
      </c>
      <c r="C283" s="33"/>
      <c r="D283" s="34"/>
      <c r="E283" s="34"/>
      <c r="F283" s="1" t="s">
        <v>805</v>
      </c>
      <c r="G283" s="1" t="s">
        <v>735</v>
      </c>
      <c r="H283" s="1"/>
      <c r="I283" s="1"/>
      <c r="J283" s="1"/>
      <c r="K283" s="1"/>
      <c r="L283" s="1"/>
      <c r="M283" s="1"/>
      <c r="N283" s="1"/>
      <c r="O283" s="2"/>
      <c r="P283" s="2"/>
      <c r="Q283" s="2"/>
      <c r="R283" s="2"/>
      <c r="S283" s="34"/>
      <c r="T283" s="1" t="s">
        <v>804</v>
      </c>
      <c r="U283" s="2">
        <v>20090828</v>
      </c>
      <c r="V283" s="1" t="str">
        <f t="shared" si="23"/>
        <v>FRE039_2</v>
      </c>
      <c r="W283" s="1" t="str">
        <f t="shared" si="22"/>
        <v>FRE039_2_J1_20090828</v>
      </c>
      <c r="X283" s="1" t="str">
        <f t="shared" si="24"/>
        <v>FRE039_2_J1</v>
      </c>
      <c r="Y283" s="2">
        <v>20090828</v>
      </c>
      <c r="Z283" s="1">
        <v>2</v>
      </c>
      <c r="AA283" s="1"/>
      <c r="AB283" s="1">
        <v>203902</v>
      </c>
      <c r="AC283" s="1"/>
      <c r="AD283" s="3" t="str">
        <f>IFERROR(IF(VLOOKUP(T283,#REF!, 4, FALSE) = "", "", VLOOKUP(T283,#REF!, 4, FALSE)), "")</f>
        <v/>
      </c>
      <c r="AE283" s="3" t="str">
        <f>IFERROR(IF(VLOOKUP(T283,#REF!, 6, FALSE) = "", "", VLOOKUP(T283,#REF!, 6, FALSE)), "")</f>
        <v/>
      </c>
      <c r="AF283" s="3" t="str">
        <f>IFERROR(IF(VLOOKUP(T283,#REF!, 5, FALSE) = "", "", VLOOKUP(T283,#REF!, 5, FALSE)), "")</f>
        <v/>
      </c>
      <c r="AG283" s="3" t="str">
        <f t="shared" si="25"/>
        <v>'FRE039_2',</v>
      </c>
    </row>
    <row r="284" spans="1:33" x14ac:dyDescent="0.3">
      <c r="A284" s="1">
        <v>290</v>
      </c>
      <c r="B284" s="33" t="s">
        <v>806</v>
      </c>
      <c r="C284" s="33"/>
      <c r="D284" s="34"/>
      <c r="E284" s="34"/>
      <c r="F284" s="1" t="s">
        <v>807</v>
      </c>
      <c r="G284" s="1" t="s">
        <v>735</v>
      </c>
      <c r="H284" s="1"/>
      <c r="I284" s="1"/>
      <c r="J284" s="1"/>
      <c r="K284" s="1"/>
      <c r="L284" s="1"/>
      <c r="M284" s="1"/>
      <c r="N284" s="1"/>
      <c r="O284" s="2"/>
      <c r="P284" s="2"/>
      <c r="Q284" s="2"/>
      <c r="R284" s="2"/>
      <c r="S284" s="34"/>
      <c r="T284" s="1" t="s">
        <v>806</v>
      </c>
      <c r="U284" s="2">
        <v>20090828</v>
      </c>
      <c r="V284" s="1" t="str">
        <f t="shared" si="23"/>
        <v>FRE040</v>
      </c>
      <c r="W284" s="1" t="str">
        <f t="shared" si="22"/>
        <v>FRE040_J1_20090828</v>
      </c>
      <c r="X284" s="1" t="str">
        <f t="shared" si="24"/>
        <v>FRE040_J1</v>
      </c>
      <c r="Y284" s="2">
        <v>20090828</v>
      </c>
      <c r="Z284" s="1">
        <v>2</v>
      </c>
      <c r="AA284" s="1"/>
      <c r="AB284" s="1">
        <v>204001</v>
      </c>
      <c r="AC284" s="1"/>
      <c r="AD284" s="3" t="str">
        <f>IFERROR(IF(VLOOKUP(T284,#REF!, 4, FALSE) = "", "", VLOOKUP(T284,#REF!, 4, FALSE)), "")</f>
        <v/>
      </c>
      <c r="AE284" s="3" t="str">
        <f>IFERROR(IF(VLOOKUP(T284,#REF!, 6, FALSE) = "", "", VLOOKUP(T284,#REF!, 6, FALSE)), "")</f>
        <v/>
      </c>
      <c r="AF284" s="3" t="str">
        <f>IFERROR(IF(VLOOKUP(T284,#REF!, 5, FALSE) = "", "", VLOOKUP(T284,#REF!, 5, FALSE)), "")</f>
        <v/>
      </c>
      <c r="AG284" s="3" t="str">
        <f t="shared" si="25"/>
        <v>'FRE040',</v>
      </c>
    </row>
    <row r="285" spans="1:33" x14ac:dyDescent="0.3">
      <c r="A285" s="1">
        <v>291</v>
      </c>
      <c r="B285" s="33" t="s">
        <v>808</v>
      </c>
      <c r="C285" s="33"/>
      <c r="D285" s="34"/>
      <c r="E285" s="34"/>
      <c r="F285" s="1" t="s">
        <v>809</v>
      </c>
      <c r="G285" s="1" t="s">
        <v>810</v>
      </c>
      <c r="H285" s="1"/>
      <c r="I285" s="1"/>
      <c r="J285" s="1"/>
      <c r="K285" s="1"/>
      <c r="L285" s="1"/>
      <c r="M285" s="1"/>
      <c r="N285" s="1"/>
      <c r="O285" s="2"/>
      <c r="P285" s="2"/>
      <c r="Q285" s="2"/>
      <c r="R285" s="2"/>
      <c r="S285" s="34"/>
      <c r="T285" s="1" t="s">
        <v>808</v>
      </c>
      <c r="U285" s="2">
        <v>20090828</v>
      </c>
      <c r="V285" s="1" t="str">
        <f t="shared" si="23"/>
        <v>FRE040_2</v>
      </c>
      <c r="W285" s="1" t="str">
        <f t="shared" si="22"/>
        <v>FRE040_2_J1_20090828</v>
      </c>
      <c r="X285" s="1" t="str">
        <f t="shared" si="24"/>
        <v>FRE040_2_J1</v>
      </c>
      <c r="Y285" s="2">
        <v>20090828</v>
      </c>
      <c r="Z285" s="1">
        <v>2</v>
      </c>
      <c r="AA285" s="1"/>
      <c r="AB285" s="1">
        <v>204002</v>
      </c>
      <c r="AC285" s="1"/>
      <c r="AD285" s="3" t="str">
        <f>IFERROR(IF(VLOOKUP(T285,#REF!, 4, FALSE) = "", "", VLOOKUP(T285,#REF!, 4, FALSE)), "")</f>
        <v/>
      </c>
      <c r="AE285" s="3" t="str">
        <f>IFERROR(IF(VLOOKUP(T285,#REF!, 6, FALSE) = "", "", VLOOKUP(T285,#REF!, 6, FALSE)), "")</f>
        <v/>
      </c>
      <c r="AF285" s="3" t="str">
        <f>IFERROR(IF(VLOOKUP(T285,#REF!, 5, FALSE) = "", "", VLOOKUP(T285,#REF!, 5, FALSE)), "")</f>
        <v/>
      </c>
      <c r="AG285" s="3" t="str">
        <f t="shared" si="25"/>
        <v>'FRE040_2',</v>
      </c>
    </row>
    <row r="286" spans="1:33" x14ac:dyDescent="0.3">
      <c r="A286" s="1">
        <v>292</v>
      </c>
      <c r="B286" s="33" t="s">
        <v>811</v>
      </c>
      <c r="C286" s="33"/>
      <c r="D286" s="34"/>
      <c r="E286" s="34"/>
      <c r="F286" s="1" t="s">
        <v>812</v>
      </c>
      <c r="G286" s="1" t="s">
        <v>813</v>
      </c>
      <c r="H286" s="1"/>
      <c r="I286" s="1"/>
      <c r="J286" s="1"/>
      <c r="K286" s="1"/>
      <c r="L286" s="1"/>
      <c r="M286" s="1"/>
      <c r="N286" s="1"/>
      <c r="O286" s="2"/>
      <c r="P286" s="2"/>
      <c r="Q286" s="2"/>
      <c r="R286" s="2"/>
      <c r="S286" s="34"/>
      <c r="T286" s="1" t="s">
        <v>811</v>
      </c>
      <c r="U286" s="2">
        <v>20170317</v>
      </c>
      <c r="V286" s="1" t="str">
        <f t="shared" si="23"/>
        <v>FRE040_3</v>
      </c>
      <c r="W286" s="1" t="str">
        <f t="shared" si="22"/>
        <v>FRE040_3_J1_20170317</v>
      </c>
      <c r="X286" s="1" t="str">
        <f t="shared" si="24"/>
        <v>FRE040_3_J1</v>
      </c>
      <c r="Y286" s="2">
        <v>20170317</v>
      </c>
      <c r="Z286" s="1">
        <v>2</v>
      </c>
      <c r="AA286" s="1"/>
      <c r="AB286" s="1">
        <v>204003</v>
      </c>
      <c r="AC286" s="1"/>
      <c r="AD286" s="3" t="str">
        <f>IFERROR(IF(VLOOKUP(T286,#REF!, 4, FALSE) = "", "", VLOOKUP(T286,#REF!, 4, FALSE)), "")</f>
        <v/>
      </c>
      <c r="AE286" s="3" t="str">
        <f>IFERROR(IF(VLOOKUP(T286,#REF!, 6, FALSE) = "", "", VLOOKUP(T286,#REF!, 6, FALSE)), "")</f>
        <v/>
      </c>
      <c r="AF286" s="3" t="str">
        <f>IFERROR(IF(VLOOKUP(T286,#REF!, 5, FALSE) = "", "", VLOOKUP(T286,#REF!, 5, FALSE)), "")</f>
        <v/>
      </c>
      <c r="AG286" s="3" t="str">
        <f t="shared" si="25"/>
        <v>'FRE040_3',</v>
      </c>
    </row>
    <row r="287" spans="1:33" x14ac:dyDescent="0.3">
      <c r="A287" s="1">
        <v>293</v>
      </c>
      <c r="B287" s="33" t="s">
        <v>814</v>
      </c>
      <c r="C287" s="33"/>
      <c r="D287" s="34"/>
      <c r="E287" s="34"/>
      <c r="F287" s="1" t="s">
        <v>815</v>
      </c>
      <c r="G287" s="1" t="s">
        <v>816</v>
      </c>
      <c r="H287" s="1"/>
      <c r="I287" s="1"/>
      <c r="J287" s="1"/>
      <c r="K287" s="1"/>
      <c r="L287" s="1"/>
      <c r="M287" s="1"/>
      <c r="N287" s="1"/>
      <c r="O287" s="2"/>
      <c r="P287" s="2"/>
      <c r="Q287" s="2"/>
      <c r="R287" s="2"/>
      <c r="S287" s="34"/>
      <c r="T287" s="1" t="s">
        <v>814</v>
      </c>
      <c r="U287" s="2">
        <v>20170317</v>
      </c>
      <c r="V287" s="1" t="str">
        <f t="shared" si="23"/>
        <v>FRE040_4</v>
      </c>
      <c r="W287" s="1" t="str">
        <f t="shared" si="22"/>
        <v>FRE040_4_J1_20170317</v>
      </c>
      <c r="X287" s="1" t="str">
        <f t="shared" si="24"/>
        <v>FRE040_4_J1</v>
      </c>
      <c r="Y287" s="2">
        <v>20170317</v>
      </c>
      <c r="Z287" s="1">
        <v>2</v>
      </c>
      <c r="AA287" s="1"/>
      <c r="AB287" s="1">
        <v>204004</v>
      </c>
      <c r="AC287" s="1"/>
      <c r="AD287" s="3" t="str">
        <f>IFERROR(IF(VLOOKUP(T287,#REF!, 4, FALSE) = "", "", VLOOKUP(T287,#REF!, 4, FALSE)), "")</f>
        <v/>
      </c>
      <c r="AE287" s="3" t="str">
        <f>IFERROR(IF(VLOOKUP(T287,#REF!, 6, FALSE) = "", "", VLOOKUP(T287,#REF!, 6, FALSE)), "")</f>
        <v/>
      </c>
      <c r="AF287" s="3" t="str">
        <f>IFERROR(IF(VLOOKUP(T287,#REF!, 5, FALSE) = "", "", VLOOKUP(T287,#REF!, 5, FALSE)), "")</f>
        <v/>
      </c>
      <c r="AG287" s="3" t="str">
        <f t="shared" si="25"/>
        <v>'FRE040_4',</v>
      </c>
    </row>
    <row r="288" spans="1:33" x14ac:dyDescent="0.3">
      <c r="A288" s="1">
        <v>294</v>
      </c>
      <c r="B288" s="33" t="s">
        <v>817</v>
      </c>
      <c r="C288" s="33"/>
      <c r="D288" s="34"/>
      <c r="E288" s="34"/>
      <c r="F288" s="1" t="s">
        <v>191</v>
      </c>
      <c r="G288" s="1" t="s">
        <v>818</v>
      </c>
      <c r="H288" s="1"/>
      <c r="I288" s="1"/>
      <c r="J288" s="1"/>
      <c r="K288" s="1"/>
      <c r="L288" s="1"/>
      <c r="M288" s="1"/>
      <c r="N288" s="1"/>
      <c r="O288" s="2"/>
      <c r="P288" s="2"/>
      <c r="Q288" s="2"/>
      <c r="R288" s="2"/>
      <c r="S288" s="34"/>
      <c r="T288" s="1" t="s">
        <v>817</v>
      </c>
      <c r="U288" s="2">
        <v>20050311</v>
      </c>
      <c r="V288" s="1" t="str">
        <f t="shared" si="23"/>
        <v>FRE041</v>
      </c>
      <c r="W288" s="1" t="str">
        <f t="shared" si="22"/>
        <v>FRE041_J1_20050311</v>
      </c>
      <c r="X288" s="1" t="str">
        <f t="shared" si="24"/>
        <v>FRE041_J1</v>
      </c>
      <c r="Y288" s="2">
        <v>20050311</v>
      </c>
      <c r="Z288" s="1">
        <v>2</v>
      </c>
      <c r="AA288" s="1"/>
      <c r="AB288" s="1">
        <v>204101</v>
      </c>
      <c r="AC288" s="1"/>
      <c r="AD288" s="3" t="str">
        <f>IFERROR(IF(VLOOKUP(T288,#REF!, 4, FALSE) = "", "", VLOOKUP(T288,#REF!, 4, FALSE)), "")</f>
        <v/>
      </c>
      <c r="AE288" s="3" t="str">
        <f>IFERROR(IF(VLOOKUP(T288,#REF!, 6, FALSE) = "", "", VLOOKUP(T288,#REF!, 6, FALSE)), "")</f>
        <v/>
      </c>
      <c r="AF288" s="3" t="str">
        <f>IFERROR(IF(VLOOKUP(T288,#REF!, 5, FALSE) = "", "", VLOOKUP(T288,#REF!, 5, FALSE)), "")</f>
        <v/>
      </c>
      <c r="AG288" s="3" t="str">
        <f t="shared" si="25"/>
        <v>'FRE041',</v>
      </c>
    </row>
    <row r="289" spans="1:33" x14ac:dyDescent="0.3">
      <c r="A289" s="1">
        <v>295</v>
      </c>
      <c r="B289" s="33" t="s">
        <v>819</v>
      </c>
      <c r="C289" s="33"/>
      <c r="D289" s="34"/>
      <c r="E289" s="34"/>
      <c r="F289" s="1" t="s">
        <v>820</v>
      </c>
      <c r="G289" s="1" t="s">
        <v>821</v>
      </c>
      <c r="H289" s="1"/>
      <c r="I289" s="1"/>
      <c r="J289" s="1"/>
      <c r="K289" s="1"/>
      <c r="L289" s="1"/>
      <c r="M289" s="1"/>
      <c r="N289" s="1"/>
      <c r="O289" s="2"/>
      <c r="P289" s="2"/>
      <c r="Q289" s="2"/>
      <c r="R289" s="2"/>
      <c r="S289" s="34"/>
      <c r="T289" s="1" t="s">
        <v>819</v>
      </c>
      <c r="U289" s="2">
        <v>20170317</v>
      </c>
      <c r="V289" s="1" t="str">
        <f t="shared" si="23"/>
        <v>FRE041_2</v>
      </c>
      <c r="W289" s="1" t="str">
        <f t="shared" si="22"/>
        <v>FRE041_2_J1_20170317</v>
      </c>
      <c r="X289" s="1" t="str">
        <f t="shared" si="24"/>
        <v>FRE041_2_J1</v>
      </c>
      <c r="Y289" s="2">
        <v>20170317</v>
      </c>
      <c r="Z289" s="1">
        <v>2</v>
      </c>
      <c r="AA289" s="1"/>
      <c r="AB289" s="1">
        <v>204102</v>
      </c>
      <c r="AC289" s="1"/>
      <c r="AD289" s="3" t="str">
        <f>IFERROR(IF(VLOOKUP(T289,#REF!, 4, FALSE) = "", "", VLOOKUP(T289,#REF!, 4, FALSE)), "")</f>
        <v/>
      </c>
      <c r="AE289" s="3" t="str">
        <f>IFERROR(IF(VLOOKUP(T289,#REF!, 6, FALSE) = "", "", VLOOKUP(T289,#REF!, 6, FALSE)), "")</f>
        <v/>
      </c>
      <c r="AF289" s="3" t="str">
        <f>IFERROR(IF(VLOOKUP(T289,#REF!, 5, FALSE) = "", "", VLOOKUP(T289,#REF!, 5, FALSE)), "")</f>
        <v/>
      </c>
      <c r="AG289" s="3" t="str">
        <f t="shared" si="25"/>
        <v>'FRE041_2',</v>
      </c>
    </row>
    <row r="290" spans="1:33" x14ac:dyDescent="0.3">
      <c r="A290" s="1">
        <v>296</v>
      </c>
      <c r="B290" s="33" t="s">
        <v>822</v>
      </c>
      <c r="C290" s="33"/>
      <c r="D290" s="34"/>
      <c r="E290" s="34"/>
      <c r="F290" s="1" t="s">
        <v>823</v>
      </c>
      <c r="G290" s="1" t="s">
        <v>824</v>
      </c>
      <c r="H290" s="1"/>
      <c r="I290" s="1"/>
      <c r="J290" s="1"/>
      <c r="K290" s="1"/>
      <c r="L290" s="1"/>
      <c r="M290" s="1"/>
      <c r="N290" s="1"/>
      <c r="O290" s="2"/>
      <c r="P290" s="2"/>
      <c r="Q290" s="2"/>
      <c r="R290" s="2"/>
      <c r="S290" s="34"/>
      <c r="T290" s="1" t="s">
        <v>822</v>
      </c>
      <c r="U290" s="2">
        <v>20170317</v>
      </c>
      <c r="V290" s="1" t="str">
        <f t="shared" si="23"/>
        <v>FRE041_3</v>
      </c>
      <c r="W290" s="1" t="str">
        <f t="shared" si="22"/>
        <v>FRE041_3_J1_20170317</v>
      </c>
      <c r="X290" s="1" t="str">
        <f t="shared" si="24"/>
        <v>FRE041_3_J1</v>
      </c>
      <c r="Y290" s="2">
        <v>20170317</v>
      </c>
      <c r="Z290" s="1">
        <v>2</v>
      </c>
      <c r="AA290" s="1"/>
      <c r="AB290" s="1">
        <v>204103</v>
      </c>
      <c r="AC290" s="1"/>
      <c r="AD290" s="3" t="str">
        <f>IFERROR(IF(VLOOKUP(T290,#REF!, 4, FALSE) = "", "", VLOOKUP(T290,#REF!, 4, FALSE)), "")</f>
        <v/>
      </c>
      <c r="AE290" s="3" t="str">
        <f>IFERROR(IF(VLOOKUP(T290,#REF!, 6, FALSE) = "", "", VLOOKUP(T290,#REF!, 6, FALSE)), "")</f>
        <v/>
      </c>
      <c r="AF290" s="3" t="str">
        <f>IFERROR(IF(VLOOKUP(T290,#REF!, 5, FALSE) = "", "", VLOOKUP(T290,#REF!, 5, FALSE)), "")</f>
        <v/>
      </c>
      <c r="AG290" s="3" t="str">
        <f t="shared" si="25"/>
        <v>'FRE041_3',</v>
      </c>
    </row>
    <row r="291" spans="1:33" x14ac:dyDescent="0.3">
      <c r="A291" s="1">
        <v>297</v>
      </c>
      <c r="B291" s="33" t="s">
        <v>825</v>
      </c>
      <c r="C291" s="33"/>
      <c r="D291" s="34"/>
      <c r="E291" s="34"/>
      <c r="F291" s="1" t="s">
        <v>826</v>
      </c>
      <c r="G291" s="1" t="s">
        <v>816</v>
      </c>
      <c r="H291" s="1"/>
      <c r="I291" s="1"/>
      <c r="J291" s="1"/>
      <c r="K291" s="1"/>
      <c r="L291" s="1"/>
      <c r="M291" s="1"/>
      <c r="N291" s="1"/>
      <c r="O291" s="2"/>
      <c r="P291" s="2"/>
      <c r="Q291" s="2"/>
      <c r="R291" s="2"/>
      <c r="S291" s="34"/>
      <c r="T291" s="1" t="s">
        <v>825</v>
      </c>
      <c r="U291" s="2">
        <v>20150809</v>
      </c>
      <c r="V291" s="1" t="str">
        <f t="shared" si="23"/>
        <v>FRE041_4</v>
      </c>
      <c r="W291" s="1" t="str">
        <f t="shared" si="22"/>
        <v>FRE041_4_J1_20150809</v>
      </c>
      <c r="X291" s="1" t="str">
        <f t="shared" si="24"/>
        <v>FRE041_4_J1</v>
      </c>
      <c r="Y291" s="2">
        <v>20150809</v>
      </c>
      <c r="Z291" s="1">
        <v>2</v>
      </c>
      <c r="AA291" s="1"/>
      <c r="AB291" s="1">
        <v>204104</v>
      </c>
      <c r="AC291" s="1"/>
      <c r="AD291" s="3" t="str">
        <f>IFERROR(IF(VLOOKUP(T291,#REF!, 4, FALSE) = "", "", VLOOKUP(T291,#REF!, 4, FALSE)), "")</f>
        <v/>
      </c>
      <c r="AE291" s="3" t="str">
        <f>IFERROR(IF(VLOOKUP(T291,#REF!, 6, FALSE) = "", "", VLOOKUP(T291,#REF!, 6, FALSE)), "")</f>
        <v/>
      </c>
      <c r="AF291" s="3" t="str">
        <f>IFERROR(IF(VLOOKUP(T291,#REF!, 5, FALSE) = "", "", VLOOKUP(T291,#REF!, 5, FALSE)), "")</f>
        <v/>
      </c>
      <c r="AG291" s="3" t="str">
        <f t="shared" si="25"/>
        <v>'FRE041_4',</v>
      </c>
    </row>
    <row r="292" spans="1:33" x14ac:dyDescent="0.3">
      <c r="A292" s="1">
        <v>298</v>
      </c>
      <c r="B292" s="33" t="s">
        <v>827</v>
      </c>
      <c r="C292" s="33"/>
      <c r="D292" s="34"/>
      <c r="E292" s="34"/>
      <c r="F292" s="1" t="s">
        <v>828</v>
      </c>
      <c r="G292" s="1" t="s">
        <v>829</v>
      </c>
      <c r="H292" s="1"/>
      <c r="I292" s="1"/>
      <c r="J292" s="1"/>
      <c r="K292" s="1"/>
      <c r="L292" s="1"/>
      <c r="M292" s="1"/>
      <c r="N292" s="1"/>
      <c r="O292" s="2"/>
      <c r="P292" s="2"/>
      <c r="Q292" s="2"/>
      <c r="R292" s="2"/>
      <c r="S292" s="34"/>
      <c r="T292" s="1" t="s">
        <v>827</v>
      </c>
      <c r="U292" s="2">
        <v>20140314</v>
      </c>
      <c r="V292" s="1" t="str">
        <f t="shared" si="23"/>
        <v>FRE041_5</v>
      </c>
      <c r="W292" s="1" t="str">
        <f t="shared" si="22"/>
        <v>FRE041_5_J1_20140314</v>
      </c>
      <c r="X292" s="1" t="str">
        <f t="shared" si="24"/>
        <v>FRE041_5_J1</v>
      </c>
      <c r="Y292" s="2">
        <v>20140314</v>
      </c>
      <c r="Z292" s="1">
        <v>2</v>
      </c>
      <c r="AA292" s="1"/>
      <c r="AB292" s="1">
        <v>204105</v>
      </c>
      <c r="AC292" s="1"/>
      <c r="AD292" s="3" t="str">
        <f>IFERROR(IF(VLOOKUP(T292,#REF!, 4, FALSE) = "", "", VLOOKUP(T292,#REF!, 4, FALSE)), "")</f>
        <v/>
      </c>
      <c r="AE292" s="3" t="str">
        <f>IFERROR(IF(VLOOKUP(T292,#REF!, 6, FALSE) = "", "", VLOOKUP(T292,#REF!, 6, FALSE)), "")</f>
        <v/>
      </c>
      <c r="AF292" s="3" t="str">
        <f>IFERROR(IF(VLOOKUP(T292,#REF!, 5, FALSE) = "", "", VLOOKUP(T292,#REF!, 5, FALSE)), "")</f>
        <v/>
      </c>
      <c r="AG292" s="3" t="str">
        <f t="shared" si="25"/>
        <v>'FRE041_5',</v>
      </c>
    </row>
    <row r="293" spans="1:33" x14ac:dyDescent="0.3">
      <c r="A293" s="1">
        <v>299</v>
      </c>
      <c r="B293" s="33" t="s">
        <v>830</v>
      </c>
      <c r="C293" s="33"/>
      <c r="D293" s="34"/>
      <c r="E293" s="34"/>
      <c r="F293" s="1" t="s">
        <v>831</v>
      </c>
      <c r="G293" s="1" t="s">
        <v>832</v>
      </c>
      <c r="H293" s="1"/>
      <c r="I293" s="1"/>
      <c r="J293" s="1"/>
      <c r="K293" s="1"/>
      <c r="L293" s="1"/>
      <c r="M293" s="1"/>
      <c r="N293" s="1"/>
      <c r="O293" s="2"/>
      <c r="P293" s="2"/>
      <c r="Q293" s="2"/>
      <c r="R293" s="2"/>
      <c r="S293" s="34"/>
      <c r="T293" s="1" t="s">
        <v>830</v>
      </c>
      <c r="U293" s="2">
        <v>20140314</v>
      </c>
      <c r="V293" s="1" t="str">
        <f t="shared" si="23"/>
        <v>FRE041_5_S</v>
      </c>
      <c r="W293" s="1" t="str">
        <f t="shared" si="22"/>
        <v>FRE041_5_S_J1_20140314</v>
      </c>
      <c r="X293" s="1" t="str">
        <f t="shared" si="24"/>
        <v>FRE041_5_S_J1</v>
      </c>
      <c r="Y293" s="2">
        <v>20140314</v>
      </c>
      <c r="Z293" s="1">
        <v>2</v>
      </c>
      <c r="AA293" s="1"/>
      <c r="AB293" s="1">
        <v>204106</v>
      </c>
      <c r="AC293" s="1"/>
      <c r="AD293" s="3" t="str">
        <f>IFERROR(IF(VLOOKUP(T293,#REF!, 4, FALSE) = "", "", VLOOKUP(T293,#REF!, 4, FALSE)), "")</f>
        <v/>
      </c>
      <c r="AE293" s="3" t="str">
        <f>IFERROR(IF(VLOOKUP(T293,#REF!, 6, FALSE) = "", "", VLOOKUP(T293,#REF!, 6, FALSE)), "")</f>
        <v/>
      </c>
      <c r="AF293" s="3" t="str">
        <f>IFERROR(IF(VLOOKUP(T293,#REF!, 5, FALSE) = "", "", VLOOKUP(T293,#REF!, 5, FALSE)), "")</f>
        <v/>
      </c>
      <c r="AG293" s="3" t="str">
        <f t="shared" si="25"/>
        <v>'FRE041_5_S',</v>
      </c>
    </row>
    <row r="294" spans="1:33" x14ac:dyDescent="0.3">
      <c r="A294" s="1">
        <v>300</v>
      </c>
      <c r="B294" s="33" t="s">
        <v>833</v>
      </c>
      <c r="C294" s="33"/>
      <c r="D294" s="34"/>
      <c r="E294" s="34"/>
      <c r="F294" s="1" t="s">
        <v>194</v>
      </c>
      <c r="G294" s="1" t="s">
        <v>834</v>
      </c>
      <c r="H294" s="1"/>
      <c r="I294" s="1"/>
      <c r="J294" s="1"/>
      <c r="K294" s="1"/>
      <c r="L294" s="1"/>
      <c r="M294" s="1"/>
      <c r="N294" s="1"/>
      <c r="O294" s="2"/>
      <c r="P294" s="2"/>
      <c r="Q294" s="2"/>
      <c r="R294" s="2"/>
      <c r="S294" s="34"/>
      <c r="T294" s="1" t="s">
        <v>833</v>
      </c>
      <c r="U294" s="2">
        <v>20090828</v>
      </c>
      <c r="V294" s="1" t="str">
        <f t="shared" si="23"/>
        <v>FRE042</v>
      </c>
      <c r="W294" s="1" t="str">
        <f t="shared" si="22"/>
        <v>FRE042_J1_20090828</v>
      </c>
      <c r="X294" s="1" t="str">
        <f t="shared" si="24"/>
        <v>FRE042_J1</v>
      </c>
      <c r="Y294" s="2">
        <v>20090828</v>
      </c>
      <c r="Z294" s="1">
        <v>2</v>
      </c>
      <c r="AA294" s="1"/>
      <c r="AB294" s="1">
        <v>204201</v>
      </c>
      <c r="AC294" s="1"/>
      <c r="AD294" s="3" t="str">
        <f>IFERROR(IF(VLOOKUP(T294,#REF!, 4, FALSE) = "", "", VLOOKUP(T294,#REF!, 4, FALSE)), "")</f>
        <v/>
      </c>
      <c r="AE294" s="3" t="str">
        <f>IFERROR(IF(VLOOKUP(T294,#REF!, 6, FALSE) = "", "", VLOOKUP(T294,#REF!, 6, FALSE)), "")</f>
        <v/>
      </c>
      <c r="AF294" s="3" t="str">
        <f>IFERROR(IF(VLOOKUP(T294,#REF!, 5, FALSE) = "", "", VLOOKUP(T294,#REF!, 5, FALSE)), "")</f>
        <v/>
      </c>
      <c r="AG294" s="3" t="str">
        <f t="shared" si="25"/>
        <v>'FRE042',</v>
      </c>
    </row>
    <row r="295" spans="1:33" x14ac:dyDescent="0.3">
      <c r="A295" s="1">
        <v>301</v>
      </c>
      <c r="B295" s="33" t="s">
        <v>835</v>
      </c>
      <c r="C295" s="33"/>
      <c r="D295" s="34"/>
      <c r="E295" s="34"/>
      <c r="F295" s="1" t="s">
        <v>200</v>
      </c>
      <c r="G295" s="1" t="s">
        <v>836</v>
      </c>
      <c r="H295" s="1"/>
      <c r="I295" s="1"/>
      <c r="J295" s="1"/>
      <c r="K295" s="1"/>
      <c r="L295" s="1"/>
      <c r="M295" s="1"/>
      <c r="N295" s="1"/>
      <c r="O295" s="2"/>
      <c r="P295" s="2"/>
      <c r="Q295" s="2"/>
      <c r="R295" s="2"/>
      <c r="S295" s="34"/>
      <c r="T295" s="1" t="s">
        <v>835</v>
      </c>
      <c r="U295" s="2">
        <v>20130223</v>
      </c>
      <c r="V295" s="1" t="str">
        <f t="shared" si="23"/>
        <v>FRE043</v>
      </c>
      <c r="W295" s="1" t="str">
        <f t="shared" si="22"/>
        <v>FRE043_J1_20130223</v>
      </c>
      <c r="X295" s="1" t="str">
        <f t="shared" si="24"/>
        <v>FRE043_J1</v>
      </c>
      <c r="Y295" s="2">
        <v>20130223</v>
      </c>
      <c r="Z295" s="1">
        <v>2</v>
      </c>
      <c r="AA295" s="1"/>
      <c r="AB295" s="1">
        <v>204301</v>
      </c>
      <c r="AC295" s="1"/>
      <c r="AD295" s="3" t="str">
        <f>IFERROR(IF(VLOOKUP(T295,#REF!, 4, FALSE) = "", "", VLOOKUP(T295,#REF!, 4, FALSE)), "")</f>
        <v/>
      </c>
      <c r="AE295" s="3" t="str">
        <f>IFERROR(IF(VLOOKUP(T295,#REF!, 6, FALSE) = "", "", VLOOKUP(T295,#REF!, 6, FALSE)), "")</f>
        <v/>
      </c>
      <c r="AF295" s="3" t="str">
        <f>IFERROR(IF(VLOOKUP(T295,#REF!, 5, FALSE) = "", "", VLOOKUP(T295,#REF!, 5, FALSE)), "")</f>
        <v/>
      </c>
      <c r="AG295" s="3" t="str">
        <f t="shared" si="25"/>
        <v>'FRE043',</v>
      </c>
    </row>
    <row r="296" spans="1:33" x14ac:dyDescent="0.3">
      <c r="A296" s="1">
        <v>302</v>
      </c>
      <c r="B296" s="33" t="s">
        <v>837</v>
      </c>
      <c r="C296" s="33"/>
      <c r="D296" s="34"/>
      <c r="E296" s="34"/>
      <c r="F296" s="1" t="s">
        <v>209</v>
      </c>
      <c r="G296" s="1" t="s">
        <v>838</v>
      </c>
      <c r="H296" s="1"/>
      <c r="I296" s="1"/>
      <c r="J296" s="1"/>
      <c r="K296" s="1"/>
      <c r="L296" s="1"/>
      <c r="M296" s="1"/>
      <c r="N296" s="1"/>
      <c r="O296" s="2"/>
      <c r="P296" s="2"/>
      <c r="Q296" s="2"/>
      <c r="R296" s="2"/>
      <c r="S296" s="34"/>
      <c r="T296" s="1" t="s">
        <v>837</v>
      </c>
      <c r="U296" s="2">
        <v>20130223</v>
      </c>
      <c r="V296" s="1" t="str">
        <f t="shared" si="23"/>
        <v>FRE045</v>
      </c>
      <c r="W296" s="1" t="str">
        <f t="shared" si="22"/>
        <v>FRE045_J1_20130223</v>
      </c>
      <c r="X296" s="1" t="str">
        <f t="shared" si="24"/>
        <v>FRE045_J1</v>
      </c>
      <c r="Y296" s="2">
        <v>20130223</v>
      </c>
      <c r="Z296" s="1">
        <v>2</v>
      </c>
      <c r="AA296" s="1"/>
      <c r="AB296" s="1">
        <v>204501</v>
      </c>
      <c r="AC296" s="1"/>
      <c r="AD296" s="3" t="str">
        <f>IFERROR(IF(VLOOKUP(T296,#REF!, 4, FALSE) = "", "", VLOOKUP(T296,#REF!, 4, FALSE)), "")</f>
        <v/>
      </c>
      <c r="AE296" s="3" t="str">
        <f>IFERROR(IF(VLOOKUP(T296,#REF!, 6, FALSE) = "", "", VLOOKUP(T296,#REF!, 6, FALSE)), "")</f>
        <v/>
      </c>
      <c r="AF296" s="3" t="str">
        <f>IFERROR(IF(VLOOKUP(T296,#REF!, 5, FALSE) = "", "", VLOOKUP(T296,#REF!, 5, FALSE)), "")</f>
        <v/>
      </c>
      <c r="AG296" s="3" t="str">
        <f t="shared" si="25"/>
        <v>'FRE045',</v>
      </c>
    </row>
    <row r="297" spans="1:33" x14ac:dyDescent="0.3">
      <c r="A297" s="1">
        <v>303</v>
      </c>
      <c r="B297" s="33" t="s">
        <v>839</v>
      </c>
      <c r="C297" s="33"/>
      <c r="D297" s="34"/>
      <c r="E297" s="34"/>
      <c r="F297" s="1" t="s">
        <v>840</v>
      </c>
      <c r="G297" s="1" t="s">
        <v>841</v>
      </c>
      <c r="H297" s="1"/>
      <c r="I297" s="1"/>
      <c r="J297" s="1"/>
      <c r="K297" s="1"/>
      <c r="L297" s="1"/>
      <c r="M297" s="1"/>
      <c r="N297" s="1"/>
      <c r="O297" s="2"/>
      <c r="P297" s="2"/>
      <c r="Q297" s="2"/>
      <c r="R297" s="2"/>
      <c r="S297" s="34"/>
      <c r="T297" s="1" t="s">
        <v>839</v>
      </c>
      <c r="U297" s="2">
        <v>20130223</v>
      </c>
      <c r="V297" s="1" t="str">
        <f t="shared" si="23"/>
        <v>FRE045_2</v>
      </c>
      <c r="W297" s="1" t="str">
        <f t="shared" si="22"/>
        <v>FRE045_2_J1_20130223</v>
      </c>
      <c r="X297" s="1" t="str">
        <f t="shared" si="24"/>
        <v>FRE045_2_J1</v>
      </c>
      <c r="Y297" s="2">
        <v>20130223</v>
      </c>
      <c r="Z297" s="1">
        <v>2</v>
      </c>
      <c r="AA297" s="1"/>
      <c r="AB297" s="1">
        <v>204502</v>
      </c>
      <c r="AC297" s="1"/>
      <c r="AD297" s="3" t="str">
        <f>IFERROR(IF(VLOOKUP(T297,#REF!, 4, FALSE) = "", "", VLOOKUP(T297,#REF!, 4, FALSE)), "")</f>
        <v/>
      </c>
      <c r="AE297" s="3" t="str">
        <f>IFERROR(IF(VLOOKUP(T297,#REF!, 6, FALSE) = "", "", VLOOKUP(T297,#REF!, 6, FALSE)), "")</f>
        <v/>
      </c>
      <c r="AF297" s="3" t="str">
        <f>IFERROR(IF(VLOOKUP(T297,#REF!, 5, FALSE) = "", "", VLOOKUP(T297,#REF!, 5, FALSE)), "")</f>
        <v/>
      </c>
      <c r="AG297" s="3" t="str">
        <f t="shared" si="25"/>
        <v>'FRE045_2',</v>
      </c>
    </row>
    <row r="298" spans="1:33" x14ac:dyDescent="0.3">
      <c r="A298" s="1">
        <v>304</v>
      </c>
      <c r="B298" s="33" t="s">
        <v>842</v>
      </c>
      <c r="C298" s="33"/>
      <c r="D298" s="34"/>
      <c r="E298" s="34"/>
      <c r="F298" s="1" t="s">
        <v>843</v>
      </c>
      <c r="G298" s="1" t="s">
        <v>844</v>
      </c>
      <c r="H298" s="1"/>
      <c r="I298" s="1"/>
      <c r="J298" s="1"/>
      <c r="K298" s="1"/>
      <c r="L298" s="1"/>
      <c r="M298" s="1"/>
      <c r="N298" s="1"/>
      <c r="O298" s="2"/>
      <c r="P298" s="2"/>
      <c r="Q298" s="2"/>
      <c r="R298" s="2"/>
      <c r="S298" s="34"/>
      <c r="T298" s="1" t="s">
        <v>842</v>
      </c>
      <c r="U298" s="2">
        <v>20180321</v>
      </c>
      <c r="V298" s="1" t="str">
        <f t="shared" si="23"/>
        <v>FRE045_3</v>
      </c>
      <c r="W298" s="1" t="str">
        <f t="shared" si="22"/>
        <v>FRE045_3_J1_20180321</v>
      </c>
      <c r="X298" s="1" t="str">
        <f t="shared" si="24"/>
        <v>FRE045_3_J1</v>
      </c>
      <c r="Y298" s="2">
        <v>20180321</v>
      </c>
      <c r="Z298" s="1">
        <v>2</v>
      </c>
      <c r="AA298" s="1"/>
      <c r="AB298" s="1">
        <v>204503</v>
      </c>
      <c r="AC298" s="1"/>
      <c r="AD298" s="3" t="str">
        <f>IFERROR(IF(VLOOKUP(T298,#REF!, 4, FALSE) = "", "", VLOOKUP(T298,#REF!, 4, FALSE)), "")</f>
        <v/>
      </c>
      <c r="AE298" s="3" t="str">
        <f>IFERROR(IF(VLOOKUP(T298,#REF!, 6, FALSE) = "", "", VLOOKUP(T298,#REF!, 6, FALSE)), "")</f>
        <v/>
      </c>
      <c r="AF298" s="3" t="str">
        <f>IFERROR(IF(VLOOKUP(T298,#REF!, 5, FALSE) = "", "", VLOOKUP(T298,#REF!, 5, FALSE)), "")</f>
        <v/>
      </c>
      <c r="AG298" s="3" t="str">
        <f t="shared" si="25"/>
        <v>'FRE045_3',</v>
      </c>
    </row>
    <row r="299" spans="1:33" x14ac:dyDescent="0.3">
      <c r="A299" s="1">
        <v>305</v>
      </c>
      <c r="B299" s="72" t="s">
        <v>845</v>
      </c>
      <c r="C299" s="60" t="s">
        <v>1618</v>
      </c>
      <c r="D299" s="34"/>
      <c r="E299" s="34"/>
      <c r="F299" s="1" t="s">
        <v>846</v>
      </c>
      <c r="G299" s="1" t="s">
        <v>847</v>
      </c>
      <c r="H299" s="1" t="s">
        <v>1037</v>
      </c>
      <c r="I299" s="34" t="s">
        <v>1026</v>
      </c>
      <c r="J299" s="1" t="s">
        <v>1075</v>
      </c>
      <c r="K299" s="35" t="s">
        <v>1444</v>
      </c>
      <c r="L299" s="21"/>
      <c r="M299" s="35" t="s">
        <v>1023</v>
      </c>
      <c r="N299" s="35" t="s">
        <v>1369</v>
      </c>
      <c r="O299" s="8">
        <f>P243</f>
        <v>43697</v>
      </c>
      <c r="P299" s="8">
        <f>O299</f>
        <v>43697</v>
      </c>
      <c r="Q299" s="51">
        <f>P299</f>
        <v>43697</v>
      </c>
      <c r="R299" s="51">
        <v>43697</v>
      </c>
      <c r="S299" s="51"/>
      <c r="T299" s="1" t="s">
        <v>845</v>
      </c>
      <c r="U299" s="2">
        <v>20150313</v>
      </c>
      <c r="V299" s="1" t="str">
        <f t="shared" si="23"/>
        <v>FRE046</v>
      </c>
      <c r="W299" s="1" t="str">
        <f t="shared" si="22"/>
        <v>FRE046_J1_20150313</v>
      </c>
      <c r="X299" s="1" t="str">
        <f t="shared" si="24"/>
        <v>FRE046_J1</v>
      </c>
      <c r="Y299" s="2">
        <v>20150313</v>
      </c>
      <c r="Z299" s="1">
        <v>2</v>
      </c>
      <c r="AA299" s="1"/>
      <c r="AB299" s="1">
        <v>204601</v>
      </c>
      <c r="AC299" s="1"/>
      <c r="AD299" s="3" t="str">
        <f>IFERROR(IF(VLOOKUP(T299,#REF!, 4, FALSE) = "", "", VLOOKUP(T299,#REF!, 4, FALSE)), "")</f>
        <v/>
      </c>
      <c r="AE299" s="3" t="str">
        <f>IFERROR(IF(VLOOKUP(T299,#REF!, 6, FALSE) = "", "", VLOOKUP(T299,#REF!, 6, FALSE)), "")</f>
        <v/>
      </c>
      <c r="AF299" s="3" t="str">
        <f>IFERROR(IF(VLOOKUP(T299,#REF!, 5, FALSE) = "", "", VLOOKUP(T299,#REF!, 5, FALSE)), "")</f>
        <v/>
      </c>
      <c r="AG299" s="3" t="str">
        <f t="shared" si="25"/>
        <v>'FRE046',</v>
      </c>
    </row>
    <row r="300" spans="1:33" ht="24" x14ac:dyDescent="0.3">
      <c r="A300" s="1">
        <v>306</v>
      </c>
      <c r="B300" s="33" t="s">
        <v>1373</v>
      </c>
      <c r="C300" s="33" t="s">
        <v>1615</v>
      </c>
      <c r="D300" s="34"/>
      <c r="E300" s="34"/>
      <c r="F300" s="1" t="s">
        <v>849</v>
      </c>
      <c r="G300" s="1" t="s">
        <v>850</v>
      </c>
      <c r="H300" s="1" t="s">
        <v>1037</v>
      </c>
      <c r="I300" s="34" t="s">
        <v>1026</v>
      </c>
      <c r="J300" s="1" t="s">
        <v>1075</v>
      </c>
      <c r="K300" s="15" t="s">
        <v>1441</v>
      </c>
      <c r="L300" s="21"/>
      <c r="M300" s="35" t="s">
        <v>1023</v>
      </c>
      <c r="N300" s="15" t="s">
        <v>1374</v>
      </c>
      <c r="O300" s="8">
        <f>P299+1</f>
        <v>43698</v>
      </c>
      <c r="P300" s="8">
        <f>O300</f>
        <v>43698</v>
      </c>
      <c r="Q300" s="51">
        <v>43698</v>
      </c>
      <c r="R300" s="51">
        <v>43698</v>
      </c>
      <c r="S300" s="51"/>
      <c r="T300" s="1" t="s">
        <v>1373</v>
      </c>
      <c r="U300" s="2">
        <v>20180321</v>
      </c>
      <c r="V300" s="1" t="str">
        <f t="shared" si="23"/>
        <v>FRE046_2</v>
      </c>
      <c r="W300" s="1" t="str">
        <f t="shared" si="22"/>
        <v>FRE046_2_J1_20180321</v>
      </c>
      <c r="X300" s="1" t="str">
        <f t="shared" si="24"/>
        <v>FRE046_2_J1</v>
      </c>
      <c r="Y300" s="2">
        <v>20180321</v>
      </c>
      <c r="Z300" s="1">
        <v>2</v>
      </c>
      <c r="AA300" s="1"/>
      <c r="AB300" s="1">
        <v>204602</v>
      </c>
      <c r="AC300" s="1"/>
      <c r="AD300" s="3" t="str">
        <f>IFERROR(IF(VLOOKUP(T300,#REF!, 4, FALSE) = "", "", VLOOKUP(T300,#REF!, 4, FALSE)), "")</f>
        <v/>
      </c>
      <c r="AE300" s="3" t="str">
        <f>IFERROR(IF(VLOOKUP(T300,#REF!, 6, FALSE) = "", "", VLOOKUP(T300,#REF!, 6, FALSE)), "")</f>
        <v/>
      </c>
      <c r="AF300" s="3" t="str">
        <f>IFERROR(IF(VLOOKUP(T300,#REF!, 5, FALSE) = "", "", VLOOKUP(T300,#REF!, 5, FALSE)), "")</f>
        <v/>
      </c>
      <c r="AG300" s="3" t="str">
        <f t="shared" si="25"/>
        <v>'FRE046_2',</v>
      </c>
    </row>
    <row r="301" spans="1:33" x14ac:dyDescent="0.3">
      <c r="A301" s="1">
        <v>307</v>
      </c>
      <c r="B301" s="33" t="s">
        <v>1457</v>
      </c>
      <c r="C301" s="33" t="s">
        <v>1102</v>
      </c>
      <c r="D301" s="34"/>
      <c r="E301" s="34"/>
      <c r="F301" s="1" t="s">
        <v>852</v>
      </c>
      <c r="G301" s="1" t="s">
        <v>1456</v>
      </c>
      <c r="H301" s="1" t="s">
        <v>1037</v>
      </c>
      <c r="I301" s="34" t="s">
        <v>1026</v>
      </c>
      <c r="J301" s="1" t="s">
        <v>1052</v>
      </c>
      <c r="K301" s="35" t="s">
        <v>1214</v>
      </c>
      <c r="L301" s="21"/>
      <c r="M301" s="35" t="s">
        <v>1023</v>
      </c>
      <c r="N301" s="35" t="s">
        <v>1458</v>
      </c>
      <c r="O301" s="52">
        <f>P57+3</f>
        <v>43696</v>
      </c>
      <c r="P301" s="52">
        <f>O301</f>
        <v>43696</v>
      </c>
      <c r="Q301" s="48">
        <v>43696</v>
      </c>
      <c r="R301" s="48">
        <v>43696</v>
      </c>
      <c r="S301" s="51"/>
      <c r="T301" s="1" t="s">
        <v>1457</v>
      </c>
      <c r="U301" s="2">
        <v>20160314</v>
      </c>
      <c r="V301" s="1" t="str">
        <f t="shared" si="23"/>
        <v>FRE046_2_S</v>
      </c>
      <c r="W301" s="1" t="str">
        <f t="shared" si="22"/>
        <v>FRE046_2_S_J1_20160314</v>
      </c>
      <c r="X301" s="1" t="str">
        <f t="shared" si="24"/>
        <v>FRE046_2_S_J1</v>
      </c>
      <c r="Y301" s="2">
        <v>20160314</v>
      </c>
      <c r="Z301" s="1">
        <v>2</v>
      </c>
      <c r="AA301" s="1"/>
      <c r="AB301" s="1">
        <v>204603</v>
      </c>
      <c r="AC301" s="1"/>
      <c r="AD301" s="3" t="str">
        <f>IFERROR(IF(VLOOKUP(T301,#REF!, 4, FALSE) = "", "", VLOOKUP(T301,#REF!, 4, FALSE)), "")</f>
        <v/>
      </c>
      <c r="AE301" s="3" t="str">
        <f>IFERROR(IF(VLOOKUP(T301,#REF!, 6, FALSE) = "", "", VLOOKUP(T301,#REF!, 6, FALSE)), "")</f>
        <v/>
      </c>
      <c r="AF301" s="3" t="str">
        <f>IFERROR(IF(VLOOKUP(T301,#REF!, 5, FALSE) = "", "", VLOOKUP(T301,#REF!, 5, FALSE)), "")</f>
        <v/>
      </c>
      <c r="AG301" s="3" t="str">
        <f t="shared" si="25"/>
        <v>'FRE046_2_S',</v>
      </c>
    </row>
    <row r="302" spans="1:33" x14ac:dyDescent="0.3">
      <c r="A302" s="1">
        <v>308</v>
      </c>
      <c r="B302" s="33" t="s">
        <v>853</v>
      </c>
      <c r="C302" s="33"/>
      <c r="D302" s="34"/>
      <c r="E302" s="34"/>
      <c r="F302" s="1" t="s">
        <v>854</v>
      </c>
      <c r="G302" s="1" t="s">
        <v>855</v>
      </c>
      <c r="H302" s="1"/>
      <c r="I302" s="1"/>
      <c r="J302" s="1"/>
      <c r="K302" s="1"/>
      <c r="L302" s="1"/>
      <c r="M302" s="1"/>
      <c r="N302" s="1"/>
      <c r="O302" s="2"/>
      <c r="P302" s="2"/>
      <c r="Q302" s="2"/>
      <c r="R302" s="2"/>
      <c r="S302" s="34"/>
      <c r="T302" s="1" t="s">
        <v>853</v>
      </c>
      <c r="U302" s="2">
        <v>20150313</v>
      </c>
      <c r="V302" s="1" t="str">
        <f t="shared" si="23"/>
        <v>FRE047</v>
      </c>
      <c r="W302" s="1" t="str">
        <f t="shared" si="22"/>
        <v>FRE047_J1_20150313</v>
      </c>
      <c r="X302" s="1" t="str">
        <f t="shared" si="24"/>
        <v>FRE047_J1</v>
      </c>
      <c r="Y302" s="2">
        <v>20150313</v>
      </c>
      <c r="Z302" s="1">
        <v>2</v>
      </c>
      <c r="AA302" s="1"/>
      <c r="AB302" s="1">
        <v>204701</v>
      </c>
      <c r="AC302" s="1"/>
      <c r="AD302" s="3" t="str">
        <f>IFERROR(IF(VLOOKUP(T302,#REF!, 4, FALSE) = "", "", VLOOKUP(T302,#REF!, 4, FALSE)), "")</f>
        <v/>
      </c>
      <c r="AE302" s="3" t="str">
        <f>IFERROR(IF(VLOOKUP(T302,#REF!, 6, FALSE) = "", "", VLOOKUP(T302,#REF!, 6, FALSE)), "")</f>
        <v/>
      </c>
      <c r="AF302" s="3" t="str">
        <f>IFERROR(IF(VLOOKUP(T302,#REF!, 5, FALSE) = "", "", VLOOKUP(T302,#REF!, 5, FALSE)), "")</f>
        <v/>
      </c>
      <c r="AG302" s="3" t="str">
        <f t="shared" si="25"/>
        <v>'FRE047',</v>
      </c>
    </row>
    <row r="303" spans="1:33" x14ac:dyDescent="0.3">
      <c r="A303" s="1">
        <v>309</v>
      </c>
      <c r="B303" s="33" t="s">
        <v>856</v>
      </c>
      <c r="C303" s="33"/>
      <c r="D303" s="34"/>
      <c r="E303" s="34"/>
      <c r="F303" s="1" t="s">
        <v>230</v>
      </c>
      <c r="G303" s="1" t="s">
        <v>857</v>
      </c>
      <c r="H303" s="1"/>
      <c r="I303" s="1"/>
      <c r="J303" s="1"/>
      <c r="K303" s="1"/>
      <c r="L303" s="1"/>
      <c r="M303" s="1"/>
      <c r="N303" s="1"/>
      <c r="O303" s="2"/>
      <c r="P303" s="2"/>
      <c r="Q303" s="2"/>
      <c r="R303" s="2"/>
      <c r="S303" s="34"/>
      <c r="T303" s="1" t="s">
        <v>856</v>
      </c>
      <c r="U303" s="2">
        <v>20150313</v>
      </c>
      <c r="V303" s="1" t="str">
        <f t="shared" si="23"/>
        <v>FRE048</v>
      </c>
      <c r="W303" s="1" t="str">
        <f t="shared" si="22"/>
        <v>FRE048_J1_20150313</v>
      </c>
      <c r="X303" s="1" t="str">
        <f t="shared" si="24"/>
        <v>FRE048_J1</v>
      </c>
      <c r="Y303" s="2">
        <v>20150313</v>
      </c>
      <c r="Z303" s="1">
        <v>2</v>
      </c>
      <c r="AA303" s="1"/>
      <c r="AB303" s="1">
        <v>204801</v>
      </c>
      <c r="AC303" s="1"/>
      <c r="AD303" s="3" t="str">
        <f>IFERROR(IF(VLOOKUP(T303,#REF!, 4, FALSE) = "", "", VLOOKUP(T303,#REF!, 4, FALSE)), "")</f>
        <v/>
      </c>
      <c r="AE303" s="3" t="str">
        <f>IFERROR(IF(VLOOKUP(T303,#REF!, 6, FALSE) = "", "", VLOOKUP(T303,#REF!, 6, FALSE)), "")</f>
        <v/>
      </c>
      <c r="AF303" s="3" t="str">
        <f>IFERROR(IF(VLOOKUP(T303,#REF!, 5, FALSE) = "", "", VLOOKUP(T303,#REF!, 5, FALSE)), "")</f>
        <v/>
      </c>
      <c r="AG303" s="3" t="str">
        <f t="shared" si="25"/>
        <v>'FRE048',</v>
      </c>
    </row>
    <row r="304" spans="1:33" x14ac:dyDescent="0.3">
      <c r="A304" s="1">
        <v>310</v>
      </c>
      <c r="B304" s="33" t="s">
        <v>858</v>
      </c>
      <c r="C304" s="33"/>
      <c r="D304" s="34"/>
      <c r="E304" s="34"/>
      <c r="F304" s="1" t="s">
        <v>233</v>
      </c>
      <c r="G304" s="1" t="s">
        <v>859</v>
      </c>
      <c r="H304" s="1"/>
      <c r="I304" s="1"/>
      <c r="J304" s="1"/>
      <c r="K304" s="1"/>
      <c r="L304" s="1"/>
      <c r="M304" s="1"/>
      <c r="N304" s="1"/>
      <c r="O304" s="2"/>
      <c r="P304" s="2"/>
      <c r="Q304" s="2"/>
      <c r="R304" s="2"/>
      <c r="S304" s="34"/>
      <c r="T304" s="1" t="s">
        <v>858</v>
      </c>
      <c r="U304" s="2">
        <v>20190320</v>
      </c>
      <c r="V304" s="1" t="str">
        <f t="shared" si="23"/>
        <v>FRE049</v>
      </c>
      <c r="W304" s="1" t="str">
        <f t="shared" si="22"/>
        <v>FRE049_J1_20190320</v>
      </c>
      <c r="X304" s="1" t="str">
        <f t="shared" si="24"/>
        <v>FRE049_J1</v>
      </c>
      <c r="Y304" s="2">
        <v>20190320</v>
      </c>
      <c r="Z304" s="1">
        <v>2</v>
      </c>
      <c r="AA304" s="1"/>
      <c r="AB304" s="1">
        <v>204901</v>
      </c>
      <c r="AC304" s="1"/>
      <c r="AD304" s="3" t="str">
        <f>IFERROR(IF(VLOOKUP(T304,#REF!, 4, FALSE) = "", "", VLOOKUP(T304,#REF!, 4, FALSE)), "")</f>
        <v/>
      </c>
      <c r="AE304" s="3" t="str">
        <f>IFERROR(IF(VLOOKUP(T304,#REF!, 6, FALSE) = "", "", VLOOKUP(T304,#REF!, 6, FALSE)), "")</f>
        <v/>
      </c>
      <c r="AF304" s="3" t="str">
        <f>IFERROR(IF(VLOOKUP(T304,#REF!, 5, FALSE) = "", "", VLOOKUP(T304,#REF!, 5, FALSE)), "")</f>
        <v/>
      </c>
      <c r="AG304" s="3" t="str">
        <f t="shared" si="25"/>
        <v>'FRE049',</v>
      </c>
    </row>
    <row r="305" spans="1:33" x14ac:dyDescent="0.3">
      <c r="A305" s="1">
        <v>311</v>
      </c>
      <c r="B305" s="33" t="s">
        <v>860</v>
      </c>
      <c r="C305" s="33"/>
      <c r="D305" s="34"/>
      <c r="E305" s="34"/>
      <c r="F305" s="1" t="s">
        <v>861</v>
      </c>
      <c r="G305" s="1" t="s">
        <v>862</v>
      </c>
      <c r="H305" s="1"/>
      <c r="I305" s="1"/>
      <c r="J305" s="1"/>
      <c r="K305" s="1"/>
      <c r="L305" s="1"/>
      <c r="M305" s="1"/>
      <c r="N305" s="1"/>
      <c r="O305" s="2"/>
      <c r="P305" s="2"/>
      <c r="Q305" s="2"/>
      <c r="R305" s="2"/>
      <c r="S305" s="34"/>
      <c r="T305" s="1" t="s">
        <v>860</v>
      </c>
      <c r="U305" s="2">
        <v>20190320</v>
      </c>
      <c r="V305" s="1" t="str">
        <f t="shared" si="23"/>
        <v>FRE050</v>
      </c>
      <c r="W305" s="1" t="str">
        <f t="shared" si="22"/>
        <v>FRE050_J1_20190320</v>
      </c>
      <c r="X305" s="1" t="str">
        <f t="shared" si="24"/>
        <v>FRE050_J1</v>
      </c>
      <c r="Y305" s="2">
        <v>20190320</v>
      </c>
      <c r="Z305" s="1">
        <v>2</v>
      </c>
      <c r="AA305" s="1"/>
      <c r="AB305" s="1">
        <v>205001</v>
      </c>
      <c r="AC305" s="1"/>
      <c r="AD305" s="3" t="str">
        <f>IFERROR(IF(VLOOKUP(T305,#REF!, 4, FALSE) = "", "", VLOOKUP(T305,#REF!, 4, FALSE)), "")</f>
        <v/>
      </c>
      <c r="AE305" s="3" t="str">
        <f>IFERROR(IF(VLOOKUP(T305,#REF!, 6, FALSE) = "", "", VLOOKUP(T305,#REF!, 6, FALSE)), "")</f>
        <v/>
      </c>
      <c r="AF305" s="3" t="str">
        <f>IFERROR(IF(VLOOKUP(T305,#REF!, 5, FALSE) = "", "", VLOOKUP(T305,#REF!, 5, FALSE)), "")</f>
        <v/>
      </c>
      <c r="AG305" s="3" t="str">
        <f t="shared" si="25"/>
        <v>'FRE050',</v>
      </c>
    </row>
    <row r="306" spans="1:33" x14ac:dyDescent="0.3">
      <c r="A306" s="1">
        <v>312</v>
      </c>
      <c r="B306" s="33" t="s">
        <v>863</v>
      </c>
      <c r="C306" s="33"/>
      <c r="D306" s="34"/>
      <c r="E306" s="34"/>
      <c r="F306" s="1" t="s">
        <v>864</v>
      </c>
      <c r="G306" s="1" t="s">
        <v>865</v>
      </c>
      <c r="H306" s="1"/>
      <c r="I306" s="1"/>
      <c r="J306" s="1"/>
      <c r="K306" s="1"/>
      <c r="L306" s="1"/>
      <c r="M306" s="1"/>
      <c r="N306" s="1"/>
      <c r="O306" s="2"/>
      <c r="P306" s="2"/>
      <c r="Q306" s="2"/>
      <c r="R306" s="2"/>
      <c r="S306" s="34"/>
      <c r="T306" s="1" t="s">
        <v>863</v>
      </c>
      <c r="U306" s="2">
        <v>20190320</v>
      </c>
      <c r="V306" s="1" t="str">
        <f t="shared" si="23"/>
        <v>FRE050_2</v>
      </c>
      <c r="W306" s="1" t="str">
        <f t="shared" si="22"/>
        <v>FRE050_2_J1_20190320</v>
      </c>
      <c r="X306" s="1" t="str">
        <f t="shared" si="24"/>
        <v>FRE050_2_J1</v>
      </c>
      <c r="Y306" s="2">
        <v>20190320</v>
      </c>
      <c r="Z306" s="1">
        <v>2</v>
      </c>
      <c r="AA306" s="1"/>
      <c r="AB306" s="1">
        <v>205002</v>
      </c>
      <c r="AC306" s="1"/>
      <c r="AD306" s="3" t="str">
        <f>IFERROR(IF(VLOOKUP(T306,#REF!, 4, FALSE) = "", "", VLOOKUP(T306,#REF!, 4, FALSE)), "")</f>
        <v/>
      </c>
      <c r="AE306" s="3" t="str">
        <f>IFERROR(IF(VLOOKUP(T306,#REF!, 6, FALSE) = "", "", VLOOKUP(T306,#REF!, 6, FALSE)), "")</f>
        <v/>
      </c>
      <c r="AF306" s="3" t="str">
        <f>IFERROR(IF(VLOOKUP(T306,#REF!, 5, FALSE) = "", "", VLOOKUP(T306,#REF!, 5, FALSE)), "")</f>
        <v/>
      </c>
      <c r="AG306" s="3" t="str">
        <f t="shared" si="25"/>
        <v>'FRE050_2',</v>
      </c>
    </row>
    <row r="307" spans="1:33" x14ac:dyDescent="0.3">
      <c r="A307" s="1">
        <v>313</v>
      </c>
      <c r="B307" s="33" t="s">
        <v>866</v>
      </c>
      <c r="C307" s="33"/>
      <c r="D307" s="34"/>
      <c r="E307" s="34"/>
      <c r="F307" s="1" t="s">
        <v>242</v>
      </c>
      <c r="G307" s="1" t="s">
        <v>867</v>
      </c>
      <c r="H307" s="1"/>
      <c r="I307" s="1"/>
      <c r="J307" s="1"/>
      <c r="K307" s="1"/>
      <c r="L307" s="1"/>
      <c r="M307" s="1"/>
      <c r="N307" s="1"/>
      <c r="O307" s="2"/>
      <c r="P307" s="2"/>
      <c r="Q307" s="2"/>
      <c r="R307" s="2"/>
      <c r="S307" s="34"/>
      <c r="T307" s="1" t="s">
        <v>866</v>
      </c>
      <c r="U307" s="2">
        <v>20150313</v>
      </c>
      <c r="V307" s="1" t="str">
        <f t="shared" si="23"/>
        <v>FRE051</v>
      </c>
      <c r="W307" s="1" t="str">
        <f t="shared" si="22"/>
        <v>FRE051_J1_20150313</v>
      </c>
      <c r="X307" s="1" t="str">
        <f t="shared" si="24"/>
        <v>FRE051_J1</v>
      </c>
      <c r="Y307" s="2">
        <v>20150313</v>
      </c>
      <c r="Z307" s="1">
        <v>2</v>
      </c>
      <c r="AA307" s="1"/>
      <c r="AB307" s="1">
        <v>205101</v>
      </c>
      <c r="AC307" s="1"/>
      <c r="AD307" s="3" t="str">
        <f>IFERROR(IF(VLOOKUP(T307,#REF!, 4, FALSE) = "", "", VLOOKUP(T307,#REF!, 4, FALSE)), "")</f>
        <v/>
      </c>
      <c r="AE307" s="3" t="str">
        <f>IFERROR(IF(VLOOKUP(T307,#REF!, 6, FALSE) = "", "", VLOOKUP(T307,#REF!, 6, FALSE)), "")</f>
        <v/>
      </c>
      <c r="AF307" s="3" t="str">
        <f>IFERROR(IF(VLOOKUP(T307,#REF!, 5, FALSE) = "", "", VLOOKUP(T307,#REF!, 5, FALSE)), "")</f>
        <v/>
      </c>
      <c r="AG307" s="3" t="str">
        <f t="shared" si="25"/>
        <v>'FRE051',</v>
      </c>
    </row>
    <row r="308" spans="1:33" x14ac:dyDescent="0.3">
      <c r="A308" s="1">
        <v>314</v>
      </c>
      <c r="B308" s="33" t="s">
        <v>868</v>
      </c>
      <c r="C308" s="33"/>
      <c r="D308" s="34"/>
      <c r="E308" s="34"/>
      <c r="F308" s="1" t="s">
        <v>869</v>
      </c>
      <c r="G308" s="1" t="s">
        <v>870</v>
      </c>
      <c r="H308" s="1"/>
      <c r="I308" s="1"/>
      <c r="J308" s="1"/>
      <c r="K308" s="1"/>
      <c r="L308" s="1"/>
      <c r="M308" s="1"/>
      <c r="N308" s="1"/>
      <c r="O308" s="2"/>
      <c r="P308" s="2"/>
      <c r="Q308" s="2"/>
      <c r="R308" s="2"/>
      <c r="S308" s="34"/>
      <c r="T308" s="1" t="s">
        <v>868</v>
      </c>
      <c r="U308" s="2">
        <v>20150313</v>
      </c>
      <c r="V308" s="1" t="str">
        <f t="shared" si="23"/>
        <v>FRE053</v>
      </c>
      <c r="W308" s="1" t="str">
        <f t="shared" si="22"/>
        <v>FRE053_J1_20150313</v>
      </c>
      <c r="X308" s="1" t="str">
        <f t="shared" si="24"/>
        <v>FRE053_J1</v>
      </c>
      <c r="Y308" s="2">
        <v>20150313</v>
      </c>
      <c r="Z308" s="1">
        <v>2</v>
      </c>
      <c r="AA308" s="1"/>
      <c r="AB308" s="1">
        <v>205301</v>
      </c>
      <c r="AC308" s="1"/>
      <c r="AD308" s="3" t="str">
        <f>IFERROR(IF(VLOOKUP(T308,#REF!, 4, FALSE) = "", "", VLOOKUP(T308,#REF!, 4, FALSE)), "")</f>
        <v/>
      </c>
      <c r="AE308" s="3" t="str">
        <f>IFERROR(IF(VLOOKUP(T308,#REF!, 6, FALSE) = "", "", VLOOKUP(T308,#REF!, 6, FALSE)), "")</f>
        <v/>
      </c>
      <c r="AF308" s="3" t="str">
        <f>IFERROR(IF(VLOOKUP(T308,#REF!, 5, FALSE) = "", "", VLOOKUP(T308,#REF!, 5, FALSE)), "")</f>
        <v/>
      </c>
      <c r="AG308" s="3" t="str">
        <f t="shared" si="25"/>
        <v>'FRE053',</v>
      </c>
    </row>
    <row r="309" spans="1:33" x14ac:dyDescent="0.3">
      <c r="A309" s="1">
        <v>315</v>
      </c>
      <c r="B309" s="33" t="s">
        <v>871</v>
      </c>
      <c r="C309" s="33"/>
      <c r="D309" s="34"/>
      <c r="E309" s="34"/>
      <c r="F309" s="1" t="s">
        <v>257</v>
      </c>
      <c r="G309" s="1" t="s">
        <v>872</v>
      </c>
      <c r="H309" s="1"/>
      <c r="I309" s="1"/>
      <c r="J309" s="1"/>
      <c r="K309" s="1"/>
      <c r="L309" s="1"/>
      <c r="M309" s="1"/>
      <c r="N309" s="1"/>
      <c r="O309" s="2"/>
      <c r="P309" s="2"/>
      <c r="Q309" s="2"/>
      <c r="R309" s="2"/>
      <c r="S309" s="34"/>
      <c r="T309" s="1" t="s">
        <v>871</v>
      </c>
      <c r="U309" s="2">
        <v>20110407</v>
      </c>
      <c r="V309" s="1" t="str">
        <f t="shared" si="23"/>
        <v>FRE054</v>
      </c>
      <c r="W309" s="1" t="str">
        <f t="shared" si="22"/>
        <v>FRE054_J1_20110407</v>
      </c>
      <c r="X309" s="1" t="str">
        <f t="shared" si="24"/>
        <v>FRE054_J1</v>
      </c>
      <c r="Y309" s="2">
        <v>20110407</v>
      </c>
      <c r="Z309" s="1">
        <v>2</v>
      </c>
      <c r="AA309" s="1"/>
      <c r="AB309" s="1">
        <v>205401</v>
      </c>
      <c r="AC309" s="1"/>
      <c r="AD309" s="3" t="str">
        <f>IFERROR(IF(VLOOKUP(T309,#REF!, 4, FALSE) = "", "", VLOOKUP(T309,#REF!, 4, FALSE)), "")</f>
        <v/>
      </c>
      <c r="AE309" s="3" t="str">
        <f>IFERROR(IF(VLOOKUP(T309,#REF!, 6, FALSE) = "", "", VLOOKUP(T309,#REF!, 6, FALSE)), "")</f>
        <v/>
      </c>
      <c r="AF309" s="3" t="str">
        <f>IFERROR(IF(VLOOKUP(T309,#REF!, 5, FALSE) = "", "", VLOOKUP(T309,#REF!, 5, FALSE)), "")</f>
        <v/>
      </c>
      <c r="AG309" s="3" t="str">
        <f t="shared" si="25"/>
        <v>'FRE054',</v>
      </c>
    </row>
    <row r="310" spans="1:33" x14ac:dyDescent="0.3">
      <c r="A310" s="1">
        <v>316</v>
      </c>
      <c r="B310" s="33" t="s">
        <v>873</v>
      </c>
      <c r="C310" s="33"/>
      <c r="D310" s="34"/>
      <c r="E310" s="34"/>
      <c r="F310" s="1" t="s">
        <v>874</v>
      </c>
      <c r="G310" s="1" t="s">
        <v>766</v>
      </c>
      <c r="H310" s="1"/>
      <c r="I310" s="1"/>
      <c r="J310" s="1"/>
      <c r="K310" s="1"/>
      <c r="L310" s="1"/>
      <c r="M310" s="1"/>
      <c r="N310" s="1"/>
      <c r="O310" s="2"/>
      <c r="P310" s="2"/>
      <c r="Q310" s="2"/>
      <c r="R310" s="2"/>
      <c r="S310" s="34"/>
      <c r="T310" s="1" t="s">
        <v>873</v>
      </c>
      <c r="U310" s="2">
        <v>20170317</v>
      </c>
      <c r="V310" s="1" t="str">
        <f t="shared" si="23"/>
        <v>FRE062_4</v>
      </c>
      <c r="W310" s="1" t="str">
        <f t="shared" si="22"/>
        <v>FRE062_4_J1_20170317</v>
      </c>
      <c r="X310" s="1" t="str">
        <f t="shared" si="24"/>
        <v>FRE062_4_J1</v>
      </c>
      <c r="Y310" s="2">
        <v>20170317</v>
      </c>
      <c r="Z310" s="1">
        <v>2</v>
      </c>
      <c r="AA310" s="1"/>
      <c r="AB310" s="1">
        <v>206201</v>
      </c>
      <c r="AC310" s="1"/>
      <c r="AD310" s="3" t="str">
        <f>IFERROR(IF(VLOOKUP(T310,#REF!, 4, FALSE) = "", "", VLOOKUP(T310,#REF!, 4, FALSE)), "")</f>
        <v/>
      </c>
      <c r="AE310" s="3" t="str">
        <f>IFERROR(IF(VLOOKUP(T310,#REF!, 6, FALSE) = "", "", VLOOKUP(T310,#REF!, 6, FALSE)), "")</f>
        <v/>
      </c>
      <c r="AF310" s="3" t="str">
        <f>IFERROR(IF(VLOOKUP(T310,#REF!, 5, FALSE) = "", "", VLOOKUP(T310,#REF!, 5, FALSE)), "")</f>
        <v/>
      </c>
      <c r="AG310" s="3" t="str">
        <f t="shared" si="25"/>
        <v>'FRE062_4',</v>
      </c>
    </row>
    <row r="311" spans="1:33" x14ac:dyDescent="0.3">
      <c r="A311" s="1">
        <v>317</v>
      </c>
      <c r="B311" s="33" t="s">
        <v>875</v>
      </c>
      <c r="C311" s="33"/>
      <c r="D311" s="34"/>
      <c r="E311" s="34"/>
      <c r="F311" s="1" t="s">
        <v>876</v>
      </c>
      <c r="G311" s="1" t="s">
        <v>877</v>
      </c>
      <c r="H311" s="1"/>
      <c r="I311" s="1"/>
      <c r="J311" s="1"/>
      <c r="K311" s="1"/>
      <c r="L311" s="1"/>
      <c r="M311" s="1"/>
      <c r="N311" s="1"/>
      <c r="O311" s="2"/>
      <c r="P311" s="2"/>
      <c r="Q311" s="2"/>
      <c r="R311" s="2"/>
      <c r="S311" s="34"/>
      <c r="T311" s="1" t="s">
        <v>875</v>
      </c>
      <c r="U311" s="2">
        <v>20170317</v>
      </c>
      <c r="V311" s="1" t="str">
        <f t="shared" si="23"/>
        <v>FRE062_5</v>
      </c>
      <c r="W311" s="1" t="str">
        <f t="shared" si="22"/>
        <v>FRE062_5_J1_20170317</v>
      </c>
      <c r="X311" s="1" t="str">
        <f t="shared" si="24"/>
        <v>FRE062_5_J1</v>
      </c>
      <c r="Y311" s="2">
        <v>20170317</v>
      </c>
      <c r="Z311" s="1">
        <v>2</v>
      </c>
      <c r="AA311" s="1"/>
      <c r="AB311" s="1">
        <v>206202</v>
      </c>
      <c r="AC311" s="1"/>
      <c r="AD311" s="3" t="str">
        <f>IFERROR(IF(VLOOKUP(T311,#REF!, 4, FALSE) = "", "", VLOOKUP(T311,#REF!, 4, FALSE)), "")</f>
        <v/>
      </c>
      <c r="AE311" s="3" t="str">
        <f>IFERROR(IF(VLOOKUP(T311,#REF!, 6, FALSE) = "", "", VLOOKUP(T311,#REF!, 6, FALSE)), "")</f>
        <v/>
      </c>
      <c r="AF311" s="3" t="str">
        <f>IFERROR(IF(VLOOKUP(T311,#REF!, 5, FALSE) = "", "", VLOOKUP(T311,#REF!, 5, FALSE)), "")</f>
        <v/>
      </c>
      <c r="AG311" s="3" t="str">
        <f t="shared" si="25"/>
        <v>'FRE062_5',</v>
      </c>
    </row>
    <row r="312" spans="1:33" x14ac:dyDescent="0.3">
      <c r="A312" s="1">
        <v>318</v>
      </c>
      <c r="B312" s="33" t="s">
        <v>878</v>
      </c>
      <c r="C312" s="33"/>
      <c r="D312" s="34"/>
      <c r="E312" s="34"/>
      <c r="F312" s="1" t="s">
        <v>879</v>
      </c>
      <c r="G312" s="1" t="s">
        <v>880</v>
      </c>
      <c r="H312" s="1"/>
      <c r="I312" s="1"/>
      <c r="J312" s="1"/>
      <c r="K312" s="1"/>
      <c r="L312" s="1"/>
      <c r="M312" s="1"/>
      <c r="N312" s="1"/>
      <c r="O312" s="2"/>
      <c r="P312" s="2"/>
      <c r="Q312" s="2"/>
      <c r="R312" s="2"/>
      <c r="S312" s="34"/>
      <c r="T312" s="1" t="s">
        <v>878</v>
      </c>
      <c r="U312" s="2">
        <v>20090828</v>
      </c>
      <c r="V312" s="1" t="str">
        <f t="shared" si="23"/>
        <v>FRE064_10</v>
      </c>
      <c r="W312" s="1" t="str">
        <f t="shared" si="22"/>
        <v>FRE064_10_J1_20090828</v>
      </c>
      <c r="X312" s="1" t="str">
        <f t="shared" si="24"/>
        <v>FRE064_10_J1</v>
      </c>
      <c r="Y312" s="2">
        <v>20090828</v>
      </c>
      <c r="Z312" s="1">
        <v>2</v>
      </c>
      <c r="AA312" s="1"/>
      <c r="AB312" s="1">
        <v>206410</v>
      </c>
      <c r="AC312" s="1"/>
      <c r="AD312" s="3" t="str">
        <f>IFERROR(IF(VLOOKUP(T312,#REF!, 4, FALSE) = "", "", VLOOKUP(T312,#REF!, 4, FALSE)), "")</f>
        <v/>
      </c>
      <c r="AE312" s="3" t="str">
        <f>IFERROR(IF(VLOOKUP(T312,#REF!, 6, FALSE) = "", "", VLOOKUP(T312,#REF!, 6, FALSE)), "")</f>
        <v/>
      </c>
      <c r="AF312" s="3" t="str">
        <f>IFERROR(IF(VLOOKUP(T312,#REF!, 5, FALSE) = "", "", VLOOKUP(T312,#REF!, 5, FALSE)), "")</f>
        <v/>
      </c>
      <c r="AG312" s="3" t="str">
        <f t="shared" si="25"/>
        <v>'FRE064_10',</v>
      </c>
    </row>
    <row r="313" spans="1:33" x14ac:dyDescent="0.3">
      <c r="A313" s="1">
        <v>319</v>
      </c>
      <c r="B313" s="33" t="s">
        <v>881</v>
      </c>
      <c r="C313" s="33"/>
      <c r="D313" s="34"/>
      <c r="E313" s="34"/>
      <c r="F313" s="1" t="s">
        <v>882</v>
      </c>
      <c r="G313" s="1" t="s">
        <v>834</v>
      </c>
      <c r="H313" s="1"/>
      <c r="I313" s="1"/>
      <c r="J313" s="1"/>
      <c r="K313" s="1"/>
      <c r="L313" s="1"/>
      <c r="M313" s="1"/>
      <c r="N313" s="1"/>
      <c r="O313" s="2"/>
      <c r="P313" s="2"/>
      <c r="Q313" s="2"/>
      <c r="R313" s="2"/>
      <c r="S313" s="34"/>
      <c r="T313" s="1" t="s">
        <v>881</v>
      </c>
      <c r="U313" s="2">
        <v>20170317</v>
      </c>
      <c r="V313" s="1" t="str">
        <f t="shared" si="23"/>
        <v>FRE064_11</v>
      </c>
      <c r="W313" s="1" t="str">
        <f t="shared" si="22"/>
        <v>FRE064_11_J1_20170317</v>
      </c>
      <c r="X313" s="1" t="str">
        <f t="shared" si="24"/>
        <v>FRE064_11_J1</v>
      </c>
      <c r="Y313" s="2">
        <v>20170317</v>
      </c>
      <c r="Z313" s="1">
        <v>2</v>
      </c>
      <c r="AA313" s="1"/>
      <c r="AB313" s="1">
        <v>206411</v>
      </c>
      <c r="AC313" s="1"/>
      <c r="AD313" s="3" t="str">
        <f>IFERROR(IF(VLOOKUP(T313,#REF!, 4, FALSE) = "", "", VLOOKUP(T313,#REF!, 4, FALSE)), "")</f>
        <v/>
      </c>
      <c r="AE313" s="3" t="str">
        <f>IFERROR(IF(VLOOKUP(T313,#REF!, 6, FALSE) = "", "", VLOOKUP(T313,#REF!, 6, FALSE)), "")</f>
        <v/>
      </c>
      <c r="AF313" s="3" t="str">
        <f>IFERROR(IF(VLOOKUP(T313,#REF!, 5, FALSE) = "", "", VLOOKUP(T313,#REF!, 5, FALSE)), "")</f>
        <v/>
      </c>
      <c r="AG313" s="3" t="str">
        <f t="shared" si="25"/>
        <v>'FRE064_11',</v>
      </c>
    </row>
    <row r="314" spans="1:33" x14ac:dyDescent="0.3">
      <c r="A314" s="1">
        <v>320</v>
      </c>
      <c r="B314" s="33" t="s">
        <v>883</v>
      </c>
      <c r="C314" s="33"/>
      <c r="D314" s="34"/>
      <c r="E314" s="34"/>
      <c r="F314" s="1" t="s">
        <v>884</v>
      </c>
      <c r="G314" s="1" t="s">
        <v>885</v>
      </c>
      <c r="H314" s="1"/>
      <c r="I314" s="1"/>
      <c r="J314" s="1"/>
      <c r="K314" s="1"/>
      <c r="L314" s="1"/>
      <c r="M314" s="1"/>
      <c r="N314" s="1"/>
      <c r="O314" s="2"/>
      <c r="P314" s="2"/>
      <c r="Q314" s="2"/>
      <c r="R314" s="2"/>
      <c r="S314" s="34"/>
      <c r="T314" s="1" t="s">
        <v>883</v>
      </c>
      <c r="U314" s="2">
        <v>20080429</v>
      </c>
      <c r="V314" s="1" t="str">
        <f t="shared" si="23"/>
        <v>FRE064_14</v>
      </c>
      <c r="W314" s="1" t="str">
        <f t="shared" si="22"/>
        <v>FRE064_14_J1_20080429</v>
      </c>
      <c r="X314" s="1" t="str">
        <f t="shared" si="24"/>
        <v>FRE064_14_J1</v>
      </c>
      <c r="Y314" s="2">
        <v>20080429</v>
      </c>
      <c r="Z314" s="1">
        <v>2</v>
      </c>
      <c r="AA314" s="1"/>
      <c r="AB314" s="1">
        <v>206412</v>
      </c>
      <c r="AC314" s="1"/>
      <c r="AD314" s="3" t="str">
        <f>IFERROR(IF(VLOOKUP(T314,#REF!, 4, FALSE) = "", "", VLOOKUP(T314,#REF!, 4, FALSE)), "")</f>
        <v/>
      </c>
      <c r="AE314" s="3" t="str">
        <f>IFERROR(IF(VLOOKUP(T314,#REF!, 6, FALSE) = "", "", VLOOKUP(T314,#REF!, 6, FALSE)), "")</f>
        <v/>
      </c>
      <c r="AF314" s="3" t="str">
        <f>IFERROR(IF(VLOOKUP(T314,#REF!, 5, FALSE) = "", "", VLOOKUP(T314,#REF!, 5, FALSE)), "")</f>
        <v/>
      </c>
      <c r="AG314" s="3" t="str">
        <f t="shared" si="25"/>
        <v>'FRE064_14',</v>
      </c>
    </row>
    <row r="315" spans="1:33" x14ac:dyDescent="0.3">
      <c r="A315" s="1">
        <v>321</v>
      </c>
      <c r="B315" s="33" t="s">
        <v>886</v>
      </c>
      <c r="C315" s="33"/>
      <c r="D315" s="34"/>
      <c r="E315" s="34"/>
      <c r="F315" s="1" t="s">
        <v>887</v>
      </c>
      <c r="G315" s="1" t="s">
        <v>888</v>
      </c>
      <c r="H315" s="1"/>
      <c r="I315" s="1"/>
      <c r="J315" s="1"/>
      <c r="K315" s="1"/>
      <c r="L315" s="1"/>
      <c r="M315" s="1"/>
      <c r="N315" s="1"/>
      <c r="O315" s="2"/>
      <c r="P315" s="2"/>
      <c r="Q315" s="2"/>
      <c r="R315" s="2"/>
      <c r="S315" s="34"/>
      <c r="T315" s="1" t="s">
        <v>886</v>
      </c>
      <c r="U315" s="2">
        <v>20100420</v>
      </c>
      <c r="V315" s="1" t="str">
        <f t="shared" si="23"/>
        <v>FRE064_18</v>
      </c>
      <c r="W315" s="1" t="str">
        <f t="shared" ref="W315:W369" si="26">CONCATENATE(T315,"_J1_", U315)</f>
        <v>FRE064_18_J1_20100420</v>
      </c>
      <c r="X315" s="1" t="str">
        <f t="shared" si="24"/>
        <v>FRE064_18_J1</v>
      </c>
      <c r="Y315" s="2">
        <v>20100420</v>
      </c>
      <c r="Z315" s="1">
        <v>2</v>
      </c>
      <c r="AA315" s="1"/>
      <c r="AB315" s="1">
        <v>206413</v>
      </c>
      <c r="AC315" s="1"/>
      <c r="AD315" s="3" t="str">
        <f>IFERROR(IF(VLOOKUP(T315,#REF!, 4, FALSE) = "", "", VLOOKUP(T315,#REF!, 4, FALSE)), "")</f>
        <v/>
      </c>
      <c r="AE315" s="3" t="str">
        <f>IFERROR(IF(VLOOKUP(T315,#REF!, 6, FALSE) = "", "", VLOOKUP(T315,#REF!, 6, FALSE)), "")</f>
        <v/>
      </c>
      <c r="AF315" s="3" t="str">
        <f>IFERROR(IF(VLOOKUP(T315,#REF!, 5, FALSE) = "", "", VLOOKUP(T315,#REF!, 5, FALSE)), "")</f>
        <v/>
      </c>
      <c r="AG315" s="3" t="str">
        <f t="shared" si="25"/>
        <v>'FRE064_18',</v>
      </c>
    </row>
    <row r="316" spans="1:33" x14ac:dyDescent="0.3">
      <c r="A316" s="1">
        <v>322</v>
      </c>
      <c r="B316" s="33" t="s">
        <v>889</v>
      </c>
      <c r="C316" s="33"/>
      <c r="D316" s="34"/>
      <c r="E316" s="34"/>
      <c r="F316" s="1" t="s">
        <v>890</v>
      </c>
      <c r="G316" s="1" t="s">
        <v>891</v>
      </c>
      <c r="H316" s="1"/>
      <c r="I316" s="1"/>
      <c r="J316" s="1"/>
      <c r="K316" s="1"/>
      <c r="L316" s="1"/>
      <c r="M316" s="1"/>
      <c r="N316" s="1"/>
      <c r="O316" s="2"/>
      <c r="P316" s="2"/>
      <c r="Q316" s="2"/>
      <c r="R316" s="2"/>
      <c r="S316" s="34"/>
      <c r="T316" s="1" t="s">
        <v>889</v>
      </c>
      <c r="U316" s="2">
        <v>20120228</v>
      </c>
      <c r="V316" s="1" t="str">
        <f t="shared" ref="V316:V369" si="27">CONCATENATE(T316)</f>
        <v>FRE064_19</v>
      </c>
      <c r="W316" s="1" t="str">
        <f t="shared" si="26"/>
        <v>FRE064_19_J1_20120228</v>
      </c>
      <c r="X316" s="1" t="str">
        <f t="shared" ref="X316:X369" si="28">CONCATENATE(V316,"_J1")</f>
        <v>FRE064_19_J1</v>
      </c>
      <c r="Y316" s="2">
        <v>20120228</v>
      </c>
      <c r="Z316" s="1">
        <v>2</v>
      </c>
      <c r="AA316" s="1"/>
      <c r="AB316" s="1">
        <v>206414</v>
      </c>
      <c r="AC316" s="1"/>
      <c r="AD316" s="3" t="str">
        <f>IFERROR(IF(VLOOKUP(T316,#REF!, 4, FALSE) = "", "", VLOOKUP(T316,#REF!, 4, FALSE)), "")</f>
        <v/>
      </c>
      <c r="AE316" s="3" t="str">
        <f>IFERROR(IF(VLOOKUP(T316,#REF!, 6, FALSE) = "", "", VLOOKUP(T316,#REF!, 6, FALSE)), "")</f>
        <v/>
      </c>
      <c r="AF316" s="3" t="str">
        <f>IFERROR(IF(VLOOKUP(T316,#REF!, 5, FALSE) = "", "", VLOOKUP(T316,#REF!, 5, FALSE)), "")</f>
        <v/>
      </c>
      <c r="AG316" s="3" t="str">
        <f t="shared" ref="AG316:AG369" si="29">CONCATENATE("'", T316, "',")</f>
        <v>'FRE064_19',</v>
      </c>
    </row>
    <row r="317" spans="1:33" x14ac:dyDescent="0.3">
      <c r="A317" s="1">
        <v>323</v>
      </c>
      <c r="B317" s="33" t="s">
        <v>892</v>
      </c>
      <c r="C317" s="33"/>
      <c r="D317" s="34"/>
      <c r="E317" s="34"/>
      <c r="F317" s="1" t="s">
        <v>893</v>
      </c>
      <c r="G317" s="1" t="s">
        <v>894</v>
      </c>
      <c r="H317" s="1"/>
      <c r="I317" s="1"/>
      <c r="J317" s="1"/>
      <c r="K317" s="1"/>
      <c r="L317" s="1"/>
      <c r="M317" s="1"/>
      <c r="N317" s="1"/>
      <c r="O317" s="2"/>
      <c r="P317" s="2"/>
      <c r="Q317" s="2"/>
      <c r="R317" s="2"/>
      <c r="S317" s="34"/>
      <c r="T317" s="1" t="s">
        <v>892</v>
      </c>
      <c r="U317" s="2">
        <v>20130223</v>
      </c>
      <c r="V317" s="1" t="str">
        <f t="shared" si="27"/>
        <v>FRE064_20</v>
      </c>
      <c r="W317" s="1" t="str">
        <f t="shared" si="26"/>
        <v>FRE064_20_J1_20130223</v>
      </c>
      <c r="X317" s="1" t="str">
        <f t="shared" si="28"/>
        <v>FRE064_20_J1</v>
      </c>
      <c r="Y317" s="2">
        <v>20130223</v>
      </c>
      <c r="Z317" s="1">
        <v>2</v>
      </c>
      <c r="AA317" s="1"/>
      <c r="AB317" s="1">
        <v>206415</v>
      </c>
      <c r="AC317" s="1"/>
      <c r="AD317" s="3" t="str">
        <f>IFERROR(IF(VLOOKUP(T317,#REF!, 4, FALSE) = "", "", VLOOKUP(T317,#REF!, 4, FALSE)), "")</f>
        <v/>
      </c>
      <c r="AE317" s="3" t="str">
        <f>IFERROR(IF(VLOOKUP(T317,#REF!, 6, FALSE) = "", "", VLOOKUP(T317,#REF!, 6, FALSE)), "")</f>
        <v/>
      </c>
      <c r="AF317" s="3" t="str">
        <f>IFERROR(IF(VLOOKUP(T317,#REF!, 5, FALSE) = "", "", VLOOKUP(T317,#REF!, 5, FALSE)), "")</f>
        <v/>
      </c>
      <c r="AG317" s="3" t="str">
        <f t="shared" si="29"/>
        <v>'FRE064_20',</v>
      </c>
    </row>
    <row r="318" spans="1:33" x14ac:dyDescent="0.3">
      <c r="A318" s="1">
        <v>324</v>
      </c>
      <c r="B318" s="33" t="s">
        <v>895</v>
      </c>
      <c r="C318" s="33"/>
      <c r="D318" s="34"/>
      <c r="E318" s="34"/>
      <c r="F318" s="1" t="s">
        <v>896</v>
      </c>
      <c r="G318" s="1" t="s">
        <v>897</v>
      </c>
      <c r="H318" s="1"/>
      <c r="I318" s="1"/>
      <c r="J318" s="1"/>
      <c r="K318" s="1"/>
      <c r="L318" s="1"/>
      <c r="M318" s="1"/>
      <c r="N318" s="1"/>
      <c r="O318" s="2"/>
      <c r="P318" s="2"/>
      <c r="Q318" s="2"/>
      <c r="R318" s="2"/>
      <c r="S318" s="34"/>
      <c r="T318" s="1" t="s">
        <v>895</v>
      </c>
      <c r="U318" s="2">
        <v>20090407</v>
      </c>
      <c r="V318" s="1" t="str">
        <f t="shared" si="27"/>
        <v>FRE064_8</v>
      </c>
      <c r="W318" s="1" t="str">
        <f t="shared" si="26"/>
        <v>FRE064_8_J1_20090407</v>
      </c>
      <c r="X318" s="1" t="str">
        <f t="shared" si="28"/>
        <v>FRE064_8_J1</v>
      </c>
      <c r="Y318" s="2">
        <v>20090407</v>
      </c>
      <c r="Z318" s="1">
        <v>2</v>
      </c>
      <c r="AA318" s="1"/>
      <c r="AB318" s="1">
        <v>206408</v>
      </c>
      <c r="AC318" s="1"/>
      <c r="AD318" s="3" t="str">
        <f>IFERROR(IF(VLOOKUP(T318,#REF!, 4, FALSE) = "", "", VLOOKUP(T318,#REF!, 4, FALSE)), "")</f>
        <v/>
      </c>
      <c r="AE318" s="3" t="str">
        <f>IFERROR(IF(VLOOKUP(T318,#REF!, 6, FALSE) = "", "", VLOOKUP(T318,#REF!, 6, FALSE)), "")</f>
        <v/>
      </c>
      <c r="AF318" s="3" t="str">
        <f>IFERROR(IF(VLOOKUP(T318,#REF!, 5, FALSE) = "", "", VLOOKUP(T318,#REF!, 5, FALSE)), "")</f>
        <v/>
      </c>
      <c r="AG318" s="3" t="str">
        <f t="shared" si="29"/>
        <v>'FRE064_8',</v>
      </c>
    </row>
    <row r="319" spans="1:33" x14ac:dyDescent="0.3">
      <c r="A319" s="1">
        <v>325</v>
      </c>
      <c r="B319" s="33" t="s">
        <v>898</v>
      </c>
      <c r="C319" s="33"/>
      <c r="D319" s="34"/>
      <c r="E319" s="34"/>
      <c r="F319" s="1" t="s">
        <v>899</v>
      </c>
      <c r="G319" s="1" t="s">
        <v>900</v>
      </c>
      <c r="H319" s="1"/>
      <c r="I319" s="1"/>
      <c r="J319" s="1"/>
      <c r="K319" s="1"/>
      <c r="L319" s="1"/>
      <c r="M319" s="1"/>
      <c r="N319" s="1"/>
      <c r="O319" s="2"/>
      <c r="P319" s="2"/>
      <c r="Q319" s="2"/>
      <c r="R319" s="2"/>
      <c r="S319" s="34"/>
      <c r="T319" s="1" t="s">
        <v>898</v>
      </c>
      <c r="U319" s="2">
        <v>20130323</v>
      </c>
      <c r="V319" s="1" t="str">
        <f t="shared" si="27"/>
        <v>FRE064_9</v>
      </c>
      <c r="W319" s="1" t="str">
        <f t="shared" si="26"/>
        <v>FRE064_9_J1_20130323</v>
      </c>
      <c r="X319" s="1" t="str">
        <f t="shared" si="28"/>
        <v>FRE064_9_J1</v>
      </c>
      <c r="Y319" s="2">
        <v>20130323</v>
      </c>
      <c r="Z319" s="1">
        <v>2</v>
      </c>
      <c r="AA319" s="1"/>
      <c r="AB319" s="1">
        <v>206409</v>
      </c>
      <c r="AC319" s="1"/>
      <c r="AD319" s="3" t="str">
        <f>IFERROR(IF(VLOOKUP(T319,#REF!, 4, FALSE) = "", "", VLOOKUP(T319,#REF!, 4, FALSE)), "")</f>
        <v/>
      </c>
      <c r="AE319" s="3" t="str">
        <f>IFERROR(IF(VLOOKUP(T319,#REF!, 6, FALSE) = "", "", VLOOKUP(T319,#REF!, 6, FALSE)), "")</f>
        <v/>
      </c>
      <c r="AF319" s="3" t="str">
        <f>IFERROR(IF(VLOOKUP(T319,#REF!, 5, FALSE) = "", "", VLOOKUP(T319,#REF!, 5, FALSE)), "")</f>
        <v/>
      </c>
      <c r="AG319" s="3" t="str">
        <f t="shared" si="29"/>
        <v>'FRE064_9',</v>
      </c>
    </row>
    <row r="320" spans="1:33" x14ac:dyDescent="0.3">
      <c r="A320" s="1">
        <v>326</v>
      </c>
      <c r="B320" s="33" t="s">
        <v>901</v>
      </c>
      <c r="C320" s="33"/>
      <c r="D320" s="34"/>
      <c r="E320" s="34"/>
      <c r="F320" s="1" t="s">
        <v>902</v>
      </c>
      <c r="G320" s="1" t="s">
        <v>903</v>
      </c>
      <c r="H320" s="1"/>
      <c r="I320" s="1"/>
      <c r="J320" s="1"/>
      <c r="K320" s="1"/>
      <c r="L320" s="1"/>
      <c r="M320" s="1"/>
      <c r="N320" s="1"/>
      <c r="O320" s="2"/>
      <c r="P320" s="2"/>
      <c r="Q320" s="2"/>
      <c r="R320" s="2"/>
      <c r="S320" s="34"/>
      <c r="T320" s="1" t="s">
        <v>901</v>
      </c>
      <c r="U320" s="2">
        <v>20160314</v>
      </c>
      <c r="V320" s="1" t="str">
        <f t="shared" si="27"/>
        <v>FRE071</v>
      </c>
      <c r="W320" s="1" t="str">
        <f t="shared" si="26"/>
        <v>FRE071_J1_20160314</v>
      </c>
      <c r="X320" s="1" t="str">
        <f t="shared" si="28"/>
        <v>FRE071_J1</v>
      </c>
      <c r="Y320" s="2">
        <v>20160314</v>
      </c>
      <c r="Z320" s="1">
        <v>2</v>
      </c>
      <c r="AA320" s="1"/>
      <c r="AB320" s="1">
        <v>207101</v>
      </c>
      <c r="AC320" s="1"/>
      <c r="AD320" s="3" t="str">
        <f>IFERROR(IF(VLOOKUP(T320,#REF!, 4, FALSE) = "", "", VLOOKUP(T320,#REF!, 4, FALSE)), "")</f>
        <v/>
      </c>
      <c r="AE320" s="3" t="str">
        <f>IFERROR(IF(VLOOKUP(T320,#REF!, 6, FALSE) = "", "", VLOOKUP(T320,#REF!, 6, FALSE)), "")</f>
        <v/>
      </c>
      <c r="AF320" s="3" t="str">
        <f>IFERROR(IF(VLOOKUP(T320,#REF!, 5, FALSE) = "", "", VLOOKUP(T320,#REF!, 5, FALSE)), "")</f>
        <v/>
      </c>
      <c r="AG320" s="3" t="str">
        <f t="shared" si="29"/>
        <v>'FRE071',</v>
      </c>
    </row>
    <row r="321" spans="1:33" x14ac:dyDescent="0.3">
      <c r="A321" s="1">
        <v>327</v>
      </c>
      <c r="B321" s="33" t="s">
        <v>904</v>
      </c>
      <c r="C321" s="33"/>
      <c r="D321" s="34"/>
      <c r="E321" s="34"/>
      <c r="F321" s="1" t="s">
        <v>415</v>
      </c>
      <c r="G321" s="1" t="s">
        <v>905</v>
      </c>
      <c r="H321" s="1"/>
      <c r="I321" s="1"/>
      <c r="J321" s="1"/>
      <c r="K321" s="1"/>
      <c r="L321" s="1"/>
      <c r="M321" s="1"/>
      <c r="N321" s="1"/>
      <c r="O321" s="2"/>
      <c r="P321" s="2"/>
      <c r="Q321" s="2"/>
      <c r="R321" s="2"/>
      <c r="S321" s="34"/>
      <c r="T321" s="1" t="s">
        <v>904</v>
      </c>
      <c r="U321" s="2">
        <v>20190320</v>
      </c>
      <c r="V321" s="1" t="str">
        <f t="shared" si="27"/>
        <v>FRE072</v>
      </c>
      <c r="W321" s="1" t="str">
        <f t="shared" si="26"/>
        <v>FRE072_J1_20190320</v>
      </c>
      <c r="X321" s="1" t="str">
        <f t="shared" si="28"/>
        <v>FRE072_J1</v>
      </c>
      <c r="Y321" s="2">
        <v>20190320</v>
      </c>
      <c r="Z321" s="1">
        <v>2</v>
      </c>
      <c r="AA321" s="1"/>
      <c r="AB321" s="1">
        <v>207201</v>
      </c>
      <c r="AC321" s="1"/>
      <c r="AD321" s="3" t="str">
        <f>IFERROR(IF(VLOOKUP(T321,#REF!, 4, FALSE) = "", "", VLOOKUP(T321,#REF!, 4, FALSE)), "")</f>
        <v/>
      </c>
      <c r="AE321" s="3" t="str">
        <f>IFERROR(IF(VLOOKUP(T321,#REF!, 6, FALSE) = "", "", VLOOKUP(T321,#REF!, 6, FALSE)), "")</f>
        <v/>
      </c>
      <c r="AF321" s="3" t="str">
        <f>IFERROR(IF(VLOOKUP(T321,#REF!, 5, FALSE) = "", "", VLOOKUP(T321,#REF!, 5, FALSE)), "")</f>
        <v/>
      </c>
      <c r="AG321" s="3" t="str">
        <f t="shared" si="29"/>
        <v>'FRE072',</v>
      </c>
    </row>
    <row r="322" spans="1:33" x14ac:dyDescent="0.3">
      <c r="A322" s="1">
        <v>328</v>
      </c>
      <c r="B322" s="33" t="s">
        <v>906</v>
      </c>
      <c r="C322" s="33"/>
      <c r="D322" s="34"/>
      <c r="E322" s="34"/>
      <c r="F322" s="1" t="s">
        <v>907</v>
      </c>
      <c r="G322" s="1" t="s">
        <v>908</v>
      </c>
      <c r="H322" s="1"/>
      <c r="I322" s="1"/>
      <c r="J322" s="1"/>
      <c r="K322" s="1"/>
      <c r="L322" s="1"/>
      <c r="M322" s="1"/>
      <c r="N322" s="1"/>
      <c r="O322" s="2"/>
      <c r="P322" s="2"/>
      <c r="Q322" s="2"/>
      <c r="R322" s="2"/>
      <c r="S322" s="34"/>
      <c r="T322" s="1" t="s">
        <v>906</v>
      </c>
      <c r="U322" s="2">
        <v>20180321</v>
      </c>
      <c r="V322" s="1" t="str">
        <f t="shared" si="27"/>
        <v>FRE078</v>
      </c>
      <c r="W322" s="1" t="str">
        <f t="shared" si="26"/>
        <v>FRE078_J1_20180321</v>
      </c>
      <c r="X322" s="1" t="str">
        <f t="shared" si="28"/>
        <v>FRE078_J1</v>
      </c>
      <c r="Y322" s="2">
        <v>20180321</v>
      </c>
      <c r="Z322" s="1">
        <v>2</v>
      </c>
      <c r="AA322" s="1"/>
      <c r="AB322" s="1">
        <v>207801</v>
      </c>
      <c r="AC322" s="1"/>
      <c r="AD322" s="3" t="str">
        <f>IFERROR(IF(VLOOKUP(T322,#REF!, 4, FALSE) = "", "", VLOOKUP(T322,#REF!, 4, FALSE)), "")</f>
        <v/>
      </c>
      <c r="AE322" s="3" t="str">
        <f>IFERROR(IF(VLOOKUP(T322,#REF!, 6, FALSE) = "", "", VLOOKUP(T322,#REF!, 6, FALSE)), "")</f>
        <v/>
      </c>
      <c r="AF322" s="3" t="str">
        <f>IFERROR(IF(VLOOKUP(T322,#REF!, 5, FALSE) = "", "", VLOOKUP(T322,#REF!, 5, FALSE)), "")</f>
        <v/>
      </c>
      <c r="AG322" s="3" t="str">
        <f t="shared" si="29"/>
        <v>'FRE078',</v>
      </c>
    </row>
    <row r="323" spans="1:33" x14ac:dyDescent="0.3">
      <c r="A323" s="1">
        <v>329</v>
      </c>
      <c r="B323" s="33" t="s">
        <v>909</v>
      </c>
      <c r="C323" s="33"/>
      <c r="D323" s="34"/>
      <c r="E323" s="34"/>
      <c r="F323" s="1" t="s">
        <v>565</v>
      </c>
      <c r="G323" s="1" t="s">
        <v>910</v>
      </c>
      <c r="H323" s="1"/>
      <c r="I323" s="1"/>
      <c r="J323" s="1"/>
      <c r="K323" s="1"/>
      <c r="L323" s="1"/>
      <c r="M323" s="1"/>
      <c r="N323" s="1"/>
      <c r="O323" s="2"/>
      <c r="P323" s="2"/>
      <c r="Q323" s="2"/>
      <c r="R323" s="2"/>
      <c r="S323" s="34"/>
      <c r="T323" s="1" t="s">
        <v>909</v>
      </c>
      <c r="U323" s="2">
        <v>20170317</v>
      </c>
      <c r="V323" s="1" t="str">
        <f t="shared" si="27"/>
        <v>FRE082_2</v>
      </c>
      <c r="W323" s="1" t="str">
        <f t="shared" si="26"/>
        <v>FRE082_2_J1_20170317</v>
      </c>
      <c r="X323" s="1" t="str">
        <f t="shared" si="28"/>
        <v>FRE082_2_J1</v>
      </c>
      <c r="Y323" s="2">
        <v>20170317</v>
      </c>
      <c r="Z323" s="1">
        <v>2</v>
      </c>
      <c r="AA323" s="1"/>
      <c r="AB323" s="1">
        <v>208201</v>
      </c>
      <c r="AC323" s="1"/>
      <c r="AD323" s="3" t="str">
        <f>IFERROR(IF(VLOOKUP(T323,#REF!, 4, FALSE) = "", "", VLOOKUP(T323,#REF!, 4, FALSE)), "")</f>
        <v/>
      </c>
      <c r="AE323" s="3" t="str">
        <f>IFERROR(IF(VLOOKUP(T323,#REF!, 6, FALSE) = "", "", VLOOKUP(T323,#REF!, 6, FALSE)), "")</f>
        <v/>
      </c>
      <c r="AF323" s="3" t="str">
        <f>IFERROR(IF(VLOOKUP(T323,#REF!, 5, FALSE) = "", "", VLOOKUP(T323,#REF!, 5, FALSE)), "")</f>
        <v/>
      </c>
      <c r="AG323" s="3" t="str">
        <f t="shared" si="29"/>
        <v>'FRE082_2',</v>
      </c>
    </row>
    <row r="324" spans="1:33" x14ac:dyDescent="0.3">
      <c r="A324" s="1">
        <v>330</v>
      </c>
      <c r="B324" s="33" t="s">
        <v>911</v>
      </c>
      <c r="C324" s="33"/>
      <c r="D324" s="34"/>
      <c r="E324" s="34"/>
      <c r="F324" s="1" t="s">
        <v>912</v>
      </c>
      <c r="G324" s="1" t="s">
        <v>913</v>
      </c>
      <c r="H324" s="1"/>
      <c r="I324" s="1"/>
      <c r="J324" s="1"/>
      <c r="K324" s="1"/>
      <c r="L324" s="1"/>
      <c r="M324" s="1"/>
      <c r="N324" s="1"/>
      <c r="O324" s="2"/>
      <c r="P324" s="2"/>
      <c r="Q324" s="2"/>
      <c r="R324" s="2"/>
      <c r="S324" s="34"/>
      <c r="T324" s="1" t="s">
        <v>911</v>
      </c>
      <c r="U324" s="2">
        <v>20030324</v>
      </c>
      <c r="V324" s="1" t="str">
        <f t="shared" si="27"/>
        <v>FRE087_P1</v>
      </c>
      <c r="W324" s="1" t="str">
        <f t="shared" si="26"/>
        <v>FRE087_P1_J1_20030324</v>
      </c>
      <c r="X324" s="1" t="str">
        <f t="shared" si="28"/>
        <v>FRE087_P1_J1</v>
      </c>
      <c r="Y324" s="2">
        <v>20030324</v>
      </c>
      <c r="Z324" s="1">
        <v>2</v>
      </c>
      <c r="AA324" s="1"/>
      <c r="AB324" s="1">
        <v>208701</v>
      </c>
      <c r="AC324" s="1"/>
      <c r="AD324" s="3" t="str">
        <f>IFERROR(IF(VLOOKUP(T324,#REF!, 4, FALSE) = "", "", VLOOKUP(T324,#REF!, 4, FALSE)), "")</f>
        <v/>
      </c>
      <c r="AE324" s="3" t="str">
        <f>IFERROR(IF(VLOOKUP(T324,#REF!, 6, FALSE) = "", "", VLOOKUP(T324,#REF!, 6, FALSE)), "")</f>
        <v/>
      </c>
      <c r="AF324" s="3" t="str">
        <f>IFERROR(IF(VLOOKUP(T324,#REF!, 5, FALSE) = "", "", VLOOKUP(T324,#REF!, 5, FALSE)), "")</f>
        <v/>
      </c>
      <c r="AG324" s="3" t="str">
        <f t="shared" si="29"/>
        <v>'FRE087_P1',</v>
      </c>
    </row>
    <row r="325" spans="1:33" x14ac:dyDescent="0.3">
      <c r="A325" s="1">
        <v>331</v>
      </c>
      <c r="B325" s="33" t="s">
        <v>914</v>
      </c>
      <c r="C325" s="33"/>
      <c r="D325" s="34"/>
      <c r="E325" s="34"/>
      <c r="F325" s="1" t="s">
        <v>915</v>
      </c>
      <c r="G325" s="1" t="s">
        <v>916</v>
      </c>
      <c r="H325" s="1"/>
      <c r="I325" s="1"/>
      <c r="J325" s="1"/>
      <c r="K325" s="1"/>
      <c r="L325" s="1"/>
      <c r="M325" s="1"/>
      <c r="N325" s="1"/>
      <c r="O325" s="2"/>
      <c r="P325" s="2"/>
      <c r="Q325" s="2"/>
      <c r="R325" s="2"/>
      <c r="S325" s="34"/>
      <c r="T325" s="1" t="s">
        <v>914</v>
      </c>
      <c r="U325" s="2">
        <v>20030324</v>
      </c>
      <c r="V325" s="1" t="str">
        <f t="shared" si="27"/>
        <v>FRE087_P2</v>
      </c>
      <c r="W325" s="1" t="str">
        <f t="shared" si="26"/>
        <v>FRE087_P2_J1_20030324</v>
      </c>
      <c r="X325" s="1" t="str">
        <f t="shared" si="28"/>
        <v>FRE087_P2_J1</v>
      </c>
      <c r="Y325" s="2">
        <v>20030324</v>
      </c>
      <c r="Z325" s="1">
        <v>2</v>
      </c>
      <c r="AA325" s="1"/>
      <c r="AB325" s="1">
        <v>208702</v>
      </c>
      <c r="AC325" s="1"/>
      <c r="AD325" s="3" t="str">
        <f>IFERROR(IF(VLOOKUP(T325,#REF!, 4, FALSE) = "", "", VLOOKUP(T325,#REF!, 4, FALSE)), "")</f>
        <v/>
      </c>
      <c r="AE325" s="3" t="str">
        <f>IFERROR(IF(VLOOKUP(T325,#REF!, 6, FALSE) = "", "", VLOOKUP(T325,#REF!, 6, FALSE)), "")</f>
        <v/>
      </c>
      <c r="AF325" s="3" t="str">
        <f>IFERROR(IF(VLOOKUP(T325,#REF!, 5, FALSE) = "", "", VLOOKUP(T325,#REF!, 5, FALSE)), "")</f>
        <v/>
      </c>
      <c r="AG325" s="3" t="str">
        <f t="shared" si="29"/>
        <v>'FRE087_P2',</v>
      </c>
    </row>
    <row r="326" spans="1:33" x14ac:dyDescent="0.3">
      <c r="A326" s="1">
        <v>332</v>
      </c>
      <c r="B326" s="33" t="s">
        <v>917</v>
      </c>
      <c r="C326" s="33"/>
      <c r="D326" s="34"/>
      <c r="E326" s="34"/>
      <c r="F326" s="1" t="s">
        <v>918</v>
      </c>
      <c r="G326" s="1" t="s">
        <v>919</v>
      </c>
      <c r="H326" s="1"/>
      <c r="I326" s="1"/>
      <c r="J326" s="1"/>
      <c r="K326" s="1"/>
      <c r="L326" s="1"/>
      <c r="M326" s="1"/>
      <c r="N326" s="1"/>
      <c r="O326" s="2"/>
      <c r="P326" s="2"/>
      <c r="Q326" s="2"/>
      <c r="R326" s="2"/>
      <c r="S326" s="34"/>
      <c r="T326" s="1" t="s">
        <v>917</v>
      </c>
      <c r="U326" s="2">
        <v>20030324</v>
      </c>
      <c r="V326" s="1" t="str">
        <f t="shared" si="27"/>
        <v>FRE088_P1</v>
      </c>
      <c r="W326" s="1" t="str">
        <f t="shared" si="26"/>
        <v>FRE088_P1_J1_20030324</v>
      </c>
      <c r="X326" s="1" t="str">
        <f t="shared" si="28"/>
        <v>FRE088_P1_J1</v>
      </c>
      <c r="Y326" s="2">
        <v>20030324</v>
      </c>
      <c r="Z326" s="1">
        <v>2</v>
      </c>
      <c r="AA326" s="1"/>
      <c r="AB326" s="1">
        <v>208801</v>
      </c>
      <c r="AC326" s="1"/>
      <c r="AD326" s="3" t="str">
        <f>IFERROR(IF(VLOOKUP(T326,#REF!, 4, FALSE) = "", "", VLOOKUP(T326,#REF!, 4, FALSE)), "")</f>
        <v/>
      </c>
      <c r="AE326" s="3" t="str">
        <f>IFERROR(IF(VLOOKUP(T326,#REF!, 6, FALSE) = "", "", VLOOKUP(T326,#REF!, 6, FALSE)), "")</f>
        <v/>
      </c>
      <c r="AF326" s="3" t="str">
        <f>IFERROR(IF(VLOOKUP(T326,#REF!, 5, FALSE) = "", "", VLOOKUP(T326,#REF!, 5, FALSE)), "")</f>
        <v/>
      </c>
      <c r="AG326" s="3" t="str">
        <f t="shared" si="29"/>
        <v>'FRE088_P1',</v>
      </c>
    </row>
    <row r="327" spans="1:33" x14ac:dyDescent="0.3">
      <c r="A327" s="1">
        <v>333</v>
      </c>
      <c r="B327" s="33" t="s">
        <v>920</v>
      </c>
      <c r="C327" s="33"/>
      <c r="D327" s="34"/>
      <c r="E327" s="34"/>
      <c r="F327" s="1" t="s">
        <v>921</v>
      </c>
      <c r="G327" s="1" t="s">
        <v>922</v>
      </c>
      <c r="H327" s="1"/>
      <c r="I327" s="1"/>
      <c r="J327" s="1"/>
      <c r="K327" s="1"/>
      <c r="L327" s="1"/>
      <c r="M327" s="1"/>
      <c r="N327" s="1"/>
      <c r="O327" s="2"/>
      <c r="P327" s="2"/>
      <c r="Q327" s="2"/>
      <c r="R327" s="2"/>
      <c r="S327" s="34"/>
      <c r="T327" s="1" t="s">
        <v>920</v>
      </c>
      <c r="U327" s="2">
        <v>20030324</v>
      </c>
      <c r="V327" s="1" t="str">
        <f t="shared" si="27"/>
        <v>FRE088_P2</v>
      </c>
      <c r="W327" s="1" t="str">
        <f t="shared" si="26"/>
        <v>FRE088_P2_J1_20030324</v>
      </c>
      <c r="X327" s="1" t="str">
        <f t="shared" si="28"/>
        <v>FRE088_P2_J1</v>
      </c>
      <c r="Y327" s="2">
        <v>20030324</v>
      </c>
      <c r="Z327" s="1">
        <v>2</v>
      </c>
      <c r="AA327" s="1"/>
      <c r="AB327" s="1">
        <v>208802</v>
      </c>
      <c r="AC327" s="1"/>
      <c r="AD327" s="3" t="str">
        <f>IFERROR(IF(VLOOKUP(T327,#REF!, 4, FALSE) = "", "", VLOOKUP(T327,#REF!, 4, FALSE)), "")</f>
        <v/>
      </c>
      <c r="AE327" s="3" t="str">
        <f>IFERROR(IF(VLOOKUP(T327,#REF!, 6, FALSE) = "", "", VLOOKUP(T327,#REF!, 6, FALSE)), "")</f>
        <v/>
      </c>
      <c r="AF327" s="3" t="str">
        <f>IFERROR(IF(VLOOKUP(T327,#REF!, 5, FALSE) = "", "", VLOOKUP(T327,#REF!, 5, FALSE)), "")</f>
        <v/>
      </c>
      <c r="AG327" s="3" t="str">
        <f t="shared" si="29"/>
        <v>'FRE088_P2',</v>
      </c>
    </row>
    <row r="328" spans="1:33" x14ac:dyDescent="0.3">
      <c r="A328" s="1">
        <v>334</v>
      </c>
      <c r="B328" s="33" t="s">
        <v>923</v>
      </c>
      <c r="C328" s="33"/>
      <c r="D328" s="34"/>
      <c r="E328" s="34"/>
      <c r="F328" s="1" t="s">
        <v>924</v>
      </c>
      <c r="G328" s="1" t="s">
        <v>925</v>
      </c>
      <c r="H328" s="1"/>
      <c r="I328" s="1"/>
      <c r="J328" s="1"/>
      <c r="K328" s="1"/>
      <c r="L328" s="1"/>
      <c r="M328" s="1"/>
      <c r="N328" s="1"/>
      <c r="O328" s="2"/>
      <c r="P328" s="2"/>
      <c r="Q328" s="2"/>
      <c r="R328" s="2"/>
      <c r="S328" s="34"/>
      <c r="T328" s="1" t="s">
        <v>923</v>
      </c>
      <c r="U328" s="2">
        <v>20030324</v>
      </c>
      <c r="V328" s="1" t="str">
        <f t="shared" si="27"/>
        <v>FRE089_P1</v>
      </c>
      <c r="W328" s="1" t="str">
        <f t="shared" si="26"/>
        <v>FRE089_P1_J1_20030324</v>
      </c>
      <c r="X328" s="1" t="str">
        <f t="shared" si="28"/>
        <v>FRE089_P1_J1</v>
      </c>
      <c r="Y328" s="2">
        <v>20030324</v>
      </c>
      <c r="Z328" s="1">
        <v>2</v>
      </c>
      <c r="AA328" s="1"/>
      <c r="AB328" s="1">
        <v>208901</v>
      </c>
      <c r="AC328" s="1"/>
      <c r="AD328" s="3" t="str">
        <f>IFERROR(IF(VLOOKUP(T328,#REF!, 4, FALSE) = "", "", VLOOKUP(T328,#REF!, 4, FALSE)), "")</f>
        <v/>
      </c>
      <c r="AE328" s="3" t="str">
        <f>IFERROR(IF(VLOOKUP(T328,#REF!, 6, FALSE) = "", "", VLOOKUP(T328,#REF!, 6, FALSE)), "")</f>
        <v/>
      </c>
      <c r="AF328" s="3" t="str">
        <f>IFERROR(IF(VLOOKUP(T328,#REF!, 5, FALSE) = "", "", VLOOKUP(T328,#REF!, 5, FALSE)), "")</f>
        <v/>
      </c>
      <c r="AG328" s="3" t="str">
        <f t="shared" si="29"/>
        <v>'FRE089_P1',</v>
      </c>
    </row>
    <row r="329" spans="1:33" x14ac:dyDescent="0.3">
      <c r="A329" s="1">
        <v>335</v>
      </c>
      <c r="B329" s="33" t="s">
        <v>926</v>
      </c>
      <c r="C329" s="33"/>
      <c r="D329" s="34"/>
      <c r="E329" s="34"/>
      <c r="F329" s="1" t="s">
        <v>927</v>
      </c>
      <c r="G329" s="1" t="s">
        <v>928</v>
      </c>
      <c r="H329" s="1"/>
      <c r="I329" s="1"/>
      <c r="J329" s="1"/>
      <c r="K329" s="1"/>
      <c r="L329" s="1"/>
      <c r="M329" s="1"/>
      <c r="N329" s="1"/>
      <c r="O329" s="2"/>
      <c r="P329" s="2"/>
      <c r="Q329" s="2"/>
      <c r="R329" s="2"/>
      <c r="S329" s="34"/>
      <c r="T329" s="1" t="s">
        <v>926</v>
      </c>
      <c r="U329" s="2">
        <v>20030324</v>
      </c>
      <c r="V329" s="1" t="str">
        <f t="shared" si="27"/>
        <v>FRE089_P2</v>
      </c>
      <c r="W329" s="1" t="str">
        <f t="shared" si="26"/>
        <v>FRE089_P2_J1_20030324</v>
      </c>
      <c r="X329" s="1" t="str">
        <f t="shared" si="28"/>
        <v>FRE089_P2_J1</v>
      </c>
      <c r="Y329" s="2">
        <v>20030324</v>
      </c>
      <c r="Z329" s="1">
        <v>2</v>
      </c>
      <c r="AA329" s="1"/>
      <c r="AB329" s="1">
        <v>208902</v>
      </c>
      <c r="AC329" s="1"/>
      <c r="AD329" s="3" t="str">
        <f>IFERROR(IF(VLOOKUP(T329,#REF!, 4, FALSE) = "", "", VLOOKUP(T329,#REF!, 4, FALSE)), "")</f>
        <v/>
      </c>
      <c r="AE329" s="3" t="str">
        <f>IFERROR(IF(VLOOKUP(T329,#REF!, 6, FALSE) = "", "", VLOOKUP(T329,#REF!, 6, FALSE)), "")</f>
        <v/>
      </c>
      <c r="AF329" s="3" t="str">
        <f>IFERROR(IF(VLOOKUP(T329,#REF!, 5, FALSE) = "", "", VLOOKUP(T329,#REF!, 5, FALSE)), "")</f>
        <v/>
      </c>
      <c r="AG329" s="3" t="str">
        <f t="shared" si="29"/>
        <v>'FRE089_P2',</v>
      </c>
    </row>
    <row r="330" spans="1:33" x14ac:dyDescent="0.3">
      <c r="A330" s="1">
        <v>336</v>
      </c>
      <c r="B330" s="33" t="s">
        <v>929</v>
      </c>
      <c r="C330" s="33"/>
      <c r="D330" s="34"/>
      <c r="E330" s="34"/>
      <c r="F330" s="1" t="s">
        <v>930</v>
      </c>
      <c r="G330" s="1" t="s">
        <v>931</v>
      </c>
      <c r="H330" s="1"/>
      <c r="I330" s="1"/>
      <c r="J330" s="1"/>
      <c r="K330" s="1"/>
      <c r="L330" s="1"/>
      <c r="M330" s="1"/>
      <c r="N330" s="1"/>
      <c r="O330" s="2"/>
      <c r="P330" s="2"/>
      <c r="Q330" s="2"/>
      <c r="R330" s="2"/>
      <c r="S330" s="34"/>
      <c r="T330" s="1" t="s">
        <v>929</v>
      </c>
      <c r="U330" s="2">
        <v>20030324</v>
      </c>
      <c r="V330" s="1" t="str">
        <f t="shared" si="27"/>
        <v>FRE090_P1</v>
      </c>
      <c r="W330" s="1" t="str">
        <f t="shared" si="26"/>
        <v>FRE090_P1_J1_20030324</v>
      </c>
      <c r="X330" s="1" t="str">
        <f t="shared" si="28"/>
        <v>FRE090_P1_J1</v>
      </c>
      <c r="Y330" s="2">
        <v>20030324</v>
      </c>
      <c r="Z330" s="1">
        <v>2</v>
      </c>
      <c r="AA330" s="1"/>
      <c r="AB330" s="1">
        <v>209001</v>
      </c>
      <c r="AC330" s="1"/>
      <c r="AD330" s="3" t="str">
        <f>IFERROR(IF(VLOOKUP(T330,#REF!, 4, FALSE) = "", "", VLOOKUP(T330,#REF!, 4, FALSE)), "")</f>
        <v/>
      </c>
      <c r="AE330" s="3" t="str">
        <f>IFERROR(IF(VLOOKUP(T330,#REF!, 6, FALSE) = "", "", VLOOKUP(T330,#REF!, 6, FALSE)), "")</f>
        <v/>
      </c>
      <c r="AF330" s="3" t="str">
        <f>IFERROR(IF(VLOOKUP(T330,#REF!, 5, FALSE) = "", "", VLOOKUP(T330,#REF!, 5, FALSE)), "")</f>
        <v/>
      </c>
      <c r="AG330" s="3" t="str">
        <f t="shared" si="29"/>
        <v>'FRE090_P1',</v>
      </c>
    </row>
    <row r="331" spans="1:33" x14ac:dyDescent="0.3">
      <c r="A331" s="1">
        <v>337</v>
      </c>
      <c r="B331" s="33" t="s">
        <v>932</v>
      </c>
      <c r="C331" s="33"/>
      <c r="D331" s="34"/>
      <c r="E331" s="34"/>
      <c r="F331" s="1" t="s">
        <v>933</v>
      </c>
      <c r="G331" s="1" t="s">
        <v>934</v>
      </c>
      <c r="H331" s="1"/>
      <c r="I331" s="1"/>
      <c r="J331" s="1"/>
      <c r="K331" s="1"/>
      <c r="L331" s="1"/>
      <c r="M331" s="1"/>
      <c r="N331" s="1"/>
      <c r="O331" s="2"/>
      <c r="P331" s="2"/>
      <c r="Q331" s="2"/>
      <c r="R331" s="2"/>
      <c r="S331" s="34"/>
      <c r="T331" s="1" t="s">
        <v>932</v>
      </c>
      <c r="U331" s="2">
        <v>20030324</v>
      </c>
      <c r="V331" s="1" t="str">
        <f t="shared" si="27"/>
        <v>FRE090_P2</v>
      </c>
      <c r="W331" s="1" t="str">
        <f t="shared" si="26"/>
        <v>FRE090_P2_J1_20030324</v>
      </c>
      <c r="X331" s="1" t="str">
        <f t="shared" si="28"/>
        <v>FRE090_P2_J1</v>
      </c>
      <c r="Y331" s="2">
        <v>20030324</v>
      </c>
      <c r="Z331" s="1">
        <v>2</v>
      </c>
      <c r="AA331" s="1"/>
      <c r="AB331" s="1">
        <v>209002</v>
      </c>
      <c r="AC331" s="1"/>
      <c r="AD331" s="3" t="str">
        <f>IFERROR(IF(VLOOKUP(T331,#REF!, 4, FALSE) = "", "", VLOOKUP(T331,#REF!, 4, FALSE)), "")</f>
        <v/>
      </c>
      <c r="AE331" s="3" t="str">
        <f>IFERROR(IF(VLOOKUP(T331,#REF!, 6, FALSE) = "", "", VLOOKUP(T331,#REF!, 6, FALSE)), "")</f>
        <v/>
      </c>
      <c r="AF331" s="3" t="str">
        <f>IFERROR(IF(VLOOKUP(T331,#REF!, 5, FALSE) = "", "", VLOOKUP(T331,#REF!, 5, FALSE)), "")</f>
        <v/>
      </c>
      <c r="AG331" s="3" t="str">
        <f t="shared" si="29"/>
        <v>'FRE090_P2',</v>
      </c>
    </row>
    <row r="332" spans="1:33" x14ac:dyDescent="0.3">
      <c r="A332" s="1">
        <v>338</v>
      </c>
      <c r="B332" s="33" t="s">
        <v>935</v>
      </c>
      <c r="C332" s="33"/>
      <c r="D332" s="34"/>
      <c r="E332" s="34"/>
      <c r="F332" s="1" t="s">
        <v>936</v>
      </c>
      <c r="G332" s="1" t="s">
        <v>937</v>
      </c>
      <c r="H332" s="1"/>
      <c r="I332" s="1"/>
      <c r="J332" s="1"/>
      <c r="K332" s="1"/>
      <c r="L332" s="1"/>
      <c r="M332" s="1"/>
      <c r="N332" s="1"/>
      <c r="O332" s="2"/>
      <c r="P332" s="2"/>
      <c r="Q332" s="2"/>
      <c r="R332" s="2"/>
      <c r="S332" s="34"/>
      <c r="T332" s="1" t="s">
        <v>935</v>
      </c>
      <c r="U332" s="2">
        <v>20050311</v>
      </c>
      <c r="V332" s="1" t="str">
        <f t="shared" si="27"/>
        <v>FRE091</v>
      </c>
      <c r="W332" s="1" t="str">
        <f t="shared" si="26"/>
        <v>FRE091_J1_20050311</v>
      </c>
      <c r="X332" s="1" t="str">
        <f t="shared" si="28"/>
        <v>FRE091_J1</v>
      </c>
      <c r="Y332" s="2">
        <v>20050311</v>
      </c>
      <c r="Z332" s="1">
        <v>2</v>
      </c>
      <c r="AA332" s="1"/>
      <c r="AB332" s="1">
        <v>209101</v>
      </c>
      <c r="AC332" s="1"/>
      <c r="AD332" s="3" t="str">
        <f>IFERROR(IF(VLOOKUP(T332,#REF!, 4, FALSE) = "", "", VLOOKUP(T332,#REF!, 4, FALSE)), "")</f>
        <v/>
      </c>
      <c r="AE332" s="3" t="str">
        <f>IFERROR(IF(VLOOKUP(T332,#REF!, 6, FALSE) = "", "", VLOOKUP(T332,#REF!, 6, FALSE)), "")</f>
        <v/>
      </c>
      <c r="AF332" s="3" t="str">
        <f>IFERROR(IF(VLOOKUP(T332,#REF!, 5, FALSE) = "", "", VLOOKUP(T332,#REF!, 5, FALSE)), "")</f>
        <v/>
      </c>
      <c r="AG332" s="3" t="str">
        <f t="shared" si="29"/>
        <v>'FRE091',</v>
      </c>
    </row>
    <row r="333" spans="1:33" x14ac:dyDescent="0.3">
      <c r="A333" s="1">
        <v>339</v>
      </c>
      <c r="B333" s="33" t="s">
        <v>938</v>
      </c>
      <c r="C333" s="33"/>
      <c r="D333" s="34"/>
      <c r="E333" s="34"/>
      <c r="F333" s="1" t="s">
        <v>939</v>
      </c>
      <c r="G333" s="1" t="s">
        <v>940</v>
      </c>
      <c r="H333" s="1"/>
      <c r="I333" s="1"/>
      <c r="J333" s="1"/>
      <c r="K333" s="1"/>
      <c r="L333" s="1"/>
      <c r="M333" s="1"/>
      <c r="N333" s="1"/>
      <c r="O333" s="2"/>
      <c r="P333" s="2"/>
      <c r="Q333" s="2"/>
      <c r="R333" s="2"/>
      <c r="S333" s="34"/>
      <c r="T333" s="1" t="s">
        <v>938</v>
      </c>
      <c r="U333" s="2">
        <v>20030324</v>
      </c>
      <c r="V333" s="1" t="str">
        <f t="shared" si="27"/>
        <v>FRE092</v>
      </c>
      <c r="W333" s="1" t="str">
        <f t="shared" si="26"/>
        <v>FRE092_J1_20030324</v>
      </c>
      <c r="X333" s="1" t="str">
        <f t="shared" si="28"/>
        <v>FRE092_J1</v>
      </c>
      <c r="Y333" s="2">
        <v>20030324</v>
      </c>
      <c r="Z333" s="1">
        <v>2</v>
      </c>
      <c r="AA333" s="1"/>
      <c r="AB333" s="1">
        <v>209201</v>
      </c>
      <c r="AC333" s="1"/>
      <c r="AD333" s="3" t="str">
        <f>IFERROR(IF(VLOOKUP(T333,#REF!, 4, FALSE) = "", "", VLOOKUP(T333,#REF!, 4, FALSE)), "")</f>
        <v/>
      </c>
      <c r="AE333" s="3" t="str">
        <f>IFERROR(IF(VLOOKUP(T333,#REF!, 6, FALSE) = "", "", VLOOKUP(T333,#REF!, 6, FALSE)), "")</f>
        <v/>
      </c>
      <c r="AF333" s="3" t="str">
        <f>IFERROR(IF(VLOOKUP(T333,#REF!, 5, FALSE) = "", "", VLOOKUP(T333,#REF!, 5, FALSE)), "")</f>
        <v/>
      </c>
      <c r="AG333" s="3" t="str">
        <f t="shared" si="29"/>
        <v>'FRE092',</v>
      </c>
    </row>
    <row r="334" spans="1:33" x14ac:dyDescent="0.3">
      <c r="A334" s="1">
        <v>340</v>
      </c>
      <c r="B334" s="33" t="s">
        <v>941</v>
      </c>
      <c r="C334" s="33"/>
      <c r="D334" s="34"/>
      <c r="E334" s="34"/>
      <c r="F334" s="1" t="s">
        <v>942</v>
      </c>
      <c r="G334" s="1" t="s">
        <v>943</v>
      </c>
      <c r="H334" s="1"/>
      <c r="I334" s="1"/>
      <c r="J334" s="1"/>
      <c r="K334" s="1"/>
      <c r="L334" s="1"/>
      <c r="M334" s="1"/>
      <c r="N334" s="1"/>
      <c r="O334" s="2"/>
      <c r="P334" s="2"/>
      <c r="Q334" s="2"/>
      <c r="R334" s="2"/>
      <c r="S334" s="34"/>
      <c r="T334" s="1" t="s">
        <v>941</v>
      </c>
      <c r="U334" s="2">
        <v>20040306</v>
      </c>
      <c r="V334" s="1" t="str">
        <f t="shared" si="27"/>
        <v>FRE093</v>
      </c>
      <c r="W334" s="1" t="str">
        <f t="shared" si="26"/>
        <v>FRE093_J1_20040306</v>
      </c>
      <c r="X334" s="1" t="str">
        <f t="shared" si="28"/>
        <v>FRE093_J1</v>
      </c>
      <c r="Y334" s="2">
        <v>20040306</v>
      </c>
      <c r="Z334" s="1">
        <v>2</v>
      </c>
      <c r="AA334" s="1"/>
      <c r="AB334" s="1">
        <v>209301</v>
      </c>
      <c r="AC334" s="1"/>
      <c r="AD334" s="3" t="str">
        <f>IFERROR(IF(VLOOKUP(T334,#REF!, 4, FALSE) = "", "", VLOOKUP(T334,#REF!, 4, FALSE)), "")</f>
        <v/>
      </c>
      <c r="AE334" s="3" t="str">
        <f>IFERROR(IF(VLOOKUP(T334,#REF!, 6, FALSE) = "", "", VLOOKUP(T334,#REF!, 6, FALSE)), "")</f>
        <v/>
      </c>
      <c r="AF334" s="3" t="str">
        <f>IFERROR(IF(VLOOKUP(T334,#REF!, 5, FALSE) = "", "", VLOOKUP(T334,#REF!, 5, FALSE)), "")</f>
        <v/>
      </c>
      <c r="AG334" s="3" t="str">
        <f t="shared" si="29"/>
        <v>'FRE093',</v>
      </c>
    </row>
    <row r="335" spans="1:33" x14ac:dyDescent="0.3">
      <c r="A335" s="1">
        <v>341</v>
      </c>
      <c r="B335" s="33" t="s">
        <v>944</v>
      </c>
      <c r="C335" s="33"/>
      <c r="D335" s="34"/>
      <c r="E335" s="34"/>
      <c r="F335" s="1" t="s">
        <v>945</v>
      </c>
      <c r="G335" s="1" t="s">
        <v>946</v>
      </c>
      <c r="H335" s="1"/>
      <c r="I335" s="1"/>
      <c r="J335" s="1"/>
      <c r="K335" s="1"/>
      <c r="L335" s="1"/>
      <c r="M335" s="1"/>
      <c r="N335" s="1"/>
      <c r="O335" s="2"/>
      <c r="P335" s="2"/>
      <c r="Q335" s="2"/>
      <c r="R335" s="2"/>
      <c r="S335" s="34"/>
      <c r="T335" s="1" t="s">
        <v>944</v>
      </c>
      <c r="U335" s="2">
        <v>20040306</v>
      </c>
      <c r="V335" s="1" t="str">
        <f t="shared" si="27"/>
        <v>FRE094</v>
      </c>
      <c r="W335" s="1" t="str">
        <f t="shared" si="26"/>
        <v>FRE094_J1_20040306</v>
      </c>
      <c r="X335" s="1" t="str">
        <f t="shared" si="28"/>
        <v>FRE094_J1</v>
      </c>
      <c r="Y335" s="2">
        <v>20040306</v>
      </c>
      <c r="Z335" s="1">
        <v>2</v>
      </c>
      <c r="AA335" s="1"/>
      <c r="AB335" s="1">
        <v>209401</v>
      </c>
      <c r="AC335" s="1"/>
      <c r="AD335" s="3" t="str">
        <f>IFERROR(IF(VLOOKUP(T335,#REF!, 4, FALSE) = "", "", VLOOKUP(T335,#REF!, 4, FALSE)), "")</f>
        <v/>
      </c>
      <c r="AE335" s="3" t="str">
        <f>IFERROR(IF(VLOOKUP(T335,#REF!, 6, FALSE) = "", "", VLOOKUP(T335,#REF!, 6, FALSE)), "")</f>
        <v/>
      </c>
      <c r="AF335" s="3" t="str">
        <f>IFERROR(IF(VLOOKUP(T335,#REF!, 5, FALSE) = "", "", VLOOKUP(T335,#REF!, 5, FALSE)), "")</f>
        <v/>
      </c>
      <c r="AG335" s="3" t="str">
        <f t="shared" si="29"/>
        <v>'FRE094',</v>
      </c>
    </row>
    <row r="336" spans="1:33" x14ac:dyDescent="0.3">
      <c r="A336" s="1">
        <v>342</v>
      </c>
      <c r="B336" s="33" t="s">
        <v>947</v>
      </c>
      <c r="C336" s="33"/>
      <c r="D336" s="34"/>
      <c r="E336" s="34"/>
      <c r="F336" s="1" t="s">
        <v>948</v>
      </c>
      <c r="G336" s="1" t="s">
        <v>949</v>
      </c>
      <c r="H336" s="1"/>
      <c r="I336" s="1"/>
      <c r="J336" s="1"/>
      <c r="K336" s="1"/>
      <c r="L336" s="1"/>
      <c r="M336" s="1"/>
      <c r="N336" s="1"/>
      <c r="O336" s="2"/>
      <c r="P336" s="2"/>
      <c r="Q336" s="2"/>
      <c r="R336" s="2"/>
      <c r="S336" s="34"/>
      <c r="T336" s="1" t="s">
        <v>947</v>
      </c>
      <c r="U336" s="2">
        <v>20040306</v>
      </c>
      <c r="V336" s="1" t="str">
        <f t="shared" si="27"/>
        <v>FRE095</v>
      </c>
      <c r="W336" s="1" t="str">
        <f t="shared" si="26"/>
        <v>FRE095_J1_20040306</v>
      </c>
      <c r="X336" s="1" t="str">
        <f t="shared" si="28"/>
        <v>FRE095_J1</v>
      </c>
      <c r="Y336" s="2">
        <v>20040306</v>
      </c>
      <c r="Z336" s="1">
        <v>2</v>
      </c>
      <c r="AA336" s="1"/>
      <c r="AB336" s="1">
        <v>209501</v>
      </c>
      <c r="AC336" s="1"/>
      <c r="AD336" s="3" t="str">
        <f>IFERROR(IF(VLOOKUP(T336,#REF!, 4, FALSE) = "", "", VLOOKUP(T336,#REF!, 4, FALSE)), "")</f>
        <v/>
      </c>
      <c r="AE336" s="3" t="str">
        <f>IFERROR(IF(VLOOKUP(T336,#REF!, 6, FALSE) = "", "", VLOOKUP(T336,#REF!, 6, FALSE)), "")</f>
        <v/>
      </c>
      <c r="AF336" s="3" t="str">
        <f>IFERROR(IF(VLOOKUP(T336,#REF!, 5, FALSE) = "", "", VLOOKUP(T336,#REF!, 5, FALSE)), "")</f>
        <v/>
      </c>
      <c r="AG336" s="3" t="str">
        <f t="shared" si="29"/>
        <v>'FRE095',</v>
      </c>
    </row>
    <row r="337" spans="1:33" x14ac:dyDescent="0.3">
      <c r="A337" s="1">
        <v>343</v>
      </c>
      <c r="B337" s="33" t="s">
        <v>950</v>
      </c>
      <c r="C337" s="33"/>
      <c r="D337" s="34"/>
      <c r="E337" s="34"/>
      <c r="F337" s="1" t="s">
        <v>951</v>
      </c>
      <c r="G337" s="1" t="s">
        <v>952</v>
      </c>
      <c r="H337" s="1"/>
      <c r="I337" s="1"/>
      <c r="J337" s="1"/>
      <c r="K337" s="1"/>
      <c r="L337" s="1"/>
      <c r="M337" s="1"/>
      <c r="N337" s="1"/>
      <c r="O337" s="2"/>
      <c r="P337" s="2"/>
      <c r="Q337" s="2"/>
      <c r="R337" s="2"/>
      <c r="S337" s="34"/>
      <c r="T337" s="1" t="s">
        <v>950</v>
      </c>
      <c r="U337" s="2">
        <v>20140314</v>
      </c>
      <c r="V337" s="1" t="str">
        <f t="shared" si="27"/>
        <v>FRE104</v>
      </c>
      <c r="W337" s="1" t="str">
        <f t="shared" si="26"/>
        <v>FRE104_J1_20140314</v>
      </c>
      <c r="X337" s="1" t="str">
        <f t="shared" si="28"/>
        <v>FRE104_J1</v>
      </c>
      <c r="Y337" s="2">
        <v>20140314</v>
      </c>
      <c r="Z337" s="1">
        <v>2</v>
      </c>
      <c r="AA337" s="1"/>
      <c r="AB337" s="1">
        <v>210401</v>
      </c>
      <c r="AC337" s="1"/>
      <c r="AD337" s="3" t="str">
        <f>IFERROR(IF(VLOOKUP(T337,#REF!, 4, FALSE) = "", "", VLOOKUP(T337,#REF!, 4, FALSE)), "")</f>
        <v/>
      </c>
      <c r="AE337" s="3" t="str">
        <f>IFERROR(IF(VLOOKUP(T337,#REF!, 6, FALSE) = "", "", VLOOKUP(T337,#REF!, 6, FALSE)), "")</f>
        <v/>
      </c>
      <c r="AF337" s="3" t="str">
        <f>IFERROR(IF(VLOOKUP(T337,#REF!, 5, FALSE) = "", "", VLOOKUP(T337,#REF!, 5, FALSE)), "")</f>
        <v/>
      </c>
      <c r="AG337" s="3" t="str">
        <f t="shared" si="29"/>
        <v>'FRE104',</v>
      </c>
    </row>
    <row r="338" spans="1:33" x14ac:dyDescent="0.3">
      <c r="A338" s="1">
        <v>344</v>
      </c>
      <c r="B338" s="33" t="s">
        <v>953</v>
      </c>
      <c r="C338" s="33"/>
      <c r="D338" s="34"/>
      <c r="E338" s="34"/>
      <c r="F338" s="1" t="s">
        <v>954</v>
      </c>
      <c r="G338" s="1" t="s">
        <v>955</v>
      </c>
      <c r="H338" s="1"/>
      <c r="I338" s="1"/>
      <c r="J338" s="1"/>
      <c r="K338" s="1"/>
      <c r="L338" s="1"/>
      <c r="M338" s="1"/>
      <c r="N338" s="1"/>
      <c r="O338" s="2"/>
      <c r="P338" s="2"/>
      <c r="Q338" s="2"/>
      <c r="R338" s="2"/>
      <c r="S338" s="34"/>
      <c r="T338" s="1" t="s">
        <v>953</v>
      </c>
      <c r="U338" s="2">
        <v>20140314</v>
      </c>
      <c r="V338" s="1" t="str">
        <f t="shared" si="27"/>
        <v>FRE104_2</v>
      </c>
      <c r="W338" s="1" t="str">
        <f t="shared" si="26"/>
        <v>FRE104_2_J1_20140314</v>
      </c>
      <c r="X338" s="1" t="str">
        <f t="shared" si="28"/>
        <v>FRE104_2_J1</v>
      </c>
      <c r="Y338" s="2">
        <v>20140314</v>
      </c>
      <c r="Z338" s="1">
        <v>2</v>
      </c>
      <c r="AA338" s="1"/>
      <c r="AB338" s="1">
        <v>210402</v>
      </c>
      <c r="AC338" s="1"/>
      <c r="AD338" s="3" t="str">
        <f>IFERROR(IF(VLOOKUP(T338,#REF!, 4, FALSE) = "", "", VLOOKUP(T338,#REF!, 4, FALSE)), "")</f>
        <v/>
      </c>
      <c r="AE338" s="3" t="str">
        <f>IFERROR(IF(VLOOKUP(T338,#REF!, 6, FALSE) = "", "", VLOOKUP(T338,#REF!, 6, FALSE)), "")</f>
        <v/>
      </c>
      <c r="AF338" s="3" t="str">
        <f>IFERROR(IF(VLOOKUP(T338,#REF!, 5, FALSE) = "", "", VLOOKUP(T338,#REF!, 5, FALSE)), "")</f>
        <v/>
      </c>
      <c r="AG338" s="3" t="str">
        <f t="shared" si="29"/>
        <v>'FRE104_2',</v>
      </c>
    </row>
    <row r="339" spans="1:33" x14ac:dyDescent="0.3">
      <c r="A339" s="1">
        <v>345</v>
      </c>
      <c r="B339" s="33" t="s">
        <v>956</v>
      </c>
      <c r="C339" s="33"/>
      <c r="D339" s="34"/>
      <c r="E339" s="34"/>
      <c r="F339" s="1" t="s">
        <v>957</v>
      </c>
      <c r="G339" s="1" t="s">
        <v>958</v>
      </c>
      <c r="H339" s="1"/>
      <c r="I339" s="1"/>
      <c r="J339" s="1"/>
      <c r="K339" s="1"/>
      <c r="L339" s="1"/>
      <c r="M339" s="1"/>
      <c r="N339" s="1"/>
      <c r="O339" s="2"/>
      <c r="P339" s="2"/>
      <c r="Q339" s="2"/>
      <c r="R339" s="2"/>
      <c r="S339" s="34"/>
      <c r="T339" s="1" t="s">
        <v>956</v>
      </c>
      <c r="U339" s="2">
        <v>20090407</v>
      </c>
      <c r="V339" s="1" t="str">
        <f t="shared" si="27"/>
        <v>FRE105</v>
      </c>
      <c r="W339" s="1" t="str">
        <f t="shared" si="26"/>
        <v>FRE105_J1_20090407</v>
      </c>
      <c r="X339" s="1" t="str">
        <f t="shared" si="28"/>
        <v>FRE105_J1</v>
      </c>
      <c r="Y339" s="2">
        <v>20090407</v>
      </c>
      <c r="Z339" s="1">
        <v>2</v>
      </c>
      <c r="AA339" s="1"/>
      <c r="AB339" s="1">
        <v>210501</v>
      </c>
      <c r="AC339" s="1"/>
      <c r="AD339" s="3" t="str">
        <f>IFERROR(IF(VLOOKUP(T339,#REF!, 4, FALSE) = "", "", VLOOKUP(T339,#REF!, 4, FALSE)), "")</f>
        <v/>
      </c>
      <c r="AE339" s="3" t="str">
        <f>IFERROR(IF(VLOOKUP(T339,#REF!, 6, FALSE) = "", "", VLOOKUP(T339,#REF!, 6, FALSE)), "")</f>
        <v/>
      </c>
      <c r="AF339" s="3" t="str">
        <f>IFERROR(IF(VLOOKUP(T339,#REF!, 5, FALSE) = "", "", VLOOKUP(T339,#REF!, 5, FALSE)), "")</f>
        <v/>
      </c>
      <c r="AG339" s="3" t="str">
        <f t="shared" si="29"/>
        <v>'FRE105',</v>
      </c>
    </row>
    <row r="340" spans="1:33" x14ac:dyDescent="0.3">
      <c r="A340" s="1">
        <v>346</v>
      </c>
      <c r="B340" s="33" t="s">
        <v>959</v>
      </c>
      <c r="C340" s="33"/>
      <c r="D340" s="34"/>
      <c r="E340" s="34"/>
      <c r="F340" s="1" t="s">
        <v>960</v>
      </c>
      <c r="G340" s="1" t="s">
        <v>961</v>
      </c>
      <c r="H340" s="1"/>
      <c r="I340" s="1"/>
      <c r="J340" s="1"/>
      <c r="K340" s="1"/>
      <c r="L340" s="1"/>
      <c r="M340" s="1"/>
      <c r="N340" s="1"/>
      <c r="O340" s="2"/>
      <c r="P340" s="2"/>
      <c r="Q340" s="2"/>
      <c r="R340" s="2"/>
      <c r="S340" s="34"/>
      <c r="T340" s="1" t="s">
        <v>959</v>
      </c>
      <c r="U340" s="2">
        <v>20100420</v>
      </c>
      <c r="V340" s="1" t="str">
        <f t="shared" si="27"/>
        <v>FRE107_P1</v>
      </c>
      <c r="W340" s="1" t="str">
        <f t="shared" si="26"/>
        <v>FRE107_P1_J1_20100420</v>
      </c>
      <c r="X340" s="1" t="str">
        <f t="shared" si="28"/>
        <v>FRE107_P1_J1</v>
      </c>
      <c r="Y340" s="2">
        <v>20100420</v>
      </c>
      <c r="Z340" s="1">
        <v>2</v>
      </c>
      <c r="AA340" s="1"/>
      <c r="AB340" s="1">
        <v>210701</v>
      </c>
      <c r="AC340" s="1"/>
      <c r="AD340" s="3" t="str">
        <f>IFERROR(IF(VLOOKUP(T340,#REF!, 4, FALSE) = "", "", VLOOKUP(T340,#REF!, 4, FALSE)), "")</f>
        <v/>
      </c>
      <c r="AE340" s="3" t="str">
        <f>IFERROR(IF(VLOOKUP(T340,#REF!, 6, FALSE) = "", "", VLOOKUP(T340,#REF!, 6, FALSE)), "")</f>
        <v/>
      </c>
      <c r="AF340" s="3" t="str">
        <f>IFERROR(IF(VLOOKUP(T340,#REF!, 5, FALSE) = "", "", VLOOKUP(T340,#REF!, 5, FALSE)), "")</f>
        <v/>
      </c>
      <c r="AG340" s="3" t="str">
        <f t="shared" si="29"/>
        <v>'FRE107_P1',</v>
      </c>
    </row>
    <row r="341" spans="1:33" ht="24" x14ac:dyDescent="0.3">
      <c r="A341" s="1">
        <v>347</v>
      </c>
      <c r="B341" s="33" t="s">
        <v>1463</v>
      </c>
      <c r="C341" s="33" t="s">
        <v>1615</v>
      </c>
      <c r="D341" s="34"/>
      <c r="E341" s="34"/>
      <c r="F341" s="1" t="s">
        <v>963</v>
      </c>
      <c r="G341" s="1" t="s">
        <v>1462</v>
      </c>
      <c r="H341" s="1" t="s">
        <v>1036</v>
      </c>
      <c r="I341" s="34" t="s">
        <v>1026</v>
      </c>
      <c r="J341" s="1" t="s">
        <v>1052</v>
      </c>
      <c r="K341" s="15" t="s">
        <v>1215</v>
      </c>
      <c r="L341" s="21"/>
      <c r="M341" s="35" t="s">
        <v>1023</v>
      </c>
      <c r="N341" s="15" t="s">
        <v>1375</v>
      </c>
      <c r="O341" s="52">
        <f>P301</f>
        <v>43696</v>
      </c>
      <c r="P341" s="52">
        <f>O341</f>
        <v>43696</v>
      </c>
      <c r="Q341" s="48">
        <v>43696</v>
      </c>
      <c r="R341" s="52">
        <v>43697</v>
      </c>
      <c r="S341" s="52"/>
      <c r="T341" s="1" t="s">
        <v>1463</v>
      </c>
      <c r="U341" s="2">
        <v>20190320</v>
      </c>
      <c r="V341" s="1" t="str">
        <f t="shared" si="27"/>
        <v>FRE114</v>
      </c>
      <c r="W341" s="1" t="str">
        <f t="shared" si="26"/>
        <v>FRE114_J1_20190320</v>
      </c>
      <c r="X341" s="1" t="str">
        <f t="shared" si="28"/>
        <v>FRE114_J1</v>
      </c>
      <c r="Y341" s="2">
        <v>20190320</v>
      </c>
      <c r="Z341" s="1">
        <v>2</v>
      </c>
      <c r="AA341" s="1"/>
      <c r="AB341" s="1">
        <v>211401</v>
      </c>
      <c r="AC341" s="1"/>
      <c r="AD341" s="3" t="str">
        <f>IFERROR(IF(VLOOKUP(T341,#REF!, 4, FALSE) = "", "", VLOOKUP(T341,#REF!, 4, FALSE)), "")</f>
        <v/>
      </c>
      <c r="AE341" s="3" t="str">
        <f>IFERROR(IF(VLOOKUP(T341,#REF!, 6, FALSE) = "", "", VLOOKUP(T341,#REF!, 6, FALSE)), "")</f>
        <v/>
      </c>
      <c r="AF341" s="3" t="str">
        <f>IFERROR(IF(VLOOKUP(T341,#REF!, 5, FALSE) = "", "", VLOOKUP(T341,#REF!, 5, FALSE)), "")</f>
        <v/>
      </c>
      <c r="AG341" s="3" t="str">
        <f t="shared" si="29"/>
        <v>'FRE114',</v>
      </c>
    </row>
    <row r="342" spans="1:33" x14ac:dyDescent="0.3">
      <c r="A342" s="1">
        <v>348</v>
      </c>
      <c r="B342" s="30" t="s">
        <v>964</v>
      </c>
      <c r="C342" s="33" t="s">
        <v>1615</v>
      </c>
      <c r="D342" s="34"/>
      <c r="E342" s="34"/>
      <c r="F342" s="18" t="s">
        <v>2</v>
      </c>
      <c r="G342" s="30" t="s">
        <v>965</v>
      </c>
      <c r="H342" s="1" t="s">
        <v>1036</v>
      </c>
      <c r="I342" s="34" t="s">
        <v>1026</v>
      </c>
      <c r="J342" s="1" t="s">
        <v>1048</v>
      </c>
      <c r="K342" s="35"/>
      <c r="L342" s="21"/>
      <c r="M342" s="35" t="s">
        <v>1023</v>
      </c>
      <c r="N342" s="35" t="s">
        <v>1404</v>
      </c>
      <c r="O342" s="8">
        <f>O349</f>
        <v>43700</v>
      </c>
      <c r="P342" s="8">
        <f>O342</f>
        <v>43700</v>
      </c>
      <c r="Q342" s="51">
        <f>$O$343</f>
        <v>43703</v>
      </c>
      <c r="R342" s="51">
        <f>Q342</f>
        <v>43703</v>
      </c>
      <c r="S342" s="70" t="s">
        <v>1023</v>
      </c>
      <c r="T342" s="30" t="s">
        <v>964</v>
      </c>
      <c r="U342" s="2">
        <v>20150313</v>
      </c>
      <c r="V342" s="1" t="str">
        <f t="shared" si="27"/>
        <v>FRI001</v>
      </c>
      <c r="W342" s="1" t="str">
        <f t="shared" si="26"/>
        <v>FRI001_J1_20150313</v>
      </c>
      <c r="X342" s="1" t="str">
        <f t="shared" si="28"/>
        <v>FRI001_J1</v>
      </c>
      <c r="Y342" s="2">
        <v>20150313</v>
      </c>
      <c r="Z342" s="1">
        <v>3</v>
      </c>
      <c r="AA342" s="1"/>
      <c r="AB342" s="1">
        <v>300101</v>
      </c>
      <c r="AC342" s="1"/>
      <c r="AD342" s="3" t="str">
        <f>IFERROR(IF(VLOOKUP(T342,#REF!, 4, FALSE) = "", "", VLOOKUP(T342,#REF!, 4, FALSE)), "")</f>
        <v/>
      </c>
      <c r="AE342" s="3" t="str">
        <f>IFERROR(IF(VLOOKUP(T342,#REF!, 6, FALSE) = "", "", VLOOKUP(T342,#REF!, 6, FALSE)), "")</f>
        <v/>
      </c>
      <c r="AF342" s="3" t="str">
        <f>IFERROR(IF(VLOOKUP(T342,#REF!, 5, FALSE) = "", "", VLOOKUP(T342,#REF!, 5, FALSE)), "")</f>
        <v/>
      </c>
      <c r="AG342" s="3" t="str">
        <f t="shared" si="29"/>
        <v>'FRI001',</v>
      </c>
    </row>
    <row r="343" spans="1:33" x14ac:dyDescent="0.3">
      <c r="A343" s="1">
        <v>349</v>
      </c>
      <c r="B343" s="30" t="s">
        <v>966</v>
      </c>
      <c r="C343" s="33" t="s">
        <v>1102</v>
      </c>
      <c r="D343" s="34"/>
      <c r="E343" s="34"/>
      <c r="F343" s="1" t="s">
        <v>578</v>
      </c>
      <c r="G343" s="30" t="s">
        <v>967</v>
      </c>
      <c r="H343" s="1" t="s">
        <v>1036</v>
      </c>
      <c r="I343" s="34" t="s">
        <v>1026</v>
      </c>
      <c r="J343" s="1" t="s">
        <v>1048</v>
      </c>
      <c r="K343" s="35"/>
      <c r="L343" s="21"/>
      <c r="M343" s="35" t="s">
        <v>1023</v>
      </c>
      <c r="N343" s="35" t="s">
        <v>1405</v>
      </c>
      <c r="O343" s="8">
        <f>P342+3</f>
        <v>43703</v>
      </c>
      <c r="P343" s="8">
        <f>O343</f>
        <v>43703</v>
      </c>
      <c r="Q343" s="51">
        <f>$O$343</f>
        <v>43703</v>
      </c>
      <c r="R343" s="51">
        <f>Q343</f>
        <v>43703</v>
      </c>
      <c r="S343" s="70" t="s">
        <v>1023</v>
      </c>
      <c r="T343" s="30" t="s">
        <v>966</v>
      </c>
      <c r="U343" s="2">
        <v>20150313</v>
      </c>
      <c r="V343" s="1" t="str">
        <f t="shared" si="27"/>
        <v>FRI001_2</v>
      </c>
      <c r="W343" s="1" t="str">
        <f t="shared" si="26"/>
        <v>FRI001_2_J1_20150313</v>
      </c>
      <c r="X343" s="1" t="str">
        <f t="shared" si="28"/>
        <v>FRI001_2_J1</v>
      </c>
      <c r="Y343" s="2">
        <v>20150313</v>
      </c>
      <c r="Z343" s="1">
        <v>3</v>
      </c>
      <c r="AA343" s="1"/>
      <c r="AB343" s="1">
        <v>300102</v>
      </c>
      <c r="AC343" s="1"/>
      <c r="AD343" s="3" t="str">
        <f>IFERROR(IF(VLOOKUP(T343,#REF!, 4, FALSE) = "", "", VLOOKUP(T343,#REF!, 4, FALSE)), "")</f>
        <v/>
      </c>
      <c r="AE343" s="3" t="str">
        <f>IFERROR(IF(VLOOKUP(T343,#REF!, 6, FALSE) = "", "", VLOOKUP(T343,#REF!, 6, FALSE)), "")</f>
        <v/>
      </c>
      <c r="AF343" s="3" t="str">
        <f>IFERROR(IF(VLOOKUP(T343,#REF!, 5, FALSE) = "", "", VLOOKUP(T343,#REF!, 5, FALSE)), "")</f>
        <v/>
      </c>
      <c r="AG343" s="3" t="str">
        <f t="shared" si="29"/>
        <v>'FRI001_2',</v>
      </c>
    </row>
    <row r="344" spans="1:33" x14ac:dyDescent="0.3">
      <c r="A344" s="1">
        <v>350</v>
      </c>
      <c r="B344" s="30" t="s">
        <v>968</v>
      </c>
      <c r="C344" s="33"/>
      <c r="D344" s="34"/>
      <c r="E344" s="34"/>
      <c r="F344" s="1" t="s">
        <v>581</v>
      </c>
      <c r="G344" s="30" t="s">
        <v>969</v>
      </c>
      <c r="H344" s="1" t="s">
        <v>1036</v>
      </c>
      <c r="I344" s="34" t="s">
        <v>1026</v>
      </c>
      <c r="J344" s="1" t="s">
        <v>1048</v>
      </c>
      <c r="K344" s="35"/>
      <c r="L344" s="21"/>
      <c r="M344" s="35" t="s">
        <v>1023</v>
      </c>
      <c r="N344" s="35" t="s">
        <v>1406</v>
      </c>
      <c r="O344" s="8">
        <f>P343</f>
        <v>43703</v>
      </c>
      <c r="P344" s="8">
        <f>O344</f>
        <v>43703</v>
      </c>
      <c r="Q344" s="51">
        <f>$O$343</f>
        <v>43703</v>
      </c>
      <c r="R344" s="51">
        <f>Q344</f>
        <v>43703</v>
      </c>
      <c r="S344" s="70" t="s">
        <v>1023</v>
      </c>
      <c r="T344" s="30" t="s">
        <v>968</v>
      </c>
      <c r="U344" s="2">
        <v>20150313</v>
      </c>
      <c r="V344" s="1" t="str">
        <f t="shared" si="27"/>
        <v>FRI001_3</v>
      </c>
      <c r="W344" s="1" t="str">
        <f t="shared" si="26"/>
        <v>FRI001_3_J1_20150313</v>
      </c>
      <c r="X344" s="1" t="str">
        <f t="shared" si="28"/>
        <v>FRI001_3_J1</v>
      </c>
      <c r="Y344" s="2">
        <v>20150313</v>
      </c>
      <c r="Z344" s="1">
        <v>3</v>
      </c>
      <c r="AA344" s="1"/>
      <c r="AB344" s="1">
        <v>300103</v>
      </c>
      <c r="AC344" s="1"/>
      <c r="AD344" s="3" t="str">
        <f>IFERROR(IF(VLOOKUP(T344,#REF!, 4, FALSE) = "", "", VLOOKUP(T344,#REF!, 4, FALSE)), "")</f>
        <v/>
      </c>
      <c r="AE344" s="3" t="str">
        <f>IFERROR(IF(VLOOKUP(T344,#REF!, 6, FALSE) = "", "", VLOOKUP(T344,#REF!, 6, FALSE)), "")</f>
        <v/>
      </c>
      <c r="AF344" s="3" t="str">
        <f>IFERROR(IF(VLOOKUP(T344,#REF!, 5, FALSE) = "", "", VLOOKUP(T344,#REF!, 5, FALSE)), "")</f>
        <v/>
      </c>
      <c r="AG344" s="3" t="str">
        <f t="shared" si="29"/>
        <v>'FRI001_3',</v>
      </c>
    </row>
    <row r="345" spans="1:33" ht="24" x14ac:dyDescent="0.3">
      <c r="A345" s="1">
        <v>351</v>
      </c>
      <c r="B345" s="30" t="s">
        <v>1620</v>
      </c>
      <c r="C345" s="33" t="s">
        <v>1102</v>
      </c>
      <c r="D345" s="34"/>
      <c r="E345" s="34"/>
      <c r="F345" s="1" t="s">
        <v>5</v>
      </c>
      <c r="G345" s="30" t="s">
        <v>971</v>
      </c>
      <c r="H345" s="1" t="s">
        <v>1036</v>
      </c>
      <c r="I345" s="34" t="s">
        <v>1026</v>
      </c>
      <c r="J345" s="1" t="s">
        <v>1048</v>
      </c>
      <c r="K345" s="35"/>
      <c r="L345" s="21"/>
      <c r="M345" s="35" t="s">
        <v>1023</v>
      </c>
      <c r="N345" s="15" t="s">
        <v>1407</v>
      </c>
      <c r="O345" s="8">
        <f>P344+1</f>
        <v>43704</v>
      </c>
      <c r="P345" s="8">
        <f>O345</f>
        <v>43704</v>
      </c>
      <c r="Q345" s="51">
        <f>R344+1</f>
        <v>43704</v>
      </c>
      <c r="R345" s="51">
        <f>Q345</f>
        <v>43704</v>
      </c>
      <c r="S345" s="70" t="s">
        <v>1023</v>
      </c>
      <c r="T345" s="30" t="s">
        <v>970</v>
      </c>
      <c r="U345" s="2">
        <v>20120228</v>
      </c>
      <c r="V345" s="1" t="str">
        <f t="shared" si="27"/>
        <v>FRI002</v>
      </c>
      <c r="W345" s="1" t="str">
        <f t="shared" si="26"/>
        <v>FRI002_J1_20120228</v>
      </c>
      <c r="X345" s="1" t="str">
        <f t="shared" si="28"/>
        <v>FRI002_J1</v>
      </c>
      <c r="Y345" s="2">
        <v>20120228</v>
      </c>
      <c r="Z345" s="1">
        <v>3</v>
      </c>
      <c r="AA345" s="1"/>
      <c r="AB345" s="1">
        <v>300201</v>
      </c>
      <c r="AC345" s="1"/>
      <c r="AD345" s="3" t="str">
        <f>IFERROR(IF(VLOOKUP(T345,#REF!, 4, FALSE) = "", "", VLOOKUP(T345,#REF!, 4, FALSE)), "")</f>
        <v/>
      </c>
      <c r="AE345" s="3" t="str">
        <f>IFERROR(IF(VLOOKUP(T345,#REF!, 6, FALSE) = "", "", VLOOKUP(T345,#REF!, 6, FALSE)), "")</f>
        <v/>
      </c>
      <c r="AF345" s="3" t="str">
        <f>IFERROR(IF(VLOOKUP(T345,#REF!, 5, FALSE) = "", "", VLOOKUP(T345,#REF!, 5, FALSE)), "")</f>
        <v/>
      </c>
      <c r="AG345" s="3" t="str">
        <f t="shared" si="29"/>
        <v>'FRI002',</v>
      </c>
    </row>
    <row r="346" spans="1:33" x14ac:dyDescent="0.3">
      <c r="A346" s="1">
        <v>352</v>
      </c>
      <c r="B346" s="33" t="s">
        <v>972</v>
      </c>
      <c r="C346" s="33"/>
      <c r="D346" s="34"/>
      <c r="E346" s="34"/>
      <c r="F346" s="1" t="s">
        <v>24</v>
      </c>
      <c r="G346" s="1" t="s">
        <v>973</v>
      </c>
      <c r="H346" s="1"/>
      <c r="I346" s="1"/>
      <c r="J346" s="1"/>
      <c r="K346" s="1"/>
      <c r="L346" s="1"/>
      <c r="M346" s="1"/>
      <c r="N346" s="1"/>
      <c r="O346" s="2"/>
      <c r="P346" s="2"/>
      <c r="Q346" s="2"/>
      <c r="R346" s="2"/>
      <c r="S346" s="34"/>
      <c r="T346" s="1" t="s">
        <v>972</v>
      </c>
      <c r="U346" s="2">
        <v>20150313</v>
      </c>
      <c r="V346" s="1" t="str">
        <f t="shared" si="27"/>
        <v>FRI005</v>
      </c>
      <c r="W346" s="1" t="str">
        <f t="shared" si="26"/>
        <v>FRI005_J1_20150313</v>
      </c>
      <c r="X346" s="1" t="str">
        <f t="shared" si="28"/>
        <v>FRI005_J1</v>
      </c>
      <c r="Y346" s="2">
        <v>20150313</v>
      </c>
      <c r="Z346" s="1">
        <v>3</v>
      </c>
      <c r="AA346" s="1"/>
      <c r="AB346" s="1">
        <v>300501</v>
      </c>
      <c r="AC346" s="1"/>
      <c r="AD346" s="3" t="str">
        <f>IFERROR(IF(VLOOKUP(T346,#REF!, 4, FALSE) = "", "", VLOOKUP(T346,#REF!, 4, FALSE)), "")</f>
        <v/>
      </c>
      <c r="AE346" s="3" t="str">
        <f>IFERROR(IF(VLOOKUP(T346,#REF!, 6, FALSE) = "", "", VLOOKUP(T346,#REF!, 6, FALSE)), "")</f>
        <v/>
      </c>
      <c r="AF346" s="3" t="str">
        <f>IFERROR(IF(VLOOKUP(T346,#REF!, 5, FALSE) = "", "", VLOOKUP(T346,#REF!, 5, FALSE)), "")</f>
        <v/>
      </c>
      <c r="AG346" s="3" t="str">
        <f t="shared" si="29"/>
        <v>'FRI005',</v>
      </c>
    </row>
    <row r="347" spans="1:33" x14ac:dyDescent="0.3">
      <c r="A347" s="1">
        <v>353</v>
      </c>
      <c r="B347" s="33" t="s">
        <v>974</v>
      </c>
      <c r="C347" s="33"/>
      <c r="D347" s="34"/>
      <c r="E347" s="34"/>
      <c r="F347" s="1" t="s">
        <v>33</v>
      </c>
      <c r="G347" s="1" t="s">
        <v>975</v>
      </c>
      <c r="H347" s="1"/>
      <c r="I347" s="1"/>
      <c r="J347" s="1"/>
      <c r="K347" s="1"/>
      <c r="L347" s="1"/>
      <c r="M347" s="1"/>
      <c r="N347" s="1"/>
      <c r="O347" s="2"/>
      <c r="P347" s="2"/>
      <c r="Q347" s="2"/>
      <c r="R347" s="2"/>
      <c r="S347" s="34"/>
      <c r="T347" s="1" t="s">
        <v>974</v>
      </c>
      <c r="U347" s="2">
        <v>20120228</v>
      </c>
      <c r="V347" s="1" t="str">
        <f t="shared" si="27"/>
        <v>FRI007</v>
      </c>
      <c r="W347" s="1" t="str">
        <f t="shared" si="26"/>
        <v>FRI007_J1_20120228</v>
      </c>
      <c r="X347" s="1" t="str">
        <f t="shared" si="28"/>
        <v>FRI007_J1</v>
      </c>
      <c r="Y347" s="2">
        <v>20120228</v>
      </c>
      <c r="Z347" s="1">
        <v>3</v>
      </c>
      <c r="AA347" s="1"/>
      <c r="AB347" s="1">
        <v>300701</v>
      </c>
      <c r="AC347" s="1"/>
      <c r="AD347" s="3" t="str">
        <f>IFERROR(IF(VLOOKUP(T347,#REF!, 4, FALSE) = "", "", VLOOKUP(T347,#REF!, 4, FALSE)), "")</f>
        <v/>
      </c>
      <c r="AE347" s="3" t="str">
        <f>IFERROR(IF(VLOOKUP(T347,#REF!, 6, FALSE) = "", "", VLOOKUP(T347,#REF!, 6, FALSE)), "")</f>
        <v/>
      </c>
      <c r="AF347" s="3" t="str">
        <f>IFERROR(IF(VLOOKUP(T347,#REF!, 5, FALSE) = "", "", VLOOKUP(T347,#REF!, 5, FALSE)), "")</f>
        <v/>
      </c>
      <c r="AG347" s="3" t="str">
        <f t="shared" si="29"/>
        <v>'FRI007',</v>
      </c>
    </row>
    <row r="348" spans="1:33" ht="24" x14ac:dyDescent="0.3">
      <c r="A348" s="1">
        <v>354</v>
      </c>
      <c r="B348" s="30" t="s">
        <v>976</v>
      </c>
      <c r="C348" s="33" t="s">
        <v>1615</v>
      </c>
      <c r="D348" s="34"/>
      <c r="E348" s="34"/>
      <c r="F348" s="1" t="s">
        <v>977</v>
      </c>
      <c r="G348" s="30" t="s">
        <v>978</v>
      </c>
      <c r="H348" s="1" t="s">
        <v>1036</v>
      </c>
      <c r="I348" s="34" t="s">
        <v>1026</v>
      </c>
      <c r="J348" s="1" t="s">
        <v>1048</v>
      </c>
      <c r="K348" s="35"/>
      <c r="L348" s="21"/>
      <c r="M348" s="35" t="s">
        <v>1023</v>
      </c>
      <c r="N348" s="15" t="s">
        <v>1408</v>
      </c>
      <c r="O348" s="8">
        <f>P345</f>
        <v>43704</v>
      </c>
      <c r="P348" s="8">
        <f t="shared" ref="P348:P363" si="30">O348</f>
        <v>43704</v>
      </c>
      <c r="Q348" s="51">
        <f>R345</f>
        <v>43704</v>
      </c>
      <c r="R348" s="51">
        <f t="shared" ref="R348" si="31">Q348</f>
        <v>43704</v>
      </c>
      <c r="S348" s="70" t="s">
        <v>1023</v>
      </c>
      <c r="T348" s="30" t="s">
        <v>976</v>
      </c>
      <c r="U348" s="2">
        <v>20120228</v>
      </c>
      <c r="V348" s="1" t="str">
        <f t="shared" si="27"/>
        <v>FRI008_2</v>
      </c>
      <c r="W348" s="1" t="str">
        <f t="shared" si="26"/>
        <v>FRI008_2_J1_20120228</v>
      </c>
      <c r="X348" s="1" t="str">
        <f t="shared" si="28"/>
        <v>FRI008_2_J1</v>
      </c>
      <c r="Y348" s="2">
        <v>20120228</v>
      </c>
      <c r="Z348" s="1">
        <v>3</v>
      </c>
      <c r="AA348" s="1"/>
      <c r="AB348" s="1">
        <v>300801</v>
      </c>
      <c r="AC348" s="1"/>
      <c r="AD348" s="3" t="str">
        <f>IFERROR(IF(VLOOKUP(T348,#REF!, 4, FALSE) = "", "", VLOOKUP(T348,#REF!, 4, FALSE)), "")</f>
        <v/>
      </c>
      <c r="AE348" s="3" t="str">
        <f>IFERROR(IF(VLOOKUP(T348,#REF!, 6, FALSE) = "", "", VLOOKUP(T348,#REF!, 6, FALSE)), "")</f>
        <v/>
      </c>
      <c r="AF348" s="3" t="str">
        <f>IFERROR(IF(VLOOKUP(T348,#REF!, 5, FALSE) = "", "", VLOOKUP(T348,#REF!, 5, FALSE)), "")</f>
        <v/>
      </c>
      <c r="AG348" s="3" t="str">
        <f t="shared" si="29"/>
        <v>'FRI008_2',</v>
      </c>
    </row>
    <row r="349" spans="1:33" ht="36" x14ac:dyDescent="0.3">
      <c r="A349" s="1">
        <v>355</v>
      </c>
      <c r="B349" s="30" t="s">
        <v>1619</v>
      </c>
      <c r="C349" s="33" t="s">
        <v>1617</v>
      </c>
      <c r="D349" s="34"/>
      <c r="E349" s="34"/>
      <c r="F349" s="1" t="s">
        <v>36</v>
      </c>
      <c r="G349" s="30" t="s">
        <v>980</v>
      </c>
      <c r="H349" s="1" t="s">
        <v>1036</v>
      </c>
      <c r="I349" s="34" t="s">
        <v>1026</v>
      </c>
      <c r="J349" s="1" t="s">
        <v>1048</v>
      </c>
      <c r="K349" s="35"/>
      <c r="L349" s="21" t="s">
        <v>1023</v>
      </c>
      <c r="M349" s="35" t="s">
        <v>1023</v>
      </c>
      <c r="N349" s="15" t="s">
        <v>1409</v>
      </c>
      <c r="O349" s="8">
        <f>P83+1</f>
        <v>43700</v>
      </c>
      <c r="P349" s="8">
        <f t="shared" si="30"/>
        <v>43700</v>
      </c>
      <c r="Q349" s="51">
        <f>R83+1</f>
        <v>43700</v>
      </c>
      <c r="R349" s="51">
        <f t="shared" ref="R349" si="32">Q349</f>
        <v>43700</v>
      </c>
      <c r="S349" s="70" t="s">
        <v>1023</v>
      </c>
      <c r="T349" s="30" t="s">
        <v>979</v>
      </c>
      <c r="U349" s="2">
        <v>20180319</v>
      </c>
      <c r="V349" s="1" t="str">
        <f t="shared" si="27"/>
        <v>FRI008_A</v>
      </c>
      <c r="W349" s="1" t="str">
        <f t="shared" si="26"/>
        <v>FRI008_A_J1_20180319</v>
      </c>
      <c r="X349" s="1" t="str">
        <f t="shared" si="28"/>
        <v>FRI008_A_J1</v>
      </c>
      <c r="Y349" s="2">
        <v>20180319</v>
      </c>
      <c r="Z349" s="1">
        <v>3</v>
      </c>
      <c r="AA349" s="1"/>
      <c r="AB349" s="1">
        <v>300802</v>
      </c>
      <c r="AC349" s="1"/>
      <c r="AD349" s="3" t="str">
        <f>IFERROR(IF(VLOOKUP(T349,#REF!, 4, FALSE) = "", "", VLOOKUP(T349,#REF!, 4, FALSE)), "")</f>
        <v/>
      </c>
      <c r="AE349" s="3" t="str">
        <f>IFERROR(IF(VLOOKUP(T349,#REF!, 6, FALSE) = "", "", VLOOKUP(T349,#REF!, 6, FALSE)), "")</f>
        <v/>
      </c>
      <c r="AF349" s="3" t="str">
        <f>IFERROR(IF(VLOOKUP(T349,#REF!, 5, FALSE) = "", "", VLOOKUP(T349,#REF!, 5, FALSE)), "")</f>
        <v/>
      </c>
      <c r="AG349" s="3" t="str">
        <f t="shared" si="29"/>
        <v>'FRI008_A',</v>
      </c>
    </row>
    <row r="350" spans="1:33" x14ac:dyDescent="0.3">
      <c r="A350" s="1">
        <v>356</v>
      </c>
      <c r="B350" s="30" t="s">
        <v>981</v>
      </c>
      <c r="C350" s="33" t="s">
        <v>1102</v>
      </c>
      <c r="D350" s="34"/>
      <c r="E350" s="34"/>
      <c r="F350" s="1" t="s">
        <v>39</v>
      </c>
      <c r="G350" s="30" t="s">
        <v>982</v>
      </c>
      <c r="H350" s="1" t="s">
        <v>1036</v>
      </c>
      <c r="I350" s="34" t="s">
        <v>1026</v>
      </c>
      <c r="J350" s="1" t="s">
        <v>1048</v>
      </c>
      <c r="K350" s="35"/>
      <c r="L350" s="21"/>
      <c r="M350" s="35" t="s">
        <v>1023</v>
      </c>
      <c r="N350" s="35" t="s">
        <v>1410</v>
      </c>
      <c r="O350" s="8">
        <f>P348+1</f>
        <v>43705</v>
      </c>
      <c r="P350" s="8">
        <f t="shared" si="30"/>
        <v>43705</v>
      </c>
      <c r="Q350" s="51">
        <v>43705</v>
      </c>
      <c r="R350" s="51">
        <v>43705</v>
      </c>
      <c r="S350" s="70" t="s">
        <v>1023</v>
      </c>
      <c r="T350" s="30" t="s">
        <v>981</v>
      </c>
      <c r="U350" s="2">
        <v>20130223</v>
      </c>
      <c r="V350" s="1" t="str">
        <f t="shared" si="27"/>
        <v>FRI008_B</v>
      </c>
      <c r="W350" s="1" t="str">
        <f t="shared" si="26"/>
        <v>FRI008_B_J1_20130223</v>
      </c>
      <c r="X350" s="1" t="str">
        <f t="shared" si="28"/>
        <v>FRI008_B_J1</v>
      </c>
      <c r="Y350" s="2">
        <v>20130223</v>
      </c>
      <c r="Z350" s="1">
        <v>3</v>
      </c>
      <c r="AA350" s="1"/>
      <c r="AB350" s="1">
        <v>300803</v>
      </c>
      <c r="AC350" s="1"/>
      <c r="AD350" s="3" t="str">
        <f>IFERROR(IF(VLOOKUP(T350,#REF!, 4, FALSE) = "", "", VLOOKUP(T350,#REF!, 4, FALSE)), "")</f>
        <v/>
      </c>
      <c r="AE350" s="3" t="str">
        <f>IFERROR(IF(VLOOKUP(T350,#REF!, 6, FALSE) = "", "", VLOOKUP(T350,#REF!, 6, FALSE)), "")</f>
        <v/>
      </c>
      <c r="AF350" s="3" t="str">
        <f>IFERROR(IF(VLOOKUP(T350,#REF!, 5, FALSE) = "", "", VLOOKUP(T350,#REF!, 5, FALSE)), "")</f>
        <v/>
      </c>
      <c r="AG350" s="3" t="str">
        <f t="shared" si="29"/>
        <v>'FRI008_B',</v>
      </c>
    </row>
    <row r="351" spans="1:33" ht="24" x14ac:dyDescent="0.3">
      <c r="A351" s="1">
        <v>357</v>
      </c>
      <c r="B351" s="30" t="s">
        <v>1423</v>
      </c>
      <c r="C351" s="33" t="s">
        <v>1102</v>
      </c>
      <c r="D351" s="34"/>
      <c r="E351" s="34"/>
      <c r="F351" s="1" t="s">
        <v>984</v>
      </c>
      <c r="G351" s="30" t="s">
        <v>985</v>
      </c>
      <c r="H351" s="1" t="s">
        <v>1036</v>
      </c>
      <c r="I351" s="34" t="s">
        <v>1026</v>
      </c>
      <c r="J351" s="1" t="s">
        <v>1048</v>
      </c>
      <c r="K351" s="35"/>
      <c r="L351" s="21"/>
      <c r="M351" s="35" t="s">
        <v>1023</v>
      </c>
      <c r="N351" s="15" t="s">
        <v>1449</v>
      </c>
      <c r="O351" s="13">
        <f>P350</f>
        <v>43705</v>
      </c>
      <c r="P351" s="13">
        <f t="shared" si="30"/>
        <v>43705</v>
      </c>
      <c r="Q351" s="51">
        <v>43705</v>
      </c>
      <c r="R351" s="51">
        <v>43705</v>
      </c>
      <c r="S351" s="70" t="s">
        <v>1023</v>
      </c>
      <c r="T351" s="30" t="s">
        <v>1423</v>
      </c>
      <c r="U351" s="2">
        <v>20180319</v>
      </c>
      <c r="V351" s="1" t="str">
        <f t="shared" si="27"/>
        <v>FRI010_10_A</v>
      </c>
      <c r="W351" s="1" t="str">
        <f t="shared" si="26"/>
        <v>FRI010_10_A_J1_20180319</v>
      </c>
      <c r="X351" s="1" t="str">
        <f t="shared" si="28"/>
        <v>FRI010_10_A_J1</v>
      </c>
      <c r="Y351" s="2">
        <v>20180319</v>
      </c>
      <c r="Z351" s="1">
        <v>3</v>
      </c>
      <c r="AA351" s="1"/>
      <c r="AB351" s="1">
        <v>301016</v>
      </c>
      <c r="AC351" s="1"/>
      <c r="AD351" s="3" t="str">
        <f>IFERROR(IF(VLOOKUP(T351,#REF!, 4, FALSE) = "", "", VLOOKUP(T351,#REF!, 4, FALSE)), "")</f>
        <v/>
      </c>
      <c r="AE351" s="3" t="str">
        <f>IFERROR(IF(VLOOKUP(T351,#REF!, 6, FALSE) = "", "", VLOOKUP(T351,#REF!, 6, FALSE)), "")</f>
        <v/>
      </c>
      <c r="AF351" s="3" t="str">
        <f>IFERROR(IF(VLOOKUP(T351,#REF!, 5, FALSE) = "", "", VLOOKUP(T351,#REF!, 5, FALSE)), "")</f>
        <v/>
      </c>
      <c r="AG351" s="3" t="str">
        <f t="shared" si="29"/>
        <v>'FRI010_10_A',</v>
      </c>
    </row>
    <row r="352" spans="1:33" x14ac:dyDescent="0.3">
      <c r="A352" s="1">
        <v>358</v>
      </c>
      <c r="B352" s="30" t="s">
        <v>1424</v>
      </c>
      <c r="C352" s="35" t="s">
        <v>1102</v>
      </c>
      <c r="D352" s="21"/>
      <c r="E352" s="73"/>
      <c r="F352" s="1" t="s">
        <v>987</v>
      </c>
      <c r="G352" s="30" t="s">
        <v>988</v>
      </c>
      <c r="H352" s="1" t="s">
        <v>1036</v>
      </c>
      <c r="I352" s="34" t="s">
        <v>1026</v>
      </c>
      <c r="J352" s="1" t="s">
        <v>1048</v>
      </c>
      <c r="K352" s="35"/>
      <c r="L352" s="21"/>
      <c r="M352" s="35"/>
      <c r="N352" s="35" t="s">
        <v>1450</v>
      </c>
      <c r="O352" s="13">
        <f>P351+1</f>
        <v>43706</v>
      </c>
      <c r="P352" s="13">
        <f t="shared" si="30"/>
        <v>43706</v>
      </c>
      <c r="Q352" s="71">
        <v>43706</v>
      </c>
      <c r="R352" s="71">
        <v>43706</v>
      </c>
      <c r="S352" s="70" t="s">
        <v>1023</v>
      </c>
      <c r="T352" s="30" t="s">
        <v>1424</v>
      </c>
      <c r="U352" s="2">
        <v>20180319</v>
      </c>
      <c r="V352" s="1" t="str">
        <f t="shared" si="27"/>
        <v>FRI010_10_B</v>
      </c>
      <c r="W352" s="1" t="str">
        <f t="shared" si="26"/>
        <v>FRI010_10_B_J1_20180319</v>
      </c>
      <c r="X352" s="1" t="str">
        <f t="shared" si="28"/>
        <v>FRI010_10_B_J1</v>
      </c>
      <c r="Y352" s="2">
        <v>20180319</v>
      </c>
      <c r="Z352" s="1">
        <v>3</v>
      </c>
      <c r="AA352" s="1"/>
      <c r="AB352" s="1">
        <v>301017</v>
      </c>
      <c r="AC352" s="1"/>
      <c r="AD352" s="3" t="str">
        <f>IFERROR(IF(VLOOKUP(T352,#REF!, 4, FALSE) = "", "", VLOOKUP(T352,#REF!, 4, FALSE)), "")</f>
        <v/>
      </c>
      <c r="AE352" s="3" t="str">
        <f>IFERROR(IF(VLOOKUP(T352,#REF!, 6, FALSE) = "", "", VLOOKUP(T352,#REF!, 6, FALSE)), "")</f>
        <v/>
      </c>
      <c r="AF352" s="3" t="str">
        <f>IFERROR(IF(VLOOKUP(T352,#REF!, 5, FALSE) = "", "", VLOOKUP(T352,#REF!, 5, FALSE)), "")</f>
        <v/>
      </c>
      <c r="AG352" s="3" t="str">
        <f t="shared" si="29"/>
        <v>'FRI010_10_B',</v>
      </c>
    </row>
    <row r="353" spans="1:33" ht="60" x14ac:dyDescent="0.3">
      <c r="A353" s="1">
        <v>359</v>
      </c>
      <c r="B353" s="30" t="s">
        <v>989</v>
      </c>
      <c r="C353" s="35" t="s">
        <v>1102</v>
      </c>
      <c r="D353" s="21"/>
      <c r="E353" s="73"/>
      <c r="F353" s="1" t="s">
        <v>990</v>
      </c>
      <c r="G353" s="30" t="s">
        <v>991</v>
      </c>
      <c r="H353" s="1" t="s">
        <v>1036</v>
      </c>
      <c r="I353" s="34" t="s">
        <v>1026</v>
      </c>
      <c r="J353" s="1" t="s">
        <v>1048</v>
      </c>
      <c r="K353" s="35"/>
      <c r="L353" s="21"/>
      <c r="M353" s="35"/>
      <c r="N353" s="15" t="s">
        <v>1451</v>
      </c>
      <c r="O353" s="13">
        <f>P352</f>
        <v>43706</v>
      </c>
      <c r="P353" s="13">
        <f t="shared" si="30"/>
        <v>43706</v>
      </c>
      <c r="Q353" s="71">
        <v>43706</v>
      </c>
      <c r="R353" s="71">
        <v>43706</v>
      </c>
      <c r="S353" s="70" t="s">
        <v>1023</v>
      </c>
      <c r="T353" s="30" t="s">
        <v>989</v>
      </c>
      <c r="U353" s="2">
        <v>20180319</v>
      </c>
      <c r="V353" s="1" t="str">
        <f t="shared" si="27"/>
        <v>FRI010_11</v>
      </c>
      <c r="W353" s="1" t="str">
        <f t="shared" si="26"/>
        <v>FRI010_11_J1_20180319</v>
      </c>
      <c r="X353" s="1" t="str">
        <f t="shared" si="28"/>
        <v>FRI010_11_J1</v>
      </c>
      <c r="Y353" s="2">
        <v>20180319</v>
      </c>
      <c r="Z353" s="1">
        <v>3</v>
      </c>
      <c r="AA353" s="1"/>
      <c r="AB353" s="1">
        <v>301018</v>
      </c>
      <c r="AC353" s="1"/>
      <c r="AD353" s="3" t="str">
        <f>IFERROR(IF(VLOOKUP(T353,#REF!, 4, FALSE) = "", "", VLOOKUP(T353,#REF!, 4, FALSE)), "")</f>
        <v/>
      </c>
      <c r="AE353" s="3" t="str">
        <f>IFERROR(IF(VLOOKUP(T353,#REF!, 6, FALSE) = "", "", VLOOKUP(T353,#REF!, 6, FALSE)), "")</f>
        <v/>
      </c>
      <c r="AF353" s="3" t="str">
        <f>IFERROR(IF(VLOOKUP(T353,#REF!, 5, FALSE) = "", "", VLOOKUP(T353,#REF!, 5, FALSE)), "")</f>
        <v/>
      </c>
      <c r="AG353" s="3" t="str">
        <f t="shared" si="29"/>
        <v>'FRI010_11',</v>
      </c>
    </row>
    <row r="354" spans="1:33" ht="24" x14ac:dyDescent="0.3">
      <c r="A354" s="1">
        <v>360</v>
      </c>
      <c r="B354" s="30" t="s">
        <v>992</v>
      </c>
      <c r="C354" s="33" t="s">
        <v>1102</v>
      </c>
      <c r="D354" s="34"/>
      <c r="E354" s="34"/>
      <c r="F354" s="1" t="s">
        <v>993</v>
      </c>
      <c r="G354" s="30" t="s">
        <v>994</v>
      </c>
      <c r="H354" s="1" t="s">
        <v>1036</v>
      </c>
      <c r="I354" s="34" t="s">
        <v>1026</v>
      </c>
      <c r="J354" s="1" t="s">
        <v>1048</v>
      </c>
      <c r="K354" s="35"/>
      <c r="L354" s="21"/>
      <c r="M354" s="35"/>
      <c r="N354" s="15" t="s">
        <v>1411</v>
      </c>
      <c r="O354" s="8">
        <f>P353+1</f>
        <v>43707</v>
      </c>
      <c r="P354" s="8">
        <f t="shared" si="30"/>
        <v>43707</v>
      </c>
      <c r="Q354" s="71">
        <v>43707</v>
      </c>
      <c r="R354" s="71">
        <v>43707</v>
      </c>
      <c r="S354" s="70" t="s">
        <v>1023</v>
      </c>
      <c r="T354" s="30" t="s">
        <v>992</v>
      </c>
      <c r="U354" s="2">
        <v>20150313</v>
      </c>
      <c r="V354" s="1" t="str">
        <f t="shared" si="27"/>
        <v>FRI010_2_A</v>
      </c>
      <c r="W354" s="1" t="str">
        <f t="shared" si="26"/>
        <v>FRI010_2_A_J1_20150313</v>
      </c>
      <c r="X354" s="1" t="str">
        <f t="shared" si="28"/>
        <v>FRI010_2_A_J1</v>
      </c>
      <c r="Y354" s="2">
        <v>20150313</v>
      </c>
      <c r="Z354" s="1">
        <v>3</v>
      </c>
      <c r="AA354" s="1"/>
      <c r="AB354" s="1">
        <v>301001</v>
      </c>
      <c r="AC354" s="1"/>
      <c r="AD354" s="3" t="str">
        <f>IFERROR(IF(VLOOKUP(T354,#REF!, 4, FALSE) = "", "", VLOOKUP(T354,#REF!, 4, FALSE)), "")</f>
        <v/>
      </c>
      <c r="AE354" s="3" t="str">
        <f>IFERROR(IF(VLOOKUP(T354,#REF!, 6, FALSE) = "", "", VLOOKUP(T354,#REF!, 6, FALSE)), "")</f>
        <v/>
      </c>
      <c r="AF354" s="3" t="str">
        <f>IFERROR(IF(VLOOKUP(T354,#REF!, 5, FALSE) = "", "", VLOOKUP(T354,#REF!, 5, FALSE)), "")</f>
        <v/>
      </c>
      <c r="AG354" s="3" t="str">
        <f t="shared" si="29"/>
        <v>'FRI010_2_A',</v>
      </c>
    </row>
    <row r="355" spans="1:33" ht="24" x14ac:dyDescent="0.3">
      <c r="A355" s="1">
        <v>361</v>
      </c>
      <c r="B355" s="30" t="s">
        <v>995</v>
      </c>
      <c r="C355" s="33" t="s">
        <v>1102</v>
      </c>
      <c r="D355" s="34"/>
      <c r="E355" s="34"/>
      <c r="F355" s="1" t="s">
        <v>996</v>
      </c>
      <c r="G355" s="30" t="s">
        <v>997</v>
      </c>
      <c r="H355" s="1" t="s">
        <v>1036</v>
      </c>
      <c r="I355" s="34" t="s">
        <v>1026</v>
      </c>
      <c r="J355" s="1" t="s">
        <v>1048</v>
      </c>
      <c r="K355" s="35"/>
      <c r="L355" s="21"/>
      <c r="M355" s="35"/>
      <c r="N355" s="15" t="s">
        <v>1412</v>
      </c>
      <c r="O355" s="8">
        <f>P354</f>
        <v>43707</v>
      </c>
      <c r="P355" s="8">
        <f t="shared" si="30"/>
        <v>43707</v>
      </c>
      <c r="Q355" s="71">
        <v>43707</v>
      </c>
      <c r="R355" s="71">
        <v>43707</v>
      </c>
      <c r="S355" s="70" t="s">
        <v>1023</v>
      </c>
      <c r="T355" s="30" t="s">
        <v>995</v>
      </c>
      <c r="U355" s="2">
        <v>20150313</v>
      </c>
      <c r="V355" s="1" t="str">
        <f t="shared" si="27"/>
        <v>FRI010_2_B</v>
      </c>
      <c r="W355" s="1" t="str">
        <f t="shared" si="26"/>
        <v>FRI010_2_B_J1_20150313</v>
      </c>
      <c r="X355" s="1" t="str">
        <f t="shared" si="28"/>
        <v>FRI010_2_B_J1</v>
      </c>
      <c r="Y355" s="2">
        <v>20150313</v>
      </c>
      <c r="Z355" s="1">
        <v>3</v>
      </c>
      <c r="AA355" s="1"/>
      <c r="AB355" s="1">
        <v>301002</v>
      </c>
      <c r="AC355" s="1"/>
      <c r="AD355" s="3" t="str">
        <f>IFERROR(IF(VLOOKUP(T355,#REF!, 4, FALSE) = "", "", VLOOKUP(T355,#REF!, 4, FALSE)), "")</f>
        <v/>
      </c>
      <c r="AE355" s="3" t="str">
        <f>IFERROR(IF(VLOOKUP(T355,#REF!, 6, FALSE) = "", "", VLOOKUP(T355,#REF!, 6, FALSE)), "")</f>
        <v/>
      </c>
      <c r="AF355" s="3" t="str">
        <f>IFERROR(IF(VLOOKUP(T355,#REF!, 5, FALSE) = "", "", VLOOKUP(T355,#REF!, 5, FALSE)), "")</f>
        <v/>
      </c>
      <c r="AG355" s="3" t="str">
        <f t="shared" si="29"/>
        <v>'FRI010_2_B',</v>
      </c>
    </row>
    <row r="356" spans="1:33" ht="24" x14ac:dyDescent="0.3">
      <c r="A356" s="1">
        <v>362</v>
      </c>
      <c r="B356" s="35" t="s">
        <v>1472</v>
      </c>
      <c r="C356" s="33" t="s">
        <v>1102</v>
      </c>
      <c r="D356" s="34"/>
      <c r="E356" s="34"/>
      <c r="F356" s="1" t="s">
        <v>999</v>
      </c>
      <c r="G356" s="30" t="s">
        <v>1477</v>
      </c>
      <c r="H356" s="1" t="s">
        <v>1036</v>
      </c>
      <c r="I356" s="34" t="s">
        <v>1026</v>
      </c>
      <c r="J356" s="1" t="s">
        <v>1052</v>
      </c>
      <c r="K356" s="35" t="s">
        <v>1233</v>
      </c>
      <c r="L356" s="21"/>
      <c r="M356" s="35" t="s">
        <v>1023</v>
      </c>
      <c r="N356" s="15" t="s">
        <v>1413</v>
      </c>
      <c r="O356" s="16">
        <f>P361+1</f>
        <v>43699</v>
      </c>
      <c r="P356" s="16">
        <f t="shared" si="30"/>
        <v>43699</v>
      </c>
      <c r="Q356" s="51">
        <v>43699</v>
      </c>
      <c r="R356" s="51">
        <v>43700</v>
      </c>
      <c r="S356" s="51"/>
      <c r="T356" s="30" t="s">
        <v>1472</v>
      </c>
      <c r="U356" s="2">
        <v>20150313</v>
      </c>
      <c r="V356" s="1" t="str">
        <f t="shared" si="27"/>
        <v>FRI010_2_C</v>
      </c>
      <c r="W356" s="1" t="str">
        <f t="shared" si="26"/>
        <v>FRI010_2_C_J1_20150313</v>
      </c>
      <c r="X356" s="1" t="str">
        <f t="shared" si="28"/>
        <v>FRI010_2_C_J1</v>
      </c>
      <c r="Y356" s="2">
        <v>20150313</v>
      </c>
      <c r="Z356" s="1">
        <v>3</v>
      </c>
      <c r="AA356" s="1"/>
      <c r="AB356" s="1">
        <v>301003</v>
      </c>
      <c r="AC356" s="1"/>
      <c r="AD356" s="3" t="str">
        <f>IFERROR(IF(VLOOKUP(T356,#REF!, 4, FALSE) = "", "", VLOOKUP(T356,#REF!, 4, FALSE)), "")</f>
        <v/>
      </c>
      <c r="AE356" s="3" t="str">
        <f>IFERROR(IF(VLOOKUP(T356,#REF!, 6, FALSE) = "", "", VLOOKUP(T356,#REF!, 6, FALSE)), "")</f>
        <v/>
      </c>
      <c r="AF356" s="3" t="str">
        <f>IFERROR(IF(VLOOKUP(T356,#REF!, 5, FALSE) = "", "", VLOOKUP(T356,#REF!, 5, FALSE)), "")</f>
        <v/>
      </c>
      <c r="AG356" s="3" t="str">
        <f t="shared" si="29"/>
        <v>'FRI010_2_C',</v>
      </c>
    </row>
    <row r="357" spans="1:33" ht="24" x14ac:dyDescent="0.3">
      <c r="A357" s="1">
        <v>363</v>
      </c>
      <c r="B357" s="35" t="s">
        <v>1473</v>
      </c>
      <c r="C357" s="33" t="s">
        <v>1102</v>
      </c>
      <c r="D357" s="34"/>
      <c r="E357" s="34"/>
      <c r="F357" s="1" t="s">
        <v>1001</v>
      </c>
      <c r="G357" s="30" t="s">
        <v>1476</v>
      </c>
      <c r="H357" s="1" t="s">
        <v>1037</v>
      </c>
      <c r="I357" s="34" t="s">
        <v>1026</v>
      </c>
      <c r="J357" s="1" t="s">
        <v>1052</v>
      </c>
      <c r="K357" s="15" t="s">
        <v>1471</v>
      </c>
      <c r="L357" s="21"/>
      <c r="M357" s="35" t="s">
        <v>1023</v>
      </c>
      <c r="N357" s="15" t="s">
        <v>1414</v>
      </c>
      <c r="O357" s="16">
        <f>P356</f>
        <v>43699</v>
      </c>
      <c r="P357" s="16">
        <f t="shared" si="30"/>
        <v>43699</v>
      </c>
      <c r="Q357" s="51">
        <v>43699</v>
      </c>
      <c r="R357" s="51">
        <v>43700</v>
      </c>
      <c r="S357" s="51"/>
      <c r="T357" s="30" t="s">
        <v>1473</v>
      </c>
      <c r="U357" s="2">
        <v>20120228</v>
      </c>
      <c r="V357" s="1" t="str">
        <f t="shared" si="27"/>
        <v>FRI010_2_D</v>
      </c>
      <c r="W357" s="1" t="str">
        <f t="shared" si="26"/>
        <v>FRI010_2_D_J1_20120228</v>
      </c>
      <c r="X357" s="1" t="str">
        <f t="shared" si="28"/>
        <v>FRI010_2_D_J1</v>
      </c>
      <c r="Y357" s="2">
        <v>20120228</v>
      </c>
      <c r="Z357" s="1">
        <v>3</v>
      </c>
      <c r="AA357" s="1"/>
      <c r="AB357" s="1">
        <v>301004</v>
      </c>
      <c r="AC357" s="1"/>
      <c r="AD357" s="3" t="str">
        <f>IFERROR(IF(VLOOKUP(T357,#REF!, 4, FALSE) = "", "", VLOOKUP(T357,#REF!, 4, FALSE)), "")</f>
        <v/>
      </c>
      <c r="AE357" s="3" t="str">
        <f>IFERROR(IF(VLOOKUP(T357,#REF!, 6, FALSE) = "", "", VLOOKUP(T357,#REF!, 6, FALSE)), "")</f>
        <v/>
      </c>
      <c r="AF357" s="3" t="str">
        <f>IFERROR(IF(VLOOKUP(T357,#REF!, 5, FALSE) = "", "", VLOOKUP(T357,#REF!, 5, FALSE)), "")</f>
        <v/>
      </c>
      <c r="AG357" s="3" t="str">
        <f t="shared" si="29"/>
        <v>'FRI010_2_D',</v>
      </c>
    </row>
    <row r="358" spans="1:33" ht="24" x14ac:dyDescent="0.3">
      <c r="A358" s="1">
        <v>364</v>
      </c>
      <c r="B358" s="35" t="s">
        <v>1474</v>
      </c>
      <c r="C358" s="33" t="s">
        <v>1102</v>
      </c>
      <c r="D358" s="34"/>
      <c r="E358" s="34"/>
      <c r="F358" s="1" t="s">
        <v>682</v>
      </c>
      <c r="G358" s="30" t="s">
        <v>1475</v>
      </c>
      <c r="H358" s="1" t="s">
        <v>1037</v>
      </c>
      <c r="I358" s="34" t="s">
        <v>1026</v>
      </c>
      <c r="J358" s="1" t="s">
        <v>1052</v>
      </c>
      <c r="K358" s="35" t="s">
        <v>1233</v>
      </c>
      <c r="L358" s="21"/>
      <c r="M358" s="35" t="s">
        <v>1023</v>
      </c>
      <c r="N358" s="15" t="s">
        <v>1415</v>
      </c>
      <c r="O358" s="16">
        <f>P357+1</f>
        <v>43700</v>
      </c>
      <c r="P358" s="16">
        <f t="shared" si="30"/>
        <v>43700</v>
      </c>
      <c r="Q358" s="51">
        <v>43699</v>
      </c>
      <c r="R358" s="51">
        <v>43700</v>
      </c>
      <c r="S358" s="51"/>
      <c r="T358" s="30" t="s">
        <v>1474</v>
      </c>
      <c r="U358" s="2">
        <v>20120228</v>
      </c>
      <c r="V358" s="1" t="str">
        <f t="shared" si="27"/>
        <v>FRI010_3</v>
      </c>
      <c r="W358" s="1" t="str">
        <f t="shared" si="26"/>
        <v>FRI010_3_J1_20120228</v>
      </c>
      <c r="X358" s="1" t="str">
        <f t="shared" si="28"/>
        <v>FRI010_3_J1</v>
      </c>
      <c r="Y358" s="2">
        <v>20120228</v>
      </c>
      <c r="Z358" s="1">
        <v>3</v>
      </c>
      <c r="AA358" s="1"/>
      <c r="AB358" s="1">
        <v>301005</v>
      </c>
      <c r="AC358" s="1"/>
      <c r="AD358" s="3" t="str">
        <f>IFERROR(IF(VLOOKUP(T358,#REF!, 4, FALSE) = "", "", VLOOKUP(T358,#REF!, 4, FALSE)), "")</f>
        <v/>
      </c>
      <c r="AE358" s="3" t="str">
        <f>IFERROR(IF(VLOOKUP(T358,#REF!, 6, FALSE) = "", "", VLOOKUP(T358,#REF!, 6, FALSE)), "")</f>
        <v/>
      </c>
      <c r="AF358" s="3" t="str">
        <f>IFERROR(IF(VLOOKUP(T358,#REF!, 5, FALSE) = "", "", VLOOKUP(T358,#REF!, 5, FALSE)), "")</f>
        <v/>
      </c>
      <c r="AG358" s="3" t="str">
        <f t="shared" si="29"/>
        <v>'FRI010_3',</v>
      </c>
    </row>
    <row r="359" spans="1:33" x14ac:dyDescent="0.3">
      <c r="A359" s="1">
        <v>365</v>
      </c>
      <c r="B359" s="35" t="s">
        <v>1464</v>
      </c>
      <c r="C359" s="33" t="s">
        <v>1618</v>
      </c>
      <c r="D359" s="34"/>
      <c r="E359" s="34"/>
      <c r="F359" s="1" t="s">
        <v>1488</v>
      </c>
      <c r="G359" s="30" t="s">
        <v>1465</v>
      </c>
      <c r="H359" s="1" t="s">
        <v>1037</v>
      </c>
      <c r="I359" s="34" t="s">
        <v>1026</v>
      </c>
      <c r="J359" s="1" t="s">
        <v>1052</v>
      </c>
      <c r="K359" s="35" t="s">
        <v>1091</v>
      </c>
      <c r="L359" s="21" t="s">
        <v>1023</v>
      </c>
      <c r="M359" s="35" t="s">
        <v>1023</v>
      </c>
      <c r="N359" s="15" t="s">
        <v>1417</v>
      </c>
      <c r="O359" s="16">
        <f>P341+1</f>
        <v>43697</v>
      </c>
      <c r="P359" s="16">
        <f t="shared" si="30"/>
        <v>43697</v>
      </c>
      <c r="Q359" s="51">
        <v>43698</v>
      </c>
      <c r="R359" s="51">
        <v>43698</v>
      </c>
      <c r="S359" s="51"/>
      <c r="T359" s="30" t="s">
        <v>1464</v>
      </c>
      <c r="U359" s="2">
        <v>20150313</v>
      </c>
      <c r="V359" s="1" t="str">
        <f t="shared" si="27"/>
        <v>FRI010_4_A</v>
      </c>
      <c r="W359" s="1" t="str">
        <f t="shared" si="26"/>
        <v>FRI010_4_A_J1_20150313</v>
      </c>
      <c r="X359" s="1" t="str">
        <f t="shared" si="28"/>
        <v>FRI010_4_A_J1</v>
      </c>
      <c r="Y359" s="2">
        <v>20150313</v>
      </c>
      <c r="Z359" s="1">
        <v>3</v>
      </c>
      <c r="AA359" s="1"/>
      <c r="AB359" s="1">
        <v>301006</v>
      </c>
      <c r="AC359" s="1"/>
      <c r="AD359" s="3" t="str">
        <f>IFERROR(IF(VLOOKUP(T359,#REF!, 4, FALSE) = "", "", VLOOKUP(T359,#REF!, 4, FALSE)), "")</f>
        <v/>
      </c>
      <c r="AE359" s="3" t="str">
        <f>IFERROR(IF(VLOOKUP(T359,#REF!, 6, FALSE) = "", "", VLOOKUP(T359,#REF!, 6, FALSE)), "")</f>
        <v/>
      </c>
      <c r="AF359" s="3" t="str">
        <f>IFERROR(IF(VLOOKUP(T359,#REF!, 5, FALSE) = "", "", VLOOKUP(T359,#REF!, 5, FALSE)), "")</f>
        <v/>
      </c>
      <c r="AG359" s="3" t="str">
        <f t="shared" si="29"/>
        <v>'FRI010_4_A',</v>
      </c>
    </row>
    <row r="360" spans="1:33" x14ac:dyDescent="0.3">
      <c r="A360" s="1">
        <v>366</v>
      </c>
      <c r="B360" s="35" t="s">
        <v>1467</v>
      </c>
      <c r="C360" s="33" t="s">
        <v>1615</v>
      </c>
      <c r="D360" s="34"/>
      <c r="E360" s="34"/>
      <c r="F360" s="1" t="s">
        <v>1005</v>
      </c>
      <c r="G360" s="30" t="s">
        <v>1469</v>
      </c>
      <c r="H360" s="1" t="s">
        <v>1037</v>
      </c>
      <c r="I360" s="34" t="s">
        <v>1026</v>
      </c>
      <c r="J360" s="1" t="s">
        <v>1052</v>
      </c>
      <c r="K360" s="35" t="s">
        <v>1100</v>
      </c>
      <c r="L360" s="21"/>
      <c r="M360" s="35" t="s">
        <v>1023</v>
      </c>
      <c r="N360" s="35" t="s">
        <v>1416</v>
      </c>
      <c r="O360" s="16">
        <f>P359+1</f>
        <v>43698</v>
      </c>
      <c r="P360" s="16">
        <f t="shared" si="30"/>
        <v>43698</v>
      </c>
      <c r="Q360" s="51">
        <v>43699</v>
      </c>
      <c r="R360" s="51">
        <v>43699</v>
      </c>
      <c r="S360" s="51"/>
      <c r="T360" s="36" t="s">
        <v>1467</v>
      </c>
      <c r="U360" s="2">
        <v>20130223</v>
      </c>
      <c r="V360" s="1" t="str">
        <f t="shared" si="27"/>
        <v>FRI010_4_B</v>
      </c>
      <c r="W360" s="1" t="str">
        <f t="shared" si="26"/>
        <v>FRI010_4_B_J1_20130223</v>
      </c>
      <c r="X360" s="1" t="str">
        <f t="shared" si="28"/>
        <v>FRI010_4_B_J1</v>
      </c>
      <c r="Y360" s="2">
        <v>20130223</v>
      </c>
      <c r="Z360" s="1">
        <v>3</v>
      </c>
      <c r="AA360" s="1"/>
      <c r="AB360" s="1">
        <v>301007</v>
      </c>
      <c r="AC360" s="1"/>
      <c r="AD360" s="3" t="str">
        <f>IFERROR(IF(VLOOKUP(T360,#REF!, 4, FALSE) = "", "", VLOOKUP(T360,#REF!, 4, FALSE)), "")</f>
        <v/>
      </c>
      <c r="AE360" s="3" t="str">
        <f>IFERROR(IF(VLOOKUP(T360,#REF!, 6, FALSE) = "", "", VLOOKUP(T360,#REF!, 6, FALSE)), "")</f>
        <v/>
      </c>
      <c r="AF360" s="3" t="str">
        <f>IFERROR(IF(VLOOKUP(T360,#REF!, 5, FALSE) = "", "", VLOOKUP(T360,#REF!, 5, FALSE)), "")</f>
        <v/>
      </c>
      <c r="AG360" s="3" t="str">
        <f t="shared" si="29"/>
        <v>'FRI010_4_B',</v>
      </c>
    </row>
    <row r="361" spans="1:33" ht="24" x14ac:dyDescent="0.3">
      <c r="A361" s="1">
        <v>367</v>
      </c>
      <c r="B361" s="35" t="s">
        <v>1468</v>
      </c>
      <c r="C361" s="33" t="s">
        <v>1102</v>
      </c>
      <c r="D361" s="34"/>
      <c r="E361" s="34"/>
      <c r="F361" s="1" t="s">
        <v>1007</v>
      </c>
      <c r="G361" s="30" t="s">
        <v>1470</v>
      </c>
      <c r="H361" s="1" t="s">
        <v>1037</v>
      </c>
      <c r="I361" s="34" t="s">
        <v>1026</v>
      </c>
      <c r="J361" s="1" t="s">
        <v>1052</v>
      </c>
      <c r="K361" s="35" t="s">
        <v>1233</v>
      </c>
      <c r="L361" s="21"/>
      <c r="M361" s="35" t="s">
        <v>1023</v>
      </c>
      <c r="N361" s="15" t="s">
        <v>1418</v>
      </c>
      <c r="O361" s="16">
        <f>P360</f>
        <v>43698</v>
      </c>
      <c r="P361" s="16">
        <f t="shared" si="30"/>
        <v>43698</v>
      </c>
      <c r="Q361" s="51">
        <v>43699</v>
      </c>
      <c r="R361" s="51">
        <v>43699</v>
      </c>
      <c r="S361" s="51"/>
      <c r="T361" s="36" t="s">
        <v>1468</v>
      </c>
      <c r="U361" s="2">
        <v>20150313</v>
      </c>
      <c r="V361" s="1" t="str">
        <f t="shared" si="27"/>
        <v>FRI010_4_C</v>
      </c>
      <c r="W361" s="1" t="str">
        <f t="shared" si="26"/>
        <v>FRI010_4_C_J1_20150313</v>
      </c>
      <c r="X361" s="1" t="str">
        <f t="shared" si="28"/>
        <v>FRI010_4_C_J1</v>
      </c>
      <c r="Y361" s="2">
        <v>20150313</v>
      </c>
      <c r="Z361" s="1">
        <v>3</v>
      </c>
      <c r="AA361" s="1"/>
      <c r="AB361" s="1">
        <v>301008</v>
      </c>
      <c r="AC361" s="1"/>
      <c r="AD361" s="3" t="str">
        <f>IFERROR(IF(VLOOKUP(T361,#REF!, 4, FALSE) = "", "", VLOOKUP(T361,#REF!, 4, FALSE)), "")</f>
        <v/>
      </c>
      <c r="AE361" s="3" t="str">
        <f>IFERROR(IF(VLOOKUP(T361,#REF!, 6, FALSE) = "", "", VLOOKUP(T361,#REF!, 6, FALSE)), "")</f>
        <v/>
      </c>
      <c r="AF361" s="3" t="str">
        <f>IFERROR(IF(VLOOKUP(T361,#REF!, 5, FALSE) = "", "", VLOOKUP(T361,#REF!, 5, FALSE)), "")</f>
        <v/>
      </c>
      <c r="AG361" s="3" t="str">
        <f t="shared" si="29"/>
        <v>'FRI010_4_C',</v>
      </c>
    </row>
    <row r="362" spans="1:33" x14ac:dyDescent="0.3">
      <c r="A362" s="1">
        <v>368</v>
      </c>
      <c r="B362" s="35" t="s">
        <v>1483</v>
      </c>
      <c r="C362" s="33" t="s">
        <v>1615</v>
      </c>
      <c r="D362" s="34"/>
      <c r="E362" s="34"/>
      <c r="F362" s="35" t="s">
        <v>1009</v>
      </c>
      <c r="G362" s="30" t="s">
        <v>1489</v>
      </c>
      <c r="H362" s="1" t="s">
        <v>1037</v>
      </c>
      <c r="I362" s="34" t="s">
        <v>1026</v>
      </c>
      <c r="J362" s="1" t="s">
        <v>1052</v>
      </c>
      <c r="K362" s="35" t="s">
        <v>1091</v>
      </c>
      <c r="L362" s="21"/>
      <c r="M362" s="35" t="s">
        <v>1023</v>
      </c>
      <c r="N362" s="35" t="s">
        <v>1419</v>
      </c>
      <c r="O362" s="52">
        <f>P358+3</f>
        <v>43703</v>
      </c>
      <c r="P362" s="52">
        <f t="shared" si="30"/>
        <v>43703</v>
      </c>
      <c r="Q362" s="51">
        <v>43703</v>
      </c>
      <c r="R362" s="51">
        <v>43703</v>
      </c>
      <c r="S362" s="51"/>
      <c r="T362" s="36" t="s">
        <v>1483</v>
      </c>
      <c r="U362" s="2">
        <v>20140314</v>
      </c>
      <c r="V362" s="1" t="str">
        <f t="shared" si="27"/>
        <v>FRI010_5_A</v>
      </c>
      <c r="W362" s="1" t="str">
        <f t="shared" si="26"/>
        <v>FRI010_5_A_J1_20140314</v>
      </c>
      <c r="X362" s="1" t="str">
        <f t="shared" si="28"/>
        <v>FRI010_5_A_J1</v>
      </c>
      <c r="Y362" s="2">
        <v>20140314</v>
      </c>
      <c r="Z362" s="1">
        <v>3</v>
      </c>
      <c r="AA362" s="1"/>
      <c r="AB362" s="1">
        <v>301009</v>
      </c>
      <c r="AC362" s="1"/>
      <c r="AD362" s="3" t="str">
        <f>IFERROR(IF(VLOOKUP(T362,#REF!, 4, FALSE) = "", "", VLOOKUP(T362,#REF!, 4, FALSE)), "")</f>
        <v/>
      </c>
      <c r="AE362" s="3" t="str">
        <f>IFERROR(IF(VLOOKUP(T362,#REF!, 6, FALSE) = "", "", VLOOKUP(T362,#REF!, 6, FALSE)), "")</f>
        <v/>
      </c>
      <c r="AF362" s="3" t="str">
        <f>IFERROR(IF(VLOOKUP(T362,#REF!, 5, FALSE) = "", "", VLOOKUP(T362,#REF!, 5, FALSE)), "")</f>
        <v/>
      </c>
      <c r="AG362" s="3" t="str">
        <f t="shared" si="29"/>
        <v>'FRI010_5_A',</v>
      </c>
    </row>
    <row r="363" spans="1:33" ht="24" x14ac:dyDescent="0.3">
      <c r="A363" s="1">
        <v>369</v>
      </c>
      <c r="B363" s="35" t="s">
        <v>1484</v>
      </c>
      <c r="C363" s="33" t="s">
        <v>1102</v>
      </c>
      <c r="D363" s="34"/>
      <c r="E363" s="34"/>
      <c r="F363" s="35" t="s">
        <v>1011</v>
      </c>
      <c r="G363" s="30" t="s">
        <v>1478</v>
      </c>
      <c r="H363" s="1" t="s">
        <v>1037</v>
      </c>
      <c r="I363" s="34" t="s">
        <v>1026</v>
      </c>
      <c r="J363" s="1" t="s">
        <v>1052</v>
      </c>
      <c r="K363" s="15" t="s">
        <v>1215</v>
      </c>
      <c r="L363" s="21"/>
      <c r="M363" s="35" t="s">
        <v>1023</v>
      </c>
      <c r="N363" s="15" t="s">
        <v>1420</v>
      </c>
      <c r="O363" s="52">
        <f>P362</f>
        <v>43703</v>
      </c>
      <c r="P363" s="52">
        <f t="shared" si="30"/>
        <v>43703</v>
      </c>
      <c r="Q363" s="51">
        <v>43703</v>
      </c>
      <c r="R363" s="51">
        <v>43703</v>
      </c>
      <c r="S363" s="51"/>
      <c r="T363" s="36" t="s">
        <v>1484</v>
      </c>
      <c r="U363" s="2">
        <v>20140314</v>
      </c>
      <c r="V363" s="1" t="str">
        <f t="shared" si="27"/>
        <v>FRI010_5_B</v>
      </c>
      <c r="W363" s="1" t="str">
        <f t="shared" si="26"/>
        <v>FRI010_5_B_J1_20140314</v>
      </c>
      <c r="X363" s="1" t="str">
        <f t="shared" si="28"/>
        <v>FRI010_5_B_J1</v>
      </c>
      <c r="Y363" s="2">
        <v>20140314</v>
      </c>
      <c r="Z363" s="1">
        <v>3</v>
      </c>
      <c r="AA363" s="1"/>
      <c r="AB363" s="1">
        <v>301010</v>
      </c>
      <c r="AC363" s="1"/>
      <c r="AD363" s="3" t="str">
        <f>IFERROR(IF(VLOOKUP(T363,#REF!, 4, FALSE) = "", "", VLOOKUP(T363,#REF!, 4, FALSE)), "")</f>
        <v/>
      </c>
      <c r="AE363" s="3" t="str">
        <f>IFERROR(IF(VLOOKUP(T363,#REF!, 6, FALSE) = "", "", VLOOKUP(T363,#REF!, 6, FALSE)), "")</f>
        <v/>
      </c>
      <c r="AF363" s="3" t="str">
        <f>IFERROR(IF(VLOOKUP(T363,#REF!, 5, FALSE) = "", "", VLOOKUP(T363,#REF!, 5, FALSE)), "")</f>
        <v/>
      </c>
      <c r="AG363" s="3" t="str">
        <f t="shared" si="29"/>
        <v>'FRI010_5_B',</v>
      </c>
    </row>
    <row r="364" spans="1:33" x14ac:dyDescent="0.3">
      <c r="A364" s="22">
        <v>370</v>
      </c>
      <c r="B364" s="22" t="s">
        <v>1012</v>
      </c>
      <c r="C364" s="33"/>
      <c r="D364" s="34"/>
      <c r="E364" s="34"/>
      <c r="F364" s="22" t="s">
        <v>1013</v>
      </c>
      <c r="G364" s="22" t="s">
        <v>1014</v>
      </c>
      <c r="H364" s="22" t="s">
        <v>1037</v>
      </c>
      <c r="I364" s="22"/>
      <c r="J364" s="22" t="s">
        <v>1427</v>
      </c>
      <c r="K364" s="22"/>
      <c r="L364" s="22"/>
      <c r="M364" s="22"/>
      <c r="N364" s="23" t="s">
        <v>1425</v>
      </c>
      <c r="O364" s="24"/>
      <c r="P364" s="24"/>
      <c r="Q364" s="24"/>
      <c r="R364" s="24"/>
      <c r="S364" s="24"/>
      <c r="T364" s="22" t="s">
        <v>1012</v>
      </c>
      <c r="U364" s="2">
        <v>20140314</v>
      </c>
      <c r="V364" s="1" t="str">
        <f t="shared" si="27"/>
        <v>FRI010_6</v>
      </c>
      <c r="W364" s="1" t="str">
        <f t="shared" si="26"/>
        <v>FRI010_6_J1_20140314</v>
      </c>
      <c r="X364" s="1" t="str">
        <f t="shared" si="28"/>
        <v>FRI010_6_J1</v>
      </c>
      <c r="Y364" s="2">
        <v>20140314</v>
      </c>
      <c r="Z364" s="1">
        <v>3</v>
      </c>
      <c r="AA364" s="1"/>
      <c r="AB364" s="1">
        <v>301011</v>
      </c>
      <c r="AC364" s="1"/>
      <c r="AD364" s="3" t="str">
        <f>IFERROR(IF(VLOOKUP(T364,#REF!, 4, FALSE) = "", "", VLOOKUP(T364,#REF!, 4, FALSE)), "")</f>
        <v/>
      </c>
      <c r="AE364" s="3" t="str">
        <f>IFERROR(IF(VLOOKUP(T364,#REF!, 6, FALSE) = "", "", VLOOKUP(T364,#REF!, 6, FALSE)), "")</f>
        <v/>
      </c>
      <c r="AF364" s="3" t="str">
        <f>IFERROR(IF(VLOOKUP(T364,#REF!, 5, FALSE) = "", "", VLOOKUP(T364,#REF!, 5, FALSE)), "")</f>
        <v/>
      </c>
      <c r="AG364" s="3" t="str">
        <f t="shared" si="29"/>
        <v>'FRI010_6',</v>
      </c>
    </row>
    <row r="365" spans="1:33" ht="24" x14ac:dyDescent="0.3">
      <c r="A365" s="1">
        <v>371</v>
      </c>
      <c r="B365" s="35" t="s">
        <v>1485</v>
      </c>
      <c r="C365" s="33" t="s">
        <v>1102</v>
      </c>
      <c r="D365" s="34"/>
      <c r="E365" s="34"/>
      <c r="F365" s="1" t="s">
        <v>1490</v>
      </c>
      <c r="G365" s="30" t="s">
        <v>1491</v>
      </c>
      <c r="H365" s="1" t="s">
        <v>1037</v>
      </c>
      <c r="I365" s="34" t="s">
        <v>1026</v>
      </c>
      <c r="J365" s="1" t="s">
        <v>1052</v>
      </c>
      <c r="K365" s="15" t="s">
        <v>1215</v>
      </c>
      <c r="L365" s="21"/>
      <c r="M365" s="35" t="s">
        <v>1023</v>
      </c>
      <c r="N365" s="15" t="s">
        <v>1421</v>
      </c>
      <c r="O365" s="49">
        <f>P363+1</f>
        <v>43704</v>
      </c>
      <c r="P365" s="49">
        <f>O365</f>
        <v>43704</v>
      </c>
      <c r="Q365" s="51">
        <v>43704</v>
      </c>
      <c r="R365" s="51">
        <v>43704</v>
      </c>
      <c r="S365" s="51"/>
      <c r="T365" s="36" t="s">
        <v>1485</v>
      </c>
      <c r="U365" s="2">
        <v>20190320</v>
      </c>
      <c r="V365" s="1" t="str">
        <f t="shared" si="27"/>
        <v>FRI010_7_A</v>
      </c>
      <c r="W365" s="1" t="str">
        <f t="shared" si="26"/>
        <v>FRI010_7_A_J1_20190320</v>
      </c>
      <c r="X365" s="1" t="str">
        <f t="shared" si="28"/>
        <v>FRI010_7_A_J1</v>
      </c>
      <c r="Y365" s="2">
        <v>20190320</v>
      </c>
      <c r="Z365" s="1">
        <v>3</v>
      </c>
      <c r="AA365" s="1"/>
      <c r="AB365" s="1">
        <v>301012</v>
      </c>
      <c r="AC365" s="1"/>
      <c r="AD365" s="3" t="str">
        <f>IFERROR(IF(VLOOKUP(T365,#REF!, 4, FALSE) = "", "", VLOOKUP(T365,#REF!, 4, FALSE)), "")</f>
        <v/>
      </c>
      <c r="AE365" s="3" t="str">
        <f>IFERROR(IF(VLOOKUP(T365,#REF!, 6, FALSE) = "", "", VLOOKUP(T365,#REF!, 6, FALSE)), "")</f>
        <v/>
      </c>
      <c r="AF365" s="3" t="str">
        <f>IFERROR(IF(VLOOKUP(T365,#REF!, 5, FALSE) = "", "", VLOOKUP(T365,#REF!, 5, FALSE)), "")</f>
        <v/>
      </c>
      <c r="AG365" s="3" t="str">
        <f t="shared" si="29"/>
        <v>'FRI010_7_A',</v>
      </c>
    </row>
    <row r="366" spans="1:33" ht="24" x14ac:dyDescent="0.3">
      <c r="A366" s="1">
        <v>372</v>
      </c>
      <c r="B366" s="30" t="s">
        <v>1486</v>
      </c>
      <c r="C366" s="33" t="s">
        <v>1102</v>
      </c>
      <c r="D366" s="34"/>
      <c r="E366" s="34"/>
      <c r="F366" s="1" t="s">
        <v>1017</v>
      </c>
      <c r="G366" s="30" t="s">
        <v>1479</v>
      </c>
      <c r="H366" s="1" t="s">
        <v>1037</v>
      </c>
      <c r="I366" s="34" t="s">
        <v>1026</v>
      </c>
      <c r="J366" s="1" t="s">
        <v>1052</v>
      </c>
      <c r="K366" s="15" t="s">
        <v>1215</v>
      </c>
      <c r="L366" s="21"/>
      <c r="M366" s="35" t="s">
        <v>1023</v>
      </c>
      <c r="N366" s="15" t="s">
        <v>1422</v>
      </c>
      <c r="O366" s="49">
        <f>P365+1</f>
        <v>43705</v>
      </c>
      <c r="P366" s="49">
        <f>O366</f>
        <v>43705</v>
      </c>
      <c r="Q366" s="51">
        <v>43704</v>
      </c>
      <c r="R366" s="51">
        <v>43704</v>
      </c>
      <c r="S366" s="51"/>
      <c r="T366" s="36" t="s">
        <v>1486</v>
      </c>
      <c r="U366" s="2">
        <v>20140314</v>
      </c>
      <c r="V366" s="1" t="str">
        <f t="shared" si="27"/>
        <v>FRI010_7_C</v>
      </c>
      <c r="W366" s="1" t="str">
        <f t="shared" si="26"/>
        <v>FRI010_7_C_J1_20140314</v>
      </c>
      <c r="X366" s="1" t="str">
        <f t="shared" si="28"/>
        <v>FRI010_7_C_J1</v>
      </c>
      <c r="Y366" s="2">
        <v>20140314</v>
      </c>
      <c r="Z366" s="1">
        <v>3</v>
      </c>
      <c r="AA366" s="1"/>
      <c r="AB366" s="1">
        <v>301013</v>
      </c>
      <c r="AC366" s="1"/>
      <c r="AD366" s="3" t="str">
        <f>IFERROR(IF(VLOOKUP(T366,#REF!, 4, FALSE) = "", "", VLOOKUP(T366,#REF!, 4, FALSE)), "")</f>
        <v/>
      </c>
      <c r="AE366" s="3" t="str">
        <f>IFERROR(IF(VLOOKUP(T366,#REF!, 6, FALSE) = "", "", VLOOKUP(T366,#REF!, 6, FALSE)), "")</f>
        <v/>
      </c>
      <c r="AF366" s="3" t="str">
        <f>IFERROR(IF(VLOOKUP(T366,#REF!, 5, FALSE) = "", "", VLOOKUP(T366,#REF!, 5, FALSE)), "")</f>
        <v/>
      </c>
      <c r="AG366" s="3" t="str">
        <f t="shared" si="29"/>
        <v>'FRI010_7_C',</v>
      </c>
    </row>
    <row r="367" spans="1:33" x14ac:dyDescent="0.3">
      <c r="A367" s="1">
        <v>373</v>
      </c>
      <c r="B367" s="35" t="s">
        <v>1426</v>
      </c>
      <c r="C367" s="33" t="s">
        <v>1615</v>
      </c>
      <c r="D367" s="34"/>
      <c r="E367" s="34"/>
      <c r="F367" s="1" t="s">
        <v>691</v>
      </c>
      <c r="G367" s="30" t="s">
        <v>1481</v>
      </c>
      <c r="H367" s="1" t="s">
        <v>1037</v>
      </c>
      <c r="I367" s="34" t="s">
        <v>1026</v>
      </c>
      <c r="J367" s="1" t="s">
        <v>1052</v>
      </c>
      <c r="K367" s="35" t="s">
        <v>1091</v>
      </c>
      <c r="L367" s="21"/>
      <c r="M367" s="35" t="s">
        <v>1023</v>
      </c>
      <c r="N367" s="35" t="s">
        <v>1446</v>
      </c>
      <c r="O367" s="8">
        <f>P366+1</f>
        <v>43706</v>
      </c>
      <c r="P367" s="8">
        <f>O367</f>
        <v>43706</v>
      </c>
      <c r="Q367" s="51">
        <v>43700</v>
      </c>
      <c r="R367" s="51">
        <v>43700</v>
      </c>
      <c r="S367" s="51"/>
      <c r="T367" s="36" t="s">
        <v>1426</v>
      </c>
      <c r="U367" s="2">
        <v>20140314</v>
      </c>
      <c r="V367" s="1" t="str">
        <f t="shared" si="27"/>
        <v>FRI010_8</v>
      </c>
      <c r="W367" s="1" t="str">
        <f t="shared" si="26"/>
        <v>FRI010_8_J1_20140314</v>
      </c>
      <c r="X367" s="1" t="str">
        <f t="shared" si="28"/>
        <v>FRI010_8_J1</v>
      </c>
      <c r="Y367" s="2">
        <v>20140314</v>
      </c>
      <c r="Z367" s="1">
        <v>3</v>
      </c>
      <c r="AA367" s="1"/>
      <c r="AB367" s="1">
        <v>301014</v>
      </c>
      <c r="AC367" s="1"/>
      <c r="AD367" s="3" t="str">
        <f>IFERROR(IF(VLOOKUP(T367,#REF!, 4, FALSE) = "", "", VLOOKUP(T367,#REF!, 4, FALSE)), "")</f>
        <v/>
      </c>
      <c r="AE367" s="3" t="str">
        <f>IFERROR(IF(VLOOKUP(T367,#REF!, 6, FALSE) = "", "", VLOOKUP(T367,#REF!, 6, FALSE)), "")</f>
        <v/>
      </c>
      <c r="AF367" s="3" t="str">
        <f>IFERROR(IF(VLOOKUP(T367,#REF!, 5, FALSE) = "", "", VLOOKUP(T367,#REF!, 5, FALSE)), "")</f>
        <v/>
      </c>
      <c r="AG367" s="3" t="str">
        <f t="shared" si="29"/>
        <v>'FRI010_8',</v>
      </c>
    </row>
    <row r="368" spans="1:33" x14ac:dyDescent="0.3">
      <c r="A368" s="1">
        <v>374</v>
      </c>
      <c r="B368" s="35" t="s">
        <v>1480</v>
      </c>
      <c r="C368" s="33" t="s">
        <v>1615</v>
      </c>
      <c r="D368" s="34"/>
      <c r="E368" s="34"/>
      <c r="F368" s="1" t="s">
        <v>1020</v>
      </c>
      <c r="G368" s="30" t="s">
        <v>1482</v>
      </c>
      <c r="H368" s="1" t="s">
        <v>1037</v>
      </c>
      <c r="I368" s="34" t="s">
        <v>1026</v>
      </c>
      <c r="J368" s="1" t="s">
        <v>1052</v>
      </c>
      <c r="K368" s="35" t="s">
        <v>1091</v>
      </c>
      <c r="L368" s="21"/>
      <c r="M368" s="35" t="s">
        <v>1023</v>
      </c>
      <c r="N368" s="35" t="s">
        <v>1447</v>
      </c>
      <c r="O368" s="8">
        <f>P367</f>
        <v>43706</v>
      </c>
      <c r="P368" s="8">
        <f>O368</f>
        <v>43706</v>
      </c>
      <c r="Q368" s="51">
        <v>43700</v>
      </c>
      <c r="R368" s="51">
        <v>43700</v>
      </c>
      <c r="S368" s="51"/>
      <c r="T368" s="36" t="s">
        <v>1480</v>
      </c>
      <c r="U368" s="2">
        <v>20140314</v>
      </c>
      <c r="V368" s="1" t="str">
        <f t="shared" si="27"/>
        <v>FRI010_9</v>
      </c>
      <c r="W368" s="1" t="str">
        <f t="shared" si="26"/>
        <v>FRI010_9_J1_20140314</v>
      </c>
      <c r="X368" s="1" t="str">
        <f t="shared" si="28"/>
        <v>FRI010_9_J1</v>
      </c>
      <c r="Y368" s="2">
        <v>20140314</v>
      </c>
      <c r="Z368" s="1">
        <v>3</v>
      </c>
      <c r="AA368" s="1"/>
      <c r="AB368" s="1">
        <v>301015</v>
      </c>
      <c r="AC368" s="1"/>
      <c r="AD368" s="3" t="str">
        <f>IFERROR(IF(VLOOKUP(T368,#REF!, 4, FALSE) = "", "", VLOOKUP(T368,#REF!, 4, FALSE)), "")</f>
        <v/>
      </c>
      <c r="AE368" s="3" t="str">
        <f>IFERROR(IF(VLOOKUP(T368,#REF!, 6, FALSE) = "", "", VLOOKUP(T368,#REF!, 6, FALSE)), "")</f>
        <v/>
      </c>
      <c r="AF368" s="3" t="str">
        <f>IFERROR(IF(VLOOKUP(T368,#REF!, 5, FALSE) = "", "", VLOOKUP(T368,#REF!, 5, FALSE)), "")</f>
        <v/>
      </c>
      <c r="AG368" s="3" t="str">
        <f t="shared" si="29"/>
        <v>'FRI010_9',</v>
      </c>
    </row>
    <row r="369" spans="1:33" ht="24" x14ac:dyDescent="0.3">
      <c r="A369" s="1">
        <v>375</v>
      </c>
      <c r="B369" s="35" t="s">
        <v>1487</v>
      </c>
      <c r="C369" s="33" t="s">
        <v>1102</v>
      </c>
      <c r="D369" s="34"/>
      <c r="E369" s="34"/>
      <c r="F369" s="1" t="s">
        <v>85</v>
      </c>
      <c r="G369" s="30" t="s">
        <v>1022</v>
      </c>
      <c r="H369" s="1" t="s">
        <v>1037</v>
      </c>
      <c r="I369" s="34" t="s">
        <v>1026</v>
      </c>
      <c r="J369" s="1" t="s">
        <v>1052</v>
      </c>
      <c r="K369" s="35" t="s">
        <v>1233</v>
      </c>
      <c r="L369" s="21"/>
      <c r="M369" s="35" t="s">
        <v>1023</v>
      </c>
      <c r="N369" s="15" t="s">
        <v>1448</v>
      </c>
      <c r="O369" s="31">
        <f>P368+1</f>
        <v>43707</v>
      </c>
      <c r="P369" s="31">
        <f>O369</f>
        <v>43707</v>
      </c>
      <c r="Q369" s="51">
        <v>43704</v>
      </c>
      <c r="R369" s="51">
        <v>43704</v>
      </c>
      <c r="S369" s="51"/>
      <c r="T369" s="30" t="s">
        <v>1487</v>
      </c>
      <c r="U369" s="2">
        <v>20140314</v>
      </c>
      <c r="V369" s="1" t="str">
        <f t="shared" si="27"/>
        <v>FRI011</v>
      </c>
      <c r="W369" s="1" t="str">
        <f t="shared" si="26"/>
        <v>FRI011_J1_20140314</v>
      </c>
      <c r="X369" s="1" t="str">
        <f t="shared" si="28"/>
        <v>FRI011_J1</v>
      </c>
      <c r="Y369" s="2">
        <v>20140314</v>
      </c>
      <c r="Z369" s="1">
        <v>3</v>
      </c>
      <c r="AA369" s="1"/>
      <c r="AB369" s="1">
        <v>301101</v>
      </c>
      <c r="AC369" s="1"/>
      <c r="AD369" s="3" t="str">
        <f>IFERROR(IF(VLOOKUP(T369,#REF!, 4, FALSE) = "", "", VLOOKUP(T369,#REF!, 4, FALSE)), "")</f>
        <v/>
      </c>
      <c r="AE369" s="3" t="str">
        <f>IFERROR(IF(VLOOKUP(T369,#REF!, 6, FALSE) = "", "", VLOOKUP(T369,#REF!, 6, FALSE)), "")</f>
        <v/>
      </c>
      <c r="AF369" s="3" t="str">
        <f>IFERROR(IF(VLOOKUP(T369,#REF!, 5, FALSE) = "", "", VLOOKUP(T369,#REF!, 5, FALSE)), "")</f>
        <v/>
      </c>
      <c r="AG369" s="3" t="str">
        <f t="shared" si="29"/>
        <v>'FRI011',</v>
      </c>
    </row>
  </sheetData>
  <autoFilter ref="A2:AG369" xr:uid="{2EA76222-254A-4196-A21E-EE9583A93960}"/>
  <mergeCells count="7">
    <mergeCell ref="AD1:AD2"/>
    <mergeCell ref="AE1:AE2"/>
    <mergeCell ref="O1:P1"/>
    <mergeCell ref="Q1:R1"/>
    <mergeCell ref="L1:L2"/>
    <mergeCell ref="M1:M2"/>
    <mergeCell ref="S1:S2"/>
  </mergeCells>
  <phoneticPr fontId="1" type="noConversion"/>
  <dataValidations count="2">
    <dataValidation type="list" allowBlank="1" showInputMessage="1" showErrorMessage="1" sqref="C33:C369 C3:C31" xr:uid="{48804CF6-FA87-4E6E-9480-BF8CFF75C325}">
      <formula1>" ,FORM,ADDTABLE,PAGE,PAGE+ADDTABLE"</formula1>
    </dataValidation>
    <dataValidation type="list" allowBlank="1" showInputMessage="1" showErrorMessage="1" sqref="C32" xr:uid="{A689A2B7-78B6-40D8-A531-BA07B505D3F9}">
      <formula1>"FORM,ADDTABLE,PAGE,PAGE+ADDTABLE,SEARCH"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2AF1-ACB1-49D4-9AC5-6C3E55E42A26}">
  <dimension ref="A1:P391"/>
  <sheetViews>
    <sheetView zoomScaleNormal="100" workbookViewId="0">
      <pane ySplit="2" topLeftCell="A3" activePane="bottomLeft" state="frozen"/>
      <selection pane="bottomLeft" activeCell="H16" sqref="H16"/>
    </sheetView>
  </sheetViews>
  <sheetFormatPr defaultRowHeight="12" x14ac:dyDescent="0.3"/>
  <cols>
    <col min="1" max="1" width="6.5" style="3" bestFit="1" customWidth="1"/>
    <col min="2" max="2" width="10.125" style="3" bestFit="1" customWidth="1"/>
    <col min="3" max="3" width="9.5" style="3" bestFit="1" customWidth="1"/>
    <col min="4" max="4" width="11.125" style="3" bestFit="1" customWidth="1"/>
    <col min="5" max="5" width="41" style="3" customWidth="1"/>
    <col min="6" max="6" width="9" style="3" bestFit="1" customWidth="1"/>
    <col min="7" max="7" width="10.75" style="3" bestFit="1" customWidth="1"/>
    <col min="8" max="8" width="15.375" style="3" bestFit="1" customWidth="1"/>
    <col min="9" max="9" width="10" style="3" bestFit="1" customWidth="1"/>
    <col min="10" max="10" width="5.125" style="3" bestFit="1" customWidth="1"/>
    <col min="11" max="11" width="15" style="3" bestFit="1" customWidth="1"/>
    <col min="12" max="12" width="9.5" style="3" bestFit="1" customWidth="1"/>
    <col min="13" max="16" width="8.5" style="11" bestFit="1" customWidth="1"/>
    <col min="17" max="16384" width="9" style="3"/>
  </cols>
  <sheetData>
    <row r="1" spans="1:16" ht="16.5" customHeight="1" x14ac:dyDescent="0.3">
      <c r="A1" s="33"/>
      <c r="B1" s="33"/>
      <c r="C1" s="33"/>
      <c r="D1" s="33"/>
      <c r="E1" s="33"/>
      <c r="F1" s="33"/>
      <c r="G1" s="33"/>
      <c r="H1" s="33"/>
      <c r="I1" s="35"/>
      <c r="J1" s="95" t="s">
        <v>1150</v>
      </c>
      <c r="K1" s="35"/>
      <c r="M1" s="91" t="s">
        <v>1062</v>
      </c>
      <c r="N1" s="91"/>
      <c r="O1" s="91" t="s">
        <v>1063</v>
      </c>
      <c r="P1" s="91"/>
    </row>
    <row r="2" spans="1:16" s="7" customFormat="1" x14ac:dyDescent="0.3">
      <c r="A2" s="4" t="s">
        <v>1039</v>
      </c>
      <c r="B2" s="4" t="s">
        <v>1024</v>
      </c>
      <c r="C2" s="4" t="s">
        <v>1633</v>
      </c>
      <c r="D2" s="4" t="s">
        <v>1029</v>
      </c>
      <c r="E2" s="4" t="s">
        <v>1031</v>
      </c>
      <c r="F2" s="4" t="s">
        <v>1025</v>
      </c>
      <c r="G2" s="4" t="s">
        <v>1034</v>
      </c>
      <c r="H2" s="4" t="s">
        <v>1634</v>
      </c>
      <c r="I2" s="58" t="s">
        <v>1065</v>
      </c>
      <c r="J2" s="96"/>
      <c r="K2" s="58" t="s">
        <v>1047</v>
      </c>
      <c r="L2" s="85" t="s">
        <v>1694</v>
      </c>
      <c r="M2" s="58" t="s">
        <v>1060</v>
      </c>
      <c r="N2" s="58" t="s">
        <v>1061</v>
      </c>
      <c r="O2" s="58" t="s">
        <v>1060</v>
      </c>
      <c r="P2" s="58" t="s">
        <v>1061</v>
      </c>
    </row>
    <row r="3" spans="1:16" x14ac:dyDescent="0.3">
      <c r="A3" s="3">
        <v>1</v>
      </c>
      <c r="B3" s="3" t="s">
        <v>1492</v>
      </c>
      <c r="C3" s="3">
        <v>20190101</v>
      </c>
      <c r="D3" s="3" t="s">
        <v>1036</v>
      </c>
      <c r="E3" s="3" t="s">
        <v>1494</v>
      </c>
      <c r="F3" s="3" t="s">
        <v>1026</v>
      </c>
      <c r="G3" s="3">
        <v>102319</v>
      </c>
      <c r="H3" s="3" t="s">
        <v>1102</v>
      </c>
      <c r="I3" s="3" t="str">
        <f>IFERROR(VLOOKUP(B3, 서식리스트!$B$3:$AG$369, 9, FALSE), "")</f>
        <v/>
      </c>
      <c r="J3" s="3" t="str">
        <f>IFERROR(VLOOKUP(B3, 서식리스트!$B$3:$AG$369, 12, FALSE), "")</f>
        <v/>
      </c>
      <c r="K3" s="20" t="str">
        <f>IFERROR(VLOOKUP(B3, 서식리스트!$B$3:$AG$369, 13, FALSE), "")</f>
        <v/>
      </c>
      <c r="L3" s="20" t="str">
        <f>IF(IFERROR(VLOOKUP(B3,테이블리스트!$D$3:$D$33, 1, FALSE), "")&lt;&gt;"", "Y", "")</f>
        <v/>
      </c>
    </row>
    <row r="4" spans="1:16" x14ac:dyDescent="0.3">
      <c r="A4" s="3">
        <v>2</v>
      </c>
      <c r="B4" s="3" t="s">
        <v>1635</v>
      </c>
      <c r="C4" s="3">
        <v>20190101</v>
      </c>
      <c r="D4" s="3" t="s">
        <v>1036</v>
      </c>
      <c r="E4" s="3" t="s">
        <v>1636</v>
      </c>
      <c r="F4" s="3" t="s">
        <v>1026</v>
      </c>
      <c r="G4" s="3">
        <v>102200</v>
      </c>
      <c r="H4" s="3" t="s">
        <v>1102</v>
      </c>
      <c r="I4" s="3" t="str">
        <f>IFERROR(VLOOKUP(B4, 서식리스트!$B$3:$AG$369, 9, FALSE), "")</f>
        <v/>
      </c>
      <c r="J4" s="3" t="str">
        <f>IFERROR(VLOOKUP(B4, 서식리스트!$B$3:$AG$369, 12, FALSE), "")</f>
        <v/>
      </c>
      <c r="K4" s="20" t="str">
        <f>IFERROR(VLOOKUP(B4, 서식리스트!$B$3:$AG$369, 13, FALSE), "")</f>
        <v/>
      </c>
      <c r="L4" s="20" t="str">
        <f>IF(IFERROR(VLOOKUP(B4,테이블리스트!$D$3:$D$33, 1, FALSE), "")&lt;&gt;"", "Y", "")</f>
        <v/>
      </c>
    </row>
    <row r="5" spans="1:16" x14ac:dyDescent="0.3">
      <c r="A5" s="3">
        <v>3</v>
      </c>
      <c r="B5" s="3" t="s">
        <v>1637</v>
      </c>
      <c r="C5" s="3">
        <v>20190101</v>
      </c>
      <c r="D5" s="3" t="s">
        <v>1036</v>
      </c>
      <c r="E5" s="3" t="s">
        <v>1638</v>
      </c>
      <c r="F5" s="3" t="s">
        <v>1026</v>
      </c>
      <c r="G5" s="3">
        <v>102301</v>
      </c>
      <c r="H5" s="3" t="s">
        <v>1102</v>
      </c>
      <c r="I5" s="3" t="str">
        <f>IFERROR(VLOOKUP(B5, 서식리스트!$B$3:$AG$369, 9, FALSE), "")</f>
        <v/>
      </c>
      <c r="J5" s="3" t="str">
        <f>IFERROR(VLOOKUP(B5, 서식리스트!$B$3:$AG$369, 12, FALSE), "")</f>
        <v/>
      </c>
      <c r="K5" s="20" t="str">
        <f>IFERROR(VLOOKUP(B5, 서식리스트!$B$3:$AG$369, 13, FALSE), "")</f>
        <v/>
      </c>
      <c r="L5" s="20" t="str">
        <f>IF(IFERROR(VLOOKUP(B5,테이블리스트!$D$3:$D$33, 1, FALSE), "")&lt;&gt;"", "Y", "")</f>
        <v/>
      </c>
    </row>
    <row r="6" spans="1:16" x14ac:dyDescent="0.3">
      <c r="A6" s="3">
        <v>4</v>
      </c>
      <c r="B6" s="3" t="s">
        <v>1639</v>
      </c>
      <c r="C6" s="3">
        <v>20190101</v>
      </c>
      <c r="D6" s="3" t="s">
        <v>1036</v>
      </c>
      <c r="E6" s="3" t="s">
        <v>1640</v>
      </c>
      <c r="F6" s="3" t="s">
        <v>1026</v>
      </c>
      <c r="G6" s="3">
        <v>102302</v>
      </c>
      <c r="H6" s="3" t="s">
        <v>1617</v>
      </c>
      <c r="I6" s="3" t="str">
        <f>IFERROR(VLOOKUP(B6, 서식리스트!$B$3:$AG$369, 9, FALSE), "")</f>
        <v/>
      </c>
      <c r="J6" s="3" t="str">
        <f>IFERROR(VLOOKUP(B6, 서식리스트!$B$3:$AG$369, 12, FALSE), "")</f>
        <v/>
      </c>
      <c r="K6" s="20" t="str">
        <f>IFERROR(VLOOKUP(B6, 서식리스트!$B$3:$AG$369, 13, FALSE), "")</f>
        <v/>
      </c>
      <c r="L6" s="20" t="str">
        <f>IF(IFERROR(VLOOKUP(B6,테이블리스트!$D$3:$D$33, 1, FALSE), "")&lt;&gt;"", "Y", "")</f>
        <v/>
      </c>
    </row>
    <row r="7" spans="1:16" x14ac:dyDescent="0.3">
      <c r="A7" s="3">
        <v>5</v>
      </c>
      <c r="B7" s="3" t="s">
        <v>1641</v>
      </c>
      <c r="C7" s="3">
        <v>20190101</v>
      </c>
      <c r="D7" s="3" t="s">
        <v>1036</v>
      </c>
      <c r="E7" s="3" t="s">
        <v>1642</v>
      </c>
      <c r="F7" s="3" t="s">
        <v>1026</v>
      </c>
      <c r="G7" s="3">
        <v>102303</v>
      </c>
      <c r="H7" s="3" t="s">
        <v>1102</v>
      </c>
      <c r="I7" s="3" t="str">
        <f>IFERROR(VLOOKUP(B7, 서식리스트!$B$3:$AG$369, 9, FALSE), "")</f>
        <v/>
      </c>
      <c r="J7" s="3" t="str">
        <f>IFERROR(VLOOKUP(B7, 서식리스트!$B$3:$AG$369, 12, FALSE), "")</f>
        <v/>
      </c>
      <c r="K7" s="20" t="str">
        <f>IFERROR(VLOOKUP(B7, 서식리스트!$B$3:$AG$369, 13, FALSE), "")</f>
        <v/>
      </c>
      <c r="L7" s="20" t="str">
        <f>IF(IFERROR(VLOOKUP(B7,테이블리스트!$D$3:$D$33, 1, FALSE), "")&lt;&gt;"", "Y", "")</f>
        <v/>
      </c>
    </row>
    <row r="8" spans="1:16" x14ac:dyDescent="0.3">
      <c r="A8" s="3">
        <v>6</v>
      </c>
      <c r="B8" s="3" t="s">
        <v>1643</v>
      </c>
      <c r="C8" s="3">
        <v>20190101</v>
      </c>
      <c r="D8" s="3" t="s">
        <v>1036</v>
      </c>
      <c r="E8" s="3" t="s">
        <v>1644</v>
      </c>
      <c r="F8" s="3" t="s">
        <v>1026</v>
      </c>
      <c r="G8" s="3">
        <v>102304</v>
      </c>
      <c r="H8" s="3" t="s">
        <v>1102</v>
      </c>
      <c r="I8" s="3" t="str">
        <f>IFERROR(VLOOKUP(B8, 서식리스트!$B$3:$AG$369, 9, FALSE), "")</f>
        <v/>
      </c>
      <c r="J8" s="3" t="str">
        <f>IFERROR(VLOOKUP(B8, 서식리스트!$B$3:$AG$369, 12, FALSE), "")</f>
        <v/>
      </c>
      <c r="K8" s="20" t="str">
        <f>IFERROR(VLOOKUP(B8, 서식리스트!$B$3:$AG$369, 13, FALSE), "")</f>
        <v/>
      </c>
      <c r="L8" s="20" t="str">
        <f>IF(IFERROR(VLOOKUP(B8,테이블리스트!$D$3:$D$33, 1, FALSE), "")&lt;&gt;"", "Y", "")</f>
        <v/>
      </c>
    </row>
    <row r="9" spans="1:16" x14ac:dyDescent="0.3">
      <c r="A9" s="3">
        <v>7</v>
      </c>
      <c r="B9" s="3" t="s">
        <v>1645</v>
      </c>
      <c r="C9" s="3">
        <v>20190101</v>
      </c>
      <c r="D9" s="3" t="s">
        <v>1036</v>
      </c>
      <c r="E9" s="3" t="s">
        <v>1646</v>
      </c>
      <c r="F9" s="3" t="s">
        <v>1026</v>
      </c>
      <c r="G9" s="3">
        <v>102305</v>
      </c>
      <c r="H9" s="3" t="s">
        <v>1615</v>
      </c>
      <c r="I9" s="3" t="str">
        <f>IFERROR(VLOOKUP(B9, 서식리스트!$B$3:$AG$369, 9, FALSE), "")</f>
        <v/>
      </c>
      <c r="J9" s="3" t="str">
        <f>IFERROR(VLOOKUP(B9, 서식리스트!$B$3:$AG$369, 12, FALSE), "")</f>
        <v/>
      </c>
      <c r="K9" s="20" t="str">
        <f>IFERROR(VLOOKUP(B9, 서식리스트!$B$3:$AG$369, 13, FALSE), "")</f>
        <v/>
      </c>
      <c r="L9" s="20" t="str">
        <f>IF(IFERROR(VLOOKUP(B9,테이블리스트!$D$3:$D$33, 1, FALSE), "")&lt;&gt;"", "Y", "")</f>
        <v/>
      </c>
    </row>
    <row r="10" spans="1:16" x14ac:dyDescent="0.3">
      <c r="A10" s="3">
        <v>8</v>
      </c>
      <c r="B10" s="3" t="s">
        <v>1647</v>
      </c>
      <c r="C10" s="3">
        <v>20190101</v>
      </c>
      <c r="D10" s="3" t="s">
        <v>1036</v>
      </c>
      <c r="E10" s="3" t="s">
        <v>1648</v>
      </c>
      <c r="F10" s="3" t="s">
        <v>1026</v>
      </c>
      <c r="G10" s="3">
        <v>102310</v>
      </c>
      <c r="H10" s="3" t="s">
        <v>1102</v>
      </c>
      <c r="I10" s="3" t="str">
        <f>IFERROR(VLOOKUP(B10, 서식리스트!$B$3:$AG$369, 9, FALSE), "")</f>
        <v/>
      </c>
      <c r="J10" s="3" t="str">
        <f>IFERROR(VLOOKUP(B10, 서식리스트!$B$3:$AG$369, 12, FALSE), "")</f>
        <v/>
      </c>
      <c r="K10" s="20" t="str">
        <f>IFERROR(VLOOKUP(B10, 서식리스트!$B$3:$AG$369, 13, FALSE), "")</f>
        <v/>
      </c>
      <c r="L10" s="20" t="str">
        <f>IF(IFERROR(VLOOKUP(B10,테이블리스트!$D$3:$D$33, 1, FALSE), "")&lt;&gt;"", "Y", "")</f>
        <v/>
      </c>
    </row>
    <row r="11" spans="1:16" x14ac:dyDescent="0.3">
      <c r="A11" s="3">
        <v>9</v>
      </c>
      <c r="B11" s="3" t="s">
        <v>1649</v>
      </c>
      <c r="C11" s="3">
        <v>20190101</v>
      </c>
      <c r="D11" s="3" t="s">
        <v>1036</v>
      </c>
      <c r="E11" s="3" t="s">
        <v>1650</v>
      </c>
      <c r="F11" s="3" t="s">
        <v>1026</v>
      </c>
      <c r="G11" s="3">
        <v>102313</v>
      </c>
      <c r="H11" s="3" t="s">
        <v>1615</v>
      </c>
      <c r="I11" s="3" t="str">
        <f>IFERROR(VLOOKUP(B11, 서식리스트!$B$3:$AG$369, 9, FALSE), "")</f>
        <v/>
      </c>
      <c r="J11" s="3" t="str">
        <f>IFERROR(VLOOKUP(B11, 서식리스트!$B$3:$AG$369, 12, FALSE), "")</f>
        <v/>
      </c>
      <c r="K11" s="20" t="str">
        <f>IFERROR(VLOOKUP(B11, 서식리스트!$B$3:$AG$369, 13, FALSE), "")</f>
        <v/>
      </c>
      <c r="L11" s="20" t="str">
        <f>IF(IFERROR(VLOOKUP(B11,테이블리스트!$D$3:$D$33, 1, FALSE), "")&lt;&gt;"", "Y", "")</f>
        <v/>
      </c>
    </row>
    <row r="12" spans="1:16" x14ac:dyDescent="0.3">
      <c r="A12" s="3">
        <v>10</v>
      </c>
      <c r="B12" s="3" t="s">
        <v>1651</v>
      </c>
      <c r="C12" s="3">
        <v>20190101</v>
      </c>
      <c r="D12" s="3" t="s">
        <v>1036</v>
      </c>
      <c r="E12" s="3" t="s">
        <v>1652</v>
      </c>
      <c r="F12" s="3" t="s">
        <v>1026</v>
      </c>
      <c r="G12" s="3">
        <v>102314</v>
      </c>
      <c r="H12" s="3" t="s">
        <v>1102</v>
      </c>
      <c r="I12" s="3" t="str">
        <f>IFERROR(VLOOKUP(B12, 서식리스트!$B$3:$AG$369, 9, FALSE), "")</f>
        <v/>
      </c>
      <c r="J12" s="3" t="str">
        <f>IFERROR(VLOOKUP(B12, 서식리스트!$B$3:$AG$369, 12, FALSE), "")</f>
        <v/>
      </c>
      <c r="K12" s="20" t="str">
        <f>IFERROR(VLOOKUP(B12, 서식리스트!$B$3:$AG$369, 13, FALSE), "")</f>
        <v/>
      </c>
      <c r="L12" s="20" t="str">
        <f>IF(IFERROR(VLOOKUP(B12,테이블리스트!$D$3:$D$33, 1, FALSE), "")&lt;&gt;"", "Y", "")</f>
        <v/>
      </c>
    </row>
    <row r="13" spans="1:16" x14ac:dyDescent="0.3">
      <c r="A13" s="3">
        <v>11</v>
      </c>
      <c r="B13" s="3" t="s">
        <v>1493</v>
      </c>
      <c r="C13" s="3">
        <v>20190101</v>
      </c>
      <c r="D13" s="3" t="s">
        <v>1036</v>
      </c>
      <c r="E13" s="3" t="s">
        <v>1653</v>
      </c>
      <c r="F13" s="3" t="s">
        <v>1026</v>
      </c>
      <c r="G13" s="3">
        <v>102315</v>
      </c>
      <c r="H13" s="3" t="s">
        <v>1615</v>
      </c>
      <c r="I13" s="3" t="str">
        <f>IFERROR(VLOOKUP(B13, 서식리스트!$B$3:$AG$369, 9, FALSE), "")</f>
        <v/>
      </c>
      <c r="J13" s="3" t="str">
        <f>IFERROR(VLOOKUP(B13, 서식리스트!$B$3:$AG$369, 12, FALSE), "")</f>
        <v/>
      </c>
      <c r="K13" s="20" t="str">
        <f>IFERROR(VLOOKUP(B13, 서식리스트!$B$3:$AG$369, 13, FALSE), "")</f>
        <v/>
      </c>
      <c r="L13" s="20" t="str">
        <f>IF(IFERROR(VLOOKUP(B13,테이블리스트!$D$3:$D$33, 1, FALSE), "")&lt;&gt;"", "Y", "")</f>
        <v/>
      </c>
    </row>
    <row r="14" spans="1:16" x14ac:dyDescent="0.3">
      <c r="A14" s="3">
        <v>12</v>
      </c>
      <c r="B14" s="3" t="s">
        <v>1654</v>
      </c>
      <c r="C14" s="3">
        <v>20190101</v>
      </c>
      <c r="D14" s="3" t="s">
        <v>1036</v>
      </c>
      <c r="E14" s="3" t="s">
        <v>1655</v>
      </c>
      <c r="F14" s="3" t="s">
        <v>1026</v>
      </c>
      <c r="G14" s="3">
        <v>102316</v>
      </c>
      <c r="H14" s="3" t="s">
        <v>1102</v>
      </c>
      <c r="I14" s="3" t="str">
        <f>IFERROR(VLOOKUP(B14, 서식리스트!$B$3:$AG$369, 9, FALSE), "")</f>
        <v/>
      </c>
      <c r="J14" s="3" t="str">
        <f>IFERROR(VLOOKUP(B14, 서식리스트!$B$3:$AG$369, 12, FALSE), "")</f>
        <v/>
      </c>
      <c r="K14" s="20" t="str">
        <f>IFERROR(VLOOKUP(B14, 서식리스트!$B$3:$AG$369, 13, FALSE), "")</f>
        <v/>
      </c>
      <c r="L14" s="20" t="str">
        <f>IF(IFERROR(VLOOKUP(B14,테이블리스트!$D$3:$D$33, 1, FALSE), "")&lt;&gt;"", "Y", "")</f>
        <v/>
      </c>
    </row>
    <row r="15" spans="1:16" x14ac:dyDescent="0.3">
      <c r="A15" s="3">
        <v>13</v>
      </c>
      <c r="B15" s="3" t="s">
        <v>1656</v>
      </c>
      <c r="C15" s="3">
        <v>20190101</v>
      </c>
      <c r="D15" s="3" t="s">
        <v>1036</v>
      </c>
      <c r="E15" s="3" t="s">
        <v>1657</v>
      </c>
      <c r="F15" s="3" t="s">
        <v>1026</v>
      </c>
      <c r="G15" s="3">
        <v>102317</v>
      </c>
      <c r="H15" s="3" t="s">
        <v>1615</v>
      </c>
      <c r="I15" s="3" t="str">
        <f>IFERROR(VLOOKUP(B15, 서식리스트!$B$3:$AG$369, 9, FALSE), "")</f>
        <v/>
      </c>
      <c r="J15" s="3" t="str">
        <f>IFERROR(VLOOKUP(B15, 서식리스트!$B$3:$AG$369, 12, FALSE), "")</f>
        <v/>
      </c>
      <c r="K15" s="20" t="str">
        <f>IFERROR(VLOOKUP(B15, 서식리스트!$B$3:$AG$369, 13, FALSE), "")</f>
        <v/>
      </c>
      <c r="L15" s="20" t="str">
        <f>IF(IFERROR(VLOOKUP(B15,테이블리스트!$D$3:$D$33, 1, FALSE), "")&lt;&gt;"", "Y", "")</f>
        <v/>
      </c>
    </row>
    <row r="16" spans="1:16" x14ac:dyDescent="0.3">
      <c r="A16" s="3">
        <v>14</v>
      </c>
      <c r="B16" s="3" t="s">
        <v>1658</v>
      </c>
      <c r="C16" s="3">
        <v>20190101</v>
      </c>
      <c r="D16" s="3" t="s">
        <v>1036</v>
      </c>
      <c r="E16" s="3" t="s">
        <v>1659</v>
      </c>
      <c r="F16" s="3" t="s">
        <v>1026</v>
      </c>
      <c r="G16" s="3">
        <v>102318</v>
      </c>
      <c r="H16" s="3" t="s">
        <v>1102</v>
      </c>
      <c r="I16" s="3" t="str">
        <f>IFERROR(VLOOKUP(B16, 서식리스트!$B$3:$AG$369, 9, FALSE), "")</f>
        <v/>
      </c>
      <c r="J16" s="3" t="str">
        <f>IFERROR(VLOOKUP(B16, 서식리스트!$B$3:$AG$369, 12, FALSE), "")</f>
        <v/>
      </c>
      <c r="K16" s="20" t="str">
        <f>IFERROR(VLOOKUP(B16, 서식리스트!$B$3:$AG$369, 13, FALSE), "")</f>
        <v/>
      </c>
      <c r="L16" s="20" t="str">
        <f>IF(IFERROR(VLOOKUP(B16,테이블리스트!$D$3:$D$33, 1, FALSE), "")&lt;&gt;"", "Y", "")</f>
        <v/>
      </c>
    </row>
    <row r="17" spans="1:12" ht="24" x14ac:dyDescent="0.3">
      <c r="A17" s="3">
        <v>15</v>
      </c>
      <c r="B17" s="3" t="s">
        <v>1</v>
      </c>
      <c r="C17" s="3">
        <v>20190320</v>
      </c>
      <c r="D17" s="3" t="s">
        <v>1660</v>
      </c>
      <c r="E17" s="3" t="s">
        <v>1495</v>
      </c>
      <c r="F17" s="3" t="s">
        <v>1026</v>
      </c>
      <c r="G17" s="3">
        <v>100101</v>
      </c>
      <c r="H17" s="3" t="s">
        <v>1615</v>
      </c>
      <c r="I17" s="3" t="str">
        <f>IFERROR(VLOOKUP(B17, 서식리스트!$B$3:$AG$369, 9, FALSE), "")</f>
        <v>오승세</v>
      </c>
      <c r="J17" s="3" t="str">
        <f>IFERROR(VLOOKUP(B17, 서식리스트!$B$3:$AG$369, 12, FALSE), "")</f>
        <v>Y</v>
      </c>
      <c r="K17" s="20" t="str">
        <f>IFERROR(VLOOKUP(B17, 서식리스트!$B$3:$AG$369, 13, FALSE), "")</f>
        <v>CT_MAIN
CT_RC001</v>
      </c>
      <c r="L17" s="20" t="str">
        <f>IF(IFERROR(VLOOKUP(B17,테이블리스트!$D$3:$D$33, 1, FALSE), "")&lt;&gt;"", "Y", "")</f>
        <v/>
      </c>
    </row>
    <row r="18" spans="1:12" x14ac:dyDescent="0.3">
      <c r="A18" s="3">
        <v>16</v>
      </c>
      <c r="B18" s="3" t="s">
        <v>4</v>
      </c>
      <c r="C18" s="3">
        <v>20190320</v>
      </c>
      <c r="D18" s="3" t="s">
        <v>1660</v>
      </c>
      <c r="E18" s="3" t="s">
        <v>1496</v>
      </c>
      <c r="F18" s="3" t="s">
        <v>1026</v>
      </c>
      <c r="G18" s="3">
        <v>100201</v>
      </c>
      <c r="H18" s="3" t="s">
        <v>1615</v>
      </c>
      <c r="I18" s="3" t="str">
        <f>IFERROR(VLOOKUP(B18, 서식리스트!$B$3:$AG$369, 9, FALSE), "")</f>
        <v>김태홍</v>
      </c>
      <c r="J18" s="3" t="str">
        <f>IFERROR(VLOOKUP(B18, 서식리스트!$B$3:$AG$369, 12, FALSE), "")</f>
        <v>Y</v>
      </c>
      <c r="K18" s="20" t="str">
        <f>IFERROR(VLOOKUP(B18, 서식리스트!$B$3:$AG$369, 13, FALSE), "")</f>
        <v>CT_RC002</v>
      </c>
      <c r="L18" s="20" t="str">
        <f>IF(IFERROR(VLOOKUP(B18,테이블리스트!$D$3:$D$33, 1, FALSE), "")&lt;&gt;"", "Y", "")</f>
        <v/>
      </c>
    </row>
    <row r="19" spans="1:12" x14ac:dyDescent="0.3">
      <c r="A19" s="3">
        <v>17</v>
      </c>
      <c r="B19" s="3" t="s">
        <v>0</v>
      </c>
      <c r="C19" s="3">
        <v>20190320</v>
      </c>
      <c r="D19" s="3" t="s">
        <v>1660</v>
      </c>
      <c r="E19" s="3" t="s">
        <v>1497</v>
      </c>
      <c r="F19" s="3" t="s">
        <v>1026</v>
      </c>
      <c r="G19" s="3">
        <v>100301</v>
      </c>
      <c r="H19" s="3" t="s">
        <v>1615</v>
      </c>
      <c r="I19" s="3" t="str">
        <f>IFERROR(VLOOKUP(B19, 서식리스트!$B$3:$AG$369, 9, FALSE), "")</f>
        <v>오승세</v>
      </c>
      <c r="J19" s="3" t="str">
        <f>IFERROR(VLOOKUP(B19, 서식리스트!$B$3:$AG$369, 12, FALSE), "")</f>
        <v>Y</v>
      </c>
      <c r="K19" s="20" t="str">
        <f>IFERROR(VLOOKUP(B19, 서식리스트!$B$3:$AG$369, 13, FALSE), "")</f>
        <v>CT_RC003</v>
      </c>
      <c r="L19" s="20" t="str">
        <f>IF(IFERROR(VLOOKUP(B19,테이블리스트!$D$3:$D$33, 1, FALSE), "")&lt;&gt;"", "Y", "")</f>
        <v/>
      </c>
    </row>
    <row r="20" spans="1:12" x14ac:dyDescent="0.3">
      <c r="A20" s="3">
        <v>18</v>
      </c>
      <c r="B20" s="3" t="s">
        <v>9</v>
      </c>
      <c r="C20" s="3">
        <v>20190320</v>
      </c>
      <c r="D20" s="3" t="s">
        <v>1660</v>
      </c>
      <c r="E20" s="3" t="s">
        <v>1661</v>
      </c>
      <c r="F20" s="3" t="s">
        <v>1026</v>
      </c>
      <c r="G20" s="3">
        <v>100302</v>
      </c>
      <c r="H20" s="3" t="s">
        <v>1615</v>
      </c>
      <c r="I20" s="3" t="str">
        <f>IFERROR(VLOOKUP(B20, 서식리스트!$B$3:$AG$369, 9, FALSE), "")</f>
        <v/>
      </c>
      <c r="J20" s="3" t="str">
        <f>IFERROR(VLOOKUP(B20, 서식리스트!$B$3:$AG$369, 12, FALSE), "")</f>
        <v/>
      </c>
      <c r="K20" s="20" t="str">
        <f>IFERROR(VLOOKUP(B20, 서식리스트!$B$3:$AG$369, 13, FALSE), "")</f>
        <v/>
      </c>
      <c r="L20" s="20" t="str">
        <f>IF(IFERROR(VLOOKUP(B20,테이블리스트!$D$3:$D$33, 1, FALSE), "")&lt;&gt;"", "Y", "")</f>
        <v/>
      </c>
    </row>
    <row r="21" spans="1:12" x14ac:dyDescent="0.3">
      <c r="A21" s="3">
        <v>19</v>
      </c>
      <c r="B21" s="3" t="s">
        <v>10</v>
      </c>
      <c r="C21" s="3">
        <v>20190320</v>
      </c>
      <c r="D21" s="3" t="s">
        <v>1660</v>
      </c>
      <c r="E21" s="3" t="s">
        <v>1662</v>
      </c>
      <c r="F21" s="3" t="s">
        <v>1026</v>
      </c>
      <c r="G21" s="3">
        <v>100303</v>
      </c>
      <c r="H21" s="3" t="s">
        <v>1615</v>
      </c>
      <c r="I21" s="3" t="str">
        <f>IFERROR(VLOOKUP(B21, 서식리스트!$B$3:$AG$369, 9, FALSE), "")</f>
        <v/>
      </c>
      <c r="J21" s="3" t="str">
        <f>IFERROR(VLOOKUP(B21, 서식리스트!$B$3:$AG$369, 12, FALSE), "")</f>
        <v/>
      </c>
      <c r="K21" s="20" t="str">
        <f>IFERROR(VLOOKUP(B21, 서식리스트!$B$3:$AG$369, 13, FALSE), "")</f>
        <v/>
      </c>
      <c r="L21" s="20" t="str">
        <f>IF(IFERROR(VLOOKUP(B21,테이블리스트!$D$3:$D$33, 1, FALSE), "")&lt;&gt;"", "Y", "")</f>
        <v/>
      </c>
    </row>
    <row r="22" spans="1:12" x14ac:dyDescent="0.3">
      <c r="A22" s="3">
        <v>20</v>
      </c>
      <c r="B22" s="3" t="s">
        <v>11</v>
      </c>
      <c r="C22" s="3">
        <v>20190320</v>
      </c>
      <c r="D22" s="3" t="s">
        <v>1660</v>
      </c>
      <c r="E22" s="3" t="s">
        <v>1663</v>
      </c>
      <c r="F22" s="3" t="s">
        <v>1026</v>
      </c>
      <c r="G22" s="3">
        <v>100304</v>
      </c>
      <c r="H22" s="3" t="s">
        <v>1615</v>
      </c>
      <c r="I22" s="3" t="str">
        <f>IFERROR(VLOOKUP(B22, 서식리스트!$B$3:$AG$369, 9, FALSE), "")</f>
        <v/>
      </c>
      <c r="J22" s="3" t="str">
        <f>IFERROR(VLOOKUP(B22, 서식리스트!$B$3:$AG$369, 12, FALSE), "")</f>
        <v/>
      </c>
      <c r="K22" s="20" t="str">
        <f>IFERROR(VLOOKUP(B22, 서식리스트!$B$3:$AG$369, 13, FALSE), "")</f>
        <v/>
      </c>
      <c r="L22" s="20" t="str">
        <f>IF(IFERROR(VLOOKUP(B22,테이블리스트!$D$3:$D$33, 1, FALSE), "")&lt;&gt;"", "Y", "")</f>
        <v/>
      </c>
    </row>
    <row r="23" spans="1:12" x14ac:dyDescent="0.3">
      <c r="A23" s="3">
        <v>21</v>
      </c>
      <c r="B23" s="3" t="s">
        <v>12</v>
      </c>
      <c r="C23" s="3">
        <v>20180321</v>
      </c>
      <c r="D23" s="3" t="s">
        <v>1660</v>
      </c>
      <c r="E23" s="3" t="s">
        <v>1664</v>
      </c>
      <c r="F23" s="3" t="s">
        <v>1026</v>
      </c>
      <c r="G23" s="3">
        <v>100305</v>
      </c>
      <c r="H23" s="3" t="s">
        <v>1615</v>
      </c>
      <c r="I23" s="3" t="str">
        <f>IFERROR(VLOOKUP(B23, 서식리스트!$B$3:$AG$369, 9, FALSE), "")</f>
        <v/>
      </c>
      <c r="J23" s="3" t="str">
        <f>IFERROR(VLOOKUP(B23, 서식리스트!$B$3:$AG$369, 12, FALSE), "")</f>
        <v/>
      </c>
      <c r="K23" s="20" t="str">
        <f>IFERROR(VLOOKUP(B23, 서식리스트!$B$3:$AG$369, 13, FALSE), "")</f>
        <v/>
      </c>
      <c r="L23" s="20" t="str">
        <f>IF(IFERROR(VLOOKUP(B23,테이블리스트!$D$3:$D$33, 1, FALSE), "")&lt;&gt;"", "Y", "")</f>
        <v/>
      </c>
    </row>
    <row r="24" spans="1:12" x14ac:dyDescent="0.3">
      <c r="A24" s="3">
        <v>22</v>
      </c>
      <c r="B24" s="3" t="s">
        <v>13</v>
      </c>
      <c r="C24" s="3">
        <v>20180321</v>
      </c>
      <c r="D24" s="3" t="s">
        <v>1660</v>
      </c>
      <c r="E24" s="3" t="s">
        <v>1665</v>
      </c>
      <c r="F24" s="3" t="s">
        <v>1026</v>
      </c>
      <c r="G24" s="3">
        <v>100306</v>
      </c>
      <c r="H24" s="3" t="s">
        <v>1615</v>
      </c>
      <c r="I24" s="3" t="str">
        <f>IFERROR(VLOOKUP(B24, 서식리스트!$B$3:$AG$369, 9, FALSE), "")</f>
        <v/>
      </c>
      <c r="J24" s="3" t="str">
        <f>IFERROR(VLOOKUP(B24, 서식리스트!$B$3:$AG$369, 12, FALSE), "")</f>
        <v/>
      </c>
      <c r="K24" s="20" t="str">
        <f>IFERROR(VLOOKUP(B24, 서식리스트!$B$3:$AG$369, 13, FALSE), "")</f>
        <v/>
      </c>
      <c r="L24" s="20" t="str">
        <f>IF(IFERROR(VLOOKUP(B24,테이블리스트!$D$3:$D$33, 1, FALSE), "")&lt;&gt;"", "Y", "")</f>
        <v/>
      </c>
    </row>
    <row r="25" spans="1:12" x14ac:dyDescent="0.3">
      <c r="A25" s="3">
        <v>23</v>
      </c>
      <c r="B25" s="3" t="s">
        <v>14</v>
      </c>
      <c r="C25" s="3">
        <v>20190320</v>
      </c>
      <c r="D25" s="3" t="s">
        <v>1660</v>
      </c>
      <c r="E25" s="3" t="s">
        <v>1666</v>
      </c>
      <c r="F25" s="3" t="s">
        <v>1026</v>
      </c>
      <c r="G25" s="3">
        <v>100307</v>
      </c>
      <c r="H25" s="3" t="s">
        <v>1615</v>
      </c>
      <c r="I25" s="3" t="str">
        <f>IFERROR(VLOOKUP(B25, 서식리스트!$B$3:$AG$369, 9, FALSE), "")</f>
        <v/>
      </c>
      <c r="J25" s="3" t="str">
        <f>IFERROR(VLOOKUP(B25, 서식리스트!$B$3:$AG$369, 12, FALSE), "")</f>
        <v/>
      </c>
      <c r="K25" s="20" t="str">
        <f>IFERROR(VLOOKUP(B25, 서식리스트!$B$3:$AG$369, 13, FALSE), "")</f>
        <v/>
      </c>
      <c r="L25" s="20" t="str">
        <f>IF(IFERROR(VLOOKUP(B25,테이블리스트!$D$3:$D$33, 1, FALSE), "")&lt;&gt;"", "Y", "")</f>
        <v/>
      </c>
    </row>
    <row r="26" spans="1:12" x14ac:dyDescent="0.3">
      <c r="A26" s="3">
        <v>24</v>
      </c>
      <c r="B26" s="3" t="s">
        <v>15</v>
      </c>
      <c r="C26" s="3">
        <v>20180321</v>
      </c>
      <c r="D26" s="3" t="s">
        <v>1660</v>
      </c>
      <c r="E26" s="3" t="s">
        <v>1667</v>
      </c>
      <c r="F26" s="3" t="s">
        <v>1026</v>
      </c>
      <c r="G26" s="3">
        <v>100308</v>
      </c>
      <c r="H26" s="3" t="s">
        <v>1615</v>
      </c>
      <c r="I26" s="3" t="str">
        <f>IFERROR(VLOOKUP(B26, 서식리스트!$B$3:$AG$369, 9, FALSE), "")</f>
        <v/>
      </c>
      <c r="J26" s="3" t="str">
        <f>IFERROR(VLOOKUP(B26, 서식리스트!$B$3:$AG$369, 12, FALSE), "")</f>
        <v/>
      </c>
      <c r="K26" s="20" t="str">
        <f>IFERROR(VLOOKUP(B26, 서식리스트!$B$3:$AG$369, 13, FALSE), "")</f>
        <v/>
      </c>
      <c r="L26" s="20" t="str">
        <f>IF(IFERROR(VLOOKUP(B26,테이블리스트!$D$3:$D$33, 1, FALSE), "")&lt;&gt;"", "Y", "")</f>
        <v/>
      </c>
    </row>
    <row r="27" spans="1:12" x14ac:dyDescent="0.3">
      <c r="A27" s="3">
        <v>25</v>
      </c>
      <c r="B27" s="3" t="s">
        <v>16</v>
      </c>
      <c r="C27" s="3">
        <v>20070731</v>
      </c>
      <c r="D27" s="3" t="s">
        <v>1660</v>
      </c>
      <c r="E27" s="3" t="s">
        <v>1668</v>
      </c>
      <c r="F27" s="3" t="s">
        <v>1026</v>
      </c>
      <c r="G27" s="3">
        <v>100309</v>
      </c>
      <c r="H27" s="3" t="s">
        <v>1615</v>
      </c>
      <c r="I27" s="3" t="str">
        <f>IFERROR(VLOOKUP(B27, 서식리스트!$B$3:$AG$369, 9, FALSE), "")</f>
        <v/>
      </c>
      <c r="J27" s="3" t="str">
        <f>IFERROR(VLOOKUP(B27, 서식리스트!$B$3:$AG$369, 12, FALSE), "")</f>
        <v/>
      </c>
      <c r="K27" s="20" t="str">
        <f>IFERROR(VLOOKUP(B27, 서식리스트!$B$3:$AG$369, 13, FALSE), "")</f>
        <v/>
      </c>
      <c r="L27" s="20" t="str">
        <f>IF(IFERROR(VLOOKUP(B27,테이블리스트!$D$3:$D$33, 1, FALSE), "")&lt;&gt;"", "Y", "")</f>
        <v/>
      </c>
    </row>
    <row r="28" spans="1:12" x14ac:dyDescent="0.3">
      <c r="A28" s="3">
        <v>26</v>
      </c>
      <c r="B28" s="3" t="s">
        <v>17</v>
      </c>
      <c r="C28" s="3">
        <v>20130223</v>
      </c>
      <c r="D28" s="3" t="s">
        <v>1660</v>
      </c>
      <c r="E28" s="3" t="s">
        <v>19</v>
      </c>
      <c r="G28" s="3">
        <v>100310</v>
      </c>
      <c r="I28" s="3">
        <f>IFERROR(VLOOKUP(B28, 서식리스트!$B$3:$AG$369, 9, FALSE), "")</f>
        <v>0</v>
      </c>
      <c r="J28" s="3">
        <f>IFERROR(VLOOKUP(B28, 서식리스트!$B$3:$AG$369, 12, FALSE), "")</f>
        <v>0</v>
      </c>
      <c r="K28" s="20" t="str">
        <f>IFERROR(VLOOKUP(B28, 서식리스트!$B$3:$AG$369, 13, FALSE), "")</f>
        <v>CT_RC003_S</v>
      </c>
      <c r="L28" s="20" t="str">
        <f>IF(IFERROR(VLOOKUP(B28,테이블리스트!$D$3:$D$33, 1, FALSE), "")&lt;&gt;"", "Y", "")</f>
        <v/>
      </c>
    </row>
    <row r="29" spans="1:12" ht="36" x14ac:dyDescent="0.3">
      <c r="A29" s="3">
        <v>27</v>
      </c>
      <c r="B29" s="3" t="s">
        <v>20</v>
      </c>
      <c r="C29" s="3">
        <v>20190320</v>
      </c>
      <c r="D29" s="3" t="s">
        <v>1660</v>
      </c>
      <c r="E29" s="3" t="s">
        <v>1498</v>
      </c>
      <c r="F29" s="3" t="s">
        <v>1026</v>
      </c>
      <c r="G29" s="3">
        <v>100401</v>
      </c>
      <c r="H29" s="3" t="s">
        <v>1615</v>
      </c>
      <c r="I29" s="3" t="str">
        <f>IFERROR(VLOOKUP(B29, 서식리스트!$B$3:$AG$369, 9, FALSE), "")</f>
        <v>오승세</v>
      </c>
      <c r="J29" s="3" t="str">
        <f>IFERROR(VLOOKUP(B29, 서식리스트!$B$3:$AG$369, 12, FALSE), "")</f>
        <v>Y</v>
      </c>
      <c r="K29" s="20" t="str">
        <f>IFERROR(VLOOKUP(B29, 서식리스트!$B$3:$AG$369, 13, FALSE), "")</f>
        <v>CT_Z001
CT_RC004_T1
CT_RC004_T2</v>
      </c>
      <c r="L29" s="20" t="str">
        <f>IF(IFERROR(VLOOKUP(B29,테이블리스트!$D$3:$D$33, 1, FALSE), "")&lt;&gt;"", "Y", "")</f>
        <v/>
      </c>
    </row>
    <row r="30" spans="1:12" x14ac:dyDescent="0.3">
      <c r="A30" s="3">
        <v>28</v>
      </c>
      <c r="B30" s="3" t="s">
        <v>23</v>
      </c>
      <c r="C30" s="3">
        <v>20150313</v>
      </c>
      <c r="D30" s="3" t="s">
        <v>1660</v>
      </c>
      <c r="E30" s="3" t="s">
        <v>25</v>
      </c>
      <c r="G30" s="3">
        <v>100501</v>
      </c>
      <c r="I30" s="3">
        <f>IFERROR(VLOOKUP(B30, 서식리스트!$B$3:$AG$369, 9, FALSE), "")</f>
        <v>0</v>
      </c>
      <c r="J30" s="3">
        <f>IFERROR(VLOOKUP(B30, 서식리스트!$B$3:$AG$369, 12, FALSE), "")</f>
        <v>0</v>
      </c>
      <c r="K30" s="20">
        <f>IFERROR(VLOOKUP(B30, 서식리스트!$B$3:$AG$369, 13, FALSE), "")</f>
        <v>0</v>
      </c>
      <c r="L30" s="20" t="str">
        <f>IF(IFERROR(VLOOKUP(B30,테이블리스트!$D$3:$D$33, 1, FALSE), "")&lt;&gt;"", "Y", "")</f>
        <v/>
      </c>
    </row>
    <row r="31" spans="1:12" x14ac:dyDescent="0.3">
      <c r="A31" s="3">
        <v>29</v>
      </c>
      <c r="B31" s="3" t="s">
        <v>26</v>
      </c>
      <c r="C31" s="3">
        <v>20130223</v>
      </c>
      <c r="D31" s="3" t="s">
        <v>1660</v>
      </c>
      <c r="E31" s="3" t="s">
        <v>28</v>
      </c>
      <c r="G31" s="3">
        <v>100601</v>
      </c>
      <c r="I31" s="3">
        <f>IFERROR(VLOOKUP(B31, 서식리스트!$B$3:$AG$369, 9, FALSE), "")</f>
        <v>0</v>
      </c>
      <c r="J31" s="3">
        <f>IFERROR(VLOOKUP(B31, 서식리스트!$B$3:$AG$369, 12, FALSE), "")</f>
        <v>0</v>
      </c>
      <c r="K31" s="20">
        <f>IFERROR(VLOOKUP(B31, 서식리스트!$B$3:$AG$369, 13, FALSE), "")</f>
        <v>0</v>
      </c>
      <c r="L31" s="20" t="str">
        <f>IF(IFERROR(VLOOKUP(B31,테이블리스트!$D$3:$D$33, 1, FALSE), "")&lt;&gt;"", "Y", "")</f>
        <v/>
      </c>
    </row>
    <row r="32" spans="1:12" x14ac:dyDescent="0.3">
      <c r="A32" s="3">
        <v>30</v>
      </c>
      <c r="B32" s="3" t="s">
        <v>29</v>
      </c>
      <c r="C32" s="3">
        <v>20140314</v>
      </c>
      <c r="D32" s="3" t="s">
        <v>1660</v>
      </c>
      <c r="E32" s="3" t="s">
        <v>31</v>
      </c>
      <c r="G32" s="3">
        <v>100602</v>
      </c>
      <c r="I32" s="3">
        <f>IFERROR(VLOOKUP(B32, 서식리스트!$B$3:$AG$369, 9, FALSE), "")</f>
        <v>0</v>
      </c>
      <c r="J32" s="3">
        <f>IFERROR(VLOOKUP(B32, 서식리스트!$B$3:$AG$369, 12, FALSE), "")</f>
        <v>0</v>
      </c>
      <c r="K32" s="20">
        <f>IFERROR(VLOOKUP(B32, 서식리스트!$B$3:$AG$369, 13, FALSE), "")</f>
        <v>0</v>
      </c>
      <c r="L32" s="20" t="str">
        <f>IF(IFERROR(VLOOKUP(B32,테이블리스트!$D$3:$D$33, 1, FALSE), "")&lt;&gt;"", "Y", "")</f>
        <v/>
      </c>
    </row>
    <row r="33" spans="1:12" x14ac:dyDescent="0.3">
      <c r="A33" s="3">
        <v>31</v>
      </c>
      <c r="B33" s="3" t="s">
        <v>32</v>
      </c>
      <c r="C33" s="3">
        <v>20150313</v>
      </c>
      <c r="D33" s="3" t="s">
        <v>1660</v>
      </c>
      <c r="E33" s="3" t="s">
        <v>1499</v>
      </c>
      <c r="F33" s="3" t="s">
        <v>1026</v>
      </c>
      <c r="G33" s="3">
        <v>100701</v>
      </c>
      <c r="H33" s="3" t="s">
        <v>1615</v>
      </c>
      <c r="I33" s="3" t="str">
        <f>IFERROR(VLOOKUP(B33, 서식리스트!$B$3:$AG$369, 9, FALSE), "")</f>
        <v>김태홍</v>
      </c>
      <c r="J33" s="3" t="str">
        <f>IFERROR(VLOOKUP(B33, 서식리스트!$B$3:$AG$369, 12, FALSE), "")</f>
        <v>Y</v>
      </c>
      <c r="K33" s="20" t="str">
        <f>IFERROR(VLOOKUP(B33, 서식리스트!$B$3:$AG$369, 13, FALSE), "")</f>
        <v>CT_RC007</v>
      </c>
      <c r="L33" s="20" t="str">
        <f>IF(IFERROR(VLOOKUP(B33,테이블리스트!$D$3:$D$33, 1, FALSE), "")&lt;&gt;"", "Y", "")</f>
        <v/>
      </c>
    </row>
    <row r="34" spans="1:12" ht="24" x14ac:dyDescent="0.3">
      <c r="A34" s="3">
        <v>32</v>
      </c>
      <c r="B34" s="3" t="s">
        <v>35</v>
      </c>
      <c r="C34" s="3">
        <v>20190320</v>
      </c>
      <c r="D34" s="3" t="s">
        <v>1660</v>
      </c>
      <c r="E34" s="3" t="s">
        <v>1500</v>
      </c>
      <c r="F34" s="3" t="s">
        <v>1026</v>
      </c>
      <c r="G34" s="3">
        <v>100801</v>
      </c>
      <c r="H34" s="3" t="s">
        <v>1615</v>
      </c>
      <c r="I34" s="3" t="str">
        <f>IFERROR(VLOOKUP(B34, 서식리스트!$B$3:$AG$369, 9, FALSE), "")</f>
        <v>김태홍</v>
      </c>
      <c r="J34" s="3" t="str">
        <f>IFERROR(VLOOKUP(B34, 서식리스트!$B$3:$AG$369, 12, FALSE), "")</f>
        <v>Y</v>
      </c>
      <c r="K34" s="20" t="str">
        <f>IFERROR(VLOOKUP(B34, 서식리스트!$B$3:$AG$369, 13, FALSE), "")</f>
        <v>KTP.CT_Z001
CT_RC008_A</v>
      </c>
      <c r="L34" s="20" t="str">
        <f>IF(IFERROR(VLOOKUP(B34,테이블리스트!$D$3:$D$33, 1, FALSE), "")&lt;&gt;"", "Y", "")</f>
        <v/>
      </c>
    </row>
    <row r="35" spans="1:12" ht="24" x14ac:dyDescent="0.3">
      <c r="A35" s="3">
        <v>33</v>
      </c>
      <c r="B35" s="3" t="s">
        <v>38</v>
      </c>
      <c r="C35" s="3">
        <v>20180321</v>
      </c>
      <c r="D35" s="3" t="s">
        <v>1660</v>
      </c>
      <c r="E35" s="3" t="s">
        <v>1501</v>
      </c>
      <c r="F35" s="3" t="s">
        <v>1026</v>
      </c>
      <c r="G35" s="3">
        <v>100802</v>
      </c>
      <c r="H35" s="3" t="s">
        <v>1615</v>
      </c>
      <c r="I35" s="3" t="str">
        <f>IFERROR(VLOOKUP(B35, 서식리스트!$B$3:$AG$369, 9, FALSE), "")</f>
        <v>오승세</v>
      </c>
      <c r="J35" s="3" t="str">
        <f>IFERROR(VLOOKUP(B35, 서식리스트!$B$3:$AG$369, 12, FALSE), "")</f>
        <v>Y</v>
      </c>
      <c r="K35" s="20" t="str">
        <f>IFERROR(VLOOKUP(B35, 서식리스트!$B$3:$AG$369, 13, FALSE), "")</f>
        <v>CT_Z001
CT_RC008_B</v>
      </c>
      <c r="L35" s="20" t="str">
        <f>IF(IFERROR(VLOOKUP(B35,테이블리스트!$D$3:$D$33, 1, FALSE), "")&lt;&gt;"", "Y", "")</f>
        <v/>
      </c>
    </row>
    <row r="36" spans="1:12" x14ac:dyDescent="0.3">
      <c r="A36" s="3">
        <v>34</v>
      </c>
      <c r="B36" s="3" t="s">
        <v>41</v>
      </c>
      <c r="C36" s="3">
        <v>20130223</v>
      </c>
      <c r="D36" s="3" t="s">
        <v>1660</v>
      </c>
      <c r="E36" s="3" t="s">
        <v>1502</v>
      </c>
      <c r="F36" s="3" t="s">
        <v>1026</v>
      </c>
      <c r="G36" s="3">
        <v>100803</v>
      </c>
      <c r="H36" s="3" t="s">
        <v>1615</v>
      </c>
      <c r="I36" s="3" t="str">
        <f>IFERROR(VLOOKUP(B36, 서식리스트!$B$3:$AG$369, 9, FALSE), "")</f>
        <v>김태홍</v>
      </c>
      <c r="J36" s="3" t="str">
        <f>IFERROR(VLOOKUP(B36, 서식리스트!$B$3:$AG$369, 12, FALSE), "")</f>
        <v>Y</v>
      </c>
      <c r="K36" s="20" t="str">
        <f>IFERROR(VLOOKUP(B36, 서식리스트!$B$3:$AG$369, 13, FALSE), "")</f>
        <v>CT_RC008_S1</v>
      </c>
      <c r="L36" s="20" t="str">
        <f>IF(IFERROR(VLOOKUP(B36,테이블리스트!$D$3:$D$33, 1, FALSE), "")&lt;&gt;"", "Y", "")</f>
        <v/>
      </c>
    </row>
    <row r="37" spans="1:12" x14ac:dyDescent="0.3">
      <c r="A37" s="3">
        <v>35</v>
      </c>
      <c r="B37" s="3" t="s">
        <v>44</v>
      </c>
      <c r="C37" s="3">
        <v>20180321</v>
      </c>
      <c r="D37" s="3" t="s">
        <v>1660</v>
      </c>
      <c r="E37" s="3" t="s">
        <v>46</v>
      </c>
      <c r="G37" s="3">
        <v>100804</v>
      </c>
      <c r="I37" s="3">
        <f>IFERROR(VLOOKUP(B37, 서식리스트!$B$3:$AG$369, 9, FALSE), "")</f>
        <v>0</v>
      </c>
      <c r="J37" s="3">
        <f>IFERROR(VLOOKUP(B37, 서식리스트!$B$3:$AG$369, 12, FALSE), "")</f>
        <v>0</v>
      </c>
      <c r="K37" s="20">
        <f>IFERROR(VLOOKUP(B37, 서식리스트!$B$3:$AG$369, 13, FALSE), "")</f>
        <v>0</v>
      </c>
      <c r="L37" s="20" t="str">
        <f>IF(IFERROR(VLOOKUP(B37,테이블리스트!$D$3:$D$33, 1, FALSE), "")&lt;&gt;"", "Y", "")</f>
        <v/>
      </c>
    </row>
    <row r="38" spans="1:12" x14ac:dyDescent="0.3">
      <c r="A38" s="3">
        <v>36</v>
      </c>
      <c r="B38" s="3" t="s">
        <v>47</v>
      </c>
      <c r="C38" s="3">
        <v>20190320</v>
      </c>
      <c r="D38" s="3" t="s">
        <v>1660</v>
      </c>
      <c r="E38" s="3" t="s">
        <v>1503</v>
      </c>
      <c r="F38" s="3" t="s">
        <v>1026</v>
      </c>
      <c r="G38" s="3">
        <v>100805</v>
      </c>
      <c r="H38" s="3" t="s">
        <v>1102</v>
      </c>
      <c r="I38" s="3" t="str">
        <f>IFERROR(VLOOKUP(B38, 서식리스트!$B$3:$AG$369, 9, FALSE), "")</f>
        <v>오승세</v>
      </c>
      <c r="J38" s="3" t="str">
        <f>IFERROR(VLOOKUP(B38, 서식리스트!$B$3:$AG$369, 12, FALSE), "")</f>
        <v>Y</v>
      </c>
      <c r="K38" s="20" t="str">
        <f>IFERROR(VLOOKUP(B38, 서식리스트!$B$3:$AG$369, 13, FALSE), "")</f>
        <v>CT_RC008_S2</v>
      </c>
      <c r="L38" s="20" t="str">
        <f>IF(IFERROR(VLOOKUP(B38,테이블리스트!$D$3:$D$33, 1, FALSE), "")&lt;&gt;"", "Y", "")</f>
        <v/>
      </c>
    </row>
    <row r="39" spans="1:12" ht="24" x14ac:dyDescent="0.3">
      <c r="A39" s="3">
        <v>37</v>
      </c>
      <c r="B39" s="3" t="s">
        <v>50</v>
      </c>
      <c r="C39" s="3">
        <v>20190320</v>
      </c>
      <c r="D39" s="3" t="s">
        <v>1660</v>
      </c>
      <c r="E39" s="3" t="s">
        <v>1504</v>
      </c>
      <c r="F39" s="3" t="s">
        <v>1026</v>
      </c>
      <c r="G39" s="3">
        <v>100806</v>
      </c>
      <c r="H39" s="3" t="s">
        <v>1102</v>
      </c>
      <c r="I39" s="3" t="str">
        <f>IFERROR(VLOOKUP(B39, 서식리스트!$B$3:$AG$369, 9, FALSE), "")</f>
        <v>김태홍</v>
      </c>
      <c r="J39" s="3" t="str">
        <f>IFERROR(VLOOKUP(B39, 서식리스트!$B$3:$AG$369, 12, FALSE), "")</f>
        <v>Y</v>
      </c>
      <c r="K39" s="20" t="str">
        <f>IFERROR(VLOOKUP(B39, 서식리스트!$B$3:$AG$369, 13, FALSE), "")</f>
        <v>CT_RC008_S3_T1
CT_RC008_S3_T2</v>
      </c>
      <c r="L39" s="20" t="str">
        <f>IF(IFERROR(VLOOKUP(B39,테이블리스트!$D$3:$D$33, 1, FALSE), "")&lt;&gt;"", "Y", "")</f>
        <v/>
      </c>
    </row>
    <row r="40" spans="1:12" ht="24" x14ac:dyDescent="0.3">
      <c r="A40" s="3">
        <v>38</v>
      </c>
      <c r="B40" s="3" t="s">
        <v>53</v>
      </c>
      <c r="C40" s="3">
        <v>20190320</v>
      </c>
      <c r="D40" s="3" t="s">
        <v>1660</v>
      </c>
      <c r="E40" s="3" t="s">
        <v>1505</v>
      </c>
      <c r="F40" s="3" t="s">
        <v>1026</v>
      </c>
      <c r="G40" s="3">
        <v>100807</v>
      </c>
      <c r="H40" s="3" t="s">
        <v>1102</v>
      </c>
      <c r="I40" s="3" t="str">
        <f>IFERROR(VLOOKUP(B40, 서식리스트!$B$3:$AG$369, 9, FALSE), "")</f>
        <v>조병재</v>
      </c>
      <c r="J40" s="3" t="str">
        <f>IFERROR(VLOOKUP(B40, 서식리스트!$B$3:$AG$369, 12, FALSE), "")</f>
        <v>Y</v>
      </c>
      <c r="K40" s="20" t="str">
        <f>IFERROR(VLOOKUP(B40, 서식리스트!$B$3:$AG$369, 13, FALSE), "")</f>
        <v>CT_RC008_S4_T1
CT_RC008_S4_T2</v>
      </c>
      <c r="L40" s="20" t="str">
        <f>IF(IFERROR(VLOOKUP(B40,테이블리스트!$D$3:$D$33, 1, FALSE), "")&lt;&gt;"", "Y", "")</f>
        <v/>
      </c>
    </row>
    <row r="41" spans="1:12" ht="36" x14ac:dyDescent="0.3">
      <c r="A41" s="3">
        <v>39</v>
      </c>
      <c r="B41" s="3" t="s">
        <v>54</v>
      </c>
      <c r="C41" s="3">
        <v>20170310</v>
      </c>
      <c r="D41" s="3" t="s">
        <v>1660</v>
      </c>
      <c r="E41" s="3" t="s">
        <v>1506</v>
      </c>
      <c r="F41" s="3" t="s">
        <v>1026</v>
      </c>
      <c r="G41" s="3">
        <v>100808</v>
      </c>
      <c r="H41" s="3" t="s">
        <v>1102</v>
      </c>
      <c r="I41" s="3" t="str">
        <f>IFERROR(VLOOKUP(B41, 서식리스트!$B$3:$AG$369, 9, FALSE), "")</f>
        <v>오승세</v>
      </c>
      <c r="J41" s="3" t="str">
        <f>IFERROR(VLOOKUP(B41, 서식리스트!$B$3:$AG$369, 12, FALSE), "")</f>
        <v>Y</v>
      </c>
      <c r="K41" s="20" t="str">
        <f>IFERROR(VLOOKUP(B41, 서식리스트!$B$3:$AG$369, 13, FALSE), "")</f>
        <v>CT_RC008_S5_T1
CT_RC008_S5_T2
CT_RC008_S5_T3</v>
      </c>
      <c r="L41" s="20" t="str">
        <f>IF(IFERROR(VLOOKUP(B41,테이블리스트!$D$3:$D$33, 1, FALSE), "")&lt;&gt;"", "Y", "")</f>
        <v/>
      </c>
    </row>
    <row r="42" spans="1:12" ht="24" x14ac:dyDescent="0.3">
      <c r="A42" s="3">
        <v>40</v>
      </c>
      <c r="B42" s="3" t="s">
        <v>57</v>
      </c>
      <c r="C42" s="3">
        <v>20190320</v>
      </c>
      <c r="D42" s="3" t="s">
        <v>1660</v>
      </c>
      <c r="E42" s="3" t="s">
        <v>1507</v>
      </c>
      <c r="F42" s="3" t="s">
        <v>1026</v>
      </c>
      <c r="G42" s="3">
        <v>100809</v>
      </c>
      <c r="H42" s="3" t="s">
        <v>1102</v>
      </c>
      <c r="I42" s="3" t="str">
        <f>IFERROR(VLOOKUP(B42, 서식리스트!$B$3:$AG$369, 9, FALSE), "")</f>
        <v>오승세</v>
      </c>
      <c r="J42" s="3" t="str">
        <f>IFERROR(VLOOKUP(B42, 서식리스트!$B$3:$AG$369, 12, FALSE), "")</f>
        <v>Y</v>
      </c>
      <c r="K42" s="20" t="str">
        <f>IFERROR(VLOOKUP(B42, 서식리스트!$B$3:$AG$369, 13, FALSE), "")</f>
        <v>CT_RC008_S5_2_T1
CT_RC008_S5_2_T2</v>
      </c>
      <c r="L42" s="20" t="str">
        <f>IF(IFERROR(VLOOKUP(B42,테이블리스트!$D$3:$D$33, 1, FALSE), "")&lt;&gt;"", "Y", "")</f>
        <v/>
      </c>
    </row>
    <row r="43" spans="1:12" x14ac:dyDescent="0.3">
      <c r="A43" s="3">
        <v>41</v>
      </c>
      <c r="B43" s="3" t="s">
        <v>60</v>
      </c>
      <c r="C43" s="3">
        <v>20190320</v>
      </c>
      <c r="D43" s="3" t="s">
        <v>1660</v>
      </c>
      <c r="E43" s="3" t="s">
        <v>1508</v>
      </c>
      <c r="F43" s="3" t="s">
        <v>1026</v>
      </c>
      <c r="G43" s="3">
        <v>100810</v>
      </c>
      <c r="H43" s="3" t="s">
        <v>1102</v>
      </c>
      <c r="I43" s="3" t="str">
        <f>IFERROR(VLOOKUP(B43, 서식리스트!$B$3:$AG$369, 9, FALSE), "")</f>
        <v>오승세</v>
      </c>
      <c r="J43" s="3" t="str">
        <f>IFERROR(VLOOKUP(B43, 서식리스트!$B$3:$AG$369, 12, FALSE), "")</f>
        <v>Y</v>
      </c>
      <c r="K43" s="20" t="str">
        <f>IFERROR(VLOOKUP(B43, 서식리스트!$B$3:$AG$369, 13, FALSE), "")</f>
        <v>CT_RC008_S5_3</v>
      </c>
      <c r="L43" s="20" t="str">
        <f>IF(IFERROR(VLOOKUP(B43,테이블리스트!$D$3:$D$33, 1, FALSE), "")&lt;&gt;"", "Y", "")</f>
        <v/>
      </c>
    </row>
    <row r="44" spans="1:12" ht="36" x14ac:dyDescent="0.3">
      <c r="A44" s="3">
        <v>42</v>
      </c>
      <c r="B44" s="3" t="s">
        <v>63</v>
      </c>
      <c r="C44" s="3">
        <v>20160307</v>
      </c>
      <c r="D44" s="3" t="s">
        <v>1660</v>
      </c>
      <c r="E44" s="3" t="s">
        <v>1509</v>
      </c>
      <c r="F44" s="3" t="s">
        <v>1026</v>
      </c>
      <c r="G44" s="3">
        <v>100811</v>
      </c>
      <c r="H44" s="3" t="s">
        <v>1102</v>
      </c>
      <c r="I44" s="3" t="str">
        <f>IFERROR(VLOOKUP(B44, 서식리스트!$B$3:$AG$369, 9, FALSE), "")</f>
        <v>오승세</v>
      </c>
      <c r="J44" s="3" t="str">
        <f>IFERROR(VLOOKUP(B44, 서식리스트!$B$3:$AG$369, 12, FALSE), "")</f>
        <v>Y</v>
      </c>
      <c r="K44" s="20" t="str">
        <f>IFERROR(VLOOKUP(B44, 서식리스트!$B$3:$AG$369, 13, FALSE), "")</f>
        <v>CT_RC008_S5_4_T1
CT_RC008_S5_4_T2
CT_RC008_S5_4_T3</v>
      </c>
      <c r="L44" s="20" t="str">
        <f>IF(IFERROR(VLOOKUP(B44,테이블리스트!$D$3:$D$33, 1, FALSE), "")&lt;&gt;"", "Y", "")</f>
        <v/>
      </c>
    </row>
    <row r="45" spans="1:12" ht="36" x14ac:dyDescent="0.3">
      <c r="A45" s="3">
        <v>43</v>
      </c>
      <c r="B45" s="3" t="s">
        <v>66</v>
      </c>
      <c r="C45" s="3">
        <v>20120228</v>
      </c>
      <c r="D45" s="3" t="s">
        <v>1660</v>
      </c>
      <c r="E45" s="3" t="s">
        <v>1510</v>
      </c>
      <c r="F45" s="3" t="s">
        <v>1026</v>
      </c>
      <c r="G45" s="3">
        <v>100812</v>
      </c>
      <c r="H45" s="3" t="s">
        <v>1102</v>
      </c>
      <c r="I45" s="3" t="str">
        <f>IFERROR(VLOOKUP(B45, 서식리스트!$B$3:$AG$369, 9, FALSE), "")</f>
        <v>오승세</v>
      </c>
      <c r="J45" s="3" t="str">
        <f>IFERROR(VLOOKUP(B45, 서식리스트!$B$3:$AG$369, 12, FALSE), "")</f>
        <v>Y</v>
      </c>
      <c r="K45" s="20" t="str">
        <f>IFERROR(VLOOKUP(B45, 서식리스트!$B$3:$AG$369, 13, FALSE), "")</f>
        <v>CT_RC008_S5_5_T1
CT_RC008_S5_5_T2
CT_RC008_S5_5_T3</v>
      </c>
      <c r="L45" s="20" t="str">
        <f>IF(IFERROR(VLOOKUP(B45,테이블리스트!$D$3:$D$33, 1, FALSE), "")&lt;&gt;"", "Y", "")</f>
        <v/>
      </c>
    </row>
    <row r="46" spans="1:12" ht="36" x14ac:dyDescent="0.3">
      <c r="A46" s="3">
        <v>44</v>
      </c>
      <c r="B46" s="3" t="s">
        <v>69</v>
      </c>
      <c r="C46" s="3">
        <v>20130223</v>
      </c>
      <c r="D46" s="3" t="s">
        <v>1660</v>
      </c>
      <c r="E46" s="3" t="s">
        <v>1511</v>
      </c>
      <c r="F46" s="3" t="s">
        <v>1026</v>
      </c>
      <c r="G46" s="3">
        <v>100813</v>
      </c>
      <c r="H46" s="3" t="s">
        <v>1102</v>
      </c>
      <c r="I46" s="3" t="str">
        <f>IFERROR(VLOOKUP(B46, 서식리스트!$B$3:$AG$369, 9, FALSE), "")</f>
        <v>김태홍</v>
      </c>
      <c r="J46" s="3" t="str">
        <f>IFERROR(VLOOKUP(B46, 서식리스트!$B$3:$AG$369, 12, FALSE), "")</f>
        <v>Y</v>
      </c>
      <c r="K46" s="20" t="str">
        <f>IFERROR(VLOOKUP(B46, 서식리스트!$B$3:$AG$369, 13, FALSE), "")</f>
        <v>CT_RC008_S6_T1
CT_RC008_S6_T2
CT_RC008_S6_T3</v>
      </c>
      <c r="L46" s="20" t="str">
        <f>IF(IFERROR(VLOOKUP(B46,테이블리스트!$D$3:$D$33, 1, FALSE), "")&lt;&gt;"", "Y", "")</f>
        <v/>
      </c>
    </row>
    <row r="47" spans="1:12" x14ac:dyDescent="0.3">
      <c r="A47" s="3">
        <v>45</v>
      </c>
      <c r="B47" s="3" t="s">
        <v>72</v>
      </c>
      <c r="C47" s="3">
        <v>20130223</v>
      </c>
      <c r="D47" s="3" t="s">
        <v>1660</v>
      </c>
      <c r="E47" s="3" t="s">
        <v>74</v>
      </c>
      <c r="G47" s="3">
        <v>100814</v>
      </c>
      <c r="I47" s="3">
        <f>IFERROR(VLOOKUP(B47, 서식리스트!$B$3:$AG$369, 9, FALSE), "")</f>
        <v>0</v>
      </c>
      <c r="J47" s="3">
        <f>IFERROR(VLOOKUP(B47, 서식리스트!$B$3:$AG$369, 12, FALSE), "")</f>
        <v>0</v>
      </c>
      <c r="K47" s="20">
        <f>IFERROR(VLOOKUP(B47, 서식리스트!$B$3:$AG$369, 13, FALSE), "")</f>
        <v>0</v>
      </c>
      <c r="L47" s="20" t="str">
        <f>IF(IFERROR(VLOOKUP(B47,테이블리스트!$D$3:$D$33, 1, FALSE), "")&lt;&gt;"", "Y", "")</f>
        <v/>
      </c>
    </row>
    <row r="48" spans="1:12" ht="24" x14ac:dyDescent="0.3">
      <c r="A48" s="3">
        <v>46</v>
      </c>
      <c r="B48" s="3" t="s">
        <v>75</v>
      </c>
      <c r="C48" s="3">
        <v>20190320</v>
      </c>
      <c r="D48" s="3" t="s">
        <v>1660</v>
      </c>
      <c r="E48" s="3" t="s">
        <v>1512</v>
      </c>
      <c r="F48" s="3" t="s">
        <v>1026</v>
      </c>
      <c r="G48" s="3">
        <v>100901</v>
      </c>
      <c r="H48" s="3" t="s">
        <v>1615</v>
      </c>
      <c r="I48" s="3" t="str">
        <f>IFERROR(VLOOKUP(B48, 서식리스트!$B$3:$AG$369, 9, FALSE), "")</f>
        <v>오승세</v>
      </c>
      <c r="J48" s="3" t="str">
        <f>IFERROR(VLOOKUP(B48, 서식리스트!$B$3:$AG$369, 12, FALSE), "")</f>
        <v>Y</v>
      </c>
      <c r="K48" s="20" t="str">
        <f>IFERROR(VLOOKUP(B48, 서식리스트!$B$3:$AG$369, 13, FALSE), "")</f>
        <v>CT_RC009_T1
CT_RC009_T2</v>
      </c>
      <c r="L48" s="20" t="str">
        <f>IF(IFERROR(VLOOKUP(B48,테이블리스트!$D$3:$D$33, 1, FALSE), "")&lt;&gt;"", "Y", "")</f>
        <v/>
      </c>
    </row>
    <row r="49" spans="1:12" x14ac:dyDescent="0.3">
      <c r="A49" s="3">
        <v>47</v>
      </c>
      <c r="B49" s="3" t="s">
        <v>78</v>
      </c>
      <c r="C49" s="3">
        <v>20180321</v>
      </c>
      <c r="D49" s="3" t="s">
        <v>1660</v>
      </c>
      <c r="E49" s="3" t="s">
        <v>1513</v>
      </c>
      <c r="F49" s="3" t="s">
        <v>1026</v>
      </c>
      <c r="G49" s="3">
        <v>101001</v>
      </c>
      <c r="H49" s="3" t="s">
        <v>1102</v>
      </c>
      <c r="I49" s="3" t="str">
        <f>IFERROR(VLOOKUP(B49, 서식리스트!$B$3:$AG$369, 9, FALSE), "")</f>
        <v>김태홍</v>
      </c>
      <c r="J49" s="3" t="str">
        <f>IFERROR(VLOOKUP(B49, 서식리스트!$B$3:$AG$369, 12, FALSE), "")</f>
        <v>Y</v>
      </c>
      <c r="K49" s="20" t="str">
        <f>IFERROR(VLOOKUP(B49, 서식리스트!$B$3:$AG$369, 13, FALSE), "")</f>
        <v>CT_RC010_A</v>
      </c>
      <c r="L49" s="20" t="str">
        <f>IF(IFERROR(VLOOKUP(B49,테이블리스트!$D$3:$D$33, 1, FALSE), "")&lt;&gt;"", "Y", "")</f>
        <v/>
      </c>
    </row>
    <row r="50" spans="1:12" x14ac:dyDescent="0.3">
      <c r="A50" s="3">
        <v>48</v>
      </c>
      <c r="B50" s="3" t="s">
        <v>81</v>
      </c>
      <c r="C50" s="3">
        <v>20180321</v>
      </c>
      <c r="D50" s="3" t="s">
        <v>1660</v>
      </c>
      <c r="E50" s="3" t="s">
        <v>1514</v>
      </c>
      <c r="F50" s="3" t="s">
        <v>1026</v>
      </c>
      <c r="G50" s="3">
        <v>101002</v>
      </c>
      <c r="H50" s="3" t="s">
        <v>1102</v>
      </c>
      <c r="I50" s="3" t="str">
        <f>IFERROR(VLOOKUP(B50, 서식리스트!$B$3:$AG$369, 9, FALSE), "")</f>
        <v>오승세</v>
      </c>
      <c r="J50" s="3" t="str">
        <f>IFERROR(VLOOKUP(B50, 서식리스트!$B$3:$AG$369, 12, FALSE), "")</f>
        <v>Y</v>
      </c>
      <c r="K50" s="20" t="str">
        <f>IFERROR(VLOOKUP(B50, 서식리스트!$B$3:$AG$369, 13, FALSE), "")</f>
        <v>CT_RC010_B</v>
      </c>
      <c r="L50" s="20" t="str">
        <f>IF(IFERROR(VLOOKUP(B50,테이블리스트!$D$3:$D$33, 1, FALSE), "")&lt;&gt;"", "Y", "")</f>
        <v/>
      </c>
    </row>
    <row r="51" spans="1:12" ht="24" x14ac:dyDescent="0.3">
      <c r="A51" s="3">
        <v>49</v>
      </c>
      <c r="B51" s="3" t="s">
        <v>84</v>
      </c>
      <c r="C51" s="3">
        <v>20060314</v>
      </c>
      <c r="D51" s="3" t="s">
        <v>1660</v>
      </c>
      <c r="E51" s="3" t="s">
        <v>1515</v>
      </c>
      <c r="F51" s="3" t="s">
        <v>1026</v>
      </c>
      <c r="G51" s="3">
        <v>101101</v>
      </c>
      <c r="H51" s="3" t="s">
        <v>1102</v>
      </c>
      <c r="I51" s="3" t="str">
        <f>IFERROR(VLOOKUP(B51, 서식리스트!$B$3:$AG$369, 9, FALSE), "")</f>
        <v>오승세</v>
      </c>
      <c r="J51" s="3" t="str">
        <f>IFERROR(VLOOKUP(B51, 서식리스트!$B$3:$AG$369, 12, FALSE), "")</f>
        <v>Y</v>
      </c>
      <c r="K51" s="20" t="str">
        <f>IFERROR(VLOOKUP(B51, 서식리스트!$B$3:$AG$369, 13, FALSE), "")</f>
        <v>CT_RC011
CT_RC011_T1</v>
      </c>
      <c r="L51" s="20" t="str">
        <f>IF(IFERROR(VLOOKUP(B51,테이블리스트!$D$3:$D$33, 1, FALSE), "")&lt;&gt;"", "Y", "")</f>
        <v/>
      </c>
    </row>
    <row r="52" spans="1:12" x14ac:dyDescent="0.3">
      <c r="A52" s="3">
        <v>50</v>
      </c>
      <c r="B52" s="3" t="s">
        <v>87</v>
      </c>
      <c r="C52" s="3">
        <v>20170310</v>
      </c>
      <c r="D52" s="3" t="s">
        <v>1660</v>
      </c>
      <c r="E52" s="3" t="s">
        <v>1516</v>
      </c>
      <c r="F52" s="3" t="s">
        <v>1026</v>
      </c>
      <c r="G52" s="3">
        <v>101201</v>
      </c>
      <c r="H52" s="3" t="s">
        <v>1615</v>
      </c>
      <c r="I52" s="3" t="str">
        <f>IFERROR(VLOOKUP(B52, 서식리스트!$B$3:$AG$369, 9, FALSE), "")</f>
        <v>김태홍</v>
      </c>
      <c r="J52" s="3" t="str">
        <f>IFERROR(VLOOKUP(B52, 서식리스트!$B$3:$AG$369, 12, FALSE), "")</f>
        <v>Y</v>
      </c>
      <c r="K52" s="20" t="str">
        <f>IFERROR(VLOOKUP(B52, 서식리스트!$B$3:$AG$369, 13, FALSE), "")</f>
        <v>CT_RC012</v>
      </c>
      <c r="L52" s="20" t="str">
        <f>IF(IFERROR(VLOOKUP(B52,테이블리스트!$D$3:$D$33, 1, FALSE), "")&lt;&gt;"", "Y", "")</f>
        <v/>
      </c>
    </row>
    <row r="53" spans="1:12" ht="24" x14ac:dyDescent="0.3">
      <c r="A53" s="3">
        <v>51</v>
      </c>
      <c r="B53" s="3" t="s">
        <v>90</v>
      </c>
      <c r="C53" s="3">
        <v>20190320</v>
      </c>
      <c r="D53" s="3" t="s">
        <v>1660</v>
      </c>
      <c r="E53" s="3" t="s">
        <v>1517</v>
      </c>
      <c r="F53" s="3" t="s">
        <v>1026</v>
      </c>
      <c r="G53" s="3">
        <v>101301</v>
      </c>
      <c r="H53" s="3" t="s">
        <v>1615</v>
      </c>
      <c r="I53" s="3" t="str">
        <f>IFERROR(VLOOKUP(B53, 서식리스트!$B$3:$AG$369, 9, FALSE), "")</f>
        <v>김태홍</v>
      </c>
      <c r="J53" s="3" t="str">
        <f>IFERROR(VLOOKUP(B53, 서식리스트!$B$3:$AG$369, 12, FALSE), "")</f>
        <v>Y</v>
      </c>
      <c r="K53" s="20" t="str">
        <f>IFERROR(VLOOKUP(B53, 서식리스트!$B$3:$AG$369, 13, FALSE), "")</f>
        <v>CT_RC013_T1
CT_RC013_T2</v>
      </c>
      <c r="L53" s="20" t="str">
        <f>IF(IFERROR(VLOOKUP(B53,테이블리스트!$D$3:$D$33, 1, FALSE), "")&lt;&gt;"", "Y", "")</f>
        <v/>
      </c>
    </row>
    <row r="54" spans="1:12" x14ac:dyDescent="0.3">
      <c r="A54" s="3">
        <v>52</v>
      </c>
      <c r="B54" s="3" t="s">
        <v>93</v>
      </c>
      <c r="C54" s="3">
        <v>20130223</v>
      </c>
      <c r="D54" s="3" t="s">
        <v>1660</v>
      </c>
      <c r="E54" s="3" t="s">
        <v>1518</v>
      </c>
      <c r="F54" s="3" t="s">
        <v>1026</v>
      </c>
      <c r="G54" s="3">
        <v>101501</v>
      </c>
      <c r="H54" s="3" t="s">
        <v>1615</v>
      </c>
      <c r="I54" s="3" t="str">
        <f>IFERROR(VLOOKUP(B54, 서식리스트!$B$3:$AG$369, 9, FALSE), "")</f>
        <v>오승세</v>
      </c>
      <c r="J54" s="3" t="str">
        <f>IFERROR(VLOOKUP(B54, 서식리스트!$B$3:$AG$369, 12, FALSE), "")</f>
        <v>Y</v>
      </c>
      <c r="K54" s="20" t="str">
        <f>IFERROR(VLOOKUP(B54, 서식리스트!$B$3:$AG$369, 13, FALSE), "")</f>
        <v>CT_RC015 조회</v>
      </c>
      <c r="L54" s="20" t="str">
        <f>IF(IFERROR(VLOOKUP(B54,테이블리스트!$D$3:$D$33, 1, FALSE), "")&lt;&gt;"", "Y", "")</f>
        <v/>
      </c>
    </row>
    <row r="55" spans="1:12" x14ac:dyDescent="0.3">
      <c r="A55" s="3">
        <v>53</v>
      </c>
      <c r="B55" s="3" t="s">
        <v>96</v>
      </c>
      <c r="C55" s="3">
        <v>20140314</v>
      </c>
      <c r="D55" s="3" t="s">
        <v>1660</v>
      </c>
      <c r="E55" s="3" t="s">
        <v>1519</v>
      </c>
      <c r="F55" s="3" t="s">
        <v>1026</v>
      </c>
      <c r="G55" s="3">
        <v>101502</v>
      </c>
      <c r="H55" s="3" t="s">
        <v>1102</v>
      </c>
      <c r="I55" s="3" t="str">
        <f>IFERROR(VLOOKUP(B55, 서식리스트!$B$3:$AG$369, 9, FALSE), "")</f>
        <v>오승세</v>
      </c>
      <c r="J55" s="3" t="str">
        <f>IFERROR(VLOOKUP(B55, 서식리스트!$B$3:$AG$369, 12, FALSE), "")</f>
        <v>Y</v>
      </c>
      <c r="K55" s="20" t="str">
        <f>IFERROR(VLOOKUP(B55, 서식리스트!$B$3:$AG$369, 13, FALSE), "")</f>
        <v>CT_RC015 입력</v>
      </c>
      <c r="L55" s="20" t="str">
        <f>IF(IFERROR(VLOOKUP(B55,테이블리스트!$D$3:$D$33, 1, FALSE), "")&lt;&gt;"", "Y", "")</f>
        <v/>
      </c>
    </row>
    <row r="56" spans="1:12" x14ac:dyDescent="0.3">
      <c r="A56" s="3">
        <v>54</v>
      </c>
      <c r="B56" s="3" t="s">
        <v>99</v>
      </c>
      <c r="C56" s="3">
        <v>20140314</v>
      </c>
      <c r="D56" s="3" t="s">
        <v>1660</v>
      </c>
      <c r="E56" s="3" t="s">
        <v>1520</v>
      </c>
      <c r="F56" s="3" t="s">
        <v>1026</v>
      </c>
      <c r="G56" s="3">
        <v>101503</v>
      </c>
      <c r="H56" s="3" t="s">
        <v>1102</v>
      </c>
      <c r="I56" s="3" t="str">
        <f>IFERROR(VLOOKUP(B56, 서식리스트!$B$3:$AG$369, 9, FALSE), "")</f>
        <v>오승세</v>
      </c>
      <c r="J56" s="3" t="str">
        <f>IFERROR(VLOOKUP(B56, 서식리스트!$B$3:$AG$369, 12, FALSE), "")</f>
        <v>Y</v>
      </c>
      <c r="K56" s="20" t="str">
        <f>IFERROR(VLOOKUP(B56, 서식리스트!$B$3:$AG$369, 13, FALSE), "")</f>
        <v>CT_RC015 입력</v>
      </c>
      <c r="L56" s="20" t="str">
        <f>IF(IFERROR(VLOOKUP(B56,테이블리스트!$D$3:$D$33, 1, FALSE), "")&lt;&gt;"", "Y", "")</f>
        <v/>
      </c>
    </row>
    <row r="57" spans="1:12" ht="48" x14ac:dyDescent="0.3">
      <c r="A57" s="3">
        <v>55</v>
      </c>
      <c r="B57" s="3" t="s">
        <v>102</v>
      </c>
      <c r="C57" s="3">
        <v>20110228</v>
      </c>
      <c r="D57" s="3" t="s">
        <v>1660</v>
      </c>
      <c r="E57" s="3" t="s">
        <v>1521</v>
      </c>
      <c r="F57" s="3" t="s">
        <v>1026</v>
      </c>
      <c r="G57" s="3">
        <v>101601</v>
      </c>
      <c r="H57" s="3" t="s">
        <v>1102</v>
      </c>
      <c r="I57" s="3" t="str">
        <f>IFERROR(VLOOKUP(B57, 서식리스트!$B$3:$AG$369, 9, FALSE), "")</f>
        <v>오승세</v>
      </c>
      <c r="J57" s="3" t="str">
        <f>IFERROR(VLOOKUP(B57, 서식리스트!$B$3:$AG$369, 12, FALSE), "")</f>
        <v>Y</v>
      </c>
      <c r="K57" s="20" t="str">
        <f>IFERROR(VLOOKUP(B57, 서식리스트!$B$3:$AG$369, 13, FALSE), "")</f>
        <v>CT_RC016_T1
CT_RC016_T2
CT_RC016_T3
CT_RC016_T4</v>
      </c>
      <c r="L57" s="20" t="str">
        <f>IF(IFERROR(VLOOKUP(B57,테이블리스트!$D$3:$D$33, 1, FALSE), "")&lt;&gt;"", "Y", "")</f>
        <v/>
      </c>
    </row>
    <row r="58" spans="1:12" ht="36" x14ac:dyDescent="0.3">
      <c r="A58" s="3">
        <v>56</v>
      </c>
      <c r="B58" s="3" t="s">
        <v>105</v>
      </c>
      <c r="C58" s="3">
        <v>20190320</v>
      </c>
      <c r="D58" s="3" t="s">
        <v>1660</v>
      </c>
      <c r="E58" s="3" t="s">
        <v>1522</v>
      </c>
      <c r="F58" s="3" t="s">
        <v>1026</v>
      </c>
      <c r="G58" s="3">
        <v>101602</v>
      </c>
      <c r="H58" s="3" t="s">
        <v>1102</v>
      </c>
      <c r="I58" s="3" t="str">
        <f>IFERROR(VLOOKUP(B58, 서식리스트!$B$3:$AG$369, 9, FALSE), "")</f>
        <v>오승세</v>
      </c>
      <c r="J58" s="3" t="str">
        <f>IFERROR(VLOOKUP(B58, 서식리스트!$B$3:$AG$369, 12, FALSE), "")</f>
        <v>Y</v>
      </c>
      <c r="K58" s="20" t="str">
        <f>IFERROR(VLOOKUP(B58, 서식리스트!$B$3:$AG$369, 13, FALSE), "")</f>
        <v>CT_RC016_2_T1
CT_RC016_2_T2
CT_RC016_2_T3</v>
      </c>
      <c r="L58" s="20" t="str">
        <f>IF(IFERROR(VLOOKUP(B58,테이블리스트!$D$3:$D$33, 1, FALSE), "")&lt;&gt;"", "Y", "")</f>
        <v/>
      </c>
    </row>
    <row r="59" spans="1:12" ht="48" x14ac:dyDescent="0.3">
      <c r="A59" s="3">
        <v>57</v>
      </c>
      <c r="B59" s="3" t="s">
        <v>108</v>
      </c>
      <c r="C59" s="3">
        <v>20130628</v>
      </c>
      <c r="D59" s="3" t="s">
        <v>1660</v>
      </c>
      <c r="E59" s="3" t="s">
        <v>1523</v>
      </c>
      <c r="F59" s="3" t="s">
        <v>1026</v>
      </c>
      <c r="G59" s="3">
        <v>101701</v>
      </c>
      <c r="H59" s="3" t="s">
        <v>1615</v>
      </c>
      <c r="I59" s="3" t="str">
        <f>IFERROR(VLOOKUP(B59, 서식리스트!$B$3:$AG$369, 9, FALSE), "")</f>
        <v>조병재</v>
      </c>
      <c r="J59" s="3" t="str">
        <f>IFERROR(VLOOKUP(B59, 서식리스트!$B$3:$AG$369, 12, FALSE), "")</f>
        <v>Y</v>
      </c>
      <c r="K59" s="20" t="str">
        <f>IFERROR(VLOOKUP(B59, 서식리스트!$B$3:$AG$369, 13, FALSE), "")</f>
        <v>CT_Z001
CT_RC017_T1
CT_RC017_T2
CT_RC017_T3</v>
      </c>
      <c r="L59" s="20" t="str">
        <f>IF(IFERROR(VLOOKUP(B59,테이블리스트!$D$3:$D$33, 1, FALSE), "")&lt;&gt;"", "Y", "")</f>
        <v/>
      </c>
    </row>
    <row r="60" spans="1:12" x14ac:dyDescent="0.3">
      <c r="A60" s="3">
        <v>58</v>
      </c>
      <c r="B60" s="3" t="s">
        <v>109</v>
      </c>
      <c r="C60" s="3">
        <v>20120228</v>
      </c>
      <c r="D60" s="3" t="s">
        <v>1660</v>
      </c>
      <c r="E60" s="3" t="s">
        <v>111</v>
      </c>
      <c r="G60" s="3">
        <v>101801</v>
      </c>
      <c r="I60" s="3">
        <f>IFERROR(VLOOKUP(B60, 서식리스트!$B$3:$AG$369, 9, FALSE), "")</f>
        <v>0</v>
      </c>
      <c r="J60" s="3">
        <f>IFERROR(VLOOKUP(B60, 서식리스트!$B$3:$AG$369, 12, FALSE), "")</f>
        <v>0</v>
      </c>
      <c r="K60" s="20">
        <f>IFERROR(VLOOKUP(B60, 서식리스트!$B$3:$AG$369, 13, FALSE), "")</f>
        <v>0</v>
      </c>
      <c r="L60" s="20" t="str">
        <f>IF(IFERROR(VLOOKUP(B60,테이블리스트!$D$3:$D$33, 1, FALSE), "")&lt;&gt;"", "Y", "")</f>
        <v/>
      </c>
    </row>
    <row r="61" spans="1:12" ht="36" x14ac:dyDescent="0.3">
      <c r="A61" s="3">
        <v>59</v>
      </c>
      <c r="B61" s="3" t="s">
        <v>112</v>
      </c>
      <c r="C61" s="3">
        <v>20190320</v>
      </c>
      <c r="D61" s="3" t="s">
        <v>1660</v>
      </c>
      <c r="E61" s="3" t="s">
        <v>1524</v>
      </c>
      <c r="F61" s="3" t="s">
        <v>1026</v>
      </c>
      <c r="G61" s="3">
        <v>101901</v>
      </c>
      <c r="H61" s="3" t="s">
        <v>1102</v>
      </c>
      <c r="I61" s="3" t="str">
        <f>IFERROR(VLOOKUP(B61, 서식리스트!$B$3:$AG$369, 9, FALSE), "")</f>
        <v>오승세</v>
      </c>
      <c r="J61" s="3" t="str">
        <f>IFERROR(VLOOKUP(B61, 서식리스트!$B$3:$AG$369, 12, FALSE), "")</f>
        <v>Y</v>
      </c>
      <c r="K61" s="20" t="str">
        <f>IFERROR(VLOOKUP(B61, 서식리스트!$B$3:$AG$369, 13, FALSE), "")</f>
        <v>CT_RC019_A_T1
CT_RC019_A_T2
CT_RC019_A_T3</v>
      </c>
      <c r="L61" s="20" t="str">
        <f>IF(IFERROR(VLOOKUP(B61,테이블리스트!$D$3:$D$33, 1, FALSE), "")&lt;&gt;"", "Y", "")</f>
        <v/>
      </c>
    </row>
    <row r="62" spans="1:12" ht="48" x14ac:dyDescent="0.3">
      <c r="A62" s="3">
        <v>60</v>
      </c>
      <c r="B62" s="3" t="s">
        <v>115</v>
      </c>
      <c r="C62" s="3">
        <v>20090330</v>
      </c>
      <c r="D62" s="3" t="s">
        <v>1660</v>
      </c>
      <c r="E62" s="3" t="s">
        <v>1525</v>
      </c>
      <c r="F62" s="3" t="s">
        <v>1026</v>
      </c>
      <c r="G62" s="3">
        <v>101902</v>
      </c>
      <c r="H62" s="3" t="s">
        <v>1617</v>
      </c>
      <c r="I62" s="3" t="str">
        <f>IFERROR(VLOOKUP(B62, 서식리스트!$B$3:$AG$369, 9, FALSE), "")</f>
        <v>오승세</v>
      </c>
      <c r="J62" s="3" t="str">
        <f>IFERROR(VLOOKUP(B62, 서식리스트!$B$3:$AG$369, 12, FALSE), "")</f>
        <v>Y</v>
      </c>
      <c r="K62" s="20" t="str">
        <f>IFERROR(VLOOKUP(B62, 서식리스트!$B$3:$AG$369, 13, FALSE), "")</f>
        <v>CT_RC019_B
CT_RC019_B_T1
CT_RC019_B_T2
CT_RC019_B_T3</v>
      </c>
      <c r="L62" s="20" t="str">
        <f>IF(IFERROR(VLOOKUP(B62,테이블리스트!$D$3:$D$33, 1, FALSE), "")&lt;&gt;"", "Y", "")</f>
        <v/>
      </c>
    </row>
    <row r="63" spans="1:12" x14ac:dyDescent="0.3">
      <c r="A63" s="3">
        <v>61</v>
      </c>
      <c r="B63" s="3" t="s">
        <v>118</v>
      </c>
      <c r="C63" s="3">
        <v>20190320</v>
      </c>
      <c r="D63" s="3" t="s">
        <v>1660</v>
      </c>
      <c r="E63" s="3" t="s">
        <v>1526</v>
      </c>
      <c r="F63" s="3" t="s">
        <v>1026</v>
      </c>
      <c r="G63" s="3">
        <v>102001</v>
      </c>
      <c r="H63" s="3" t="s">
        <v>1102</v>
      </c>
      <c r="I63" s="3" t="str">
        <f>IFERROR(VLOOKUP(B63, 서식리스트!$B$3:$AG$369, 9, FALSE), "")</f>
        <v>전승원</v>
      </c>
      <c r="J63" s="3" t="str">
        <f>IFERROR(VLOOKUP(B63, 서식리스트!$B$3:$AG$369, 12, FALSE), "")</f>
        <v>Y</v>
      </c>
      <c r="K63" s="20" t="str">
        <f>IFERROR(VLOOKUP(B63, 서식리스트!$B$3:$AG$369, 13, FALSE), "")</f>
        <v>CT_RC020_P1</v>
      </c>
      <c r="L63" s="20" t="str">
        <f>IF(IFERROR(VLOOKUP(B63,테이블리스트!$D$3:$D$33, 1, FALSE), "")&lt;&gt;"", "Y", "")</f>
        <v/>
      </c>
    </row>
    <row r="64" spans="1:12" x14ac:dyDescent="0.3">
      <c r="A64" s="3">
        <v>62</v>
      </c>
      <c r="B64" s="3" t="s">
        <v>121</v>
      </c>
      <c r="C64" s="3">
        <v>20190320</v>
      </c>
      <c r="D64" s="3" t="s">
        <v>1660</v>
      </c>
      <c r="E64" s="3" t="s">
        <v>1527</v>
      </c>
      <c r="F64" s="3" t="s">
        <v>1026</v>
      </c>
      <c r="G64" s="3">
        <v>102002</v>
      </c>
      <c r="H64" s="3" t="s">
        <v>1102</v>
      </c>
      <c r="I64" s="3" t="str">
        <f>IFERROR(VLOOKUP(B64, 서식리스트!$B$3:$AG$369, 9, FALSE), "")</f>
        <v>전승원</v>
      </c>
      <c r="J64" s="3" t="str">
        <f>IFERROR(VLOOKUP(B64, 서식리스트!$B$3:$AG$369, 12, FALSE), "")</f>
        <v>Y</v>
      </c>
      <c r="K64" s="20" t="str">
        <f>IFERROR(VLOOKUP(B64, 서식리스트!$B$3:$AG$369, 13, FALSE), "")</f>
        <v>CT_RC020_P2</v>
      </c>
      <c r="L64" s="20" t="str">
        <f>IF(IFERROR(VLOOKUP(B64,테이블리스트!$D$3:$D$33, 1, FALSE), "")&lt;&gt;"", "Y", "")</f>
        <v/>
      </c>
    </row>
    <row r="65" spans="1:12" ht="24" x14ac:dyDescent="0.3">
      <c r="A65" s="3">
        <v>63</v>
      </c>
      <c r="B65" s="3" t="s">
        <v>124</v>
      </c>
      <c r="C65" s="3">
        <v>20190320</v>
      </c>
      <c r="D65" s="3" t="s">
        <v>1660</v>
      </c>
      <c r="E65" s="3" t="s">
        <v>1528</v>
      </c>
      <c r="F65" s="3" t="s">
        <v>1026</v>
      </c>
      <c r="G65" s="3">
        <v>102003</v>
      </c>
      <c r="H65" s="3" t="s">
        <v>1618</v>
      </c>
      <c r="I65" s="3" t="str">
        <f>IFERROR(VLOOKUP(B65, 서식리스트!$B$3:$AG$369, 9, FALSE), "")</f>
        <v>조병재</v>
      </c>
      <c r="J65" s="3" t="str">
        <f>IFERROR(VLOOKUP(B65, 서식리스트!$B$3:$AG$369, 12, FALSE), "")</f>
        <v>Y</v>
      </c>
      <c r="K65" s="20" t="str">
        <f>IFERROR(VLOOKUP(B65, 서식리스트!$B$3:$AG$369, 13, FALSE), "")</f>
        <v>CT_RC020_P3
CT_RC020_P3_T1</v>
      </c>
      <c r="L65" s="20" t="str">
        <f>IF(IFERROR(VLOOKUP(B65,테이블리스트!$D$3:$D$33, 1, FALSE), "")&lt;&gt;"", "Y", "")</f>
        <v/>
      </c>
    </row>
    <row r="66" spans="1:12" x14ac:dyDescent="0.3">
      <c r="A66" s="3">
        <v>64</v>
      </c>
      <c r="B66" s="3" t="s">
        <v>126</v>
      </c>
      <c r="C66" s="3">
        <v>20190320</v>
      </c>
      <c r="D66" s="3" t="s">
        <v>1660</v>
      </c>
      <c r="E66" s="3" t="s">
        <v>1529</v>
      </c>
      <c r="F66" s="3" t="s">
        <v>1026</v>
      </c>
      <c r="G66" s="3">
        <v>102004</v>
      </c>
      <c r="H66" s="3" t="s">
        <v>1615</v>
      </c>
      <c r="I66" s="3" t="str">
        <f>IFERROR(VLOOKUP(B66, 서식리스트!$B$3:$AG$369, 9, FALSE), "")</f>
        <v>한인수</v>
      </c>
      <c r="J66" s="3" t="str">
        <f>IFERROR(VLOOKUP(B66, 서식리스트!$B$3:$AG$369, 12, FALSE), "")</f>
        <v>Y</v>
      </c>
      <c r="K66" s="20" t="str">
        <f>IFERROR(VLOOKUP(B66, 서식리스트!$B$3:$AG$369, 13, FALSE), "")</f>
        <v>CT_RC020_P4</v>
      </c>
      <c r="L66" s="20" t="str">
        <f>IF(IFERROR(VLOOKUP(B66,테이블리스트!$D$3:$D$33, 1, FALSE), "")&lt;&gt;"", "Y", "")</f>
        <v/>
      </c>
    </row>
    <row r="67" spans="1:12" ht="24" x14ac:dyDescent="0.3">
      <c r="A67" s="3">
        <v>65</v>
      </c>
      <c r="B67" s="3" t="s">
        <v>129</v>
      </c>
      <c r="C67" s="3">
        <v>20190320</v>
      </c>
      <c r="D67" s="3" t="s">
        <v>1660</v>
      </c>
      <c r="E67" s="3" t="s">
        <v>1669</v>
      </c>
      <c r="F67" s="3" t="s">
        <v>1026</v>
      </c>
      <c r="G67" s="3">
        <v>102101</v>
      </c>
      <c r="H67" s="3" t="s">
        <v>1102</v>
      </c>
      <c r="I67" s="3" t="str">
        <f>IFERROR(VLOOKUP(B67, 서식리스트!$B$3:$AG$369, 9, FALSE), "")</f>
        <v>김태홍</v>
      </c>
      <c r="J67" s="3">
        <f>IFERROR(VLOOKUP(B67, 서식리스트!$B$3:$AG$369, 12, FALSE), "")</f>
        <v>0</v>
      </c>
      <c r="K67" s="20" t="str">
        <f>IFERROR(VLOOKUP(B67, 서식리스트!$B$3:$AG$369, 13, FALSE), "")</f>
        <v>CT_RC021_T1
CT_RC021_T2</v>
      </c>
      <c r="L67" s="20" t="str">
        <f>IF(IFERROR(VLOOKUP(B67,테이블리스트!$D$3:$D$33, 1, FALSE), "")&lt;&gt;"", "Y", "")</f>
        <v/>
      </c>
    </row>
    <row r="68" spans="1:12" x14ac:dyDescent="0.3">
      <c r="A68" s="3">
        <v>66</v>
      </c>
      <c r="B68" s="3" t="s">
        <v>132</v>
      </c>
      <c r="C68" s="3">
        <v>20190320</v>
      </c>
      <c r="D68" s="3" t="s">
        <v>1660</v>
      </c>
      <c r="E68" s="3" t="s">
        <v>1530</v>
      </c>
      <c r="F68" s="3" t="s">
        <v>1026</v>
      </c>
      <c r="G68" s="3">
        <v>102201</v>
      </c>
      <c r="H68" s="3" t="s">
        <v>1102</v>
      </c>
      <c r="I68" s="3" t="str">
        <f>IFERROR(VLOOKUP(B68, 서식리스트!$B$3:$AG$369, 9, FALSE), "")</f>
        <v>김태홍</v>
      </c>
      <c r="J68" s="3" t="str">
        <f>IFERROR(VLOOKUP(B68, 서식리스트!$B$3:$AG$369, 12, FALSE), "")</f>
        <v>Y</v>
      </c>
      <c r="K68" s="20" t="str">
        <f>IFERROR(VLOOKUP(B68, 서식리스트!$B$3:$AG$369, 13, FALSE), "")</f>
        <v>CT_RC022</v>
      </c>
      <c r="L68" s="20" t="str">
        <f>IF(IFERROR(VLOOKUP(B68,테이블리스트!$D$3:$D$33, 1, FALSE), "")&lt;&gt;"", "Y", "")</f>
        <v/>
      </c>
    </row>
    <row r="69" spans="1:12" x14ac:dyDescent="0.3">
      <c r="A69" s="3">
        <v>67</v>
      </c>
      <c r="B69" s="3" t="s">
        <v>135</v>
      </c>
      <c r="C69" s="3">
        <v>20190320</v>
      </c>
      <c r="D69" s="3" t="s">
        <v>1660</v>
      </c>
      <c r="E69" s="3" t="s">
        <v>1531</v>
      </c>
      <c r="F69" s="3" t="s">
        <v>1026</v>
      </c>
      <c r="G69" s="3">
        <v>102301</v>
      </c>
      <c r="H69" s="3" t="s">
        <v>1615</v>
      </c>
      <c r="I69" s="3" t="str">
        <f>IFERROR(VLOOKUP(B69, 서식리스트!$B$3:$AG$369, 9, FALSE), "")</f>
        <v>조병재, 조서</v>
      </c>
      <c r="J69" s="3" t="str">
        <f>IFERROR(VLOOKUP(B69, 서식리스트!$B$3:$AG$369, 12, FALSE), "")</f>
        <v>Y</v>
      </c>
      <c r="K69" s="20" t="str">
        <f>IFERROR(VLOOKUP(B69, 서식리스트!$B$3:$AG$369, 13, FALSE), "")</f>
        <v>CT_RC023_A</v>
      </c>
      <c r="L69" s="20" t="str">
        <f>IF(IFERROR(VLOOKUP(B69,테이블리스트!$D$3:$D$33, 1, FALSE), "")&lt;&gt;"", "Y", "")</f>
        <v/>
      </c>
    </row>
    <row r="70" spans="1:12" ht="24" x14ac:dyDescent="0.3">
      <c r="A70" s="3">
        <v>68</v>
      </c>
      <c r="B70" s="3" t="s">
        <v>137</v>
      </c>
      <c r="C70" s="3">
        <v>20190320</v>
      </c>
      <c r="D70" s="3" t="s">
        <v>1660</v>
      </c>
      <c r="E70" s="3" t="s">
        <v>1532</v>
      </c>
      <c r="F70" s="3" t="s">
        <v>1026</v>
      </c>
      <c r="G70" s="3">
        <v>102302</v>
      </c>
      <c r="H70" s="3" t="s">
        <v>1615</v>
      </c>
      <c r="I70" s="3" t="str">
        <f>IFERROR(VLOOKUP(B70, 서식리스트!$B$3:$AG$369, 9, FALSE), "")</f>
        <v>조병재, 조서</v>
      </c>
      <c r="J70" s="3" t="str">
        <f>IFERROR(VLOOKUP(B70, 서식리스트!$B$3:$AG$369, 12, FALSE), "")</f>
        <v>Y</v>
      </c>
      <c r="K70" s="20" t="str">
        <f>IFERROR(VLOOKUP(B70, 서식리스트!$B$3:$AG$369, 13, FALSE), "")</f>
        <v>CT_RC023_B_T1
CT_RC023_B_T2</v>
      </c>
      <c r="L70" s="20" t="str">
        <f>IF(IFERROR(VLOOKUP(B70,테이블리스트!$D$3:$D$33, 1, FALSE), "")&lt;&gt;"", "Y", "")</f>
        <v/>
      </c>
    </row>
    <row r="71" spans="1:12" x14ac:dyDescent="0.3">
      <c r="A71" s="3">
        <v>69</v>
      </c>
      <c r="B71" s="3" t="s">
        <v>139</v>
      </c>
      <c r="C71" s="3">
        <v>20020330</v>
      </c>
      <c r="D71" s="3" t="s">
        <v>1660</v>
      </c>
      <c r="E71" s="3" t="s">
        <v>141</v>
      </c>
      <c r="F71" s="3" t="s">
        <v>1026</v>
      </c>
      <c r="G71" s="3">
        <v>102303</v>
      </c>
      <c r="I71" s="3" t="str">
        <f>IFERROR(VLOOKUP(B71, 서식리스트!$B$3:$AG$369, 9, FALSE), "")</f>
        <v>삭제</v>
      </c>
      <c r="J71" s="3">
        <f>IFERROR(VLOOKUP(B71, 서식리스트!$B$3:$AG$369, 12, FALSE), "")</f>
        <v>0</v>
      </c>
      <c r="K71" s="20">
        <f>IFERROR(VLOOKUP(B71, 서식리스트!$B$3:$AG$369, 13, FALSE), "")</f>
        <v>0</v>
      </c>
      <c r="L71" s="20" t="str">
        <f>IF(IFERROR(VLOOKUP(B71,테이블리스트!$D$3:$D$33, 1, FALSE), "")&lt;&gt;"", "Y", "")</f>
        <v/>
      </c>
    </row>
    <row r="72" spans="1:12" x14ac:dyDescent="0.3">
      <c r="A72" s="3">
        <v>70</v>
      </c>
      <c r="B72" s="3" t="s">
        <v>142</v>
      </c>
      <c r="C72" s="3">
        <v>20130628</v>
      </c>
      <c r="D72" s="3" t="s">
        <v>1660</v>
      </c>
      <c r="E72" s="3" t="s">
        <v>1533</v>
      </c>
      <c r="F72" s="3" t="s">
        <v>1026</v>
      </c>
      <c r="G72" s="3">
        <v>102401</v>
      </c>
      <c r="H72" s="3" t="s">
        <v>1102</v>
      </c>
      <c r="I72" s="3" t="str">
        <f>IFERROR(VLOOKUP(B72, 서식리스트!$B$3:$AG$369, 9, FALSE), "")</f>
        <v>김태홍</v>
      </c>
      <c r="J72" s="3" t="str">
        <f>IFERROR(VLOOKUP(B72, 서식리스트!$B$3:$AG$369, 12, FALSE), "")</f>
        <v>Y</v>
      </c>
      <c r="K72" s="20" t="str">
        <f>IFERROR(VLOOKUP(B72, 서식리스트!$B$3:$AG$369, 13, FALSE), "")</f>
        <v>CT_RC024</v>
      </c>
      <c r="L72" s="20" t="str">
        <f>IF(IFERROR(VLOOKUP(B72,테이블리스트!$D$3:$D$33, 1, FALSE), "")&lt;&gt;"", "Y", "")</f>
        <v/>
      </c>
    </row>
    <row r="73" spans="1:12" ht="24" x14ac:dyDescent="0.3">
      <c r="A73" s="3">
        <v>71</v>
      </c>
      <c r="B73" s="3" t="s">
        <v>144</v>
      </c>
      <c r="C73" s="3">
        <v>20110228</v>
      </c>
      <c r="D73" s="3" t="s">
        <v>1660</v>
      </c>
      <c r="E73" s="3" t="s">
        <v>1534</v>
      </c>
      <c r="F73" s="3" t="s">
        <v>1026</v>
      </c>
      <c r="G73" s="3">
        <v>102501</v>
      </c>
      <c r="H73" s="3" t="s">
        <v>1102</v>
      </c>
      <c r="I73" s="3" t="str">
        <f>IFERROR(VLOOKUP(B73, 서식리스트!$B$3:$AG$369, 9, FALSE), "")</f>
        <v>김태홍</v>
      </c>
      <c r="J73" s="3" t="str">
        <f>IFERROR(VLOOKUP(B73, 서식리스트!$B$3:$AG$369, 12, FALSE), "")</f>
        <v>Y</v>
      </c>
      <c r="K73" s="20" t="str">
        <f>IFERROR(VLOOKUP(B73, 서식리스트!$B$3:$AG$369, 13, FALSE), "")</f>
        <v>CT_RC025_T1
CT_RC025_T2</v>
      </c>
      <c r="L73" s="20" t="str">
        <f>IF(IFERROR(VLOOKUP(B73,테이블리스트!$D$3:$D$33, 1, FALSE), "")&lt;&gt;"", "Y", "")</f>
        <v/>
      </c>
    </row>
    <row r="74" spans="1:12" ht="24" x14ac:dyDescent="0.3">
      <c r="A74" s="3">
        <v>72</v>
      </c>
      <c r="B74" s="3" t="s">
        <v>147</v>
      </c>
      <c r="C74" s="3">
        <v>20060314</v>
      </c>
      <c r="D74" s="3" t="s">
        <v>1660</v>
      </c>
      <c r="E74" s="3" t="s">
        <v>1535</v>
      </c>
      <c r="F74" s="3" t="s">
        <v>1026</v>
      </c>
      <c r="G74" s="3">
        <v>102601</v>
      </c>
      <c r="H74" s="3" t="s">
        <v>1102</v>
      </c>
      <c r="I74" s="3" t="str">
        <f>IFERROR(VLOOKUP(B74, 서식리스트!$B$3:$AG$369, 9, FALSE), "")</f>
        <v>조병재</v>
      </c>
      <c r="J74" s="3" t="str">
        <f>IFERROR(VLOOKUP(B74, 서식리스트!$B$3:$AG$369, 12, FALSE), "")</f>
        <v>Y</v>
      </c>
      <c r="K74" s="20" t="str">
        <f>IFERROR(VLOOKUP(B74, 서식리스트!$B$3:$AG$369, 13, FALSE), "")</f>
        <v>CT_RC026_A_T1
CT_RC026_A_T2</v>
      </c>
      <c r="L74" s="20" t="str">
        <f>IF(IFERROR(VLOOKUP(B74,테이블리스트!$D$3:$D$33, 1, FALSE), "")&lt;&gt;"", "Y", "")</f>
        <v/>
      </c>
    </row>
    <row r="75" spans="1:12" ht="24" x14ac:dyDescent="0.3">
      <c r="A75" s="3">
        <v>73</v>
      </c>
      <c r="B75" s="3" t="s">
        <v>148</v>
      </c>
      <c r="C75" s="3">
        <v>20060314</v>
      </c>
      <c r="D75" s="3" t="s">
        <v>1660</v>
      </c>
      <c r="E75" s="3" t="s">
        <v>1536</v>
      </c>
      <c r="F75" s="3" t="s">
        <v>1026</v>
      </c>
      <c r="G75" s="3">
        <v>102602</v>
      </c>
      <c r="H75" s="3" t="s">
        <v>1102</v>
      </c>
      <c r="I75" s="3" t="str">
        <f>IFERROR(VLOOKUP(B75, 서식리스트!$B$3:$AG$369, 9, FALSE), "")</f>
        <v>조병재</v>
      </c>
      <c r="J75" s="3" t="str">
        <f>IFERROR(VLOOKUP(B75, 서식리스트!$B$3:$AG$369, 12, FALSE), "")</f>
        <v>Y</v>
      </c>
      <c r="K75" s="20" t="str">
        <f>IFERROR(VLOOKUP(B75, 서식리스트!$B$3:$AG$369, 13, FALSE), "")</f>
        <v>CT_RC026_B_T1
CT_RC026_B_T2</v>
      </c>
      <c r="L75" s="20" t="str">
        <f>IF(IFERROR(VLOOKUP(B75,테이블리스트!$D$3:$D$33, 1, FALSE), "")&lt;&gt;"", "Y", "")</f>
        <v/>
      </c>
    </row>
    <row r="76" spans="1:12" ht="24" x14ac:dyDescent="0.3">
      <c r="A76" s="3">
        <v>74</v>
      </c>
      <c r="B76" s="3" t="s">
        <v>151</v>
      </c>
      <c r="C76" s="3">
        <v>20190320</v>
      </c>
      <c r="D76" s="3" t="s">
        <v>1660</v>
      </c>
      <c r="E76" s="3" t="s">
        <v>1537</v>
      </c>
      <c r="F76" s="3" t="s">
        <v>1026</v>
      </c>
      <c r="G76" s="3">
        <v>102701</v>
      </c>
      <c r="H76" s="3" t="s">
        <v>1102</v>
      </c>
      <c r="I76" s="3" t="str">
        <f>IFERROR(VLOOKUP(B76, 서식리스트!$B$3:$AG$369, 9, FALSE), "")</f>
        <v>김태홍</v>
      </c>
      <c r="J76" s="3" t="str">
        <f>IFERROR(VLOOKUP(B76, 서식리스트!$B$3:$AG$369, 12, FALSE), "")</f>
        <v>Y</v>
      </c>
      <c r="K76" s="20" t="str">
        <f>IFERROR(VLOOKUP(B76, 서식리스트!$B$3:$AG$369, 13, FALSE), "")</f>
        <v>CT_RC027_A_T1
CT_RC027_A_T2</v>
      </c>
      <c r="L76" s="20" t="str">
        <f>IF(IFERROR(VLOOKUP(B76,테이블리스트!$D$3:$D$33, 1, FALSE), "")&lt;&gt;"", "Y", "")</f>
        <v/>
      </c>
    </row>
    <row r="77" spans="1:12" x14ac:dyDescent="0.3">
      <c r="A77" s="3">
        <v>75</v>
      </c>
      <c r="B77" s="3" t="s">
        <v>154</v>
      </c>
      <c r="C77" s="3">
        <v>20150313</v>
      </c>
      <c r="D77" s="3" t="s">
        <v>1660</v>
      </c>
      <c r="E77" s="3" t="s">
        <v>1538</v>
      </c>
      <c r="F77" s="3" t="s">
        <v>1026</v>
      </c>
      <c r="G77" s="3">
        <v>102702</v>
      </c>
      <c r="H77" s="3" t="s">
        <v>1102</v>
      </c>
      <c r="I77" s="3" t="str">
        <f>IFERROR(VLOOKUP(B77, 서식리스트!$B$3:$AG$369, 9, FALSE), "")</f>
        <v>김태홍</v>
      </c>
      <c r="J77" s="3" t="str">
        <f>IFERROR(VLOOKUP(B77, 서식리스트!$B$3:$AG$369, 12, FALSE), "")</f>
        <v>Y</v>
      </c>
      <c r="K77" s="20" t="str">
        <f>IFERROR(VLOOKUP(B77, 서식리스트!$B$3:$AG$369, 13, FALSE), "")</f>
        <v>CT_RC027_B</v>
      </c>
      <c r="L77" s="20" t="str">
        <f>IF(IFERROR(VLOOKUP(B77,테이블리스트!$D$3:$D$33, 1, FALSE), "")&lt;&gt;"", "Y", "")</f>
        <v/>
      </c>
    </row>
    <row r="78" spans="1:12" ht="36" x14ac:dyDescent="0.3">
      <c r="A78" s="3">
        <v>76</v>
      </c>
      <c r="B78" s="3" t="s">
        <v>157</v>
      </c>
      <c r="C78" s="3">
        <v>20190320</v>
      </c>
      <c r="D78" s="3" t="s">
        <v>1660</v>
      </c>
      <c r="E78" s="3" t="s">
        <v>1539</v>
      </c>
      <c r="F78" s="3" t="s">
        <v>1026</v>
      </c>
      <c r="G78" s="3">
        <v>102801</v>
      </c>
      <c r="H78" s="3" t="s">
        <v>1102</v>
      </c>
      <c r="I78" s="3" t="str">
        <f>IFERROR(VLOOKUP(B78, 서식리스트!$B$3:$AG$369, 9, FALSE), "")</f>
        <v>조병재</v>
      </c>
      <c r="J78" s="3" t="str">
        <f>IFERROR(VLOOKUP(B78, 서식리스트!$B$3:$AG$369, 12, FALSE), "")</f>
        <v>Y</v>
      </c>
      <c r="K78" s="20" t="str">
        <f>IFERROR(VLOOKUP(B78, 서식리스트!$B$3:$AG$369, 13, FALSE), "")</f>
        <v>CT_RC028_T1
CT_RC028_T2
CT_RC028_T3</v>
      </c>
      <c r="L78" s="20" t="str">
        <f>IF(IFERROR(VLOOKUP(B78,테이블리스트!$D$3:$D$33, 1, FALSE), "")&lt;&gt;"", "Y", "")</f>
        <v/>
      </c>
    </row>
    <row r="79" spans="1:12" x14ac:dyDescent="0.3">
      <c r="A79" s="3">
        <v>77</v>
      </c>
      <c r="B79" s="3" t="s">
        <v>159</v>
      </c>
      <c r="C79" s="3">
        <v>20190320</v>
      </c>
      <c r="D79" s="3" t="s">
        <v>1660</v>
      </c>
      <c r="E79" s="3" t="s">
        <v>1540</v>
      </c>
      <c r="F79" s="3" t="s">
        <v>1026</v>
      </c>
      <c r="G79" s="3">
        <v>102901</v>
      </c>
      <c r="H79" s="3" t="s">
        <v>1102</v>
      </c>
      <c r="I79" s="3" t="str">
        <f>IFERROR(VLOOKUP(B79, 서식리스트!$B$3:$AG$369, 9, FALSE), "")</f>
        <v>조병재</v>
      </c>
      <c r="J79" s="3" t="str">
        <f>IFERROR(VLOOKUP(B79, 서식리스트!$B$3:$AG$369, 12, FALSE), "")</f>
        <v>Y</v>
      </c>
      <c r="K79" s="20" t="str">
        <f>IFERROR(VLOOKUP(B79, 서식리스트!$B$3:$AG$369, 13, FALSE), "")</f>
        <v>CT_RC029</v>
      </c>
      <c r="L79" s="20" t="str">
        <f>IF(IFERROR(VLOOKUP(B79,테이블리스트!$D$3:$D$33, 1, FALSE), "")&lt;&gt;"", "Y", "")</f>
        <v/>
      </c>
    </row>
    <row r="80" spans="1:12" ht="24" x14ac:dyDescent="0.3">
      <c r="A80" s="3">
        <v>78</v>
      </c>
      <c r="B80" s="3" t="s">
        <v>161</v>
      </c>
      <c r="C80" s="3">
        <v>20190320</v>
      </c>
      <c r="D80" s="3" t="s">
        <v>1660</v>
      </c>
      <c r="E80" s="3" t="s">
        <v>1541</v>
      </c>
      <c r="F80" s="3" t="s">
        <v>1026</v>
      </c>
      <c r="G80" s="3">
        <v>103201</v>
      </c>
      <c r="H80" s="3" t="s">
        <v>1102</v>
      </c>
      <c r="I80" s="3" t="str">
        <f>IFERROR(VLOOKUP(B80, 서식리스트!$B$3:$AG$369, 9, FALSE), "")</f>
        <v>전승원</v>
      </c>
      <c r="J80" s="3" t="str">
        <f>IFERROR(VLOOKUP(B80, 서식리스트!$B$3:$AG$369, 12, FALSE), "")</f>
        <v>Y</v>
      </c>
      <c r="K80" s="20" t="str">
        <f>IFERROR(VLOOKUP(B80, 서식리스트!$B$3:$AG$369, 13, FALSE), "")</f>
        <v>CT_RC032_T1
CT_RC032_T2</v>
      </c>
      <c r="L80" s="20" t="str">
        <f>IF(IFERROR(VLOOKUP(B80,테이블리스트!$D$3:$D$33, 1, FALSE), "")&lt;&gt;"", "Y", "")</f>
        <v/>
      </c>
    </row>
    <row r="81" spans="1:12" x14ac:dyDescent="0.3">
      <c r="A81" s="3">
        <v>79</v>
      </c>
      <c r="B81" s="3" t="s">
        <v>164</v>
      </c>
      <c r="C81" s="3">
        <v>20140314</v>
      </c>
      <c r="D81" s="3" t="s">
        <v>1660</v>
      </c>
      <c r="E81" s="3" t="s">
        <v>1542</v>
      </c>
      <c r="F81" s="3" t="s">
        <v>1026</v>
      </c>
      <c r="G81" s="3">
        <v>103301</v>
      </c>
      <c r="H81" s="3" t="s">
        <v>1615</v>
      </c>
      <c r="I81" s="3" t="str">
        <f>IFERROR(VLOOKUP(B81, 서식리스트!$B$3:$AG$369, 9, FALSE), "")</f>
        <v>전승원</v>
      </c>
      <c r="J81" s="3" t="str">
        <f>IFERROR(VLOOKUP(B81, 서식리스트!$B$3:$AG$369, 12, FALSE), "")</f>
        <v>Y</v>
      </c>
      <c r="K81" s="20" t="str">
        <f>IFERROR(VLOOKUP(B81, 서식리스트!$B$3:$AG$369, 13, FALSE), "")</f>
        <v>CT_RC033</v>
      </c>
      <c r="L81" s="20" t="str">
        <f>IF(IFERROR(VLOOKUP(B81,테이블리스트!$D$3:$D$33, 1, FALSE), "")&lt;&gt;"", "Y", "")</f>
        <v/>
      </c>
    </row>
    <row r="82" spans="1:12" ht="36" x14ac:dyDescent="0.3">
      <c r="A82" s="3">
        <v>80</v>
      </c>
      <c r="B82" s="3" t="s">
        <v>167</v>
      </c>
      <c r="C82" s="3">
        <v>20190320</v>
      </c>
      <c r="D82" s="3" t="s">
        <v>1660</v>
      </c>
      <c r="E82" s="3" t="s">
        <v>1543</v>
      </c>
      <c r="F82" s="3" t="s">
        <v>1026</v>
      </c>
      <c r="G82" s="3">
        <v>103401</v>
      </c>
      <c r="H82" s="3" t="s">
        <v>1102</v>
      </c>
      <c r="I82" s="3" t="str">
        <f>IFERROR(VLOOKUP(B82, 서식리스트!$B$3:$AG$369, 9, FALSE), "")</f>
        <v>전승원</v>
      </c>
      <c r="J82" s="3" t="str">
        <f>IFERROR(VLOOKUP(B82, 서식리스트!$B$3:$AG$369, 12, FALSE), "")</f>
        <v>Y</v>
      </c>
      <c r="K82" s="20" t="str">
        <f>IFERROR(VLOOKUP(B82, 서식리스트!$B$3:$AG$369, 13, FALSE), "")</f>
        <v>CT_RC034_T1
CT_RC034_T2
CT_RC034_T3</v>
      </c>
      <c r="L82" s="20" t="str">
        <f>IF(IFERROR(VLOOKUP(B82,테이블리스트!$D$3:$D$33, 1, FALSE), "")&lt;&gt;"", "Y", "")</f>
        <v/>
      </c>
    </row>
    <row r="83" spans="1:12" ht="60" x14ac:dyDescent="0.3">
      <c r="A83" s="3">
        <v>81</v>
      </c>
      <c r="B83" s="3" t="s">
        <v>170</v>
      </c>
      <c r="C83" s="3">
        <v>20190320</v>
      </c>
      <c r="D83" s="3" t="s">
        <v>1660</v>
      </c>
      <c r="E83" s="3" t="s">
        <v>1544</v>
      </c>
      <c r="F83" s="3" t="s">
        <v>1026</v>
      </c>
      <c r="G83" s="3">
        <v>103501</v>
      </c>
      <c r="H83" s="3" t="s">
        <v>1102</v>
      </c>
      <c r="I83" s="3" t="str">
        <f>IFERROR(VLOOKUP(B83, 서식리스트!$B$3:$AG$369, 9, FALSE), "")</f>
        <v>전승원</v>
      </c>
      <c r="J83" s="3" t="str">
        <f>IFERROR(VLOOKUP(B83, 서식리스트!$B$3:$AG$369, 12, FALSE), "")</f>
        <v>Y</v>
      </c>
      <c r="K83" s="20" t="str">
        <f>IFERROR(VLOOKUP(B83, 서식리스트!$B$3:$AG$369, 13, FALSE), "")</f>
        <v>CT_RC035_T1
CT_RC035_T2
CT_RC035_T3
CT_RC035_T4
CT_RC035_T5</v>
      </c>
      <c r="L83" s="20" t="str">
        <f>IF(IFERROR(VLOOKUP(B83,테이블리스트!$D$3:$D$33, 1, FALSE), "")&lt;&gt;"", "Y", "")</f>
        <v/>
      </c>
    </row>
    <row r="84" spans="1:12" x14ac:dyDescent="0.3">
      <c r="A84" s="3">
        <v>82</v>
      </c>
      <c r="B84" s="3" t="s">
        <v>173</v>
      </c>
      <c r="C84" s="3">
        <v>20040305</v>
      </c>
      <c r="D84" s="3" t="s">
        <v>1660</v>
      </c>
      <c r="E84" s="3" t="s">
        <v>175</v>
      </c>
      <c r="G84" s="3">
        <v>103502</v>
      </c>
      <c r="I84" s="3">
        <f>IFERROR(VLOOKUP(B84, 서식리스트!$B$3:$AG$369, 9, FALSE), "")</f>
        <v>0</v>
      </c>
      <c r="J84" s="3">
        <f>IFERROR(VLOOKUP(B84, 서식리스트!$B$3:$AG$369, 12, FALSE), "")</f>
        <v>0</v>
      </c>
      <c r="K84" s="20">
        <f>IFERROR(VLOOKUP(B84, 서식리스트!$B$3:$AG$369, 13, FALSE), "")</f>
        <v>0</v>
      </c>
      <c r="L84" s="20" t="str">
        <f>IF(IFERROR(VLOOKUP(B84,테이블리스트!$D$3:$D$33, 1, FALSE), "")&lt;&gt;"", "Y", "")</f>
        <v/>
      </c>
    </row>
    <row r="85" spans="1:12" x14ac:dyDescent="0.3">
      <c r="A85" s="3">
        <v>83</v>
      </c>
      <c r="B85" s="3" t="s">
        <v>176</v>
      </c>
      <c r="C85" s="3">
        <v>20120228</v>
      </c>
      <c r="D85" s="3" t="s">
        <v>1660</v>
      </c>
      <c r="E85" s="3" t="s">
        <v>178</v>
      </c>
      <c r="G85" s="3">
        <v>103601</v>
      </c>
      <c r="I85" s="3">
        <f>IFERROR(VLOOKUP(B85, 서식리스트!$B$3:$AG$369, 9, FALSE), "")</f>
        <v>0</v>
      </c>
      <c r="J85" s="3">
        <f>IFERROR(VLOOKUP(B85, 서식리스트!$B$3:$AG$369, 12, FALSE), "")</f>
        <v>0</v>
      </c>
      <c r="K85" s="20">
        <f>IFERROR(VLOOKUP(B85, 서식리스트!$B$3:$AG$369, 13, FALSE), "")</f>
        <v>0</v>
      </c>
      <c r="L85" s="20" t="str">
        <f>IF(IFERROR(VLOOKUP(B85,테이블리스트!$D$3:$D$33, 1, FALSE), "")&lt;&gt;"", "Y", "")</f>
        <v/>
      </c>
    </row>
    <row r="86" spans="1:12" x14ac:dyDescent="0.3">
      <c r="A86" s="3">
        <v>84</v>
      </c>
      <c r="B86" s="3" t="s">
        <v>179</v>
      </c>
      <c r="C86" s="3">
        <v>19990524</v>
      </c>
      <c r="D86" s="3" t="s">
        <v>1660</v>
      </c>
      <c r="E86" s="3" t="s">
        <v>181</v>
      </c>
      <c r="G86" s="3">
        <v>103701</v>
      </c>
      <c r="I86" s="3">
        <f>IFERROR(VLOOKUP(B86, 서식리스트!$B$3:$AG$369, 9, FALSE), "")</f>
        <v>0</v>
      </c>
      <c r="J86" s="3">
        <f>IFERROR(VLOOKUP(B86, 서식리스트!$B$3:$AG$369, 12, FALSE), "")</f>
        <v>0</v>
      </c>
      <c r="K86" s="20">
        <f>IFERROR(VLOOKUP(B86, 서식리스트!$B$3:$AG$369, 13, FALSE), "")</f>
        <v>0</v>
      </c>
      <c r="L86" s="20" t="str">
        <f>IF(IFERROR(VLOOKUP(B86,테이블리스트!$D$3:$D$33, 1, FALSE), "")&lt;&gt;"", "Y", "")</f>
        <v/>
      </c>
    </row>
    <row r="87" spans="1:12" ht="36" x14ac:dyDescent="0.3">
      <c r="A87" s="3">
        <v>85</v>
      </c>
      <c r="B87" s="3" t="s">
        <v>182</v>
      </c>
      <c r="C87" s="3">
        <v>19990524</v>
      </c>
      <c r="D87" s="3" t="s">
        <v>1660</v>
      </c>
      <c r="E87" s="3" t="s">
        <v>1545</v>
      </c>
      <c r="F87" s="3" t="s">
        <v>1026</v>
      </c>
      <c r="G87" s="3">
        <v>103901</v>
      </c>
      <c r="H87" s="3" t="s">
        <v>1102</v>
      </c>
      <c r="I87" s="3" t="str">
        <f>IFERROR(VLOOKUP(B87, 서식리스트!$B$3:$AG$369, 9, FALSE), "")</f>
        <v>전승원</v>
      </c>
      <c r="J87" s="3" t="str">
        <f>IFERROR(VLOOKUP(B87, 서식리스트!$B$3:$AG$369, 12, FALSE), "")</f>
        <v>Y</v>
      </c>
      <c r="K87" s="20" t="str">
        <f>IFERROR(VLOOKUP(B87, 서식리스트!$B$3:$AG$369, 13, FALSE), "")</f>
        <v>CT_RC039_T1
CT_RC039_T2
CT_RC039_T3</v>
      </c>
      <c r="L87" s="20" t="str">
        <f>IF(IFERROR(VLOOKUP(B87,테이블리스트!$D$3:$D$33, 1, FALSE), "")&lt;&gt;"", "Y", "")</f>
        <v/>
      </c>
    </row>
    <row r="88" spans="1:12" ht="24" x14ac:dyDescent="0.3">
      <c r="A88" s="3">
        <v>86</v>
      </c>
      <c r="B88" s="3" t="s">
        <v>185</v>
      </c>
      <c r="C88" s="3">
        <v>20120228</v>
      </c>
      <c r="D88" s="3" t="s">
        <v>1660</v>
      </c>
      <c r="E88" s="3" t="s">
        <v>1546</v>
      </c>
      <c r="F88" s="3" t="s">
        <v>1026</v>
      </c>
      <c r="G88" s="3">
        <v>104001</v>
      </c>
      <c r="H88" s="3" t="s">
        <v>1102</v>
      </c>
      <c r="I88" s="3" t="str">
        <f>IFERROR(VLOOKUP(B88, 서식리스트!$B$3:$AG$369, 9, FALSE), "")</f>
        <v>전승원</v>
      </c>
      <c r="J88" s="3" t="str">
        <f>IFERROR(VLOOKUP(B88, 서식리스트!$B$3:$AG$369, 12, FALSE), "")</f>
        <v>Y</v>
      </c>
      <c r="K88" s="20" t="str">
        <f>IFERROR(VLOOKUP(B88, 서식리스트!$B$3:$AG$369, 13, FALSE), "")</f>
        <v>CT_RC040_A_T1
CT_RC040_A_T2</v>
      </c>
      <c r="L88" s="20" t="str">
        <f>IF(IFERROR(VLOOKUP(B88,테이블리스트!$D$3:$D$33, 1, FALSE), "")&lt;&gt;"", "Y", "")</f>
        <v/>
      </c>
    </row>
    <row r="89" spans="1:12" x14ac:dyDescent="0.3">
      <c r="A89" s="3">
        <v>87</v>
      </c>
      <c r="B89" s="3" t="s">
        <v>188</v>
      </c>
      <c r="C89" s="3">
        <v>20120228</v>
      </c>
      <c r="D89" s="3" t="s">
        <v>1660</v>
      </c>
      <c r="E89" s="3" t="s">
        <v>1547</v>
      </c>
      <c r="F89" s="3" t="s">
        <v>1026</v>
      </c>
      <c r="G89" s="3">
        <v>104002</v>
      </c>
      <c r="H89" s="3" t="s">
        <v>1102</v>
      </c>
      <c r="I89" s="3" t="str">
        <f>IFERROR(VLOOKUP(B89, 서식리스트!$B$3:$AG$369, 9, FALSE), "")</f>
        <v>전승원</v>
      </c>
      <c r="J89" s="3" t="str">
        <f>IFERROR(VLOOKUP(B89, 서식리스트!$B$3:$AG$369, 12, FALSE), "")</f>
        <v>Y</v>
      </c>
      <c r="K89" s="20" t="str">
        <f>IFERROR(VLOOKUP(B89, 서식리스트!$B$3:$AG$369, 13, FALSE), "")</f>
        <v>CT_RC040_B</v>
      </c>
      <c r="L89" s="20" t="str">
        <f>IF(IFERROR(VLOOKUP(B89,테이블리스트!$D$3:$D$33, 1, FALSE), "")&lt;&gt;"", "Y", "")</f>
        <v/>
      </c>
    </row>
    <row r="90" spans="1:12" x14ac:dyDescent="0.3">
      <c r="A90" s="3">
        <v>88</v>
      </c>
      <c r="B90" s="3" t="s">
        <v>190</v>
      </c>
      <c r="C90" s="3">
        <v>20120228</v>
      </c>
      <c r="D90" s="3" t="s">
        <v>1660</v>
      </c>
      <c r="E90" s="3" t="s">
        <v>192</v>
      </c>
      <c r="G90" s="3">
        <v>104101</v>
      </c>
      <c r="I90" s="3">
        <f>IFERROR(VLOOKUP(B90, 서식리스트!$B$3:$AG$369, 9, FALSE), "")</f>
        <v>0</v>
      </c>
      <c r="J90" s="3">
        <f>IFERROR(VLOOKUP(B90, 서식리스트!$B$3:$AG$369, 12, FALSE), "")</f>
        <v>0</v>
      </c>
      <c r="K90" s="20">
        <f>IFERROR(VLOOKUP(B90, 서식리스트!$B$3:$AG$369, 13, FALSE), "")</f>
        <v>0</v>
      </c>
      <c r="L90" s="20" t="str">
        <f>IF(IFERROR(VLOOKUP(B90,테이블리스트!$D$3:$D$33, 1, FALSE), "")&lt;&gt;"", "Y", "")</f>
        <v/>
      </c>
    </row>
    <row r="91" spans="1:12" x14ac:dyDescent="0.3">
      <c r="A91" s="3">
        <v>89</v>
      </c>
      <c r="B91" s="3" t="s">
        <v>193</v>
      </c>
      <c r="C91" s="3">
        <v>20130223</v>
      </c>
      <c r="D91" s="3" t="s">
        <v>1660</v>
      </c>
      <c r="E91" s="3" t="s">
        <v>1548</v>
      </c>
      <c r="F91" s="3" t="s">
        <v>1026</v>
      </c>
      <c r="G91" s="3">
        <v>104201</v>
      </c>
      <c r="H91" s="3" t="s">
        <v>1615</v>
      </c>
      <c r="I91" s="3" t="str">
        <f>IFERROR(VLOOKUP(B91, 서식리스트!$B$3:$AG$369, 9, FALSE), "")</f>
        <v>전승원</v>
      </c>
      <c r="J91" s="3" t="str">
        <f>IFERROR(VLOOKUP(B91, 서식리스트!$B$3:$AG$369, 12, FALSE), "")</f>
        <v>Y</v>
      </c>
      <c r="K91" s="20" t="str">
        <f>IFERROR(VLOOKUP(B91, 서식리스트!$B$3:$AG$369, 13, FALSE), "")</f>
        <v>CT_RC042</v>
      </c>
      <c r="L91" s="20" t="str">
        <f>IF(IFERROR(VLOOKUP(B91,테이블리스트!$D$3:$D$33, 1, FALSE), "")&lt;&gt;"", "Y", "")</f>
        <v/>
      </c>
    </row>
    <row r="92" spans="1:12" x14ac:dyDescent="0.3">
      <c r="A92" s="3">
        <v>90</v>
      </c>
      <c r="B92" s="3" t="s">
        <v>196</v>
      </c>
      <c r="C92" s="3">
        <v>20130223</v>
      </c>
      <c r="D92" s="3" t="s">
        <v>1660</v>
      </c>
      <c r="E92" s="3" t="s">
        <v>1549</v>
      </c>
      <c r="F92" s="3" t="s">
        <v>1026</v>
      </c>
      <c r="G92" s="3">
        <v>104202</v>
      </c>
      <c r="H92" s="3" t="s">
        <v>1615</v>
      </c>
      <c r="I92" s="3" t="str">
        <f>IFERROR(VLOOKUP(B92, 서식리스트!$B$3:$AG$369, 9, FALSE), "")</f>
        <v>전승원</v>
      </c>
      <c r="J92" s="3" t="str">
        <f>IFERROR(VLOOKUP(B92, 서식리스트!$B$3:$AG$369, 12, FALSE), "")</f>
        <v>Y</v>
      </c>
      <c r="K92" s="20" t="str">
        <f>IFERROR(VLOOKUP(B92, 서식리스트!$B$3:$AG$369, 13, FALSE), "")</f>
        <v>CT_RC042_2</v>
      </c>
      <c r="L92" s="20" t="str">
        <f>IF(IFERROR(VLOOKUP(B92,테이블리스트!$D$3:$D$33, 1, FALSE), "")&lt;&gt;"", "Y", "")</f>
        <v/>
      </c>
    </row>
    <row r="93" spans="1:12" x14ac:dyDescent="0.3">
      <c r="A93" s="3">
        <v>91</v>
      </c>
      <c r="B93" s="3" t="s">
        <v>199</v>
      </c>
      <c r="C93" s="3">
        <v>20150313</v>
      </c>
      <c r="D93" s="3" t="s">
        <v>1660</v>
      </c>
      <c r="E93" s="3" t="s">
        <v>1550</v>
      </c>
      <c r="F93" s="3" t="s">
        <v>1026</v>
      </c>
      <c r="G93" s="3">
        <v>104301</v>
      </c>
      <c r="H93" s="3" t="s">
        <v>1615</v>
      </c>
      <c r="I93" s="3" t="str">
        <f>IFERROR(VLOOKUP(B93, 서식리스트!$B$3:$AG$369, 9, FALSE), "")</f>
        <v>전승원</v>
      </c>
      <c r="J93" s="3" t="str">
        <f>IFERROR(VLOOKUP(B93, 서식리스트!$B$3:$AG$369, 12, FALSE), "")</f>
        <v>Y</v>
      </c>
      <c r="K93" s="20" t="str">
        <f>IFERROR(VLOOKUP(B93, 서식리스트!$B$3:$AG$369, 13, FALSE), "")</f>
        <v>CT_RC043</v>
      </c>
      <c r="L93" s="20" t="str">
        <f>IF(IFERROR(VLOOKUP(B93,테이블리스트!$D$3:$D$33, 1, FALSE), "")&lt;&gt;"", "Y", "")</f>
        <v/>
      </c>
    </row>
    <row r="94" spans="1:12" x14ac:dyDescent="0.3">
      <c r="A94" s="3">
        <v>92</v>
      </c>
      <c r="B94" s="3" t="s">
        <v>202</v>
      </c>
      <c r="C94" s="3">
        <v>20150313</v>
      </c>
      <c r="D94" s="3" t="s">
        <v>1660</v>
      </c>
      <c r="E94" s="3" t="s">
        <v>1551</v>
      </c>
      <c r="F94" s="3" t="s">
        <v>1026</v>
      </c>
      <c r="G94" s="3">
        <v>104302</v>
      </c>
      <c r="H94" s="3" t="s">
        <v>1615</v>
      </c>
      <c r="I94" s="3" t="str">
        <f>IFERROR(VLOOKUP(B94, 서식리스트!$B$3:$AG$369, 9, FALSE), "")</f>
        <v>전승원</v>
      </c>
      <c r="J94" s="3" t="str">
        <f>IFERROR(VLOOKUP(B94, 서식리스트!$B$3:$AG$369, 12, FALSE), "")</f>
        <v>Y</v>
      </c>
      <c r="K94" s="20" t="str">
        <f>IFERROR(VLOOKUP(B94, 서식리스트!$B$3:$AG$369, 13, FALSE), "")</f>
        <v>CT_RC043_2</v>
      </c>
      <c r="L94" s="20" t="str">
        <f>IF(IFERROR(VLOOKUP(B94,테이블리스트!$D$3:$D$33, 1, FALSE), "")&lt;&gt;"", "Y", "")</f>
        <v/>
      </c>
    </row>
    <row r="95" spans="1:12" x14ac:dyDescent="0.3">
      <c r="A95" s="3">
        <v>93</v>
      </c>
      <c r="B95" s="3" t="s">
        <v>205</v>
      </c>
      <c r="C95" s="3">
        <v>20190320</v>
      </c>
      <c r="D95" s="3" t="s">
        <v>1660</v>
      </c>
      <c r="E95" s="3" t="s">
        <v>1552</v>
      </c>
      <c r="F95" s="3" t="s">
        <v>1026</v>
      </c>
      <c r="G95" s="3">
        <v>104401</v>
      </c>
      <c r="H95" s="3" t="s">
        <v>1102</v>
      </c>
      <c r="I95" s="3" t="str">
        <f>IFERROR(VLOOKUP(B95, 서식리스트!$B$3:$AG$369, 9, FALSE), "")</f>
        <v>김태홍</v>
      </c>
      <c r="J95" s="3" t="str">
        <f>IFERROR(VLOOKUP(B95, 서식리스트!$B$3:$AG$369, 12, FALSE), "")</f>
        <v>Y</v>
      </c>
      <c r="K95" s="20" t="str">
        <f>IFERROR(VLOOKUP(B95, 서식리스트!$B$3:$AG$369, 13, FALSE), "")</f>
        <v>CT_RC044</v>
      </c>
      <c r="L95" s="20" t="str">
        <f>IF(IFERROR(VLOOKUP(B95,테이블리스트!$D$3:$D$33, 1, FALSE), "")&lt;&gt;"", "Y", "")</f>
        <v/>
      </c>
    </row>
    <row r="96" spans="1:12" x14ac:dyDescent="0.3">
      <c r="A96" s="3">
        <v>94</v>
      </c>
      <c r="B96" s="3" t="s">
        <v>208</v>
      </c>
      <c r="C96" s="3">
        <v>20190320</v>
      </c>
      <c r="D96" s="3" t="s">
        <v>1660</v>
      </c>
      <c r="E96" s="3" t="s">
        <v>210</v>
      </c>
      <c r="G96" s="3">
        <v>104501</v>
      </c>
      <c r="I96" s="3">
        <f>IFERROR(VLOOKUP(B96, 서식리스트!$B$3:$AG$369, 9, FALSE), "")</f>
        <v>0</v>
      </c>
      <c r="J96" s="3">
        <f>IFERROR(VLOOKUP(B96, 서식리스트!$B$3:$AG$369, 12, FALSE), "")</f>
        <v>0</v>
      </c>
      <c r="K96" s="20">
        <f>IFERROR(VLOOKUP(B96, 서식리스트!$B$3:$AG$369, 13, FALSE), "")</f>
        <v>0</v>
      </c>
      <c r="L96" s="20" t="str">
        <f>IF(IFERROR(VLOOKUP(B96,테이블리스트!$D$3:$D$33, 1, FALSE), "")&lt;&gt;"", "Y", "")</f>
        <v/>
      </c>
    </row>
    <row r="97" spans="1:12" x14ac:dyDescent="0.3">
      <c r="A97" s="3">
        <v>95</v>
      </c>
      <c r="B97" s="3" t="s">
        <v>211</v>
      </c>
      <c r="C97" s="3">
        <v>20120228</v>
      </c>
      <c r="D97" s="3" t="s">
        <v>1660</v>
      </c>
      <c r="E97" s="3" t="s">
        <v>1553</v>
      </c>
      <c r="F97" s="3" t="s">
        <v>1026</v>
      </c>
      <c r="G97" s="3">
        <v>104601</v>
      </c>
      <c r="H97" s="3" t="s">
        <v>1102</v>
      </c>
      <c r="I97" s="3" t="str">
        <f>IFERROR(VLOOKUP(B97, 서식리스트!$B$3:$AG$369, 9, FALSE), "")</f>
        <v>김태홍</v>
      </c>
      <c r="J97" s="3" t="str">
        <f>IFERROR(VLOOKUP(B97, 서식리스트!$B$3:$AG$369, 12, FALSE), "")</f>
        <v>Y</v>
      </c>
      <c r="K97" s="20" t="str">
        <f>IFERROR(VLOOKUP(B97, 서식리스트!$B$3:$AG$369, 13, FALSE), "")</f>
        <v>CT_RC046_2_A</v>
      </c>
      <c r="L97" s="20" t="str">
        <f>IF(IFERROR(VLOOKUP(B97,테이블리스트!$D$3:$D$33, 1, FALSE), "")&lt;&gt;"", "Y", "")</f>
        <v/>
      </c>
    </row>
    <row r="98" spans="1:12" x14ac:dyDescent="0.3">
      <c r="A98" s="3">
        <v>96</v>
      </c>
      <c r="B98" s="3" t="s">
        <v>214</v>
      </c>
      <c r="C98" s="3">
        <v>20120228</v>
      </c>
      <c r="D98" s="3" t="s">
        <v>1660</v>
      </c>
      <c r="E98" s="3" t="s">
        <v>1554</v>
      </c>
      <c r="F98" s="3" t="s">
        <v>1026</v>
      </c>
      <c r="G98" s="3">
        <v>104602</v>
      </c>
      <c r="H98" s="3" t="s">
        <v>1102</v>
      </c>
      <c r="I98" s="3" t="str">
        <f>IFERROR(VLOOKUP(B98, 서식리스트!$B$3:$AG$369, 9, FALSE), "")</f>
        <v>김태홍</v>
      </c>
      <c r="J98" s="3" t="str">
        <f>IFERROR(VLOOKUP(B98, 서식리스트!$B$3:$AG$369, 12, FALSE), "")</f>
        <v>Y</v>
      </c>
      <c r="K98" s="20" t="str">
        <f>IFERROR(VLOOKUP(B98, 서식리스트!$B$3:$AG$369, 13, FALSE), "")</f>
        <v>CT_RC046_2_B</v>
      </c>
      <c r="L98" s="20" t="str">
        <f>IF(IFERROR(VLOOKUP(B98,테이블리스트!$D$3:$D$33, 1, FALSE), "")&lt;&gt;"", "Y", "")</f>
        <v/>
      </c>
    </row>
    <row r="99" spans="1:12" x14ac:dyDescent="0.3">
      <c r="A99" s="3">
        <v>97</v>
      </c>
      <c r="B99" s="3" t="s">
        <v>217</v>
      </c>
      <c r="C99" s="3">
        <v>20130223</v>
      </c>
      <c r="D99" s="3" t="s">
        <v>1660</v>
      </c>
      <c r="E99" s="3" t="s">
        <v>1555</v>
      </c>
      <c r="F99" s="3" t="s">
        <v>1026</v>
      </c>
      <c r="G99" s="3">
        <v>104603</v>
      </c>
      <c r="H99" s="3" t="s">
        <v>1102</v>
      </c>
      <c r="I99" s="3" t="str">
        <f>IFERROR(VLOOKUP(B99, 서식리스트!$B$3:$AG$369, 9, FALSE), "")</f>
        <v>김태홍</v>
      </c>
      <c r="J99" s="3" t="str">
        <f>IFERROR(VLOOKUP(B99, 서식리스트!$B$3:$AG$369, 12, FALSE), "")</f>
        <v>Y</v>
      </c>
      <c r="K99" s="20" t="str">
        <f>IFERROR(VLOOKUP(B99, 서식리스트!$B$3:$AG$369, 13, FALSE), "")</f>
        <v>CT_RC046_A</v>
      </c>
      <c r="L99" s="20" t="str">
        <f>IF(IFERROR(VLOOKUP(B99,테이블리스트!$D$3:$D$33, 1, FALSE), "")&lt;&gt;"", "Y", "")</f>
        <v/>
      </c>
    </row>
    <row r="100" spans="1:12" x14ac:dyDescent="0.3">
      <c r="A100" s="3">
        <v>98</v>
      </c>
      <c r="B100" s="3" t="s">
        <v>220</v>
      </c>
      <c r="C100" s="3">
        <v>20120228</v>
      </c>
      <c r="D100" s="3" t="s">
        <v>1660</v>
      </c>
      <c r="E100" s="3" t="s">
        <v>1556</v>
      </c>
      <c r="F100" s="3" t="s">
        <v>1026</v>
      </c>
      <c r="G100" s="3">
        <v>104604</v>
      </c>
      <c r="H100" s="3" t="s">
        <v>1102</v>
      </c>
      <c r="I100" s="3" t="str">
        <f>IFERROR(VLOOKUP(B100, 서식리스트!$B$3:$AG$369, 9, FALSE), "")</f>
        <v>김태홍</v>
      </c>
      <c r="J100" s="3" t="str">
        <f>IFERROR(VLOOKUP(B100, 서식리스트!$B$3:$AG$369, 12, FALSE), "")</f>
        <v>Y</v>
      </c>
      <c r="K100" s="20" t="str">
        <f>IFERROR(VLOOKUP(B100, 서식리스트!$B$3:$AG$369, 13, FALSE), "")</f>
        <v>CT_RC046_B</v>
      </c>
      <c r="L100" s="20" t="str">
        <f>IF(IFERROR(VLOOKUP(B100,테이블리스트!$D$3:$D$33, 1, FALSE), "")&lt;&gt;"", "Y", "")</f>
        <v/>
      </c>
    </row>
    <row r="101" spans="1:12" x14ac:dyDescent="0.3">
      <c r="A101" s="3">
        <v>99</v>
      </c>
      <c r="B101" s="3" t="s">
        <v>223</v>
      </c>
      <c r="C101" s="3">
        <v>20190320</v>
      </c>
      <c r="D101" s="3" t="s">
        <v>1660</v>
      </c>
      <c r="E101" s="3" t="s">
        <v>1611</v>
      </c>
      <c r="F101" s="3" t="s">
        <v>1026</v>
      </c>
      <c r="G101" s="3">
        <v>104701</v>
      </c>
      <c r="H101" s="3" t="s">
        <v>1615</v>
      </c>
      <c r="I101" s="3" t="str">
        <f>IFERROR(VLOOKUP(B101, 서식리스트!$B$3:$AG$369, 9, FALSE), "")</f>
        <v>김태홍</v>
      </c>
      <c r="J101" s="3" t="str">
        <f>IFERROR(VLOOKUP(B101, 서식리스트!$B$3:$AG$369, 12, FALSE), "")</f>
        <v>Y</v>
      </c>
      <c r="K101" s="20" t="str">
        <f>IFERROR(VLOOKUP(B101, 서식리스트!$B$3:$AG$369, 13, FALSE), "")</f>
        <v>CT_RC047_A</v>
      </c>
      <c r="L101" s="20" t="str">
        <f>IF(IFERROR(VLOOKUP(B101,테이블리스트!$D$3:$D$33, 1, FALSE), "")&lt;&gt;"", "Y", "")</f>
        <v/>
      </c>
    </row>
    <row r="102" spans="1:12" x14ac:dyDescent="0.3">
      <c r="A102" s="3">
        <v>100</v>
      </c>
      <c r="B102" s="3" t="s">
        <v>226</v>
      </c>
      <c r="C102" s="3">
        <v>20190320</v>
      </c>
      <c r="D102" s="3" t="s">
        <v>1660</v>
      </c>
      <c r="E102" s="3" t="s">
        <v>1557</v>
      </c>
      <c r="F102" s="3" t="s">
        <v>1026</v>
      </c>
      <c r="G102" s="3">
        <v>104702</v>
      </c>
      <c r="H102" s="3" t="s">
        <v>1615</v>
      </c>
      <c r="I102" s="3" t="str">
        <f>IFERROR(VLOOKUP(B102, 서식리스트!$B$3:$AG$369, 9, FALSE), "")</f>
        <v>김태홍</v>
      </c>
      <c r="J102" s="3" t="str">
        <f>IFERROR(VLOOKUP(B102, 서식리스트!$B$3:$AG$369, 12, FALSE), "")</f>
        <v>Y</v>
      </c>
      <c r="K102" s="20" t="str">
        <f>IFERROR(VLOOKUP(B102, 서식리스트!$B$3:$AG$369, 13, FALSE), "")</f>
        <v>CT_RC047_B</v>
      </c>
      <c r="L102" s="20" t="str">
        <f>IF(IFERROR(VLOOKUP(B102,테이블리스트!$D$3:$D$33, 1, FALSE), "")&lt;&gt;"", "Y", "")</f>
        <v/>
      </c>
    </row>
    <row r="103" spans="1:12" ht="24" x14ac:dyDescent="0.3">
      <c r="A103" s="3">
        <v>101</v>
      </c>
      <c r="B103" s="3" t="s">
        <v>229</v>
      </c>
      <c r="C103" s="3">
        <v>20080331</v>
      </c>
      <c r="D103" s="3" t="s">
        <v>1660</v>
      </c>
      <c r="E103" s="3" t="s">
        <v>1558</v>
      </c>
      <c r="F103" s="3" t="s">
        <v>1026</v>
      </c>
      <c r="G103" s="3">
        <v>104801</v>
      </c>
      <c r="H103" s="3" t="s">
        <v>1618</v>
      </c>
      <c r="I103" s="3" t="str">
        <f>IFERROR(VLOOKUP(B103, 서식리스트!$B$3:$AG$369, 9, FALSE), "")</f>
        <v>오승세</v>
      </c>
      <c r="J103" s="3" t="str">
        <f>IFERROR(VLOOKUP(B103, 서식리스트!$B$3:$AG$369, 12, FALSE), "")</f>
        <v>Y</v>
      </c>
      <c r="K103" s="20" t="str">
        <f>IFERROR(VLOOKUP(B103, 서식리스트!$B$3:$AG$369, 13, FALSE), "")</f>
        <v>CT_RC048_T1
CT_RC048_T2</v>
      </c>
      <c r="L103" s="20" t="str">
        <f>IF(IFERROR(VLOOKUP(B103,테이블리스트!$D$3:$D$33, 1, FALSE), "")&lt;&gt;"", "Y", "")</f>
        <v/>
      </c>
    </row>
    <row r="104" spans="1:12" x14ac:dyDescent="0.3">
      <c r="A104" s="3">
        <v>102</v>
      </c>
      <c r="B104" s="3" t="s">
        <v>232</v>
      </c>
      <c r="C104" s="3">
        <v>20160307</v>
      </c>
      <c r="D104" s="3" t="s">
        <v>1660</v>
      </c>
      <c r="E104" s="3" t="s">
        <v>1559</v>
      </c>
      <c r="F104" s="3" t="s">
        <v>1026</v>
      </c>
      <c r="G104" s="3">
        <v>104901</v>
      </c>
      <c r="H104" s="3" t="s">
        <v>1615</v>
      </c>
      <c r="I104" s="3" t="str">
        <f>IFERROR(VLOOKUP(B104, 서식리스트!$B$3:$AG$369, 9, FALSE), "")</f>
        <v>김태홍</v>
      </c>
      <c r="J104" s="3" t="str">
        <f>IFERROR(VLOOKUP(B104, 서식리스트!$B$3:$AG$369, 12, FALSE), "")</f>
        <v>Y</v>
      </c>
      <c r="K104" s="20" t="str">
        <f>IFERROR(VLOOKUP(B104, 서식리스트!$B$3:$AG$369, 13, FALSE), "")</f>
        <v>CT_RC049</v>
      </c>
      <c r="L104" s="20" t="str">
        <f>IF(IFERROR(VLOOKUP(B104,테이블리스트!$D$3:$D$33, 1, FALSE), "")&lt;&gt;"", "Y", "")</f>
        <v/>
      </c>
    </row>
    <row r="105" spans="1:12" ht="48" x14ac:dyDescent="0.3">
      <c r="A105" s="3">
        <v>103</v>
      </c>
      <c r="B105" s="3" t="s">
        <v>235</v>
      </c>
      <c r="C105" s="3">
        <v>20190320</v>
      </c>
      <c r="D105" s="3" t="s">
        <v>1660</v>
      </c>
      <c r="E105" s="3" t="s">
        <v>1560</v>
      </c>
      <c r="F105" s="3" t="s">
        <v>1026</v>
      </c>
      <c r="G105" s="3">
        <v>105001</v>
      </c>
      <c r="H105" s="3" t="s">
        <v>1102</v>
      </c>
      <c r="I105" s="3" t="str">
        <f>IFERROR(VLOOKUP(B105, 서식리스트!$B$3:$AG$369, 9, FALSE), "")</f>
        <v>오승세</v>
      </c>
      <c r="J105" s="3" t="str">
        <f>IFERROR(VLOOKUP(B105, 서식리스트!$B$3:$AG$369, 12, FALSE), "")</f>
        <v>Y</v>
      </c>
      <c r="K105" s="20" t="str">
        <f>IFERROR(VLOOKUP(B105, 서식리스트!$B$3:$AG$369, 13, FALSE), "")</f>
        <v>CT_RC050_A_T1
CT_RC050_A_T2
CT_RC050_A_T3
CT_RC050_A_T4</v>
      </c>
      <c r="L105" s="20" t="str">
        <f>IF(IFERROR(VLOOKUP(B105,테이블리스트!$D$3:$D$33, 1, FALSE), "")&lt;&gt;"", "Y", "")</f>
        <v/>
      </c>
    </row>
    <row r="106" spans="1:12" x14ac:dyDescent="0.3">
      <c r="A106" s="3">
        <v>104</v>
      </c>
      <c r="B106" s="3" t="s">
        <v>238</v>
      </c>
      <c r="C106" s="3">
        <v>19990524</v>
      </c>
      <c r="D106" s="3" t="s">
        <v>1660</v>
      </c>
      <c r="E106" s="3" t="s">
        <v>1561</v>
      </c>
      <c r="F106" s="3" t="s">
        <v>1026</v>
      </c>
      <c r="G106" s="3">
        <v>105002</v>
      </c>
      <c r="H106" s="3" t="s">
        <v>1102</v>
      </c>
      <c r="I106" s="3" t="str">
        <f>IFERROR(VLOOKUP(B106, 서식리스트!$B$3:$AG$369, 9, FALSE), "")</f>
        <v>김태홍</v>
      </c>
      <c r="J106" s="3" t="str">
        <f>IFERROR(VLOOKUP(B106, 서식리스트!$B$3:$AG$369, 12, FALSE), "")</f>
        <v>Y</v>
      </c>
      <c r="K106" s="20" t="str">
        <f>IFERROR(VLOOKUP(B106, 서식리스트!$B$3:$AG$369, 13, FALSE), "")</f>
        <v>CT_RC050_B</v>
      </c>
      <c r="L106" s="20" t="str">
        <f>IF(IFERROR(VLOOKUP(B106,테이블리스트!$D$3:$D$33, 1, FALSE), "")&lt;&gt;"", "Y", "")</f>
        <v/>
      </c>
    </row>
    <row r="107" spans="1:12" x14ac:dyDescent="0.3">
      <c r="A107" s="3">
        <v>105</v>
      </c>
      <c r="B107" s="3" t="s">
        <v>241</v>
      </c>
      <c r="C107" s="3">
        <v>20190320</v>
      </c>
      <c r="D107" s="3" t="s">
        <v>1660</v>
      </c>
      <c r="E107" s="3" t="s">
        <v>1562</v>
      </c>
      <c r="F107" s="3" t="s">
        <v>1026</v>
      </c>
      <c r="G107" s="3">
        <v>105101</v>
      </c>
      <c r="H107" s="3" t="s">
        <v>1615</v>
      </c>
      <c r="I107" s="3" t="str">
        <f>IFERROR(VLOOKUP(B107, 서식리스트!$B$3:$AG$369, 9, FALSE), "")</f>
        <v>한인수</v>
      </c>
      <c r="J107" s="3" t="str">
        <f>IFERROR(VLOOKUP(B107, 서식리스트!$B$3:$AG$369, 12, FALSE), "")</f>
        <v>Y</v>
      </c>
      <c r="K107" s="20" t="str">
        <f>IFERROR(VLOOKUP(B107, 서식리스트!$B$3:$AG$369, 13, FALSE), "")</f>
        <v>CT_RC051</v>
      </c>
      <c r="L107" s="20" t="str">
        <f>IF(IFERROR(VLOOKUP(B107,테이블리스트!$D$3:$D$33, 1, FALSE), "")&lt;&gt;"", "Y", "")</f>
        <v/>
      </c>
    </row>
    <row r="108" spans="1:12" x14ac:dyDescent="0.3">
      <c r="A108" s="3">
        <v>106</v>
      </c>
      <c r="B108" s="3" t="s">
        <v>244</v>
      </c>
      <c r="C108" s="3">
        <v>20190320</v>
      </c>
      <c r="D108" s="3" t="s">
        <v>1660</v>
      </c>
      <c r="E108" s="3" t="s">
        <v>246</v>
      </c>
      <c r="G108" s="3">
        <v>105201</v>
      </c>
      <c r="I108" s="3">
        <f>IFERROR(VLOOKUP(B108, 서식리스트!$B$3:$AG$369, 9, FALSE), "")</f>
        <v>0</v>
      </c>
      <c r="J108" s="3">
        <f>IFERROR(VLOOKUP(B108, 서식리스트!$B$3:$AG$369, 12, FALSE), "")</f>
        <v>0</v>
      </c>
      <c r="K108" s="20">
        <f>IFERROR(VLOOKUP(B108, 서식리스트!$B$3:$AG$369, 13, FALSE), "")</f>
        <v>0</v>
      </c>
      <c r="L108" s="20" t="str">
        <f>IF(IFERROR(VLOOKUP(B108,테이블리스트!$D$3:$D$33, 1, FALSE), "")&lt;&gt;"", "Y", "")</f>
        <v/>
      </c>
    </row>
    <row r="109" spans="1:12" x14ac:dyDescent="0.3">
      <c r="A109" s="3">
        <v>107</v>
      </c>
      <c r="B109" s="3" t="s">
        <v>247</v>
      </c>
      <c r="C109" s="3">
        <v>20180321</v>
      </c>
      <c r="D109" s="3" t="s">
        <v>1660</v>
      </c>
      <c r="E109" s="3" t="s">
        <v>249</v>
      </c>
      <c r="G109" s="3">
        <v>105202</v>
      </c>
      <c r="I109" s="3">
        <f>IFERROR(VLOOKUP(B109, 서식리스트!$B$3:$AG$369, 9, FALSE), "")</f>
        <v>0</v>
      </c>
      <c r="J109" s="3">
        <f>IFERROR(VLOOKUP(B109, 서식리스트!$B$3:$AG$369, 12, FALSE), "")</f>
        <v>0</v>
      </c>
      <c r="K109" s="20">
        <f>IFERROR(VLOOKUP(B109, 서식리스트!$B$3:$AG$369, 13, FALSE), "")</f>
        <v>0</v>
      </c>
      <c r="L109" s="20" t="str">
        <f>IF(IFERROR(VLOOKUP(B109,테이블리스트!$D$3:$D$33, 1, FALSE), "")&lt;&gt;"", "Y", "")</f>
        <v/>
      </c>
    </row>
    <row r="110" spans="1:12" x14ac:dyDescent="0.3">
      <c r="A110" s="3">
        <v>108</v>
      </c>
      <c r="B110" s="3" t="s">
        <v>250</v>
      </c>
      <c r="C110" s="3">
        <v>20190320</v>
      </c>
      <c r="D110" s="3" t="s">
        <v>1660</v>
      </c>
      <c r="E110" s="3" t="s">
        <v>1563</v>
      </c>
      <c r="F110" s="3" t="s">
        <v>1026</v>
      </c>
      <c r="G110" s="3">
        <v>105203</v>
      </c>
      <c r="H110" s="3" t="s">
        <v>1102</v>
      </c>
      <c r="I110" s="3" t="str">
        <f>IFERROR(VLOOKUP(B110, 서식리스트!$B$3:$AG$369, 9, FALSE), "")</f>
        <v>한인수</v>
      </c>
      <c r="J110" s="3" t="str">
        <f>IFERROR(VLOOKUP(B110, 서식리스트!$B$3:$AG$369, 12, FALSE), "")</f>
        <v>Y</v>
      </c>
      <c r="K110" s="20" t="str">
        <f>IFERROR(VLOOKUP(B110, 서식리스트!$B$3:$AG$369, 13, FALSE), "")</f>
        <v>CT_RC052_A</v>
      </c>
      <c r="L110" s="20" t="str">
        <f>IF(IFERROR(VLOOKUP(B110,테이블리스트!$D$3:$D$33, 1, FALSE), "")&lt;&gt;"", "Y", "")</f>
        <v/>
      </c>
    </row>
    <row r="111" spans="1:12" ht="24" x14ac:dyDescent="0.3">
      <c r="A111" s="3">
        <v>109</v>
      </c>
      <c r="B111" s="3" t="s">
        <v>253</v>
      </c>
      <c r="C111" s="3">
        <v>20190320</v>
      </c>
      <c r="D111" s="3" t="s">
        <v>1660</v>
      </c>
      <c r="E111" s="3" t="s">
        <v>1564</v>
      </c>
      <c r="F111" s="3" t="s">
        <v>1026</v>
      </c>
      <c r="G111" s="3">
        <v>105204</v>
      </c>
      <c r="H111" s="3" t="s">
        <v>1102</v>
      </c>
      <c r="I111" s="3" t="str">
        <f>IFERROR(VLOOKUP(B111, 서식리스트!$B$3:$AG$369, 9, FALSE), "")</f>
        <v>한인수</v>
      </c>
      <c r="J111" s="3" t="str">
        <f>IFERROR(VLOOKUP(B111, 서식리스트!$B$3:$AG$369, 12, FALSE), "")</f>
        <v>Y</v>
      </c>
      <c r="K111" s="20" t="str">
        <f>IFERROR(VLOOKUP(B111, 서식리스트!$B$3:$AG$369, 13, FALSE), "")</f>
        <v>CT_RC052_B_T1
CT_RC052_B_T2</v>
      </c>
      <c r="L111" s="20" t="str">
        <f>IF(IFERROR(VLOOKUP(B111,테이블리스트!$D$3:$D$33, 1, FALSE), "")&lt;&gt;"", "Y", "")</f>
        <v/>
      </c>
    </row>
    <row r="112" spans="1:12" ht="36" x14ac:dyDescent="0.3">
      <c r="A112" s="3">
        <v>110</v>
      </c>
      <c r="B112" s="3" t="s">
        <v>256</v>
      </c>
      <c r="C112" s="3">
        <v>20160307</v>
      </c>
      <c r="D112" s="3" t="s">
        <v>1660</v>
      </c>
      <c r="E112" s="3" t="s">
        <v>1565</v>
      </c>
      <c r="F112" s="3" t="s">
        <v>1026</v>
      </c>
      <c r="G112" s="3">
        <v>105401</v>
      </c>
      <c r="H112" s="3" t="s">
        <v>1617</v>
      </c>
      <c r="I112" s="3" t="str">
        <f>IFERROR(VLOOKUP(B112, 서식리스트!$B$3:$AG$369, 9, FALSE), "")</f>
        <v>조병재</v>
      </c>
      <c r="J112" s="3" t="str">
        <f>IFERROR(VLOOKUP(B112, 서식리스트!$B$3:$AG$369, 12, FALSE), "")</f>
        <v>Y</v>
      </c>
      <c r="K112" s="20" t="str">
        <f>IFERROR(VLOOKUP(B112, 서식리스트!$B$3:$AG$369, 13, FALSE), "")</f>
        <v>CT_RC054_T1
CT_RC054_T2
CT_RC054_T3</v>
      </c>
      <c r="L112" s="20" t="str">
        <f>IF(IFERROR(VLOOKUP(B112,테이블리스트!$D$3:$D$33, 1, FALSE), "")&lt;&gt;"", "Y", "")</f>
        <v/>
      </c>
    </row>
    <row r="113" spans="1:12" ht="24" x14ac:dyDescent="0.3">
      <c r="A113" s="3">
        <v>111</v>
      </c>
      <c r="B113" s="3" t="s">
        <v>258</v>
      </c>
      <c r="C113" s="3">
        <v>20190320</v>
      </c>
      <c r="D113" s="3" t="s">
        <v>1660</v>
      </c>
      <c r="E113" s="3" t="s">
        <v>1566</v>
      </c>
      <c r="F113" s="3" t="s">
        <v>1026</v>
      </c>
      <c r="G113" s="3">
        <v>105402</v>
      </c>
      <c r="H113" s="3" t="s">
        <v>1102</v>
      </c>
      <c r="I113" s="3" t="str">
        <f>IFERROR(VLOOKUP(B113, 서식리스트!$B$3:$AG$369, 9, FALSE), "")</f>
        <v>한인수</v>
      </c>
      <c r="J113" s="3" t="str">
        <f>IFERROR(VLOOKUP(B113, 서식리스트!$B$3:$AG$369, 12, FALSE), "")</f>
        <v>Y</v>
      </c>
      <c r="K113" s="20" t="str">
        <f>IFERROR(VLOOKUP(B113, 서식리스트!$B$3:$AG$369, 13, FALSE), "")</f>
        <v>CT_RC054_S_T1
CT_RC054_S_T2</v>
      </c>
      <c r="L113" s="20" t="str">
        <f>IF(IFERROR(VLOOKUP(B113,테이블리스트!$D$3:$D$33, 1, FALSE), "")&lt;&gt;"", "Y", "")</f>
        <v/>
      </c>
    </row>
    <row r="114" spans="1:12" x14ac:dyDescent="0.3">
      <c r="A114" s="3">
        <v>112</v>
      </c>
      <c r="B114" s="3" t="s">
        <v>261</v>
      </c>
      <c r="C114" s="3">
        <v>20110223</v>
      </c>
      <c r="D114" s="3" t="s">
        <v>1660</v>
      </c>
      <c r="E114" s="3" t="s">
        <v>1567</v>
      </c>
      <c r="F114" s="3" t="s">
        <v>1026</v>
      </c>
      <c r="G114" s="3">
        <v>105501</v>
      </c>
      <c r="H114" s="3" t="s">
        <v>1102</v>
      </c>
      <c r="I114" s="3" t="str">
        <f>IFERROR(VLOOKUP(B114, 서식리스트!$B$3:$AG$369, 9, FALSE), "")</f>
        <v>한인수</v>
      </c>
      <c r="J114" s="3" t="str">
        <f>IFERROR(VLOOKUP(B114, 서식리스트!$B$3:$AG$369, 12, FALSE), "")</f>
        <v>Y</v>
      </c>
      <c r="K114" s="20" t="str">
        <f>IFERROR(VLOOKUP(B114, 서식리스트!$B$3:$AG$369, 13, FALSE), "")</f>
        <v>CT_RC055</v>
      </c>
      <c r="L114" s="20" t="str">
        <f>IF(IFERROR(VLOOKUP(B114,테이블리스트!$D$3:$D$33, 1, FALSE), "")&lt;&gt;"", "Y", "")</f>
        <v/>
      </c>
    </row>
    <row r="115" spans="1:12" x14ac:dyDescent="0.3">
      <c r="A115" s="3">
        <v>113</v>
      </c>
      <c r="B115" s="3" t="s">
        <v>264</v>
      </c>
      <c r="C115" s="3">
        <v>20190320</v>
      </c>
      <c r="D115" s="3" t="s">
        <v>1660</v>
      </c>
      <c r="E115" s="3" t="s">
        <v>266</v>
      </c>
      <c r="G115" s="3">
        <v>105601</v>
      </c>
      <c r="I115" s="3">
        <f>IFERROR(VLOOKUP(B115, 서식리스트!$B$3:$AG$369, 9, FALSE), "")</f>
        <v>0</v>
      </c>
      <c r="J115" s="3">
        <f>IFERROR(VLOOKUP(B115, 서식리스트!$B$3:$AG$369, 12, FALSE), "")</f>
        <v>0</v>
      </c>
      <c r="K115" s="20">
        <f>IFERROR(VLOOKUP(B115, 서식리스트!$B$3:$AG$369, 13, FALSE), "")</f>
        <v>0</v>
      </c>
      <c r="L115" s="20" t="str">
        <f>IF(IFERROR(VLOOKUP(B115,테이블리스트!$D$3:$D$33, 1, FALSE), "")&lt;&gt;"", "Y", "")</f>
        <v/>
      </c>
    </row>
    <row r="116" spans="1:12" x14ac:dyDescent="0.3">
      <c r="A116" s="3">
        <v>114</v>
      </c>
      <c r="B116" s="3" t="s">
        <v>267</v>
      </c>
      <c r="C116" s="3">
        <v>20190320</v>
      </c>
      <c r="D116" s="3" t="s">
        <v>1660</v>
      </c>
      <c r="E116" s="3" t="s">
        <v>269</v>
      </c>
      <c r="G116" s="3">
        <v>105602</v>
      </c>
      <c r="I116" s="3">
        <f>IFERROR(VLOOKUP(B116, 서식리스트!$B$3:$AG$369, 9, FALSE), "")</f>
        <v>0</v>
      </c>
      <c r="J116" s="3">
        <f>IFERROR(VLOOKUP(B116, 서식리스트!$B$3:$AG$369, 12, FALSE), "")</f>
        <v>0</v>
      </c>
      <c r="K116" s="20">
        <f>IFERROR(VLOOKUP(B116, 서식리스트!$B$3:$AG$369, 13, FALSE), "")</f>
        <v>0</v>
      </c>
      <c r="L116" s="20" t="str">
        <f>IF(IFERROR(VLOOKUP(B116,테이블리스트!$D$3:$D$33, 1, FALSE), "")&lt;&gt;"", "Y", "")</f>
        <v/>
      </c>
    </row>
    <row r="117" spans="1:12" x14ac:dyDescent="0.3">
      <c r="A117" s="3">
        <v>115</v>
      </c>
      <c r="B117" s="3" t="s">
        <v>270</v>
      </c>
      <c r="C117" s="3">
        <v>20040305</v>
      </c>
      <c r="D117" s="3" t="s">
        <v>1660</v>
      </c>
      <c r="E117" s="3" t="s">
        <v>272</v>
      </c>
      <c r="G117" s="3">
        <v>105701</v>
      </c>
      <c r="I117" s="3">
        <f>IFERROR(VLOOKUP(B117, 서식리스트!$B$3:$AG$369, 9, FALSE), "")</f>
        <v>0</v>
      </c>
      <c r="J117" s="3">
        <f>IFERROR(VLOOKUP(B117, 서식리스트!$B$3:$AG$369, 12, FALSE), "")</f>
        <v>0</v>
      </c>
      <c r="K117" s="20">
        <f>IFERROR(VLOOKUP(B117, 서식리스트!$B$3:$AG$369, 13, FALSE), "")</f>
        <v>0</v>
      </c>
      <c r="L117" s="20" t="str">
        <f>IF(IFERROR(VLOOKUP(B117,테이블리스트!$D$3:$D$33, 1, FALSE), "")&lt;&gt;"", "Y", "")</f>
        <v/>
      </c>
    </row>
    <row r="118" spans="1:12" x14ac:dyDescent="0.3">
      <c r="A118" s="3">
        <v>116</v>
      </c>
      <c r="B118" s="3" t="s">
        <v>273</v>
      </c>
      <c r="C118" s="3">
        <v>20190320</v>
      </c>
      <c r="D118" s="3" t="s">
        <v>1660</v>
      </c>
      <c r="E118" s="3" t="s">
        <v>275</v>
      </c>
      <c r="G118" s="3">
        <v>105702</v>
      </c>
      <c r="I118" s="3">
        <f>IFERROR(VLOOKUP(B118, 서식리스트!$B$3:$AG$369, 9, FALSE), "")</f>
        <v>0</v>
      </c>
      <c r="J118" s="3">
        <f>IFERROR(VLOOKUP(B118, 서식리스트!$B$3:$AG$369, 12, FALSE), "")</f>
        <v>0</v>
      </c>
      <c r="K118" s="20">
        <f>IFERROR(VLOOKUP(B118, 서식리스트!$B$3:$AG$369, 13, FALSE), "")</f>
        <v>0</v>
      </c>
      <c r="L118" s="20" t="str">
        <f>IF(IFERROR(VLOOKUP(B118,테이블리스트!$D$3:$D$33, 1, FALSE), "")&lt;&gt;"", "Y", "")</f>
        <v/>
      </c>
    </row>
    <row r="119" spans="1:12" x14ac:dyDescent="0.3">
      <c r="A119" s="3">
        <v>117</v>
      </c>
      <c r="B119" s="3" t="s">
        <v>276</v>
      </c>
      <c r="C119" s="3">
        <v>20130223</v>
      </c>
      <c r="D119" s="3" t="s">
        <v>1660</v>
      </c>
      <c r="E119" s="3" t="s">
        <v>278</v>
      </c>
      <c r="G119" s="3">
        <v>105703</v>
      </c>
      <c r="I119" s="3">
        <f>IFERROR(VLOOKUP(B119, 서식리스트!$B$3:$AG$369, 9, FALSE), "")</f>
        <v>0</v>
      </c>
      <c r="J119" s="3">
        <f>IFERROR(VLOOKUP(B119, 서식리스트!$B$3:$AG$369, 12, FALSE), "")</f>
        <v>0</v>
      </c>
      <c r="K119" s="20">
        <f>IFERROR(VLOOKUP(B119, 서식리스트!$B$3:$AG$369, 13, FALSE), "")</f>
        <v>0</v>
      </c>
      <c r="L119" s="20" t="str">
        <f>IF(IFERROR(VLOOKUP(B119,테이블리스트!$D$3:$D$33, 1, FALSE), "")&lt;&gt;"", "Y", "")</f>
        <v/>
      </c>
    </row>
    <row r="120" spans="1:12" x14ac:dyDescent="0.3">
      <c r="A120" s="3">
        <v>118</v>
      </c>
      <c r="B120" s="3" t="s">
        <v>279</v>
      </c>
      <c r="C120" s="3">
        <v>20130223</v>
      </c>
      <c r="D120" s="3" t="s">
        <v>1660</v>
      </c>
      <c r="E120" s="3" t="s">
        <v>281</v>
      </c>
      <c r="G120" s="3">
        <v>105704</v>
      </c>
      <c r="I120" s="3">
        <f>IFERROR(VLOOKUP(B120, 서식리스트!$B$3:$AG$369, 9, FALSE), "")</f>
        <v>0</v>
      </c>
      <c r="J120" s="3">
        <f>IFERROR(VLOOKUP(B120, 서식리스트!$B$3:$AG$369, 12, FALSE), "")</f>
        <v>0</v>
      </c>
      <c r="K120" s="20">
        <f>IFERROR(VLOOKUP(B120, 서식리스트!$B$3:$AG$369, 13, FALSE), "")</f>
        <v>0</v>
      </c>
      <c r="L120" s="20" t="str">
        <f>IF(IFERROR(VLOOKUP(B120,테이블리스트!$D$3:$D$33, 1, FALSE), "")&lt;&gt;"", "Y", "")</f>
        <v/>
      </c>
    </row>
    <row r="121" spans="1:12" x14ac:dyDescent="0.3">
      <c r="A121" s="3">
        <v>119</v>
      </c>
      <c r="B121" s="3" t="s">
        <v>282</v>
      </c>
      <c r="C121" s="3">
        <v>20190320</v>
      </c>
      <c r="D121" s="3" t="s">
        <v>1660</v>
      </c>
      <c r="E121" s="3" t="s">
        <v>1568</v>
      </c>
      <c r="F121" s="3" t="s">
        <v>1026</v>
      </c>
      <c r="G121" s="3">
        <v>105801</v>
      </c>
      <c r="H121" s="3" t="s">
        <v>1615</v>
      </c>
      <c r="I121" s="3" t="str">
        <f>IFERROR(VLOOKUP(B121, 서식리스트!$B$3:$AG$369, 9, FALSE), "")</f>
        <v>오승세</v>
      </c>
      <c r="J121" s="3" t="str">
        <f>IFERROR(VLOOKUP(B121, 서식리스트!$B$3:$AG$369, 12, FALSE), "")</f>
        <v>Y</v>
      </c>
      <c r="K121" s="20" t="str">
        <f>IFERROR(VLOOKUP(B121, 서식리스트!$B$3:$AG$369, 13, FALSE), "")</f>
        <v>CT_RC058</v>
      </c>
      <c r="L121" s="20" t="str">
        <f>IF(IFERROR(VLOOKUP(B121,테이블리스트!$D$3:$D$33, 1, FALSE), "")&lt;&gt;"", "Y", "")</f>
        <v/>
      </c>
    </row>
    <row r="122" spans="1:12" x14ac:dyDescent="0.3">
      <c r="A122" s="3">
        <v>120</v>
      </c>
      <c r="B122" s="3" t="s">
        <v>285</v>
      </c>
      <c r="C122" s="3">
        <v>20130223</v>
      </c>
      <c r="D122" s="3" t="s">
        <v>1660</v>
      </c>
      <c r="E122" s="3" t="s">
        <v>1569</v>
      </c>
      <c r="F122" s="3" t="s">
        <v>1026</v>
      </c>
      <c r="G122" s="3">
        <v>105901</v>
      </c>
      <c r="H122" s="3" t="s">
        <v>1615</v>
      </c>
      <c r="I122" s="3" t="str">
        <f>IFERROR(VLOOKUP(B122, 서식리스트!$B$3:$AG$369, 9, FALSE), "")</f>
        <v>한인수</v>
      </c>
      <c r="J122" s="3" t="str">
        <f>IFERROR(VLOOKUP(B122, 서식리스트!$B$3:$AG$369, 12, FALSE), "")</f>
        <v>Y</v>
      </c>
      <c r="K122" s="20" t="str">
        <f>IFERROR(VLOOKUP(B122, 서식리스트!$B$3:$AG$369, 13, FALSE), "")</f>
        <v>CT_RC059</v>
      </c>
      <c r="L122" s="20" t="str">
        <f>IF(IFERROR(VLOOKUP(B122,테이블리스트!$D$3:$D$33, 1, FALSE), "")&lt;&gt;"", "Y", "")</f>
        <v/>
      </c>
    </row>
    <row r="123" spans="1:12" x14ac:dyDescent="0.3">
      <c r="A123" s="3">
        <v>121</v>
      </c>
      <c r="B123" s="3" t="s">
        <v>288</v>
      </c>
      <c r="C123" s="3">
        <v>20180321</v>
      </c>
      <c r="D123" s="3" t="s">
        <v>1660</v>
      </c>
      <c r="E123" s="3" t="s">
        <v>1570</v>
      </c>
      <c r="F123" s="3" t="s">
        <v>1026</v>
      </c>
      <c r="G123" s="3">
        <v>105902</v>
      </c>
      <c r="H123" s="3" t="s">
        <v>1615</v>
      </c>
      <c r="I123" s="3" t="str">
        <f>IFERROR(VLOOKUP(B123, 서식리스트!$B$3:$AG$369, 9, FALSE), "")</f>
        <v>한인수</v>
      </c>
      <c r="J123" s="3" t="str">
        <f>IFERROR(VLOOKUP(B123, 서식리스트!$B$3:$AG$369, 12, FALSE), "")</f>
        <v>Y</v>
      </c>
      <c r="K123" s="20" t="str">
        <f>IFERROR(VLOOKUP(B123, 서식리스트!$B$3:$AG$369, 13, FALSE), "")</f>
        <v>CT_RC059_S1</v>
      </c>
      <c r="L123" s="20" t="str">
        <f>IF(IFERROR(VLOOKUP(B123,테이블리스트!$D$3:$D$33, 1, FALSE), "")&lt;&gt;"", "Y", "")</f>
        <v/>
      </c>
    </row>
    <row r="124" spans="1:12" ht="24" x14ac:dyDescent="0.3">
      <c r="A124" s="3">
        <v>122</v>
      </c>
      <c r="B124" s="3" t="s">
        <v>291</v>
      </c>
      <c r="C124" s="3">
        <v>20190320</v>
      </c>
      <c r="D124" s="3" t="s">
        <v>1660</v>
      </c>
      <c r="E124" s="3" t="s">
        <v>1571</v>
      </c>
      <c r="F124" s="3" t="s">
        <v>1026</v>
      </c>
      <c r="G124" s="3">
        <v>105903</v>
      </c>
      <c r="H124" s="3" t="s">
        <v>1615</v>
      </c>
      <c r="I124" s="3" t="str">
        <f>IFERROR(VLOOKUP(B124, 서식리스트!$B$3:$AG$369, 9, FALSE), "")</f>
        <v>한인수</v>
      </c>
      <c r="J124" s="3" t="str">
        <f>IFERROR(VLOOKUP(B124, 서식리스트!$B$3:$AG$369, 12, FALSE), "")</f>
        <v>Y</v>
      </c>
      <c r="K124" s="20" t="str">
        <f>IFERROR(VLOOKUP(B124, 서식리스트!$B$3:$AG$369, 13, FALSE), "")</f>
        <v>CT_RC059_S2_T1
CT_RC059_S2_T2</v>
      </c>
      <c r="L124" s="20" t="str">
        <f>IF(IFERROR(VLOOKUP(B124,테이블리스트!$D$3:$D$33, 1, FALSE), "")&lt;&gt;"", "Y", "")</f>
        <v/>
      </c>
    </row>
    <row r="125" spans="1:12" x14ac:dyDescent="0.3">
      <c r="A125" s="3">
        <v>123</v>
      </c>
      <c r="B125" s="3" t="s">
        <v>294</v>
      </c>
      <c r="C125" s="3">
        <v>20190320</v>
      </c>
      <c r="D125" s="3" t="s">
        <v>1660</v>
      </c>
      <c r="E125" s="3" t="s">
        <v>1570</v>
      </c>
      <c r="F125" s="3" t="s">
        <v>1026</v>
      </c>
      <c r="G125" s="3">
        <v>106101</v>
      </c>
      <c r="H125" s="3" t="s">
        <v>1615</v>
      </c>
      <c r="I125" s="3" t="str">
        <f>IFERROR(VLOOKUP(B125, 서식리스트!$B$3:$AG$369, 9, FALSE), "")</f>
        <v>한인수</v>
      </c>
      <c r="J125" s="3" t="str">
        <f>IFERROR(VLOOKUP(B125, 서식리스트!$B$3:$AG$369, 12, FALSE), "")</f>
        <v>Y</v>
      </c>
      <c r="K125" s="20" t="str">
        <f>IFERROR(VLOOKUP(B125, 서식리스트!$B$3:$AG$369, 13, FALSE), "")</f>
        <v>CT_RC061</v>
      </c>
      <c r="L125" s="20" t="str">
        <f>IF(IFERROR(VLOOKUP(B125,테이블리스트!$D$3:$D$33, 1, FALSE), "")&lt;&gt;"", "Y", "")</f>
        <v/>
      </c>
    </row>
    <row r="126" spans="1:12" x14ac:dyDescent="0.3">
      <c r="A126" s="3">
        <v>124</v>
      </c>
      <c r="B126" s="3" t="s">
        <v>297</v>
      </c>
      <c r="C126" s="3">
        <v>20190320</v>
      </c>
      <c r="D126" s="3" t="s">
        <v>1660</v>
      </c>
      <c r="E126" s="3" t="s">
        <v>1572</v>
      </c>
      <c r="F126" s="3" t="s">
        <v>1026</v>
      </c>
      <c r="G126" s="3">
        <v>106201</v>
      </c>
      <c r="H126" s="3" t="s">
        <v>1615</v>
      </c>
      <c r="I126" s="3" t="str">
        <f>IFERROR(VLOOKUP(B126, 서식리스트!$B$3:$AG$369, 9, FALSE), "")</f>
        <v>한인수</v>
      </c>
      <c r="J126" s="3" t="str">
        <f>IFERROR(VLOOKUP(B126, 서식리스트!$B$3:$AG$369, 12, FALSE), "")</f>
        <v>Y</v>
      </c>
      <c r="K126" s="20" t="str">
        <f>IFERROR(VLOOKUP(B126, 서식리스트!$B$3:$AG$369, 13, FALSE), "")</f>
        <v>CT_RC062</v>
      </c>
      <c r="L126" s="20" t="str">
        <f>IF(IFERROR(VLOOKUP(B126,테이블리스트!$D$3:$D$33, 1, FALSE), "")&lt;&gt;"", "Y", "")</f>
        <v/>
      </c>
    </row>
    <row r="127" spans="1:12" ht="36" x14ac:dyDescent="0.3">
      <c r="A127" s="3">
        <v>125</v>
      </c>
      <c r="B127" s="3" t="s">
        <v>300</v>
      </c>
      <c r="C127" s="3">
        <v>20190320</v>
      </c>
      <c r="D127" s="3" t="s">
        <v>1660</v>
      </c>
      <c r="E127" s="3" t="s">
        <v>1573</v>
      </c>
      <c r="F127" s="3" t="s">
        <v>1026</v>
      </c>
      <c r="G127" s="3">
        <v>106301</v>
      </c>
      <c r="H127" s="3" t="s">
        <v>1102</v>
      </c>
      <c r="I127" s="3" t="str">
        <f>IFERROR(VLOOKUP(B127, 서식리스트!$B$3:$AG$369, 9, FALSE), "")</f>
        <v>한인수</v>
      </c>
      <c r="J127" s="3" t="str">
        <f>IFERROR(VLOOKUP(B127, 서식리스트!$B$3:$AG$369, 12, FALSE), "")</f>
        <v>Y</v>
      </c>
      <c r="K127" s="20" t="str">
        <f>IFERROR(VLOOKUP(B127, 서식리스트!$B$3:$AG$369, 13, FALSE), "")</f>
        <v>CT_RC063_T1
CT_RC063_T2
CT_RC063_T3</v>
      </c>
      <c r="L127" s="20" t="str">
        <f>IF(IFERROR(VLOOKUP(B127,테이블리스트!$D$3:$D$33, 1, FALSE), "")&lt;&gt;"", "Y", "")</f>
        <v/>
      </c>
    </row>
    <row r="128" spans="1:12" x14ac:dyDescent="0.3">
      <c r="A128" s="3">
        <v>126</v>
      </c>
      <c r="B128" s="3" t="s">
        <v>303</v>
      </c>
      <c r="C128" s="3">
        <v>20190320</v>
      </c>
      <c r="D128" s="3" t="s">
        <v>1660</v>
      </c>
      <c r="E128" s="3" t="s">
        <v>305</v>
      </c>
      <c r="G128" s="3">
        <v>106302</v>
      </c>
      <c r="I128" s="3">
        <f>IFERROR(VLOOKUP(B128, 서식리스트!$B$3:$AG$369, 9, FALSE), "")</f>
        <v>0</v>
      </c>
      <c r="J128" s="3">
        <f>IFERROR(VLOOKUP(B128, 서식리스트!$B$3:$AG$369, 12, FALSE), "")</f>
        <v>0</v>
      </c>
      <c r="K128" s="20">
        <f>IFERROR(VLOOKUP(B128, 서식리스트!$B$3:$AG$369, 13, FALSE), "")</f>
        <v>0</v>
      </c>
      <c r="L128" s="20" t="str">
        <f>IF(IFERROR(VLOOKUP(B128,테이블리스트!$D$3:$D$33, 1, FALSE), "")&lt;&gt;"", "Y", "")</f>
        <v/>
      </c>
    </row>
    <row r="129" spans="1:12" x14ac:dyDescent="0.3">
      <c r="A129" s="3">
        <v>127</v>
      </c>
      <c r="B129" s="3" t="s">
        <v>306</v>
      </c>
      <c r="C129" s="3">
        <v>20190320</v>
      </c>
      <c r="D129" s="3" t="s">
        <v>1660</v>
      </c>
      <c r="E129" s="3" t="s">
        <v>308</v>
      </c>
      <c r="G129" s="3">
        <v>106303</v>
      </c>
      <c r="I129" s="3">
        <f>IFERROR(VLOOKUP(B129, 서식리스트!$B$3:$AG$369, 9, FALSE), "")</f>
        <v>0</v>
      </c>
      <c r="J129" s="3">
        <f>IFERROR(VLOOKUP(B129, 서식리스트!$B$3:$AG$369, 12, FALSE), "")</f>
        <v>0</v>
      </c>
      <c r="K129" s="20">
        <f>IFERROR(VLOOKUP(B129, 서식리스트!$B$3:$AG$369, 13, FALSE), "")</f>
        <v>0</v>
      </c>
      <c r="L129" s="20" t="str">
        <f>IF(IFERROR(VLOOKUP(B129,테이블리스트!$D$3:$D$33, 1, FALSE), "")&lt;&gt;"", "Y", "")</f>
        <v/>
      </c>
    </row>
    <row r="130" spans="1:12" x14ac:dyDescent="0.3">
      <c r="A130" s="3">
        <v>128</v>
      </c>
      <c r="B130" s="3" t="s">
        <v>309</v>
      </c>
      <c r="C130" s="3">
        <v>20190320</v>
      </c>
      <c r="D130" s="3" t="s">
        <v>1660</v>
      </c>
      <c r="E130" s="3" t="s">
        <v>311</v>
      </c>
      <c r="G130" s="3">
        <v>106304</v>
      </c>
      <c r="I130" s="3">
        <f>IFERROR(VLOOKUP(B130, 서식리스트!$B$3:$AG$369, 9, FALSE), "")</f>
        <v>0</v>
      </c>
      <c r="J130" s="3">
        <f>IFERROR(VLOOKUP(B130, 서식리스트!$B$3:$AG$369, 12, FALSE), "")</f>
        <v>0</v>
      </c>
      <c r="K130" s="20">
        <f>IFERROR(VLOOKUP(B130, 서식리스트!$B$3:$AG$369, 13, FALSE), "")</f>
        <v>0</v>
      </c>
      <c r="L130" s="20" t="str">
        <f>IF(IFERROR(VLOOKUP(B130,테이블리스트!$D$3:$D$33, 1, FALSE), "")&lt;&gt;"", "Y", "")</f>
        <v/>
      </c>
    </row>
    <row r="131" spans="1:12" x14ac:dyDescent="0.3">
      <c r="A131" s="3">
        <v>129</v>
      </c>
      <c r="B131" s="3" t="s">
        <v>312</v>
      </c>
      <c r="C131" s="3">
        <v>20160307</v>
      </c>
      <c r="D131" s="3" t="s">
        <v>1660</v>
      </c>
      <c r="E131" s="3" t="s">
        <v>314</v>
      </c>
      <c r="G131" s="3">
        <v>106305</v>
      </c>
      <c r="I131" s="3">
        <f>IFERROR(VLOOKUP(B131, 서식리스트!$B$3:$AG$369, 9, FALSE), "")</f>
        <v>0</v>
      </c>
      <c r="J131" s="3">
        <f>IFERROR(VLOOKUP(B131, 서식리스트!$B$3:$AG$369, 12, FALSE), "")</f>
        <v>0</v>
      </c>
      <c r="K131" s="20">
        <f>IFERROR(VLOOKUP(B131, 서식리스트!$B$3:$AG$369, 13, FALSE), "")</f>
        <v>0</v>
      </c>
      <c r="L131" s="20" t="str">
        <f>IF(IFERROR(VLOOKUP(B131,테이블리스트!$D$3:$D$33, 1, FALSE), "")&lt;&gt;"", "Y", "")</f>
        <v/>
      </c>
    </row>
    <row r="132" spans="1:12" ht="24" x14ac:dyDescent="0.3">
      <c r="A132" s="3">
        <v>130</v>
      </c>
      <c r="B132" s="3" t="s">
        <v>315</v>
      </c>
      <c r="C132" s="3">
        <v>20160307</v>
      </c>
      <c r="D132" s="3" t="s">
        <v>1660</v>
      </c>
      <c r="E132" s="3" t="s">
        <v>1574</v>
      </c>
      <c r="F132" s="3" t="s">
        <v>1026</v>
      </c>
      <c r="G132" s="3">
        <v>106306</v>
      </c>
      <c r="H132" s="3" t="s">
        <v>1102</v>
      </c>
      <c r="I132" s="3" t="str">
        <f>IFERROR(VLOOKUP(B132, 서식리스트!$B$3:$AG$369, 9, FALSE), "")</f>
        <v>한인수</v>
      </c>
      <c r="J132" s="3" t="str">
        <f>IFERROR(VLOOKUP(B132, 서식리스트!$B$3:$AG$369, 12, FALSE), "")</f>
        <v>Y</v>
      </c>
      <c r="K132" s="20" t="str">
        <f>IFERROR(VLOOKUP(B132, 서식리스트!$B$3:$AG$369, 13, FALSE), "")</f>
        <v>CT_RC063_14_T1
CT_RC063_14_T2</v>
      </c>
      <c r="L132" s="20" t="str">
        <f>IF(IFERROR(VLOOKUP(B132,테이블리스트!$D$3:$D$33, 1, FALSE), "")&lt;&gt;"", "Y", "")</f>
        <v/>
      </c>
    </row>
    <row r="133" spans="1:12" x14ac:dyDescent="0.3">
      <c r="A133" s="3">
        <v>131</v>
      </c>
      <c r="B133" s="3" t="s">
        <v>318</v>
      </c>
      <c r="C133" s="3">
        <v>20180321</v>
      </c>
      <c r="D133" s="3" t="s">
        <v>1660</v>
      </c>
      <c r="E133" s="3" t="s">
        <v>320</v>
      </c>
      <c r="G133" s="3">
        <v>106307</v>
      </c>
      <c r="I133" s="3">
        <f>IFERROR(VLOOKUP(B133, 서식리스트!$B$3:$AG$369, 9, FALSE), "")</f>
        <v>0</v>
      </c>
      <c r="J133" s="3">
        <f>IFERROR(VLOOKUP(B133, 서식리스트!$B$3:$AG$369, 12, FALSE), "")</f>
        <v>0</v>
      </c>
      <c r="K133" s="20">
        <f>IFERROR(VLOOKUP(B133, 서식리스트!$B$3:$AG$369, 13, FALSE), "")</f>
        <v>0</v>
      </c>
      <c r="L133" s="20" t="str">
        <f>IF(IFERROR(VLOOKUP(B133,테이블리스트!$D$3:$D$33, 1, FALSE), "")&lt;&gt;"", "Y", "")</f>
        <v/>
      </c>
    </row>
    <row r="134" spans="1:12" x14ac:dyDescent="0.3">
      <c r="A134" s="3">
        <v>132</v>
      </c>
      <c r="B134" s="3" t="s">
        <v>321</v>
      </c>
      <c r="C134" s="3">
        <v>20180321</v>
      </c>
      <c r="D134" s="3" t="s">
        <v>1660</v>
      </c>
      <c r="E134" s="3" t="s">
        <v>323</v>
      </c>
      <c r="G134" s="3">
        <v>106308</v>
      </c>
      <c r="I134" s="3">
        <f>IFERROR(VLOOKUP(B134, 서식리스트!$B$3:$AG$369, 9, FALSE), "")</f>
        <v>0</v>
      </c>
      <c r="J134" s="3">
        <f>IFERROR(VLOOKUP(B134, 서식리스트!$B$3:$AG$369, 12, FALSE), "")</f>
        <v>0</v>
      </c>
      <c r="K134" s="20">
        <f>IFERROR(VLOOKUP(B134, 서식리스트!$B$3:$AG$369, 13, FALSE), "")</f>
        <v>0</v>
      </c>
      <c r="L134" s="20" t="str">
        <f>IF(IFERROR(VLOOKUP(B134,테이블리스트!$D$3:$D$33, 1, FALSE), "")&lt;&gt;"", "Y", "")</f>
        <v/>
      </c>
    </row>
    <row r="135" spans="1:12" x14ac:dyDescent="0.3">
      <c r="A135" s="3">
        <v>133</v>
      </c>
      <c r="B135" s="3" t="s">
        <v>324</v>
      </c>
      <c r="C135" s="3">
        <v>20190320</v>
      </c>
      <c r="D135" s="3" t="s">
        <v>1660</v>
      </c>
      <c r="E135" s="3" t="s">
        <v>326</v>
      </c>
      <c r="G135" s="3">
        <v>106309</v>
      </c>
      <c r="I135" s="3">
        <f>IFERROR(VLOOKUP(B135, 서식리스트!$B$3:$AG$369, 9, FALSE), "")</f>
        <v>0</v>
      </c>
      <c r="J135" s="3">
        <f>IFERROR(VLOOKUP(B135, 서식리스트!$B$3:$AG$369, 12, FALSE), "")</f>
        <v>0</v>
      </c>
      <c r="K135" s="20">
        <f>IFERROR(VLOOKUP(B135, 서식리스트!$B$3:$AG$369, 13, FALSE), "")</f>
        <v>0</v>
      </c>
      <c r="L135" s="20" t="str">
        <f>IF(IFERROR(VLOOKUP(B135,테이블리스트!$D$3:$D$33, 1, FALSE), "")&lt;&gt;"", "Y", "")</f>
        <v/>
      </c>
    </row>
    <row r="136" spans="1:12" x14ac:dyDescent="0.3">
      <c r="A136" s="3">
        <v>134</v>
      </c>
      <c r="B136" s="3" t="s">
        <v>327</v>
      </c>
      <c r="C136" s="3">
        <v>20180321</v>
      </c>
      <c r="D136" s="3" t="s">
        <v>1660</v>
      </c>
      <c r="E136" s="3" t="s">
        <v>329</v>
      </c>
      <c r="G136" s="3">
        <v>106310</v>
      </c>
      <c r="I136" s="3">
        <f>IFERROR(VLOOKUP(B136, 서식리스트!$B$3:$AG$369, 9, FALSE), "")</f>
        <v>0</v>
      </c>
      <c r="J136" s="3">
        <f>IFERROR(VLOOKUP(B136, 서식리스트!$B$3:$AG$369, 12, FALSE), "")</f>
        <v>0</v>
      </c>
      <c r="K136" s="20">
        <f>IFERROR(VLOOKUP(B136, 서식리스트!$B$3:$AG$369, 13, FALSE), "")</f>
        <v>0</v>
      </c>
      <c r="L136" s="20" t="str">
        <f>IF(IFERROR(VLOOKUP(B136,테이블리스트!$D$3:$D$33, 1, FALSE), "")&lt;&gt;"", "Y", "")</f>
        <v/>
      </c>
    </row>
    <row r="137" spans="1:12" x14ac:dyDescent="0.3">
      <c r="A137" s="3">
        <v>135</v>
      </c>
      <c r="B137" s="3" t="s">
        <v>330</v>
      </c>
      <c r="C137" s="3">
        <v>20190320</v>
      </c>
      <c r="D137" s="3" t="s">
        <v>1660</v>
      </c>
      <c r="E137" s="3" t="s">
        <v>332</v>
      </c>
      <c r="G137" s="3">
        <v>106311</v>
      </c>
      <c r="I137" s="3">
        <f>IFERROR(VLOOKUP(B137, 서식리스트!$B$3:$AG$369, 9, FALSE), "")</f>
        <v>0</v>
      </c>
      <c r="J137" s="3">
        <f>IFERROR(VLOOKUP(B137, 서식리스트!$B$3:$AG$369, 12, FALSE), "")</f>
        <v>0</v>
      </c>
      <c r="K137" s="20">
        <f>IFERROR(VLOOKUP(B137, 서식리스트!$B$3:$AG$369, 13, FALSE), "")</f>
        <v>0</v>
      </c>
      <c r="L137" s="20" t="str">
        <f>IF(IFERROR(VLOOKUP(B137,테이블리스트!$D$3:$D$33, 1, FALSE), "")&lt;&gt;"", "Y", "")</f>
        <v/>
      </c>
    </row>
    <row r="138" spans="1:12" x14ac:dyDescent="0.3">
      <c r="A138" s="3">
        <v>136</v>
      </c>
      <c r="B138" s="3" t="s">
        <v>333</v>
      </c>
      <c r="C138" s="3">
        <v>20190320</v>
      </c>
      <c r="D138" s="3" t="s">
        <v>1660</v>
      </c>
      <c r="E138" s="3" t="s">
        <v>335</v>
      </c>
      <c r="G138" s="3">
        <v>106312</v>
      </c>
      <c r="I138" s="3">
        <f>IFERROR(VLOOKUP(B138, 서식리스트!$B$3:$AG$369, 9, FALSE), "")</f>
        <v>0</v>
      </c>
      <c r="J138" s="3">
        <f>IFERROR(VLOOKUP(B138, 서식리스트!$B$3:$AG$369, 12, FALSE), "")</f>
        <v>0</v>
      </c>
      <c r="K138" s="20">
        <f>IFERROR(VLOOKUP(B138, 서식리스트!$B$3:$AG$369, 13, FALSE), "")</f>
        <v>0</v>
      </c>
      <c r="L138" s="20" t="str">
        <f>IF(IFERROR(VLOOKUP(B138,테이블리스트!$D$3:$D$33, 1, FALSE), "")&lt;&gt;"", "Y", "")</f>
        <v/>
      </c>
    </row>
    <row r="139" spans="1:12" x14ac:dyDescent="0.3">
      <c r="A139" s="3">
        <v>137</v>
      </c>
      <c r="B139" s="3" t="s">
        <v>336</v>
      </c>
      <c r="C139" s="3">
        <v>20190320</v>
      </c>
      <c r="D139" s="3" t="s">
        <v>1660</v>
      </c>
      <c r="E139" s="3" t="s">
        <v>338</v>
      </c>
      <c r="G139" s="3">
        <v>106313</v>
      </c>
      <c r="I139" s="3">
        <f>IFERROR(VLOOKUP(B139, 서식리스트!$B$3:$AG$369, 9, FALSE), "")</f>
        <v>0</v>
      </c>
      <c r="J139" s="3">
        <f>IFERROR(VLOOKUP(B139, 서식리스트!$B$3:$AG$369, 12, FALSE), "")</f>
        <v>0</v>
      </c>
      <c r="K139" s="20">
        <f>IFERROR(VLOOKUP(B139, 서식리스트!$B$3:$AG$369, 13, FALSE), "")</f>
        <v>0</v>
      </c>
      <c r="L139" s="20" t="str">
        <f>IF(IFERROR(VLOOKUP(B139,테이블리스트!$D$3:$D$33, 1, FALSE), "")&lt;&gt;"", "Y", "")</f>
        <v/>
      </c>
    </row>
    <row r="140" spans="1:12" x14ac:dyDescent="0.3">
      <c r="A140" s="3">
        <v>138</v>
      </c>
      <c r="B140" s="3" t="s">
        <v>339</v>
      </c>
      <c r="C140" s="3">
        <v>20140314</v>
      </c>
      <c r="D140" s="3" t="s">
        <v>1660</v>
      </c>
      <c r="E140" s="3" t="s">
        <v>1575</v>
      </c>
      <c r="F140" s="3" t="s">
        <v>1026</v>
      </c>
      <c r="G140" s="3">
        <v>106314</v>
      </c>
      <c r="H140" s="3" t="s">
        <v>1615</v>
      </c>
      <c r="I140" s="3" t="str">
        <f>IFERROR(VLOOKUP(B140, 서식리스트!$B$3:$AG$369, 9, FALSE), "")</f>
        <v>한인수</v>
      </c>
      <c r="J140" s="3" t="str">
        <f>IFERROR(VLOOKUP(B140, 서식리스트!$B$3:$AG$369, 12, FALSE), "")</f>
        <v>Y</v>
      </c>
      <c r="K140" s="20" t="str">
        <f>IFERROR(VLOOKUP(B140, 서식리스트!$B$3:$AG$369, 13, FALSE), "")</f>
        <v>CT_RC063_4</v>
      </c>
      <c r="L140" s="20" t="str">
        <f>IF(IFERROR(VLOOKUP(B140,테이블리스트!$D$3:$D$33, 1, FALSE), "")&lt;&gt;"", "Y", "")</f>
        <v/>
      </c>
    </row>
    <row r="141" spans="1:12" x14ac:dyDescent="0.3">
      <c r="A141" s="3">
        <v>139</v>
      </c>
      <c r="B141" s="3" t="s">
        <v>342</v>
      </c>
      <c r="C141" s="3">
        <v>20130223</v>
      </c>
      <c r="D141" s="3" t="s">
        <v>1660</v>
      </c>
      <c r="E141" s="3" t="s">
        <v>344</v>
      </c>
      <c r="G141" s="3">
        <v>106315</v>
      </c>
      <c r="I141" s="3">
        <f>IFERROR(VLOOKUP(B141, 서식리스트!$B$3:$AG$369, 9, FALSE), "")</f>
        <v>0</v>
      </c>
      <c r="J141" s="3">
        <f>IFERROR(VLOOKUP(B141, 서식리스트!$B$3:$AG$369, 12, FALSE), "")</f>
        <v>0</v>
      </c>
      <c r="K141" s="20">
        <f>IFERROR(VLOOKUP(B141, 서식리스트!$B$3:$AG$369, 13, FALSE), "")</f>
        <v>0</v>
      </c>
      <c r="L141" s="20" t="str">
        <f>IF(IFERROR(VLOOKUP(B141,테이블리스트!$D$3:$D$33, 1, FALSE), "")&lt;&gt;"", "Y", "")</f>
        <v/>
      </c>
    </row>
    <row r="142" spans="1:12" x14ac:dyDescent="0.3">
      <c r="A142" s="3">
        <v>140</v>
      </c>
      <c r="B142" s="3" t="s">
        <v>345</v>
      </c>
      <c r="C142" s="3">
        <v>20120228</v>
      </c>
      <c r="D142" s="3" t="s">
        <v>1660</v>
      </c>
      <c r="E142" s="3" t="s">
        <v>347</v>
      </c>
      <c r="G142" s="3">
        <v>106316</v>
      </c>
      <c r="I142" s="3">
        <f>IFERROR(VLOOKUP(B142, 서식리스트!$B$3:$AG$369, 9, FALSE), "")</f>
        <v>0</v>
      </c>
      <c r="J142" s="3">
        <f>IFERROR(VLOOKUP(B142, 서식리스트!$B$3:$AG$369, 12, FALSE), "")</f>
        <v>0</v>
      </c>
      <c r="K142" s="20">
        <f>IFERROR(VLOOKUP(B142, 서식리스트!$B$3:$AG$369, 13, FALSE), "")</f>
        <v>0</v>
      </c>
      <c r="L142" s="20" t="str">
        <f>IF(IFERROR(VLOOKUP(B142,테이블리스트!$D$3:$D$33, 1, FALSE), "")&lt;&gt;"", "Y", "")</f>
        <v/>
      </c>
    </row>
    <row r="143" spans="1:12" x14ac:dyDescent="0.3">
      <c r="A143" s="3">
        <v>141</v>
      </c>
      <c r="B143" s="3" t="s">
        <v>348</v>
      </c>
      <c r="C143" s="3">
        <v>20190320</v>
      </c>
      <c r="D143" s="3" t="s">
        <v>1660</v>
      </c>
      <c r="E143" s="3" t="s">
        <v>350</v>
      </c>
      <c r="G143" s="3">
        <v>106317</v>
      </c>
      <c r="I143" s="3">
        <f>IFERROR(VLOOKUP(B143, 서식리스트!$B$3:$AG$369, 9, FALSE), "")</f>
        <v>0</v>
      </c>
      <c r="J143" s="3">
        <f>IFERROR(VLOOKUP(B143, 서식리스트!$B$3:$AG$369, 12, FALSE), "")</f>
        <v>0</v>
      </c>
      <c r="K143" s="20">
        <f>IFERROR(VLOOKUP(B143, 서식리스트!$B$3:$AG$369, 13, FALSE), "")</f>
        <v>0</v>
      </c>
      <c r="L143" s="20" t="str">
        <f>IF(IFERROR(VLOOKUP(B143,테이블리스트!$D$3:$D$33, 1, FALSE), "")&lt;&gt;"", "Y", "")</f>
        <v/>
      </c>
    </row>
    <row r="144" spans="1:12" x14ac:dyDescent="0.3">
      <c r="A144" s="3">
        <v>142</v>
      </c>
      <c r="B144" s="3" t="s">
        <v>351</v>
      </c>
      <c r="C144" s="3">
        <v>20120228</v>
      </c>
      <c r="D144" s="3" t="s">
        <v>1660</v>
      </c>
      <c r="E144" s="3" t="s">
        <v>353</v>
      </c>
      <c r="G144" s="3">
        <v>106318</v>
      </c>
      <c r="I144" s="3">
        <f>IFERROR(VLOOKUP(B144, 서식리스트!$B$3:$AG$369, 9, FALSE), "")</f>
        <v>0</v>
      </c>
      <c r="J144" s="3">
        <f>IFERROR(VLOOKUP(B144, 서식리스트!$B$3:$AG$369, 12, FALSE), "")</f>
        <v>0</v>
      </c>
      <c r="K144" s="20">
        <f>IFERROR(VLOOKUP(B144, 서식리스트!$B$3:$AG$369, 13, FALSE), "")</f>
        <v>0</v>
      </c>
      <c r="L144" s="20" t="str">
        <f>IF(IFERROR(VLOOKUP(B144,테이블리스트!$D$3:$D$33, 1, FALSE), "")&lt;&gt;"", "Y", "")</f>
        <v/>
      </c>
    </row>
    <row r="145" spans="1:12" x14ac:dyDescent="0.3">
      <c r="A145" s="3">
        <v>143</v>
      </c>
      <c r="B145" s="3" t="s">
        <v>354</v>
      </c>
      <c r="C145" s="3">
        <v>20110729</v>
      </c>
      <c r="D145" s="3" t="s">
        <v>1660</v>
      </c>
      <c r="E145" s="3" t="s">
        <v>356</v>
      </c>
      <c r="G145" s="3">
        <v>106319</v>
      </c>
      <c r="I145" s="3">
        <f>IFERROR(VLOOKUP(B145, 서식리스트!$B$3:$AG$369, 9, FALSE), "")</f>
        <v>0</v>
      </c>
      <c r="J145" s="3">
        <f>IFERROR(VLOOKUP(B145, 서식리스트!$B$3:$AG$369, 12, FALSE), "")</f>
        <v>0</v>
      </c>
      <c r="K145" s="20">
        <f>IFERROR(VLOOKUP(B145, 서식리스트!$B$3:$AG$369, 13, FALSE), "")</f>
        <v>0</v>
      </c>
      <c r="L145" s="20" t="str">
        <f>IF(IFERROR(VLOOKUP(B145,테이블리스트!$D$3:$D$33, 1, FALSE), "")&lt;&gt;"", "Y", "")</f>
        <v/>
      </c>
    </row>
    <row r="146" spans="1:12" x14ac:dyDescent="0.3">
      <c r="A146" s="3">
        <v>144</v>
      </c>
      <c r="B146" s="3" t="s">
        <v>357</v>
      </c>
      <c r="C146" s="3">
        <v>20130223</v>
      </c>
      <c r="D146" s="3" t="s">
        <v>1660</v>
      </c>
      <c r="E146" s="3" t="s">
        <v>1576</v>
      </c>
      <c r="F146" s="3" t="s">
        <v>1026</v>
      </c>
      <c r="G146" s="3">
        <v>106401</v>
      </c>
      <c r="H146" s="3" t="s">
        <v>1618</v>
      </c>
      <c r="I146" s="3" t="str">
        <f>IFERROR(VLOOKUP(B146, 서식리스트!$B$3:$AG$369, 9, FALSE), "")</f>
        <v>한인수</v>
      </c>
      <c r="J146" s="3" t="str">
        <f>IFERROR(VLOOKUP(B146, 서식리스트!$B$3:$AG$369, 12, FALSE), "")</f>
        <v>Y</v>
      </c>
      <c r="K146" s="20" t="str">
        <f>IFERROR(VLOOKUP(B146, 서식리스트!$B$3:$AG$369, 13, FALSE), "")</f>
        <v>CT_RC064</v>
      </c>
      <c r="L146" s="20" t="str">
        <f>IF(IFERROR(VLOOKUP(B146,테이블리스트!$D$3:$D$33, 1, FALSE), "")&lt;&gt;"", "Y", "")</f>
        <v/>
      </c>
    </row>
    <row r="147" spans="1:12" x14ac:dyDescent="0.3">
      <c r="A147" s="3">
        <v>145</v>
      </c>
      <c r="B147" s="3" t="s">
        <v>360</v>
      </c>
      <c r="C147" s="3">
        <v>20110228</v>
      </c>
      <c r="D147" s="3" t="s">
        <v>1660</v>
      </c>
      <c r="E147" s="3" t="s">
        <v>362</v>
      </c>
      <c r="G147" s="3">
        <v>106402</v>
      </c>
      <c r="I147" s="3">
        <f>IFERROR(VLOOKUP(B147, 서식리스트!$B$3:$AG$369, 9, FALSE), "")</f>
        <v>0</v>
      </c>
      <c r="J147" s="3">
        <f>IFERROR(VLOOKUP(B147, 서식리스트!$B$3:$AG$369, 12, FALSE), "")</f>
        <v>0</v>
      </c>
      <c r="K147" s="20">
        <f>IFERROR(VLOOKUP(B147, 서식리스트!$B$3:$AG$369, 13, FALSE), "")</f>
        <v>0</v>
      </c>
      <c r="L147" s="20" t="str">
        <f>IF(IFERROR(VLOOKUP(B147,테이블리스트!$D$3:$D$33, 1, FALSE), "")&lt;&gt;"", "Y", "")</f>
        <v/>
      </c>
    </row>
    <row r="148" spans="1:12" x14ac:dyDescent="0.3">
      <c r="A148" s="3">
        <v>146</v>
      </c>
      <c r="B148" s="3" t="s">
        <v>363</v>
      </c>
      <c r="C148" s="3">
        <v>20090330</v>
      </c>
      <c r="D148" s="3" t="s">
        <v>1660</v>
      </c>
      <c r="E148" s="3" t="s">
        <v>365</v>
      </c>
      <c r="G148" s="3">
        <v>106403</v>
      </c>
      <c r="I148" s="3">
        <f>IFERROR(VLOOKUP(B148, 서식리스트!$B$3:$AG$369, 9, FALSE), "")</f>
        <v>0</v>
      </c>
      <c r="J148" s="3">
        <f>IFERROR(VLOOKUP(B148, 서식리스트!$B$3:$AG$369, 12, FALSE), "")</f>
        <v>0</v>
      </c>
      <c r="K148" s="20">
        <f>IFERROR(VLOOKUP(B148, 서식리스트!$B$3:$AG$369, 13, FALSE), "")</f>
        <v>0</v>
      </c>
      <c r="L148" s="20" t="str">
        <f>IF(IFERROR(VLOOKUP(B148,테이블리스트!$D$3:$D$33, 1, FALSE), "")&lt;&gt;"", "Y", "")</f>
        <v/>
      </c>
    </row>
    <row r="149" spans="1:12" x14ac:dyDescent="0.3">
      <c r="A149" s="3">
        <v>147</v>
      </c>
      <c r="B149" s="3" t="s">
        <v>366</v>
      </c>
      <c r="C149" s="3">
        <v>20090330</v>
      </c>
      <c r="D149" s="3" t="s">
        <v>1660</v>
      </c>
      <c r="E149" s="3" t="s">
        <v>368</v>
      </c>
      <c r="G149" s="3">
        <v>106404</v>
      </c>
      <c r="I149" s="3">
        <f>IFERROR(VLOOKUP(B149, 서식리스트!$B$3:$AG$369, 9, FALSE), "")</f>
        <v>0</v>
      </c>
      <c r="J149" s="3">
        <f>IFERROR(VLOOKUP(B149, 서식리스트!$B$3:$AG$369, 12, FALSE), "")</f>
        <v>0</v>
      </c>
      <c r="K149" s="20">
        <f>IFERROR(VLOOKUP(B149, 서식리스트!$B$3:$AG$369, 13, FALSE), "")</f>
        <v>0</v>
      </c>
      <c r="L149" s="20" t="str">
        <f>IF(IFERROR(VLOOKUP(B149,테이블리스트!$D$3:$D$33, 1, FALSE), "")&lt;&gt;"", "Y", "")</f>
        <v/>
      </c>
    </row>
    <row r="150" spans="1:12" x14ac:dyDescent="0.3">
      <c r="A150" s="3">
        <v>148</v>
      </c>
      <c r="B150" s="3" t="s">
        <v>369</v>
      </c>
      <c r="C150" s="3">
        <v>20110228</v>
      </c>
      <c r="D150" s="3" t="s">
        <v>1660</v>
      </c>
      <c r="E150" s="3" t="s">
        <v>1577</v>
      </c>
      <c r="F150" s="3" t="s">
        <v>1026</v>
      </c>
      <c r="G150" s="3">
        <v>106405</v>
      </c>
      <c r="H150" s="3" t="s">
        <v>1618</v>
      </c>
      <c r="I150" s="3" t="str">
        <f>IFERROR(VLOOKUP(B150, 서식리스트!$B$3:$AG$369, 9, FALSE), "")</f>
        <v>한인수</v>
      </c>
      <c r="J150" s="3">
        <f>IFERROR(VLOOKUP(B150, 서식리스트!$B$3:$AG$369, 12, FALSE), "")</f>
        <v>0</v>
      </c>
      <c r="K150" s="20" t="str">
        <f>IFERROR(VLOOKUP(B150, 서식리스트!$B$3:$AG$369, 13, FALSE), "")</f>
        <v>CT_RC064_5</v>
      </c>
      <c r="L150" s="20" t="str">
        <f>IF(IFERROR(VLOOKUP(B150,테이블리스트!$D$3:$D$33, 1, FALSE), "")&lt;&gt;"", "Y", "")</f>
        <v/>
      </c>
    </row>
    <row r="151" spans="1:12" x14ac:dyDescent="0.3">
      <c r="A151" s="3">
        <v>149</v>
      </c>
      <c r="B151" s="3" t="s">
        <v>372</v>
      </c>
      <c r="C151" s="3">
        <v>20140314</v>
      </c>
      <c r="D151" s="3" t="s">
        <v>1660</v>
      </c>
      <c r="E151" s="3" t="s">
        <v>1578</v>
      </c>
      <c r="F151" s="3" t="s">
        <v>1026</v>
      </c>
      <c r="G151" s="3">
        <v>106501</v>
      </c>
      <c r="H151" s="3" t="s">
        <v>1615</v>
      </c>
      <c r="I151" s="3" t="str">
        <f>IFERROR(VLOOKUP(B151, 서식리스트!$B$3:$AG$369, 9, FALSE), "")</f>
        <v>한인수</v>
      </c>
      <c r="J151" s="3" t="str">
        <f>IFERROR(VLOOKUP(B151, 서식리스트!$B$3:$AG$369, 12, FALSE), "")</f>
        <v>Y</v>
      </c>
      <c r="K151" s="20" t="str">
        <f>IFERROR(VLOOKUP(B151, 서식리스트!$B$3:$AG$369, 13, FALSE), "")</f>
        <v>CT_RC065</v>
      </c>
      <c r="L151" s="20" t="str">
        <f>IF(IFERROR(VLOOKUP(B151,테이블리스트!$D$3:$D$33, 1, FALSE), "")&lt;&gt;"", "Y", "")</f>
        <v/>
      </c>
    </row>
    <row r="152" spans="1:12" x14ac:dyDescent="0.3">
      <c r="A152" s="3">
        <v>150</v>
      </c>
      <c r="B152" s="3" t="s">
        <v>375</v>
      </c>
      <c r="C152" s="3">
        <v>20190320</v>
      </c>
      <c r="D152" s="3" t="s">
        <v>1660</v>
      </c>
      <c r="E152" s="3" t="s">
        <v>377</v>
      </c>
      <c r="G152" s="3">
        <v>106502</v>
      </c>
      <c r="I152" s="3">
        <f>IFERROR(VLOOKUP(B152, 서식리스트!$B$3:$AG$369, 9, FALSE), "")</f>
        <v>0</v>
      </c>
      <c r="J152" s="3">
        <f>IFERROR(VLOOKUP(B152, 서식리스트!$B$3:$AG$369, 12, FALSE), "")</f>
        <v>0</v>
      </c>
      <c r="K152" s="20">
        <f>IFERROR(VLOOKUP(B152, 서식리스트!$B$3:$AG$369, 13, FALSE), "")</f>
        <v>0</v>
      </c>
      <c r="L152" s="20" t="str">
        <f>IF(IFERROR(VLOOKUP(B152,테이블리스트!$D$3:$D$33, 1, FALSE), "")&lt;&gt;"", "Y", "")</f>
        <v/>
      </c>
    </row>
    <row r="153" spans="1:12" x14ac:dyDescent="0.3">
      <c r="A153" s="3">
        <v>151</v>
      </c>
      <c r="B153" s="3" t="s">
        <v>378</v>
      </c>
      <c r="C153" s="3">
        <v>20190320</v>
      </c>
      <c r="D153" s="3" t="s">
        <v>1660</v>
      </c>
      <c r="E153" s="3" t="s">
        <v>1579</v>
      </c>
      <c r="F153" s="3" t="s">
        <v>1026</v>
      </c>
      <c r="G153" s="3">
        <v>106801</v>
      </c>
      <c r="H153" s="3" t="s">
        <v>1615</v>
      </c>
      <c r="I153" s="3" t="str">
        <f>IFERROR(VLOOKUP(B153, 서식리스트!$B$3:$AG$369, 9, FALSE), "")</f>
        <v>한인수</v>
      </c>
      <c r="J153" s="3" t="str">
        <f>IFERROR(VLOOKUP(B153, 서식리스트!$B$3:$AG$369, 12, FALSE), "")</f>
        <v>Y</v>
      </c>
      <c r="K153" s="20" t="str">
        <f>IFERROR(VLOOKUP(B153, 서식리스트!$B$3:$AG$369, 13, FALSE), "")</f>
        <v>CT_RC068</v>
      </c>
      <c r="L153" s="20" t="str">
        <f>IF(IFERROR(VLOOKUP(B153,테이블리스트!$D$3:$D$33, 1, FALSE), "")&lt;&gt;"", "Y", "")</f>
        <v/>
      </c>
    </row>
    <row r="154" spans="1:12" x14ac:dyDescent="0.3">
      <c r="A154" s="3">
        <v>152</v>
      </c>
      <c r="B154" s="3" t="s">
        <v>381</v>
      </c>
      <c r="C154" s="3">
        <v>20080331</v>
      </c>
      <c r="D154" s="3" t="s">
        <v>1660</v>
      </c>
      <c r="E154" s="3" t="s">
        <v>383</v>
      </c>
      <c r="G154" s="3">
        <v>106802</v>
      </c>
      <c r="I154" s="3">
        <f>IFERROR(VLOOKUP(B154, 서식리스트!$B$3:$AG$369, 9, FALSE), "")</f>
        <v>0</v>
      </c>
      <c r="J154" s="3">
        <f>IFERROR(VLOOKUP(B154, 서식리스트!$B$3:$AG$369, 12, FALSE), "")</f>
        <v>0</v>
      </c>
      <c r="K154" s="20">
        <f>IFERROR(VLOOKUP(B154, 서식리스트!$B$3:$AG$369, 13, FALSE), "")</f>
        <v>0</v>
      </c>
      <c r="L154" s="20" t="str">
        <f>IF(IFERROR(VLOOKUP(B154,테이블리스트!$D$3:$D$33, 1, FALSE), "")&lt;&gt;"", "Y", "")</f>
        <v/>
      </c>
    </row>
    <row r="155" spans="1:12" x14ac:dyDescent="0.3">
      <c r="A155" s="3">
        <v>153</v>
      </c>
      <c r="B155" s="3" t="s">
        <v>384</v>
      </c>
      <c r="C155" s="3">
        <v>20140314</v>
      </c>
      <c r="D155" s="3" t="s">
        <v>1660</v>
      </c>
      <c r="E155" s="3" t="s">
        <v>386</v>
      </c>
      <c r="G155" s="3">
        <v>106803</v>
      </c>
      <c r="I155" s="3">
        <f>IFERROR(VLOOKUP(B155, 서식리스트!$B$3:$AG$369, 9, FALSE), "")</f>
        <v>0</v>
      </c>
      <c r="J155" s="3">
        <f>IFERROR(VLOOKUP(B155, 서식리스트!$B$3:$AG$369, 12, FALSE), "")</f>
        <v>0</v>
      </c>
      <c r="K155" s="20">
        <f>IFERROR(VLOOKUP(B155, 서식리스트!$B$3:$AG$369, 13, FALSE), "")</f>
        <v>0</v>
      </c>
      <c r="L155" s="20" t="str">
        <f>IF(IFERROR(VLOOKUP(B155,테이블리스트!$D$3:$D$33, 1, FALSE), "")&lt;&gt;"", "Y", "")</f>
        <v/>
      </c>
    </row>
    <row r="156" spans="1:12" x14ac:dyDescent="0.3">
      <c r="A156" s="3">
        <v>154</v>
      </c>
      <c r="B156" s="3" t="s">
        <v>387</v>
      </c>
      <c r="C156" s="3">
        <v>20140314</v>
      </c>
      <c r="D156" s="3" t="s">
        <v>1660</v>
      </c>
      <c r="E156" s="3" t="s">
        <v>389</v>
      </c>
      <c r="G156" s="3">
        <v>106804</v>
      </c>
      <c r="I156" s="3">
        <f>IFERROR(VLOOKUP(B156, 서식리스트!$B$3:$AG$369, 9, FALSE), "")</f>
        <v>0</v>
      </c>
      <c r="J156" s="3">
        <f>IFERROR(VLOOKUP(B156, 서식리스트!$B$3:$AG$369, 12, FALSE), "")</f>
        <v>0</v>
      </c>
      <c r="K156" s="20">
        <f>IFERROR(VLOOKUP(B156, 서식리스트!$B$3:$AG$369, 13, FALSE), "")</f>
        <v>0</v>
      </c>
      <c r="L156" s="20" t="str">
        <f>IF(IFERROR(VLOOKUP(B156,테이블리스트!$D$3:$D$33, 1, FALSE), "")&lt;&gt;"", "Y", "")</f>
        <v/>
      </c>
    </row>
    <row r="157" spans="1:12" x14ac:dyDescent="0.3">
      <c r="A157" s="3">
        <v>155</v>
      </c>
      <c r="B157" s="3" t="s">
        <v>390</v>
      </c>
      <c r="C157" s="3">
        <v>20140314</v>
      </c>
      <c r="D157" s="3" t="s">
        <v>1660</v>
      </c>
      <c r="E157" s="3" t="s">
        <v>392</v>
      </c>
      <c r="G157" s="3">
        <v>106805</v>
      </c>
      <c r="I157" s="3">
        <f>IFERROR(VLOOKUP(B157, 서식리스트!$B$3:$AG$369, 9, FALSE), "")</f>
        <v>0</v>
      </c>
      <c r="J157" s="3">
        <f>IFERROR(VLOOKUP(B157, 서식리스트!$B$3:$AG$369, 12, FALSE), "")</f>
        <v>0</v>
      </c>
      <c r="K157" s="20">
        <f>IFERROR(VLOOKUP(B157, 서식리스트!$B$3:$AG$369, 13, FALSE), "")</f>
        <v>0</v>
      </c>
      <c r="L157" s="20" t="str">
        <f>IF(IFERROR(VLOOKUP(B157,테이블리스트!$D$3:$D$33, 1, FALSE), "")&lt;&gt;"", "Y", "")</f>
        <v/>
      </c>
    </row>
    <row r="158" spans="1:12" ht="36" x14ac:dyDescent="0.3">
      <c r="A158" s="3">
        <v>156</v>
      </c>
      <c r="B158" s="3" t="s">
        <v>393</v>
      </c>
      <c r="C158" s="3">
        <v>20190320</v>
      </c>
      <c r="D158" s="3" t="s">
        <v>1660</v>
      </c>
      <c r="E158" s="3" t="s">
        <v>1580</v>
      </c>
      <c r="F158" s="3" t="s">
        <v>1026</v>
      </c>
      <c r="G158" s="3">
        <v>107001</v>
      </c>
      <c r="H158" s="3" t="s">
        <v>1617</v>
      </c>
      <c r="I158" s="3" t="str">
        <f>IFERROR(VLOOKUP(B158, 서식리스트!$B$3:$AG$369, 9, FALSE), "")</f>
        <v>한인수</v>
      </c>
      <c r="J158" s="3" t="str">
        <f>IFERROR(VLOOKUP(B158, 서식리스트!$B$3:$AG$369, 12, FALSE), "")</f>
        <v>Y</v>
      </c>
      <c r="K158" s="20" t="str">
        <f>IFERROR(VLOOKUP(B158, 서식리스트!$B$3:$AG$369, 13, FALSE), "")</f>
        <v>CT_RC070_T1
CT_RC070_T2
CT_RC070_T3</v>
      </c>
      <c r="L158" s="20" t="str">
        <f>IF(IFERROR(VLOOKUP(B158,테이블리스트!$D$3:$D$33, 1, FALSE), "")&lt;&gt;"", "Y", "")</f>
        <v/>
      </c>
    </row>
    <row r="159" spans="1:12" x14ac:dyDescent="0.3">
      <c r="A159" s="3">
        <v>157</v>
      </c>
      <c r="B159" s="3" t="s">
        <v>396</v>
      </c>
      <c r="C159" s="3">
        <v>20130223</v>
      </c>
      <c r="D159" s="3" t="s">
        <v>1660</v>
      </c>
      <c r="E159" s="3" t="s">
        <v>1581</v>
      </c>
      <c r="F159" s="3" t="s">
        <v>1026</v>
      </c>
      <c r="G159" s="3">
        <v>107101</v>
      </c>
      <c r="H159" s="3" t="s">
        <v>1615</v>
      </c>
      <c r="I159" s="3" t="str">
        <f>IFERROR(VLOOKUP(B159, 서식리스트!$B$3:$AG$369, 9, FALSE), "")</f>
        <v>김태홍</v>
      </c>
      <c r="J159" s="3" t="str">
        <f>IFERROR(VLOOKUP(B159, 서식리스트!$B$3:$AG$369, 12, FALSE), "")</f>
        <v>Y</v>
      </c>
      <c r="K159" s="20" t="str">
        <f>IFERROR(VLOOKUP(B159, 서식리스트!$B$3:$AG$369, 13, FALSE), "")</f>
        <v>CT_RC071_2</v>
      </c>
      <c r="L159" s="20" t="str">
        <f>IF(IFERROR(VLOOKUP(B159,테이블리스트!$D$3:$D$33, 1, FALSE), "")&lt;&gt;"", "Y", "")</f>
        <v/>
      </c>
    </row>
    <row r="160" spans="1:12" x14ac:dyDescent="0.3">
      <c r="A160" s="3">
        <v>158</v>
      </c>
      <c r="B160" s="3" t="s">
        <v>399</v>
      </c>
      <c r="C160" s="3">
        <v>20100331</v>
      </c>
      <c r="D160" s="3" t="s">
        <v>1660</v>
      </c>
      <c r="E160" s="3" t="s">
        <v>401</v>
      </c>
      <c r="G160" s="3">
        <v>107102</v>
      </c>
      <c r="I160" s="3">
        <f>IFERROR(VLOOKUP(B160, 서식리스트!$B$3:$AG$369, 9, FALSE), "")</f>
        <v>0</v>
      </c>
      <c r="J160" s="3">
        <f>IFERROR(VLOOKUP(B160, 서식리스트!$B$3:$AG$369, 12, FALSE), "")</f>
        <v>0</v>
      </c>
      <c r="K160" s="20">
        <f>IFERROR(VLOOKUP(B160, 서식리스트!$B$3:$AG$369, 13, FALSE), "")</f>
        <v>0</v>
      </c>
      <c r="L160" s="20" t="str">
        <f>IF(IFERROR(VLOOKUP(B160,테이블리스트!$D$3:$D$33, 1, FALSE), "")&lt;&gt;"", "Y", "")</f>
        <v/>
      </c>
    </row>
    <row r="161" spans="1:12" x14ac:dyDescent="0.3">
      <c r="A161" s="3">
        <v>159</v>
      </c>
      <c r="B161" s="3" t="s">
        <v>402</v>
      </c>
      <c r="C161" s="3">
        <v>20120228</v>
      </c>
      <c r="D161" s="3" t="s">
        <v>1660</v>
      </c>
      <c r="E161" s="3" t="s">
        <v>404</v>
      </c>
      <c r="G161" s="3">
        <v>107103</v>
      </c>
      <c r="I161" s="3">
        <f>IFERROR(VLOOKUP(B161, 서식리스트!$B$3:$AG$369, 9, FALSE), "")</f>
        <v>0</v>
      </c>
      <c r="J161" s="3">
        <f>IFERROR(VLOOKUP(B161, 서식리스트!$B$3:$AG$369, 12, FALSE), "")</f>
        <v>0</v>
      </c>
      <c r="K161" s="20">
        <f>IFERROR(VLOOKUP(B161, 서식리스트!$B$3:$AG$369, 13, FALSE), "")</f>
        <v>0</v>
      </c>
      <c r="L161" s="20" t="str">
        <f>IF(IFERROR(VLOOKUP(B161,테이블리스트!$D$3:$D$33, 1, FALSE), "")&lt;&gt;"", "Y", "")</f>
        <v/>
      </c>
    </row>
    <row r="162" spans="1:12" x14ac:dyDescent="0.3">
      <c r="A162" s="3">
        <v>160</v>
      </c>
      <c r="B162" s="3" t="s">
        <v>405</v>
      </c>
      <c r="C162" s="3">
        <v>20010328</v>
      </c>
      <c r="D162" s="3" t="s">
        <v>1660</v>
      </c>
      <c r="E162" s="3" t="s">
        <v>407</v>
      </c>
      <c r="G162" s="3">
        <v>107104</v>
      </c>
      <c r="I162" s="3">
        <f>IFERROR(VLOOKUP(B162, 서식리스트!$B$3:$AG$369, 9, FALSE), "")</f>
        <v>0</v>
      </c>
      <c r="J162" s="3">
        <f>IFERROR(VLOOKUP(B162, 서식리스트!$B$3:$AG$369, 12, FALSE), "")</f>
        <v>0</v>
      </c>
      <c r="K162" s="20">
        <f>IFERROR(VLOOKUP(B162, 서식리스트!$B$3:$AG$369, 13, FALSE), "")</f>
        <v>0</v>
      </c>
      <c r="L162" s="20" t="str">
        <f>IF(IFERROR(VLOOKUP(B162,테이블리스트!$D$3:$D$33, 1, FALSE), "")&lt;&gt;"", "Y", "")</f>
        <v/>
      </c>
    </row>
    <row r="163" spans="1:12" x14ac:dyDescent="0.3">
      <c r="A163" s="3">
        <v>161</v>
      </c>
      <c r="B163" s="3" t="s">
        <v>408</v>
      </c>
      <c r="C163" s="3">
        <v>20180321</v>
      </c>
      <c r="D163" s="3" t="s">
        <v>1660</v>
      </c>
      <c r="E163" s="3" t="s">
        <v>410</v>
      </c>
      <c r="G163" s="3">
        <v>107105</v>
      </c>
      <c r="I163" s="3">
        <f>IFERROR(VLOOKUP(B163, 서식리스트!$B$3:$AG$369, 9, FALSE), "")</f>
        <v>0</v>
      </c>
      <c r="J163" s="3">
        <f>IFERROR(VLOOKUP(B163, 서식리스트!$B$3:$AG$369, 12, FALSE), "")</f>
        <v>0</v>
      </c>
      <c r="K163" s="20">
        <f>IFERROR(VLOOKUP(B163, 서식리스트!$B$3:$AG$369, 13, FALSE), "")</f>
        <v>0</v>
      </c>
      <c r="L163" s="20" t="str">
        <f>IF(IFERROR(VLOOKUP(B163,테이블리스트!$D$3:$D$33, 1, FALSE), "")&lt;&gt;"", "Y", "")</f>
        <v/>
      </c>
    </row>
    <row r="164" spans="1:12" ht="36" x14ac:dyDescent="0.3">
      <c r="A164" s="3">
        <v>162</v>
      </c>
      <c r="B164" s="3" t="s">
        <v>411</v>
      </c>
      <c r="C164" s="3">
        <v>20120228</v>
      </c>
      <c r="D164" s="3" t="s">
        <v>1660</v>
      </c>
      <c r="E164" s="3" t="s">
        <v>1670</v>
      </c>
      <c r="F164" s="3" t="s">
        <v>1026</v>
      </c>
      <c r="G164" s="3">
        <v>107106</v>
      </c>
      <c r="H164" s="3" t="s">
        <v>1617</v>
      </c>
      <c r="I164" s="3" t="str">
        <f>IFERROR(VLOOKUP(B164, 서식리스트!$B$3:$AG$369, 9, FALSE), "")</f>
        <v>한인수</v>
      </c>
      <c r="J164" s="3">
        <f>IFERROR(VLOOKUP(B164, 서식리스트!$B$3:$AG$369, 12, FALSE), "")</f>
        <v>0</v>
      </c>
      <c r="K164" s="20" t="str">
        <f>IFERROR(VLOOKUP(B164, 서식리스트!$B$3:$AG$369, 13, FALSE), "")</f>
        <v>CT_RC071_8_T1
CT_RC071_8_T2
CT_RC071_8_T3</v>
      </c>
      <c r="L164" s="20" t="str">
        <f>IF(IFERROR(VLOOKUP(B164,테이블리스트!$D$3:$D$33, 1, FALSE), "")&lt;&gt;"", "Y", "")</f>
        <v/>
      </c>
    </row>
    <row r="165" spans="1:12" x14ac:dyDescent="0.3">
      <c r="A165" s="3">
        <v>163</v>
      </c>
      <c r="B165" s="3" t="s">
        <v>414</v>
      </c>
      <c r="C165" s="3">
        <v>20150313</v>
      </c>
      <c r="D165" s="3" t="s">
        <v>1660</v>
      </c>
      <c r="E165" s="3" t="s">
        <v>416</v>
      </c>
      <c r="G165" s="3">
        <v>107201</v>
      </c>
      <c r="I165" s="3">
        <f>IFERROR(VLOOKUP(B165, 서식리스트!$B$3:$AG$369, 9, FALSE), "")</f>
        <v>0</v>
      </c>
      <c r="J165" s="3">
        <f>IFERROR(VLOOKUP(B165, 서식리스트!$B$3:$AG$369, 12, FALSE), "")</f>
        <v>0</v>
      </c>
      <c r="K165" s="20">
        <f>IFERROR(VLOOKUP(B165, 서식리스트!$B$3:$AG$369, 13, FALSE), "")</f>
        <v>0</v>
      </c>
      <c r="L165" s="20" t="str">
        <f>IF(IFERROR(VLOOKUP(B165,테이블리스트!$D$3:$D$33, 1, FALSE), "")&lt;&gt;"", "Y", "")</f>
        <v/>
      </c>
    </row>
    <row r="166" spans="1:12" x14ac:dyDescent="0.3">
      <c r="A166" s="3">
        <v>164</v>
      </c>
      <c r="B166" s="3" t="s">
        <v>417</v>
      </c>
      <c r="C166" s="3">
        <v>20190320</v>
      </c>
      <c r="D166" s="3" t="s">
        <v>1660</v>
      </c>
      <c r="E166" s="3" t="s">
        <v>419</v>
      </c>
      <c r="G166" s="3">
        <v>107202</v>
      </c>
      <c r="I166" s="3">
        <f>IFERROR(VLOOKUP(B166, 서식리스트!$B$3:$AG$369, 9, FALSE), "")</f>
        <v>0</v>
      </c>
      <c r="J166" s="3">
        <f>IFERROR(VLOOKUP(B166, 서식리스트!$B$3:$AG$369, 12, FALSE), "")</f>
        <v>0</v>
      </c>
      <c r="K166" s="20">
        <f>IFERROR(VLOOKUP(B166, 서식리스트!$B$3:$AG$369, 13, FALSE), "")</f>
        <v>0</v>
      </c>
      <c r="L166" s="20" t="str">
        <f>IF(IFERROR(VLOOKUP(B166,테이블리스트!$D$3:$D$33, 1, FALSE), "")&lt;&gt;"", "Y", "")</f>
        <v/>
      </c>
    </row>
    <row r="167" spans="1:12" x14ac:dyDescent="0.3">
      <c r="A167" s="3">
        <v>165</v>
      </c>
      <c r="B167" s="3" t="s">
        <v>420</v>
      </c>
      <c r="C167" s="3">
        <v>20180321</v>
      </c>
      <c r="D167" s="3" t="s">
        <v>1660</v>
      </c>
      <c r="E167" s="3" t="s">
        <v>422</v>
      </c>
      <c r="G167" s="3">
        <v>107203</v>
      </c>
      <c r="I167" s="3">
        <f>IFERROR(VLOOKUP(B167, 서식리스트!$B$3:$AG$369, 9, FALSE), "")</f>
        <v>0</v>
      </c>
      <c r="J167" s="3">
        <f>IFERROR(VLOOKUP(B167, 서식리스트!$B$3:$AG$369, 12, FALSE), "")</f>
        <v>0</v>
      </c>
      <c r="K167" s="20">
        <f>IFERROR(VLOOKUP(B167, 서식리스트!$B$3:$AG$369, 13, FALSE), "")</f>
        <v>0</v>
      </c>
      <c r="L167" s="20" t="str">
        <f>IF(IFERROR(VLOOKUP(B167,테이블리스트!$D$3:$D$33, 1, FALSE), "")&lt;&gt;"", "Y", "")</f>
        <v/>
      </c>
    </row>
    <row r="168" spans="1:12" x14ac:dyDescent="0.3">
      <c r="A168" s="3">
        <v>166</v>
      </c>
      <c r="B168" s="3" t="s">
        <v>423</v>
      </c>
      <c r="C168" s="3">
        <v>20180321</v>
      </c>
      <c r="D168" s="3" t="s">
        <v>1660</v>
      </c>
      <c r="E168" s="3" t="s">
        <v>425</v>
      </c>
      <c r="G168" s="3">
        <v>107204</v>
      </c>
      <c r="I168" s="3">
        <f>IFERROR(VLOOKUP(B168, 서식리스트!$B$3:$AG$369, 9, FALSE), "")</f>
        <v>0</v>
      </c>
      <c r="J168" s="3">
        <f>IFERROR(VLOOKUP(B168, 서식리스트!$B$3:$AG$369, 12, FALSE), "")</f>
        <v>0</v>
      </c>
      <c r="K168" s="20">
        <f>IFERROR(VLOOKUP(B168, 서식리스트!$B$3:$AG$369, 13, FALSE), "")</f>
        <v>0</v>
      </c>
      <c r="L168" s="20" t="str">
        <f>IF(IFERROR(VLOOKUP(B168,테이블리스트!$D$3:$D$33, 1, FALSE), "")&lt;&gt;"", "Y", "")</f>
        <v/>
      </c>
    </row>
    <row r="169" spans="1:12" x14ac:dyDescent="0.3">
      <c r="A169" s="3">
        <v>167</v>
      </c>
      <c r="B169" s="3" t="s">
        <v>426</v>
      </c>
      <c r="C169" s="3">
        <v>20190320</v>
      </c>
      <c r="D169" s="3" t="s">
        <v>1660</v>
      </c>
      <c r="E169" s="3" t="s">
        <v>428</v>
      </c>
      <c r="G169" s="3">
        <v>107205</v>
      </c>
      <c r="I169" s="3">
        <f>IFERROR(VLOOKUP(B169, 서식리스트!$B$3:$AG$369, 9, FALSE), "")</f>
        <v>0</v>
      </c>
      <c r="J169" s="3">
        <f>IFERROR(VLOOKUP(B169, 서식리스트!$B$3:$AG$369, 12, FALSE), "")</f>
        <v>0</v>
      </c>
      <c r="K169" s="20">
        <f>IFERROR(VLOOKUP(B169, 서식리스트!$B$3:$AG$369, 13, FALSE), "")</f>
        <v>0</v>
      </c>
      <c r="L169" s="20" t="str">
        <f>IF(IFERROR(VLOOKUP(B169,테이블리스트!$D$3:$D$33, 1, FALSE), "")&lt;&gt;"", "Y", "")</f>
        <v/>
      </c>
    </row>
    <row r="170" spans="1:12" x14ac:dyDescent="0.3">
      <c r="A170" s="3">
        <v>168</v>
      </c>
      <c r="B170" s="3" t="s">
        <v>429</v>
      </c>
      <c r="C170" s="3">
        <v>20190320</v>
      </c>
      <c r="D170" s="3" t="s">
        <v>1660</v>
      </c>
      <c r="E170" s="3" t="s">
        <v>431</v>
      </c>
      <c r="G170" s="3">
        <v>107206</v>
      </c>
      <c r="I170" s="3">
        <f>IFERROR(VLOOKUP(B170, 서식리스트!$B$3:$AG$369, 9, FALSE), "")</f>
        <v>0</v>
      </c>
      <c r="J170" s="3">
        <f>IFERROR(VLOOKUP(B170, 서식리스트!$B$3:$AG$369, 12, FALSE), "")</f>
        <v>0</v>
      </c>
      <c r="K170" s="20">
        <f>IFERROR(VLOOKUP(B170, 서식리스트!$B$3:$AG$369, 13, FALSE), "")</f>
        <v>0</v>
      </c>
      <c r="L170" s="20" t="str">
        <f>IF(IFERROR(VLOOKUP(B170,테이블리스트!$D$3:$D$33, 1, FALSE), "")&lt;&gt;"", "Y", "")</f>
        <v/>
      </c>
    </row>
    <row r="171" spans="1:12" x14ac:dyDescent="0.3">
      <c r="A171" s="3">
        <v>169</v>
      </c>
      <c r="B171" s="3" t="s">
        <v>432</v>
      </c>
      <c r="C171" s="3">
        <v>20190320</v>
      </c>
      <c r="D171" s="3" t="s">
        <v>1660</v>
      </c>
      <c r="E171" s="3" t="s">
        <v>434</v>
      </c>
      <c r="G171" s="3">
        <v>107207</v>
      </c>
      <c r="I171" s="3">
        <f>IFERROR(VLOOKUP(B171, 서식리스트!$B$3:$AG$369, 9, FALSE), "")</f>
        <v>0</v>
      </c>
      <c r="J171" s="3">
        <f>IFERROR(VLOOKUP(B171, 서식리스트!$B$3:$AG$369, 12, FALSE), "")</f>
        <v>0</v>
      </c>
      <c r="K171" s="20">
        <f>IFERROR(VLOOKUP(B171, 서식리스트!$B$3:$AG$369, 13, FALSE), "")</f>
        <v>0</v>
      </c>
      <c r="L171" s="20" t="str">
        <f>IF(IFERROR(VLOOKUP(B171,테이블리스트!$D$3:$D$33, 1, FALSE), "")&lt;&gt;"", "Y", "")</f>
        <v/>
      </c>
    </row>
    <row r="172" spans="1:12" x14ac:dyDescent="0.3">
      <c r="A172" s="3">
        <v>170</v>
      </c>
      <c r="B172" s="3" t="s">
        <v>435</v>
      </c>
      <c r="C172" s="3">
        <v>20190320</v>
      </c>
      <c r="D172" s="3" t="s">
        <v>1660</v>
      </c>
      <c r="E172" s="3" t="s">
        <v>437</v>
      </c>
      <c r="G172" s="3">
        <v>107301</v>
      </c>
      <c r="I172" s="3">
        <f>IFERROR(VLOOKUP(B172, 서식리스트!$B$3:$AG$369, 9, FALSE), "")</f>
        <v>0</v>
      </c>
      <c r="J172" s="3">
        <f>IFERROR(VLOOKUP(B172, 서식리스트!$B$3:$AG$369, 12, FALSE), "")</f>
        <v>0</v>
      </c>
      <c r="K172" s="20">
        <f>IFERROR(VLOOKUP(B172, 서식리스트!$B$3:$AG$369, 13, FALSE), "")</f>
        <v>0</v>
      </c>
      <c r="L172" s="20" t="str">
        <f>IF(IFERROR(VLOOKUP(B172,테이블리스트!$D$3:$D$33, 1, FALSE), "")&lt;&gt;"", "Y", "")</f>
        <v/>
      </c>
    </row>
    <row r="173" spans="1:12" x14ac:dyDescent="0.3">
      <c r="A173" s="3">
        <v>171</v>
      </c>
      <c r="B173" s="3" t="s">
        <v>438</v>
      </c>
      <c r="C173" s="3">
        <v>20120228</v>
      </c>
      <c r="D173" s="3" t="s">
        <v>1660</v>
      </c>
      <c r="E173" s="3" t="s">
        <v>440</v>
      </c>
      <c r="G173" s="3">
        <v>107401</v>
      </c>
      <c r="I173" s="3">
        <f>IFERROR(VLOOKUP(B173, 서식리스트!$B$3:$AG$369, 9, FALSE), "")</f>
        <v>0</v>
      </c>
      <c r="J173" s="3">
        <f>IFERROR(VLOOKUP(B173, 서식리스트!$B$3:$AG$369, 12, FALSE), "")</f>
        <v>0</v>
      </c>
      <c r="K173" s="20">
        <f>IFERROR(VLOOKUP(B173, 서식리스트!$B$3:$AG$369, 13, FALSE), "")</f>
        <v>0</v>
      </c>
      <c r="L173" s="20" t="str">
        <f>IF(IFERROR(VLOOKUP(B173,테이블리스트!$D$3:$D$33, 1, FALSE), "")&lt;&gt;"", "Y", "")</f>
        <v/>
      </c>
    </row>
    <row r="174" spans="1:12" x14ac:dyDescent="0.3">
      <c r="A174" s="3">
        <v>172</v>
      </c>
      <c r="B174" s="3" t="s">
        <v>441</v>
      </c>
      <c r="C174" s="3">
        <v>20150313</v>
      </c>
      <c r="D174" s="3" t="s">
        <v>1660</v>
      </c>
      <c r="E174" s="3" t="s">
        <v>443</v>
      </c>
      <c r="G174" s="3">
        <v>107501</v>
      </c>
      <c r="I174" s="3">
        <f>IFERROR(VLOOKUP(B174, 서식리스트!$B$3:$AG$369, 9, FALSE), "")</f>
        <v>0</v>
      </c>
      <c r="J174" s="3">
        <f>IFERROR(VLOOKUP(B174, 서식리스트!$B$3:$AG$369, 12, FALSE), "")</f>
        <v>0</v>
      </c>
      <c r="K174" s="20">
        <f>IFERROR(VLOOKUP(B174, 서식리스트!$B$3:$AG$369, 13, FALSE), "")</f>
        <v>0</v>
      </c>
      <c r="L174" s="20" t="str">
        <f>IF(IFERROR(VLOOKUP(B174,테이블리스트!$D$3:$D$33, 1, FALSE), "")&lt;&gt;"", "Y", "")</f>
        <v/>
      </c>
    </row>
    <row r="175" spans="1:12" x14ac:dyDescent="0.3">
      <c r="A175" s="3">
        <v>173</v>
      </c>
      <c r="B175" s="3" t="s">
        <v>444</v>
      </c>
      <c r="C175" s="3">
        <v>20140314</v>
      </c>
      <c r="D175" s="3" t="s">
        <v>1660</v>
      </c>
      <c r="E175" s="3" t="s">
        <v>446</v>
      </c>
      <c r="G175" s="3">
        <v>107502</v>
      </c>
      <c r="I175" s="3">
        <f>IFERROR(VLOOKUP(B175, 서식리스트!$B$3:$AG$369, 9, FALSE), "")</f>
        <v>0</v>
      </c>
      <c r="J175" s="3">
        <f>IFERROR(VLOOKUP(B175, 서식리스트!$B$3:$AG$369, 12, FALSE), "")</f>
        <v>0</v>
      </c>
      <c r="K175" s="20">
        <f>IFERROR(VLOOKUP(B175, 서식리스트!$B$3:$AG$369, 13, FALSE), "")</f>
        <v>0</v>
      </c>
      <c r="L175" s="20" t="str">
        <f>IF(IFERROR(VLOOKUP(B175,테이블리스트!$D$3:$D$33, 1, FALSE), "")&lt;&gt;"", "Y", "")</f>
        <v/>
      </c>
    </row>
    <row r="176" spans="1:12" x14ac:dyDescent="0.3">
      <c r="A176" s="3">
        <v>174</v>
      </c>
      <c r="B176" s="3" t="s">
        <v>447</v>
      </c>
      <c r="C176" s="3">
        <v>20120228</v>
      </c>
      <c r="D176" s="3" t="s">
        <v>1660</v>
      </c>
      <c r="E176" s="3" t="s">
        <v>449</v>
      </c>
      <c r="G176" s="3">
        <v>107503</v>
      </c>
      <c r="I176" s="3">
        <f>IFERROR(VLOOKUP(B176, 서식리스트!$B$3:$AG$369, 9, FALSE), "")</f>
        <v>0</v>
      </c>
      <c r="J176" s="3">
        <f>IFERROR(VLOOKUP(B176, 서식리스트!$B$3:$AG$369, 12, FALSE), "")</f>
        <v>0</v>
      </c>
      <c r="K176" s="20">
        <f>IFERROR(VLOOKUP(B176, 서식리스트!$B$3:$AG$369, 13, FALSE), "")</f>
        <v>0</v>
      </c>
      <c r="L176" s="20" t="str">
        <f>IF(IFERROR(VLOOKUP(B176,테이블리스트!$D$3:$D$33, 1, FALSE), "")&lt;&gt;"", "Y", "")</f>
        <v/>
      </c>
    </row>
    <row r="177" spans="1:12" x14ac:dyDescent="0.3">
      <c r="A177" s="3">
        <v>175</v>
      </c>
      <c r="B177" s="3" t="s">
        <v>450</v>
      </c>
      <c r="C177" s="3">
        <v>20150313</v>
      </c>
      <c r="D177" s="3" t="s">
        <v>1660</v>
      </c>
      <c r="E177" s="3" t="s">
        <v>452</v>
      </c>
      <c r="G177" s="3">
        <v>107504</v>
      </c>
      <c r="I177" s="3">
        <f>IFERROR(VLOOKUP(B177, 서식리스트!$B$3:$AG$369, 9, FALSE), "")</f>
        <v>0</v>
      </c>
      <c r="J177" s="3">
        <f>IFERROR(VLOOKUP(B177, 서식리스트!$B$3:$AG$369, 12, FALSE), "")</f>
        <v>0</v>
      </c>
      <c r="K177" s="20">
        <f>IFERROR(VLOOKUP(B177, 서식리스트!$B$3:$AG$369, 13, FALSE), "")</f>
        <v>0</v>
      </c>
      <c r="L177" s="20" t="str">
        <f>IF(IFERROR(VLOOKUP(B177,테이블리스트!$D$3:$D$33, 1, FALSE), "")&lt;&gt;"", "Y", "")</f>
        <v/>
      </c>
    </row>
    <row r="178" spans="1:12" x14ac:dyDescent="0.3">
      <c r="A178" s="3">
        <v>176</v>
      </c>
      <c r="B178" s="3" t="s">
        <v>453</v>
      </c>
      <c r="C178" s="3">
        <v>19990524</v>
      </c>
      <c r="D178" s="3" t="s">
        <v>1660</v>
      </c>
      <c r="E178" s="3" t="s">
        <v>455</v>
      </c>
      <c r="G178" s="3">
        <v>107601</v>
      </c>
      <c r="I178" s="3">
        <f>IFERROR(VLOOKUP(B178, 서식리스트!$B$3:$AG$369, 9, FALSE), "")</f>
        <v>0</v>
      </c>
      <c r="J178" s="3">
        <f>IFERROR(VLOOKUP(B178, 서식리스트!$B$3:$AG$369, 12, FALSE), "")</f>
        <v>0</v>
      </c>
      <c r="K178" s="20">
        <f>IFERROR(VLOOKUP(B178, 서식리스트!$B$3:$AG$369, 13, FALSE), "")</f>
        <v>0</v>
      </c>
      <c r="L178" s="20" t="str">
        <f>IF(IFERROR(VLOOKUP(B178,테이블리스트!$D$3:$D$33, 1, FALSE), "")&lt;&gt;"", "Y", "")</f>
        <v/>
      </c>
    </row>
    <row r="179" spans="1:12" x14ac:dyDescent="0.3">
      <c r="A179" s="3">
        <v>177</v>
      </c>
      <c r="B179" s="83" t="s">
        <v>456</v>
      </c>
      <c r="C179" s="83">
        <v>20190320</v>
      </c>
      <c r="D179" s="83" t="s">
        <v>1660</v>
      </c>
      <c r="E179" s="83" t="s">
        <v>458</v>
      </c>
      <c r="F179" s="83"/>
      <c r="G179" s="83">
        <v>107612</v>
      </c>
      <c r="H179" s="83"/>
      <c r="I179" s="3">
        <f>IFERROR(VLOOKUP(B179, 서식리스트!$B$3:$AG$369, 9, FALSE), "")</f>
        <v>0</v>
      </c>
      <c r="J179" s="3">
        <f>IFERROR(VLOOKUP(B179, 서식리스트!$B$3:$AG$369, 12, FALSE), "")</f>
        <v>0</v>
      </c>
      <c r="K179" s="20">
        <f>IFERROR(VLOOKUP(B179, 서식리스트!$B$3:$AG$369, 13, FALSE), "")</f>
        <v>0</v>
      </c>
      <c r="L179" s="84" t="str">
        <f>IF(IFERROR(VLOOKUP(B179,테이블리스트!$D$3:$D$33, 1, FALSE), "")&lt;&gt;"", "Y", "")</f>
        <v>Y</v>
      </c>
    </row>
    <row r="180" spans="1:12" x14ac:dyDescent="0.3">
      <c r="A180" s="3">
        <v>178</v>
      </c>
      <c r="B180" s="83" t="s">
        <v>459</v>
      </c>
      <c r="C180" s="83">
        <v>20190320</v>
      </c>
      <c r="D180" s="83" t="s">
        <v>1660</v>
      </c>
      <c r="E180" s="83" t="s">
        <v>461</v>
      </c>
      <c r="F180" s="83"/>
      <c r="G180" s="83">
        <v>107613</v>
      </c>
      <c r="H180" s="83"/>
      <c r="I180" s="3">
        <f>IFERROR(VLOOKUP(B180, 서식리스트!$B$3:$AG$369, 9, FALSE), "")</f>
        <v>0</v>
      </c>
      <c r="J180" s="3">
        <f>IFERROR(VLOOKUP(B180, 서식리스트!$B$3:$AG$369, 12, FALSE), "")</f>
        <v>0</v>
      </c>
      <c r="K180" s="20">
        <f>IFERROR(VLOOKUP(B180, 서식리스트!$B$3:$AG$369, 13, FALSE), "")</f>
        <v>0</v>
      </c>
      <c r="L180" s="84" t="str">
        <f>IF(IFERROR(VLOOKUP(B180,테이블리스트!$D$3:$D$33, 1, FALSE), "")&lt;&gt;"", "Y", "")</f>
        <v>Y</v>
      </c>
    </row>
    <row r="181" spans="1:12" x14ac:dyDescent="0.3">
      <c r="A181" s="3">
        <v>179</v>
      </c>
      <c r="B181" s="83" t="s">
        <v>462</v>
      </c>
      <c r="C181" s="83">
        <v>20190320</v>
      </c>
      <c r="D181" s="83" t="s">
        <v>1660</v>
      </c>
      <c r="E181" s="83" t="s">
        <v>464</v>
      </c>
      <c r="F181" s="83"/>
      <c r="G181" s="83">
        <v>107614</v>
      </c>
      <c r="H181" s="83"/>
      <c r="I181" s="3">
        <f>IFERROR(VLOOKUP(B181, 서식리스트!$B$3:$AG$369, 9, FALSE), "")</f>
        <v>0</v>
      </c>
      <c r="J181" s="3">
        <f>IFERROR(VLOOKUP(B181, 서식리스트!$B$3:$AG$369, 12, FALSE), "")</f>
        <v>0</v>
      </c>
      <c r="K181" s="20">
        <f>IFERROR(VLOOKUP(B181, 서식리스트!$B$3:$AG$369, 13, FALSE), "")</f>
        <v>0</v>
      </c>
      <c r="L181" s="84" t="str">
        <f>IF(IFERROR(VLOOKUP(B181,테이블리스트!$D$3:$D$33, 1, FALSE), "")&lt;&gt;"", "Y", "")</f>
        <v>Y</v>
      </c>
    </row>
    <row r="182" spans="1:12" x14ac:dyDescent="0.3">
      <c r="A182" s="3">
        <v>180</v>
      </c>
      <c r="B182" s="83" t="s">
        <v>465</v>
      </c>
      <c r="C182" s="83">
        <v>20190320</v>
      </c>
      <c r="D182" s="83" t="s">
        <v>1660</v>
      </c>
      <c r="E182" s="83" t="s">
        <v>467</v>
      </c>
      <c r="F182" s="83"/>
      <c r="G182" s="83">
        <v>107615</v>
      </c>
      <c r="H182" s="83"/>
      <c r="I182" s="3">
        <f>IFERROR(VLOOKUP(B182, 서식리스트!$B$3:$AG$369, 9, FALSE), "")</f>
        <v>0</v>
      </c>
      <c r="J182" s="3">
        <f>IFERROR(VLOOKUP(B182, 서식리스트!$B$3:$AG$369, 12, FALSE), "")</f>
        <v>0</v>
      </c>
      <c r="K182" s="20">
        <f>IFERROR(VLOOKUP(B182, 서식리스트!$B$3:$AG$369, 13, FALSE), "")</f>
        <v>0</v>
      </c>
      <c r="L182" s="84" t="str">
        <f>IF(IFERROR(VLOOKUP(B182,테이블리스트!$D$3:$D$33, 1, FALSE), "")&lt;&gt;"", "Y", "")</f>
        <v>Y</v>
      </c>
    </row>
    <row r="183" spans="1:12" x14ac:dyDescent="0.3">
      <c r="A183" s="3">
        <v>181</v>
      </c>
      <c r="B183" s="83" t="s">
        <v>468</v>
      </c>
      <c r="C183" s="83">
        <v>20190320</v>
      </c>
      <c r="D183" s="83" t="s">
        <v>1660</v>
      </c>
      <c r="E183" s="83" t="s">
        <v>470</v>
      </c>
      <c r="F183" s="83"/>
      <c r="G183" s="83">
        <v>107616</v>
      </c>
      <c r="H183" s="83"/>
      <c r="I183" s="3">
        <f>IFERROR(VLOOKUP(B183, 서식리스트!$B$3:$AG$369, 9, FALSE), "")</f>
        <v>0</v>
      </c>
      <c r="J183" s="3">
        <f>IFERROR(VLOOKUP(B183, 서식리스트!$B$3:$AG$369, 12, FALSE), "")</f>
        <v>0</v>
      </c>
      <c r="K183" s="20">
        <f>IFERROR(VLOOKUP(B183, 서식리스트!$B$3:$AG$369, 13, FALSE), "")</f>
        <v>0</v>
      </c>
      <c r="L183" s="84" t="str">
        <f>IF(IFERROR(VLOOKUP(B183,테이블리스트!$D$3:$D$33, 1, FALSE), "")&lt;&gt;"", "Y", "")</f>
        <v>Y</v>
      </c>
    </row>
    <row r="184" spans="1:12" x14ac:dyDescent="0.3">
      <c r="A184" s="3">
        <v>182</v>
      </c>
      <c r="B184" s="83" t="s">
        <v>471</v>
      </c>
      <c r="C184" s="83">
        <v>20130223</v>
      </c>
      <c r="D184" s="83" t="s">
        <v>1660</v>
      </c>
      <c r="E184" s="83" t="s">
        <v>473</v>
      </c>
      <c r="F184" s="83"/>
      <c r="G184" s="83">
        <v>107617</v>
      </c>
      <c r="H184" s="83"/>
      <c r="I184" s="3">
        <f>IFERROR(VLOOKUP(B184, 서식리스트!$B$3:$AG$369, 9, FALSE), "")</f>
        <v>0</v>
      </c>
      <c r="J184" s="3">
        <f>IFERROR(VLOOKUP(B184, 서식리스트!$B$3:$AG$369, 12, FALSE), "")</f>
        <v>0</v>
      </c>
      <c r="K184" s="20">
        <f>IFERROR(VLOOKUP(B184, 서식리스트!$B$3:$AG$369, 13, FALSE), "")</f>
        <v>0</v>
      </c>
      <c r="L184" s="84" t="str">
        <f>IF(IFERROR(VLOOKUP(B184,테이블리스트!$D$3:$D$33, 1, FALSE), "")&lt;&gt;"", "Y", "")</f>
        <v>Y</v>
      </c>
    </row>
    <row r="185" spans="1:12" x14ac:dyDescent="0.3">
      <c r="A185" s="3">
        <v>183</v>
      </c>
      <c r="B185" s="83" t="s">
        <v>474</v>
      </c>
      <c r="C185" s="83">
        <v>20190320</v>
      </c>
      <c r="D185" s="83" t="s">
        <v>1660</v>
      </c>
      <c r="E185" s="83" t="s">
        <v>476</v>
      </c>
      <c r="F185" s="83"/>
      <c r="G185" s="83">
        <v>107618</v>
      </c>
      <c r="H185" s="83"/>
      <c r="I185" s="3">
        <f>IFERROR(VLOOKUP(B185, 서식리스트!$B$3:$AG$369, 9, FALSE), "")</f>
        <v>0</v>
      </c>
      <c r="J185" s="3">
        <f>IFERROR(VLOOKUP(B185, 서식리스트!$B$3:$AG$369, 12, FALSE), "")</f>
        <v>0</v>
      </c>
      <c r="K185" s="20">
        <f>IFERROR(VLOOKUP(B185, 서식리스트!$B$3:$AG$369, 13, FALSE), "")</f>
        <v>0</v>
      </c>
      <c r="L185" s="84" t="str">
        <f>IF(IFERROR(VLOOKUP(B185,테이블리스트!$D$3:$D$33, 1, FALSE), "")&lt;&gt;"", "Y", "")</f>
        <v>Y</v>
      </c>
    </row>
    <row r="186" spans="1:12" x14ac:dyDescent="0.3">
      <c r="A186" s="3">
        <v>184</v>
      </c>
      <c r="B186" s="83" t="s">
        <v>477</v>
      </c>
      <c r="C186" s="83">
        <v>20190320</v>
      </c>
      <c r="D186" s="83" t="s">
        <v>1660</v>
      </c>
      <c r="E186" s="83" t="s">
        <v>479</v>
      </c>
      <c r="F186" s="83"/>
      <c r="G186" s="83">
        <v>107619</v>
      </c>
      <c r="H186" s="83"/>
      <c r="I186" s="3">
        <f>IFERROR(VLOOKUP(B186, 서식리스트!$B$3:$AG$369, 9, FALSE), "")</f>
        <v>0</v>
      </c>
      <c r="J186" s="3">
        <f>IFERROR(VLOOKUP(B186, 서식리스트!$B$3:$AG$369, 12, FALSE), "")</f>
        <v>0</v>
      </c>
      <c r="K186" s="20">
        <f>IFERROR(VLOOKUP(B186, 서식리스트!$B$3:$AG$369, 13, FALSE), "")</f>
        <v>0</v>
      </c>
      <c r="L186" s="84" t="str">
        <f>IF(IFERROR(VLOOKUP(B186,테이블리스트!$D$3:$D$33, 1, FALSE), "")&lt;&gt;"", "Y", "")</f>
        <v>Y</v>
      </c>
    </row>
    <row r="187" spans="1:12" x14ac:dyDescent="0.3">
      <c r="A187" s="3">
        <v>185</v>
      </c>
      <c r="B187" s="83" t="s">
        <v>480</v>
      </c>
      <c r="C187" s="83">
        <v>20190320</v>
      </c>
      <c r="D187" s="83" t="s">
        <v>1660</v>
      </c>
      <c r="E187" s="83" t="s">
        <v>482</v>
      </c>
      <c r="F187" s="83"/>
      <c r="G187" s="83">
        <v>107620</v>
      </c>
      <c r="H187" s="83"/>
      <c r="I187" s="3">
        <f>IFERROR(VLOOKUP(B187, 서식리스트!$B$3:$AG$369, 9, FALSE), "")</f>
        <v>0</v>
      </c>
      <c r="J187" s="3">
        <f>IFERROR(VLOOKUP(B187, 서식리스트!$B$3:$AG$369, 12, FALSE), "")</f>
        <v>0</v>
      </c>
      <c r="K187" s="20">
        <f>IFERROR(VLOOKUP(B187, 서식리스트!$B$3:$AG$369, 13, FALSE), "")</f>
        <v>0</v>
      </c>
      <c r="L187" s="84" t="str">
        <f>IF(IFERROR(VLOOKUP(B187,테이블리스트!$D$3:$D$33, 1, FALSE), "")&lt;&gt;"", "Y", "")</f>
        <v>Y</v>
      </c>
    </row>
    <row r="188" spans="1:12" x14ac:dyDescent="0.3">
      <c r="A188" s="3">
        <v>186</v>
      </c>
      <c r="B188" s="83" t="s">
        <v>483</v>
      </c>
      <c r="C188" s="83">
        <v>20190320</v>
      </c>
      <c r="D188" s="83" t="s">
        <v>1660</v>
      </c>
      <c r="E188" s="83" t="s">
        <v>485</v>
      </c>
      <c r="F188" s="83"/>
      <c r="G188" s="83">
        <v>107621</v>
      </c>
      <c r="H188" s="83"/>
      <c r="I188" s="3">
        <f>IFERROR(VLOOKUP(B188, 서식리스트!$B$3:$AG$369, 9, FALSE), "")</f>
        <v>0</v>
      </c>
      <c r="J188" s="3">
        <f>IFERROR(VLOOKUP(B188, 서식리스트!$B$3:$AG$369, 12, FALSE), "")</f>
        <v>0</v>
      </c>
      <c r="K188" s="20">
        <f>IFERROR(VLOOKUP(B188, 서식리스트!$B$3:$AG$369, 13, FALSE), "")</f>
        <v>0</v>
      </c>
      <c r="L188" s="84" t="str">
        <f>IF(IFERROR(VLOOKUP(B188,테이블리스트!$D$3:$D$33, 1, FALSE), "")&lt;&gt;"", "Y", "")</f>
        <v>Y</v>
      </c>
    </row>
    <row r="189" spans="1:12" x14ac:dyDescent="0.3">
      <c r="A189" s="3">
        <v>187</v>
      </c>
      <c r="B189" s="83" t="s">
        <v>486</v>
      </c>
      <c r="C189" s="83">
        <v>20190320</v>
      </c>
      <c r="D189" s="83" t="s">
        <v>1660</v>
      </c>
      <c r="E189" s="83" t="s">
        <v>488</v>
      </c>
      <c r="F189" s="83"/>
      <c r="G189" s="83">
        <v>107622</v>
      </c>
      <c r="H189" s="83"/>
      <c r="I189" s="3">
        <f>IFERROR(VLOOKUP(B189, 서식리스트!$B$3:$AG$369, 9, FALSE), "")</f>
        <v>0</v>
      </c>
      <c r="J189" s="3">
        <f>IFERROR(VLOOKUP(B189, 서식리스트!$B$3:$AG$369, 12, FALSE), "")</f>
        <v>0</v>
      </c>
      <c r="K189" s="20">
        <f>IFERROR(VLOOKUP(B189, 서식리스트!$B$3:$AG$369, 13, FALSE), "")</f>
        <v>0</v>
      </c>
      <c r="L189" s="84" t="str">
        <f>IF(IFERROR(VLOOKUP(B189,테이블리스트!$D$3:$D$33, 1, FALSE), "")&lt;&gt;"", "Y", "")</f>
        <v>Y</v>
      </c>
    </row>
    <row r="190" spans="1:12" x14ac:dyDescent="0.3">
      <c r="A190" s="3">
        <v>188</v>
      </c>
      <c r="B190" s="83" t="s">
        <v>489</v>
      </c>
      <c r="C190" s="83">
        <v>20190320</v>
      </c>
      <c r="D190" s="83" t="s">
        <v>1660</v>
      </c>
      <c r="E190" s="83" t="s">
        <v>491</v>
      </c>
      <c r="F190" s="83"/>
      <c r="G190" s="83">
        <v>107623</v>
      </c>
      <c r="H190" s="83"/>
      <c r="I190" s="3">
        <f>IFERROR(VLOOKUP(B190, 서식리스트!$B$3:$AG$369, 9, FALSE), "")</f>
        <v>0</v>
      </c>
      <c r="J190" s="3">
        <f>IFERROR(VLOOKUP(B190, 서식리스트!$B$3:$AG$369, 12, FALSE), "")</f>
        <v>0</v>
      </c>
      <c r="K190" s="20">
        <f>IFERROR(VLOOKUP(B190, 서식리스트!$B$3:$AG$369, 13, FALSE), "")</f>
        <v>0</v>
      </c>
      <c r="L190" s="84" t="str">
        <f>IF(IFERROR(VLOOKUP(B190,테이블리스트!$D$3:$D$33, 1, FALSE), "")&lt;&gt;"", "Y", "")</f>
        <v>Y</v>
      </c>
    </row>
    <row r="191" spans="1:12" x14ac:dyDescent="0.3">
      <c r="A191" s="3">
        <v>189</v>
      </c>
      <c r="B191" s="83" t="s">
        <v>492</v>
      </c>
      <c r="C191" s="83">
        <v>20190320</v>
      </c>
      <c r="D191" s="83" t="s">
        <v>1660</v>
      </c>
      <c r="E191" s="83" t="s">
        <v>494</v>
      </c>
      <c r="F191" s="83"/>
      <c r="G191" s="83">
        <v>107624</v>
      </c>
      <c r="H191" s="83"/>
      <c r="I191" s="3">
        <f>IFERROR(VLOOKUP(B191, 서식리스트!$B$3:$AG$369, 9, FALSE), "")</f>
        <v>0</v>
      </c>
      <c r="J191" s="3">
        <f>IFERROR(VLOOKUP(B191, 서식리스트!$B$3:$AG$369, 12, FALSE), "")</f>
        <v>0</v>
      </c>
      <c r="K191" s="20">
        <f>IFERROR(VLOOKUP(B191, 서식리스트!$B$3:$AG$369, 13, FALSE), "")</f>
        <v>0</v>
      </c>
      <c r="L191" s="84" t="str">
        <f>IF(IFERROR(VLOOKUP(B191,테이블리스트!$D$3:$D$33, 1, FALSE), "")&lt;&gt;"", "Y", "")</f>
        <v>Y</v>
      </c>
    </row>
    <row r="192" spans="1:12" x14ac:dyDescent="0.3">
      <c r="A192" s="3">
        <v>190</v>
      </c>
      <c r="B192" s="83" t="s">
        <v>495</v>
      </c>
      <c r="C192" s="83">
        <v>20190320</v>
      </c>
      <c r="D192" s="83" t="s">
        <v>1660</v>
      </c>
      <c r="E192" s="83" t="s">
        <v>497</v>
      </c>
      <c r="F192" s="83"/>
      <c r="G192" s="83">
        <v>107625</v>
      </c>
      <c r="H192" s="83"/>
      <c r="I192" s="3">
        <f>IFERROR(VLOOKUP(B192, 서식리스트!$B$3:$AG$369, 9, FALSE), "")</f>
        <v>0</v>
      </c>
      <c r="J192" s="3">
        <f>IFERROR(VLOOKUP(B192, 서식리스트!$B$3:$AG$369, 12, FALSE), "")</f>
        <v>0</v>
      </c>
      <c r="K192" s="20">
        <f>IFERROR(VLOOKUP(B192, 서식리스트!$B$3:$AG$369, 13, FALSE), "")</f>
        <v>0</v>
      </c>
      <c r="L192" s="84" t="str">
        <f>IF(IFERROR(VLOOKUP(B192,테이블리스트!$D$3:$D$33, 1, FALSE), "")&lt;&gt;"", "Y", "")</f>
        <v>Y</v>
      </c>
    </row>
    <row r="193" spans="1:12" x14ac:dyDescent="0.3">
      <c r="A193" s="3">
        <v>191</v>
      </c>
      <c r="B193" s="83" t="s">
        <v>498</v>
      </c>
      <c r="C193" s="83">
        <v>20160307</v>
      </c>
      <c r="D193" s="83" t="s">
        <v>1660</v>
      </c>
      <c r="E193" s="83" t="s">
        <v>500</v>
      </c>
      <c r="F193" s="83"/>
      <c r="G193" s="83">
        <v>107602</v>
      </c>
      <c r="H193" s="83"/>
      <c r="I193" s="3">
        <f>IFERROR(VLOOKUP(B193, 서식리스트!$B$3:$AG$369, 9, FALSE), "")</f>
        <v>0</v>
      </c>
      <c r="J193" s="3">
        <f>IFERROR(VLOOKUP(B193, 서식리스트!$B$3:$AG$369, 12, FALSE), "")</f>
        <v>0</v>
      </c>
      <c r="K193" s="20">
        <f>IFERROR(VLOOKUP(B193, 서식리스트!$B$3:$AG$369, 13, FALSE), "")</f>
        <v>0</v>
      </c>
      <c r="L193" s="84" t="str">
        <f>IF(IFERROR(VLOOKUP(B193,테이블리스트!$D$3:$D$33, 1, FALSE), "")&lt;&gt;"", "Y", "")</f>
        <v>Y</v>
      </c>
    </row>
    <row r="194" spans="1:12" x14ac:dyDescent="0.3">
      <c r="A194" s="3">
        <v>192</v>
      </c>
      <c r="B194" s="83" t="s">
        <v>501</v>
      </c>
      <c r="C194" s="83">
        <v>20190320</v>
      </c>
      <c r="D194" s="83" t="s">
        <v>1660</v>
      </c>
      <c r="E194" s="83" t="s">
        <v>503</v>
      </c>
      <c r="F194" s="83"/>
      <c r="G194" s="83">
        <v>107626</v>
      </c>
      <c r="H194" s="83"/>
      <c r="I194" s="3">
        <f>IFERROR(VLOOKUP(B194, 서식리스트!$B$3:$AG$369, 9, FALSE), "")</f>
        <v>0</v>
      </c>
      <c r="J194" s="3">
        <f>IFERROR(VLOOKUP(B194, 서식리스트!$B$3:$AG$369, 12, FALSE), "")</f>
        <v>0</v>
      </c>
      <c r="K194" s="20">
        <f>IFERROR(VLOOKUP(B194, 서식리스트!$B$3:$AG$369, 13, FALSE), "")</f>
        <v>0</v>
      </c>
      <c r="L194" s="84" t="str">
        <f>IF(IFERROR(VLOOKUP(B194,테이블리스트!$D$3:$D$33, 1, FALSE), "")&lt;&gt;"", "Y", "")</f>
        <v>Y</v>
      </c>
    </row>
    <row r="195" spans="1:12" x14ac:dyDescent="0.3">
      <c r="A195" s="3">
        <v>193</v>
      </c>
      <c r="B195" s="83" t="s">
        <v>504</v>
      </c>
      <c r="C195" s="83">
        <v>20190320</v>
      </c>
      <c r="D195" s="83" t="s">
        <v>1660</v>
      </c>
      <c r="E195" s="83" t="s">
        <v>506</v>
      </c>
      <c r="F195" s="83"/>
      <c r="G195" s="83">
        <v>107627</v>
      </c>
      <c r="H195" s="83"/>
      <c r="I195" s="3">
        <f>IFERROR(VLOOKUP(B195, 서식리스트!$B$3:$AG$369, 9, FALSE), "")</f>
        <v>0</v>
      </c>
      <c r="J195" s="3">
        <f>IFERROR(VLOOKUP(B195, 서식리스트!$B$3:$AG$369, 12, FALSE), "")</f>
        <v>0</v>
      </c>
      <c r="K195" s="20">
        <f>IFERROR(VLOOKUP(B195, 서식리스트!$B$3:$AG$369, 13, FALSE), "")</f>
        <v>0</v>
      </c>
      <c r="L195" s="84" t="str">
        <f>IF(IFERROR(VLOOKUP(B195,테이블리스트!$D$3:$D$33, 1, FALSE), "")&lt;&gt;"", "Y", "")</f>
        <v>Y</v>
      </c>
    </row>
    <row r="196" spans="1:12" x14ac:dyDescent="0.3">
      <c r="A196" s="3">
        <v>194</v>
      </c>
      <c r="B196" s="83" t="s">
        <v>507</v>
      </c>
      <c r="C196" s="83">
        <v>20190320</v>
      </c>
      <c r="D196" s="83" t="s">
        <v>1660</v>
      </c>
      <c r="E196" s="83" t="s">
        <v>509</v>
      </c>
      <c r="F196" s="83"/>
      <c r="G196" s="83">
        <v>107628</v>
      </c>
      <c r="H196" s="83"/>
      <c r="I196" s="3">
        <f>IFERROR(VLOOKUP(B196, 서식리스트!$B$3:$AG$369, 9, FALSE), "")</f>
        <v>0</v>
      </c>
      <c r="J196" s="3">
        <f>IFERROR(VLOOKUP(B196, 서식리스트!$B$3:$AG$369, 12, FALSE), "")</f>
        <v>0</v>
      </c>
      <c r="K196" s="20">
        <f>IFERROR(VLOOKUP(B196, 서식리스트!$B$3:$AG$369, 13, FALSE), "")</f>
        <v>0</v>
      </c>
      <c r="L196" s="84" t="str">
        <f>IF(IFERROR(VLOOKUP(B196,테이블리스트!$D$3:$D$33, 1, FALSE), "")&lt;&gt;"", "Y", "")</f>
        <v>Y</v>
      </c>
    </row>
    <row r="197" spans="1:12" x14ac:dyDescent="0.3">
      <c r="A197" s="3">
        <v>195</v>
      </c>
      <c r="B197" s="83" t="s">
        <v>510</v>
      </c>
      <c r="C197" s="83">
        <v>20190320</v>
      </c>
      <c r="D197" s="83" t="s">
        <v>1660</v>
      </c>
      <c r="E197" s="83" t="s">
        <v>512</v>
      </c>
      <c r="F197" s="83"/>
      <c r="G197" s="83">
        <v>107629</v>
      </c>
      <c r="H197" s="83"/>
      <c r="I197" s="3">
        <f>IFERROR(VLOOKUP(B197, 서식리스트!$B$3:$AG$369, 9, FALSE), "")</f>
        <v>0</v>
      </c>
      <c r="J197" s="3">
        <f>IFERROR(VLOOKUP(B197, 서식리스트!$B$3:$AG$369, 12, FALSE), "")</f>
        <v>0</v>
      </c>
      <c r="K197" s="20">
        <f>IFERROR(VLOOKUP(B197, 서식리스트!$B$3:$AG$369, 13, FALSE), "")</f>
        <v>0</v>
      </c>
      <c r="L197" s="84" t="str">
        <f>IF(IFERROR(VLOOKUP(B197,테이블리스트!$D$3:$D$33, 1, FALSE), "")&lt;&gt;"", "Y", "")</f>
        <v>Y</v>
      </c>
    </row>
    <row r="198" spans="1:12" x14ac:dyDescent="0.3">
      <c r="A198" s="3">
        <v>196</v>
      </c>
      <c r="B198" s="83" t="s">
        <v>513</v>
      </c>
      <c r="C198" s="83">
        <v>20190320</v>
      </c>
      <c r="D198" s="83" t="s">
        <v>1660</v>
      </c>
      <c r="E198" s="83" t="s">
        <v>515</v>
      </c>
      <c r="F198" s="83"/>
      <c r="G198" s="83">
        <v>107630</v>
      </c>
      <c r="H198" s="83"/>
      <c r="I198" s="3">
        <f>IFERROR(VLOOKUP(B198, 서식리스트!$B$3:$AG$369, 9, FALSE), "")</f>
        <v>0</v>
      </c>
      <c r="J198" s="3">
        <f>IFERROR(VLOOKUP(B198, 서식리스트!$B$3:$AG$369, 12, FALSE), "")</f>
        <v>0</v>
      </c>
      <c r="K198" s="20">
        <f>IFERROR(VLOOKUP(B198, 서식리스트!$B$3:$AG$369, 13, FALSE), "")</f>
        <v>0</v>
      </c>
      <c r="L198" s="84" t="str">
        <f>IF(IFERROR(VLOOKUP(B198,테이블리스트!$D$3:$D$33, 1, FALSE), "")&lt;&gt;"", "Y", "")</f>
        <v>Y</v>
      </c>
    </row>
    <row r="199" spans="1:12" x14ac:dyDescent="0.3">
      <c r="A199" s="3">
        <v>197</v>
      </c>
      <c r="B199" s="83" t="s">
        <v>516</v>
      </c>
      <c r="C199" s="83">
        <v>20110228</v>
      </c>
      <c r="D199" s="83" t="s">
        <v>1660</v>
      </c>
      <c r="E199" s="83" t="s">
        <v>518</v>
      </c>
      <c r="F199" s="83"/>
      <c r="G199" s="83">
        <v>107631</v>
      </c>
      <c r="H199" s="83"/>
      <c r="I199" s="3">
        <f>IFERROR(VLOOKUP(B199, 서식리스트!$B$3:$AG$369, 9, FALSE), "")</f>
        <v>0</v>
      </c>
      <c r="J199" s="3">
        <f>IFERROR(VLOOKUP(B199, 서식리스트!$B$3:$AG$369, 12, FALSE), "")</f>
        <v>0</v>
      </c>
      <c r="K199" s="20">
        <f>IFERROR(VLOOKUP(B199, 서식리스트!$B$3:$AG$369, 13, FALSE), "")</f>
        <v>0</v>
      </c>
      <c r="L199" s="84" t="str">
        <f>IF(IFERROR(VLOOKUP(B199,테이블리스트!$D$3:$D$33, 1, FALSE), "")&lt;&gt;"", "Y", "")</f>
        <v>Y</v>
      </c>
    </row>
    <row r="200" spans="1:12" x14ac:dyDescent="0.3">
      <c r="A200" s="3">
        <v>198</v>
      </c>
      <c r="B200" s="83" t="s">
        <v>519</v>
      </c>
      <c r="C200" s="83">
        <v>20190320</v>
      </c>
      <c r="D200" s="83" t="s">
        <v>1660</v>
      </c>
      <c r="E200" s="83" t="s">
        <v>521</v>
      </c>
      <c r="F200" s="83"/>
      <c r="G200" s="83">
        <v>107632</v>
      </c>
      <c r="H200" s="83"/>
      <c r="I200" s="3">
        <f>IFERROR(VLOOKUP(B200, 서식리스트!$B$3:$AG$369, 9, FALSE), "")</f>
        <v>0</v>
      </c>
      <c r="J200" s="3">
        <f>IFERROR(VLOOKUP(B200, 서식리스트!$B$3:$AG$369, 12, FALSE), "")</f>
        <v>0</v>
      </c>
      <c r="K200" s="20">
        <f>IFERROR(VLOOKUP(B200, 서식리스트!$B$3:$AG$369, 13, FALSE), "")</f>
        <v>0</v>
      </c>
      <c r="L200" s="84" t="str">
        <f>IF(IFERROR(VLOOKUP(B200,테이블리스트!$D$3:$D$33, 1, FALSE), "")&lt;&gt;"", "Y", "")</f>
        <v>Y</v>
      </c>
    </row>
    <row r="201" spans="1:12" x14ac:dyDescent="0.3">
      <c r="A201" s="3">
        <v>199</v>
      </c>
      <c r="B201" s="83" t="s">
        <v>522</v>
      </c>
      <c r="C201" s="83">
        <v>20130223</v>
      </c>
      <c r="D201" s="83" t="s">
        <v>1660</v>
      </c>
      <c r="E201" s="83" t="s">
        <v>524</v>
      </c>
      <c r="F201" s="83"/>
      <c r="G201" s="83">
        <v>107603</v>
      </c>
      <c r="H201" s="83"/>
      <c r="I201" s="3">
        <f>IFERROR(VLOOKUP(B201, 서식리스트!$B$3:$AG$369, 9, FALSE), "")</f>
        <v>0</v>
      </c>
      <c r="J201" s="3">
        <f>IFERROR(VLOOKUP(B201, 서식리스트!$B$3:$AG$369, 12, FALSE), "")</f>
        <v>0</v>
      </c>
      <c r="K201" s="20">
        <f>IFERROR(VLOOKUP(B201, 서식리스트!$B$3:$AG$369, 13, FALSE), "")</f>
        <v>0</v>
      </c>
      <c r="L201" s="84" t="str">
        <f>IF(IFERROR(VLOOKUP(B201,테이블리스트!$D$3:$D$33, 1, FALSE), "")&lt;&gt;"", "Y", "")</f>
        <v>Y</v>
      </c>
    </row>
    <row r="202" spans="1:12" x14ac:dyDescent="0.3">
      <c r="A202" s="3">
        <v>200</v>
      </c>
      <c r="B202" s="83" t="s">
        <v>525</v>
      </c>
      <c r="C202" s="83">
        <v>20190320</v>
      </c>
      <c r="D202" s="83" t="s">
        <v>1660</v>
      </c>
      <c r="E202" s="83" t="s">
        <v>527</v>
      </c>
      <c r="F202" s="83"/>
      <c r="G202" s="83">
        <v>107604</v>
      </c>
      <c r="H202" s="83"/>
      <c r="I202" s="3">
        <f>IFERROR(VLOOKUP(B202, 서식리스트!$B$3:$AG$369, 9, FALSE), "")</f>
        <v>0</v>
      </c>
      <c r="J202" s="3">
        <f>IFERROR(VLOOKUP(B202, 서식리스트!$B$3:$AG$369, 12, FALSE), "")</f>
        <v>0</v>
      </c>
      <c r="K202" s="20">
        <f>IFERROR(VLOOKUP(B202, 서식리스트!$B$3:$AG$369, 13, FALSE), "")</f>
        <v>0</v>
      </c>
      <c r="L202" s="84" t="str">
        <f>IF(IFERROR(VLOOKUP(B202,테이블리스트!$D$3:$D$33, 1, FALSE), "")&lt;&gt;"", "Y", "")</f>
        <v>Y</v>
      </c>
    </row>
    <row r="203" spans="1:12" x14ac:dyDescent="0.3">
      <c r="A203" s="3">
        <v>201</v>
      </c>
      <c r="B203" s="83" t="s">
        <v>528</v>
      </c>
      <c r="C203" s="83">
        <v>20130223</v>
      </c>
      <c r="D203" s="83" t="s">
        <v>1660</v>
      </c>
      <c r="E203" s="83" t="s">
        <v>530</v>
      </c>
      <c r="F203" s="83"/>
      <c r="G203" s="83">
        <v>107605</v>
      </c>
      <c r="H203" s="83"/>
      <c r="I203" s="3">
        <f>IFERROR(VLOOKUP(B203, 서식리스트!$B$3:$AG$369, 9, FALSE), "")</f>
        <v>0</v>
      </c>
      <c r="J203" s="3">
        <f>IFERROR(VLOOKUP(B203, 서식리스트!$B$3:$AG$369, 12, FALSE), "")</f>
        <v>0</v>
      </c>
      <c r="K203" s="20">
        <f>IFERROR(VLOOKUP(B203, 서식리스트!$B$3:$AG$369, 13, FALSE), "")</f>
        <v>0</v>
      </c>
      <c r="L203" s="84" t="str">
        <f>IF(IFERROR(VLOOKUP(B203,테이블리스트!$D$3:$D$33, 1, FALSE), "")&lt;&gt;"", "Y", "")</f>
        <v>Y</v>
      </c>
    </row>
    <row r="204" spans="1:12" x14ac:dyDescent="0.3">
      <c r="A204" s="3">
        <v>202</v>
      </c>
      <c r="B204" s="83" t="s">
        <v>531</v>
      </c>
      <c r="C204" s="83">
        <v>20130223</v>
      </c>
      <c r="D204" s="83" t="s">
        <v>1660</v>
      </c>
      <c r="E204" s="83" t="s">
        <v>533</v>
      </c>
      <c r="F204" s="83"/>
      <c r="G204" s="83">
        <v>107606</v>
      </c>
      <c r="H204" s="83"/>
      <c r="I204" s="3">
        <f>IFERROR(VLOOKUP(B204, 서식리스트!$B$3:$AG$369, 9, FALSE), "")</f>
        <v>0</v>
      </c>
      <c r="J204" s="3">
        <f>IFERROR(VLOOKUP(B204, 서식리스트!$B$3:$AG$369, 12, FALSE), "")</f>
        <v>0</v>
      </c>
      <c r="K204" s="20">
        <f>IFERROR(VLOOKUP(B204, 서식리스트!$B$3:$AG$369, 13, FALSE), "")</f>
        <v>0</v>
      </c>
      <c r="L204" s="84" t="str">
        <f>IF(IFERROR(VLOOKUP(B204,테이블리스트!$D$3:$D$33, 1, FALSE), "")&lt;&gt;"", "Y", "")</f>
        <v>Y</v>
      </c>
    </row>
    <row r="205" spans="1:12" x14ac:dyDescent="0.3">
      <c r="A205" s="3">
        <v>203</v>
      </c>
      <c r="B205" s="83" t="s">
        <v>534</v>
      </c>
      <c r="C205" s="83">
        <v>20190320</v>
      </c>
      <c r="D205" s="83" t="s">
        <v>1660</v>
      </c>
      <c r="E205" s="83" t="s">
        <v>536</v>
      </c>
      <c r="F205" s="83"/>
      <c r="G205" s="83">
        <v>107607</v>
      </c>
      <c r="H205" s="83"/>
      <c r="I205" s="3">
        <f>IFERROR(VLOOKUP(B205, 서식리스트!$B$3:$AG$369, 9, FALSE), "")</f>
        <v>0</v>
      </c>
      <c r="J205" s="3">
        <f>IFERROR(VLOOKUP(B205, 서식리스트!$B$3:$AG$369, 12, FALSE), "")</f>
        <v>0</v>
      </c>
      <c r="K205" s="20">
        <f>IFERROR(VLOOKUP(B205, 서식리스트!$B$3:$AG$369, 13, FALSE), "")</f>
        <v>0</v>
      </c>
      <c r="L205" s="84" t="str">
        <f>IF(IFERROR(VLOOKUP(B205,테이블리스트!$D$3:$D$33, 1, FALSE), "")&lt;&gt;"", "Y", "")</f>
        <v>Y</v>
      </c>
    </row>
    <row r="206" spans="1:12" x14ac:dyDescent="0.3">
      <c r="A206" s="3">
        <v>204</v>
      </c>
      <c r="B206" s="83" t="s">
        <v>537</v>
      </c>
      <c r="C206" s="83">
        <v>20190320</v>
      </c>
      <c r="D206" s="83" t="s">
        <v>1660</v>
      </c>
      <c r="E206" s="83" t="s">
        <v>539</v>
      </c>
      <c r="F206" s="83"/>
      <c r="G206" s="83">
        <v>107608</v>
      </c>
      <c r="H206" s="83"/>
      <c r="I206" s="3">
        <f>IFERROR(VLOOKUP(B206, 서식리스트!$B$3:$AG$369, 9, FALSE), "")</f>
        <v>0</v>
      </c>
      <c r="J206" s="3">
        <f>IFERROR(VLOOKUP(B206, 서식리스트!$B$3:$AG$369, 12, FALSE), "")</f>
        <v>0</v>
      </c>
      <c r="K206" s="20">
        <f>IFERROR(VLOOKUP(B206, 서식리스트!$B$3:$AG$369, 13, FALSE), "")</f>
        <v>0</v>
      </c>
      <c r="L206" s="84" t="str">
        <f>IF(IFERROR(VLOOKUP(B206,테이블리스트!$D$3:$D$33, 1, FALSE), "")&lt;&gt;"", "Y", "")</f>
        <v>Y</v>
      </c>
    </row>
    <row r="207" spans="1:12" x14ac:dyDescent="0.3">
      <c r="A207" s="3">
        <v>205</v>
      </c>
      <c r="B207" s="83" t="s">
        <v>540</v>
      </c>
      <c r="C207" s="83">
        <v>20160307</v>
      </c>
      <c r="D207" s="83" t="s">
        <v>1660</v>
      </c>
      <c r="E207" s="83" t="s">
        <v>542</v>
      </c>
      <c r="F207" s="83"/>
      <c r="G207" s="83">
        <v>107609</v>
      </c>
      <c r="H207" s="83"/>
      <c r="I207" s="3">
        <f>IFERROR(VLOOKUP(B207, 서식리스트!$B$3:$AG$369, 9, FALSE), "")</f>
        <v>0</v>
      </c>
      <c r="J207" s="3">
        <f>IFERROR(VLOOKUP(B207, 서식리스트!$B$3:$AG$369, 12, FALSE), "")</f>
        <v>0</v>
      </c>
      <c r="K207" s="20">
        <f>IFERROR(VLOOKUP(B207, 서식리스트!$B$3:$AG$369, 13, FALSE), "")</f>
        <v>0</v>
      </c>
      <c r="L207" s="84" t="str">
        <f>IF(IFERROR(VLOOKUP(B207,테이블리스트!$D$3:$D$33, 1, FALSE), "")&lt;&gt;"", "Y", "")</f>
        <v>Y</v>
      </c>
    </row>
    <row r="208" spans="1:12" x14ac:dyDescent="0.3">
      <c r="A208" s="3">
        <v>206</v>
      </c>
      <c r="B208" s="83" t="s">
        <v>543</v>
      </c>
      <c r="C208" s="83">
        <v>20190320</v>
      </c>
      <c r="D208" s="83" t="s">
        <v>1660</v>
      </c>
      <c r="E208" s="83" t="s">
        <v>545</v>
      </c>
      <c r="F208" s="83"/>
      <c r="G208" s="83">
        <v>107610</v>
      </c>
      <c r="H208" s="83"/>
      <c r="I208" s="3">
        <f>IFERROR(VLOOKUP(B208, 서식리스트!$B$3:$AG$369, 9, FALSE), "")</f>
        <v>0</v>
      </c>
      <c r="J208" s="3">
        <f>IFERROR(VLOOKUP(B208, 서식리스트!$B$3:$AG$369, 12, FALSE), "")</f>
        <v>0</v>
      </c>
      <c r="K208" s="20">
        <f>IFERROR(VLOOKUP(B208, 서식리스트!$B$3:$AG$369, 13, FALSE), "")</f>
        <v>0</v>
      </c>
      <c r="L208" s="84" t="str">
        <f>IF(IFERROR(VLOOKUP(B208,테이블리스트!$D$3:$D$33, 1, FALSE), "")&lt;&gt;"", "Y", "")</f>
        <v>Y</v>
      </c>
    </row>
    <row r="209" spans="1:12" x14ac:dyDescent="0.3">
      <c r="A209" s="3">
        <v>207</v>
      </c>
      <c r="B209" s="83" t="s">
        <v>546</v>
      </c>
      <c r="C209" s="83">
        <v>20190320</v>
      </c>
      <c r="D209" s="83" t="s">
        <v>1660</v>
      </c>
      <c r="E209" s="83" t="s">
        <v>548</v>
      </c>
      <c r="F209" s="83"/>
      <c r="G209" s="83">
        <v>107611</v>
      </c>
      <c r="H209" s="83"/>
      <c r="I209" s="3">
        <f>IFERROR(VLOOKUP(B209, 서식리스트!$B$3:$AG$369, 9, FALSE), "")</f>
        <v>0</v>
      </c>
      <c r="J209" s="3">
        <f>IFERROR(VLOOKUP(B209, 서식리스트!$B$3:$AG$369, 12, FALSE), "")</f>
        <v>0</v>
      </c>
      <c r="K209" s="20">
        <f>IFERROR(VLOOKUP(B209, 서식리스트!$B$3:$AG$369, 13, FALSE), "")</f>
        <v>0</v>
      </c>
      <c r="L209" s="84" t="str">
        <f>IF(IFERROR(VLOOKUP(B209,테이블리스트!$D$3:$D$33, 1, FALSE), "")&lt;&gt;"", "Y", "")</f>
        <v>Y</v>
      </c>
    </row>
    <row r="210" spans="1:12" x14ac:dyDescent="0.3">
      <c r="A210" s="3">
        <v>208</v>
      </c>
      <c r="B210" s="3" t="s">
        <v>549</v>
      </c>
      <c r="C210" s="3">
        <v>20190320</v>
      </c>
      <c r="D210" s="3" t="s">
        <v>1660</v>
      </c>
      <c r="E210" s="3" t="s">
        <v>551</v>
      </c>
      <c r="G210" s="3">
        <v>107701</v>
      </c>
      <c r="I210" s="3">
        <f>IFERROR(VLOOKUP(B210, 서식리스트!$B$3:$AG$369, 9, FALSE), "")</f>
        <v>0</v>
      </c>
      <c r="J210" s="3">
        <f>IFERROR(VLOOKUP(B210, 서식리스트!$B$3:$AG$369, 12, FALSE), "")</f>
        <v>0</v>
      </c>
      <c r="K210" s="20">
        <f>IFERROR(VLOOKUP(B210, 서식리스트!$B$3:$AG$369, 13, FALSE), "")</f>
        <v>0</v>
      </c>
      <c r="L210" s="20" t="str">
        <f>IF(IFERROR(VLOOKUP(B210,테이블리스트!$D$3:$D$33, 1, FALSE), "")&lt;&gt;"", "Y", "")</f>
        <v/>
      </c>
    </row>
    <row r="211" spans="1:12" x14ac:dyDescent="0.3">
      <c r="A211" s="3">
        <v>209</v>
      </c>
      <c r="B211" s="3" t="s">
        <v>552</v>
      </c>
      <c r="C211" s="3">
        <v>20060314</v>
      </c>
      <c r="D211" s="3" t="s">
        <v>1660</v>
      </c>
      <c r="E211" s="3" t="s">
        <v>554</v>
      </c>
      <c r="G211" s="3">
        <v>107901</v>
      </c>
      <c r="I211" s="3">
        <f>IFERROR(VLOOKUP(B211, 서식리스트!$B$3:$AG$369, 9, FALSE), "")</f>
        <v>0</v>
      </c>
      <c r="J211" s="3">
        <f>IFERROR(VLOOKUP(B211, 서식리스트!$B$3:$AG$369, 12, FALSE), "")</f>
        <v>0</v>
      </c>
      <c r="K211" s="20">
        <f>IFERROR(VLOOKUP(B211, 서식리스트!$B$3:$AG$369, 13, FALSE), "")</f>
        <v>0</v>
      </c>
      <c r="L211" s="20" t="str">
        <f>IF(IFERROR(VLOOKUP(B211,테이블리스트!$D$3:$D$33, 1, FALSE), "")&lt;&gt;"", "Y", "")</f>
        <v/>
      </c>
    </row>
    <row r="212" spans="1:12" x14ac:dyDescent="0.3">
      <c r="A212" s="3">
        <v>210</v>
      </c>
      <c r="B212" s="3" t="s">
        <v>555</v>
      </c>
      <c r="C212" s="3">
        <v>20150313</v>
      </c>
      <c r="D212" s="3" t="s">
        <v>1660</v>
      </c>
      <c r="E212" s="3" t="s">
        <v>557</v>
      </c>
      <c r="G212" s="3">
        <v>108001</v>
      </c>
      <c r="I212" s="3">
        <f>IFERROR(VLOOKUP(B212, 서식리스트!$B$3:$AG$369, 9, FALSE), "")</f>
        <v>0</v>
      </c>
      <c r="J212" s="3">
        <f>IFERROR(VLOOKUP(B212, 서식리스트!$B$3:$AG$369, 12, FALSE), "")</f>
        <v>0</v>
      </c>
      <c r="K212" s="20">
        <f>IFERROR(VLOOKUP(B212, 서식리스트!$B$3:$AG$369, 13, FALSE), "")</f>
        <v>0</v>
      </c>
      <c r="L212" s="20" t="str">
        <f>IF(IFERROR(VLOOKUP(B212,테이블리스트!$D$3:$D$33, 1, FALSE), "")&lt;&gt;"", "Y", "")</f>
        <v/>
      </c>
    </row>
    <row r="213" spans="1:12" ht="48" x14ac:dyDescent="0.3">
      <c r="A213" s="3">
        <v>211</v>
      </c>
      <c r="B213" s="3" t="s">
        <v>558</v>
      </c>
      <c r="C213" s="3">
        <v>20140314</v>
      </c>
      <c r="D213" s="3" t="s">
        <v>1660</v>
      </c>
      <c r="E213" s="3" t="s">
        <v>1671</v>
      </c>
      <c r="F213" s="3" t="s">
        <v>1026</v>
      </c>
      <c r="G213" s="3">
        <v>108101</v>
      </c>
      <c r="H213" s="3" t="s">
        <v>1617</v>
      </c>
      <c r="I213" s="3" t="str">
        <f>IFERROR(VLOOKUP(B213, 서식리스트!$B$3:$AG$369, 9, FALSE), "")</f>
        <v>한인수</v>
      </c>
      <c r="J213" s="3">
        <f>IFERROR(VLOOKUP(B213, 서식리스트!$B$3:$AG$369, 12, FALSE), "")</f>
        <v>0</v>
      </c>
      <c r="K213" s="20" t="str">
        <f>IFERROR(VLOOKUP(B213, 서식리스트!$B$3:$AG$369, 13, FALSE), "")</f>
        <v>CT_RC081_T1
CT_RC081_T2
CT_RC081_T3
CT_RC081_T4</v>
      </c>
      <c r="L213" s="20" t="str">
        <f>IF(IFERROR(VLOOKUP(B213,테이블리스트!$D$3:$D$33, 1, FALSE), "")&lt;&gt;"", "Y", "")</f>
        <v/>
      </c>
    </row>
    <row r="214" spans="1:12" ht="36" x14ac:dyDescent="0.3">
      <c r="A214" s="3">
        <v>212</v>
      </c>
      <c r="B214" s="3" t="s">
        <v>561</v>
      </c>
      <c r="C214" s="3">
        <v>20140314</v>
      </c>
      <c r="D214" s="3" t="s">
        <v>1660</v>
      </c>
      <c r="E214" s="3" t="s">
        <v>1582</v>
      </c>
      <c r="F214" s="3" t="s">
        <v>1026</v>
      </c>
      <c r="G214" s="3">
        <v>108201</v>
      </c>
      <c r="H214" s="3" t="s">
        <v>1615</v>
      </c>
      <c r="I214" s="3" t="str">
        <f>IFERROR(VLOOKUP(B214, 서식리스트!$B$3:$AG$369, 9, FALSE), "")</f>
        <v>한인수</v>
      </c>
      <c r="J214" s="3" t="str">
        <f>IFERROR(VLOOKUP(B214, 서식리스트!$B$3:$AG$369, 12, FALSE), "")</f>
        <v>Y</v>
      </c>
      <c r="K214" s="20" t="str">
        <f>IFERROR(VLOOKUP(B214, 서식리스트!$B$3:$AG$369, 13, FALSE), "")</f>
        <v>CT_RC082_T1
CT_RC082_T2
CT_RC082_T3</v>
      </c>
      <c r="L214" s="20" t="str">
        <f>IF(IFERROR(VLOOKUP(B214,테이블리스트!$D$3:$D$33, 1, FALSE), "")&lt;&gt;"", "Y", "")</f>
        <v/>
      </c>
    </row>
    <row r="215" spans="1:12" ht="24" x14ac:dyDescent="0.3">
      <c r="A215" s="3">
        <v>213</v>
      </c>
      <c r="B215" s="3" t="s">
        <v>564</v>
      </c>
      <c r="C215" s="3">
        <v>20140314</v>
      </c>
      <c r="D215" s="3" t="s">
        <v>1660</v>
      </c>
      <c r="E215" s="3" t="s">
        <v>1672</v>
      </c>
      <c r="F215" s="3" t="s">
        <v>1026</v>
      </c>
      <c r="G215" s="3">
        <v>108202</v>
      </c>
      <c r="H215" s="3" t="s">
        <v>1102</v>
      </c>
      <c r="I215" s="3" t="str">
        <f>IFERROR(VLOOKUP(B215, 서식리스트!$B$3:$AG$369, 9, FALSE), "")</f>
        <v>한인수</v>
      </c>
      <c r="J215" s="3">
        <f>IFERROR(VLOOKUP(B215, 서식리스트!$B$3:$AG$369, 12, FALSE), "")</f>
        <v>0</v>
      </c>
      <c r="K215" s="20" t="str">
        <f>IFERROR(VLOOKUP(B215, 서식리스트!$B$3:$AG$369, 13, FALSE), "")</f>
        <v>CT_RC082_2_T1
CT_RC082_2_T2</v>
      </c>
      <c r="L215" s="20" t="str">
        <f>IF(IFERROR(VLOOKUP(B215,테이블리스트!$D$3:$D$33, 1, FALSE), "")&lt;&gt;"", "Y", "")</f>
        <v/>
      </c>
    </row>
    <row r="216" spans="1:12" ht="24" x14ac:dyDescent="0.3">
      <c r="A216" s="3">
        <v>214</v>
      </c>
      <c r="B216" s="3" t="s">
        <v>567</v>
      </c>
      <c r="C216" s="3">
        <v>20140314</v>
      </c>
      <c r="D216" s="3" t="s">
        <v>1660</v>
      </c>
      <c r="E216" s="3" t="s">
        <v>1583</v>
      </c>
      <c r="F216" s="3" t="s">
        <v>1026</v>
      </c>
      <c r="G216" s="3">
        <v>108301</v>
      </c>
      <c r="H216" s="3" t="s">
        <v>1615</v>
      </c>
      <c r="I216" s="3" t="str">
        <f>IFERROR(VLOOKUP(B216, 서식리스트!$B$3:$AG$369, 9, FALSE), "")</f>
        <v>한인수</v>
      </c>
      <c r="J216" s="3" t="str">
        <f>IFERROR(VLOOKUP(B216, 서식리스트!$B$3:$AG$369, 12, FALSE), "")</f>
        <v>Y</v>
      </c>
      <c r="K216" s="20" t="str">
        <f>IFERROR(VLOOKUP(B216, 서식리스트!$B$3:$AG$369, 13, FALSE), "")</f>
        <v>CT_RC083_T1
CT_RC083_T2</v>
      </c>
      <c r="L216" s="20" t="str">
        <f>IF(IFERROR(VLOOKUP(B216,테이블리스트!$D$3:$D$33, 1, FALSE), "")&lt;&gt;"", "Y", "")</f>
        <v/>
      </c>
    </row>
    <row r="217" spans="1:12" ht="36" x14ac:dyDescent="0.3">
      <c r="A217" s="3">
        <v>215</v>
      </c>
      <c r="B217" s="3" t="s">
        <v>570</v>
      </c>
      <c r="C217" s="3">
        <v>20190320</v>
      </c>
      <c r="D217" s="3" t="s">
        <v>1660</v>
      </c>
      <c r="E217" s="3" t="s">
        <v>1584</v>
      </c>
      <c r="F217" s="3" t="s">
        <v>1026</v>
      </c>
      <c r="G217" s="3">
        <v>108401</v>
      </c>
      <c r="H217" s="3" t="s">
        <v>1617</v>
      </c>
      <c r="I217" s="3" t="str">
        <f>IFERROR(VLOOKUP(B217, 서식리스트!$B$3:$AG$369, 9, FALSE), "")</f>
        <v>한인수</v>
      </c>
      <c r="J217" s="3" t="str">
        <f>IFERROR(VLOOKUP(B217, 서식리스트!$B$3:$AG$369, 12, FALSE), "")</f>
        <v>Y</v>
      </c>
      <c r="K217" s="20" t="str">
        <f>IFERROR(VLOOKUP(B217, 서식리스트!$B$3:$AG$369, 13, FALSE), "")</f>
        <v>CT_RC084_T1
CT_RC084_T2
CT_RC084_T3</v>
      </c>
      <c r="L217" s="20" t="str">
        <f>IF(IFERROR(VLOOKUP(B217,테이블리스트!$D$3:$D$33, 1, FALSE), "")&lt;&gt;"", "Y", "")</f>
        <v/>
      </c>
    </row>
    <row r="218" spans="1:12" x14ac:dyDescent="0.3">
      <c r="A218" s="3">
        <v>216</v>
      </c>
      <c r="B218" s="3" t="s">
        <v>573</v>
      </c>
      <c r="C218" s="3">
        <v>20190320</v>
      </c>
      <c r="D218" s="3" t="s">
        <v>1660</v>
      </c>
      <c r="E218" s="3" t="s">
        <v>575</v>
      </c>
      <c r="G218" s="3">
        <v>108501</v>
      </c>
      <c r="I218" s="3">
        <f>IFERROR(VLOOKUP(B218, 서식리스트!$B$3:$AG$369, 9, FALSE), "")</f>
        <v>0</v>
      </c>
      <c r="J218" s="3">
        <f>IFERROR(VLOOKUP(B218, 서식리스트!$B$3:$AG$369, 12, FALSE), "")</f>
        <v>0</v>
      </c>
      <c r="K218" s="20">
        <f>IFERROR(VLOOKUP(B218, 서식리스트!$B$3:$AG$369, 13, FALSE), "")</f>
        <v>0</v>
      </c>
      <c r="L218" s="20" t="str">
        <f>IF(IFERROR(VLOOKUP(B218,테이블리스트!$D$3:$D$33, 1, FALSE), "")&lt;&gt;"", "Y", "")</f>
        <v/>
      </c>
    </row>
    <row r="219" spans="1:12" x14ac:dyDescent="0.3">
      <c r="A219" s="3">
        <v>217</v>
      </c>
      <c r="B219" s="3" t="s">
        <v>576</v>
      </c>
      <c r="C219" s="3">
        <v>20190320</v>
      </c>
      <c r="D219" s="3" t="s">
        <v>1673</v>
      </c>
      <c r="E219" s="3" t="s">
        <v>1585</v>
      </c>
      <c r="F219" s="3" t="s">
        <v>1026</v>
      </c>
      <c r="G219" s="3">
        <v>200101</v>
      </c>
      <c r="H219" s="3" t="s">
        <v>1615</v>
      </c>
      <c r="I219" s="3" t="str">
        <f>IFERROR(VLOOKUP(B219, 서식리스트!$B$3:$AG$369, 9, FALSE), "")</f>
        <v>김태홍</v>
      </c>
      <c r="J219" s="3" t="str">
        <f>IFERROR(VLOOKUP(B219, 서식리스트!$B$3:$AG$369, 12, FALSE), "")</f>
        <v>Y</v>
      </c>
      <c r="K219" s="20" t="str">
        <f>IFERROR(VLOOKUP(B219, 서식리스트!$B$3:$AG$369, 13, FALSE), "")</f>
        <v>CT_RE001</v>
      </c>
      <c r="L219" s="20" t="str">
        <f>IF(IFERROR(VLOOKUP(B219,테이블리스트!$D$3:$D$33, 1, FALSE), "")&lt;&gt;"", "Y", "")</f>
        <v/>
      </c>
    </row>
    <row r="220" spans="1:12" x14ac:dyDescent="0.3">
      <c r="A220" s="3">
        <v>218</v>
      </c>
      <c r="B220" s="3" t="s">
        <v>577</v>
      </c>
      <c r="C220" s="3">
        <v>20080429</v>
      </c>
      <c r="D220" s="3" t="s">
        <v>1673</v>
      </c>
      <c r="E220" s="3" t="s">
        <v>1586</v>
      </c>
      <c r="F220" s="3" t="s">
        <v>1026</v>
      </c>
      <c r="G220" s="3">
        <v>200102</v>
      </c>
      <c r="H220" s="3" t="s">
        <v>1615</v>
      </c>
      <c r="I220" s="3" t="str">
        <f>IFERROR(VLOOKUP(B220, 서식리스트!$B$3:$AG$369, 9, FALSE), "")</f>
        <v>김태홍</v>
      </c>
      <c r="J220" s="3" t="str">
        <f>IFERROR(VLOOKUP(B220, 서식리스트!$B$3:$AG$369, 12, FALSE), "")</f>
        <v>Y</v>
      </c>
      <c r="K220" s="20" t="str">
        <f>IFERROR(VLOOKUP(B220, 서식리스트!$B$3:$AG$369, 13, FALSE), "")</f>
        <v>CT_RE001_2</v>
      </c>
      <c r="L220" s="20" t="str">
        <f>IF(IFERROR(VLOOKUP(B220,테이블리스트!$D$3:$D$33, 1, FALSE), "")&lt;&gt;"", "Y", "")</f>
        <v/>
      </c>
    </row>
    <row r="221" spans="1:12" x14ac:dyDescent="0.3">
      <c r="A221" s="3">
        <v>219</v>
      </c>
      <c r="B221" s="3" t="s">
        <v>580</v>
      </c>
      <c r="C221" s="3">
        <v>20150313</v>
      </c>
      <c r="D221" s="3" t="s">
        <v>1673</v>
      </c>
      <c r="E221" s="3" t="s">
        <v>582</v>
      </c>
      <c r="G221" s="3">
        <v>200103</v>
      </c>
      <c r="I221" s="3">
        <f>IFERROR(VLOOKUP(B221, 서식리스트!$B$3:$AG$369, 9, FALSE), "")</f>
        <v>0</v>
      </c>
      <c r="J221" s="3">
        <f>IFERROR(VLOOKUP(B221, 서식리스트!$B$3:$AG$369, 12, FALSE), "")</f>
        <v>0</v>
      </c>
      <c r="K221" s="20">
        <f>IFERROR(VLOOKUP(B221, 서식리스트!$B$3:$AG$369, 13, FALSE), "")</f>
        <v>0</v>
      </c>
      <c r="L221" s="20" t="str">
        <f>IF(IFERROR(VLOOKUP(B221,테이블리스트!$D$3:$D$33, 1, FALSE), "")&lt;&gt;"", "Y", "")</f>
        <v/>
      </c>
    </row>
    <row r="222" spans="1:12" x14ac:dyDescent="0.3">
      <c r="A222" s="3">
        <v>220</v>
      </c>
      <c r="B222" s="3" t="s">
        <v>583</v>
      </c>
      <c r="C222" s="3">
        <v>20170317</v>
      </c>
      <c r="D222" s="3" t="s">
        <v>1673</v>
      </c>
      <c r="E222" s="3" t="s">
        <v>585</v>
      </c>
      <c r="G222" s="3">
        <v>200104</v>
      </c>
      <c r="I222" s="3">
        <f>IFERROR(VLOOKUP(B222, 서식리스트!$B$3:$AG$369, 9, FALSE), "")</f>
        <v>0</v>
      </c>
      <c r="J222" s="3">
        <f>IFERROR(VLOOKUP(B222, 서식리스트!$B$3:$AG$369, 12, FALSE), "")</f>
        <v>0</v>
      </c>
      <c r="K222" s="20">
        <f>IFERROR(VLOOKUP(B222, 서식리스트!$B$3:$AG$369, 13, FALSE), "")</f>
        <v>0</v>
      </c>
      <c r="L222" s="20" t="str">
        <f>IF(IFERROR(VLOOKUP(B222,테이블리스트!$D$3:$D$33, 1, FALSE), "")&lt;&gt;"", "Y", "")</f>
        <v/>
      </c>
    </row>
    <row r="223" spans="1:12" ht="24" x14ac:dyDescent="0.3">
      <c r="A223" s="3">
        <v>221</v>
      </c>
      <c r="B223" s="3" t="s">
        <v>586</v>
      </c>
      <c r="C223" s="3">
        <v>20190320</v>
      </c>
      <c r="D223" s="3" t="s">
        <v>1673</v>
      </c>
      <c r="E223" s="3" t="s">
        <v>1674</v>
      </c>
      <c r="F223" s="3" t="s">
        <v>1026</v>
      </c>
      <c r="G223" s="3">
        <v>200105</v>
      </c>
      <c r="H223" s="3" t="s">
        <v>1615</v>
      </c>
      <c r="I223" s="3" t="str">
        <f>IFERROR(VLOOKUP(B223, 서식리스트!$B$3:$AG$369, 9, FALSE), "")</f>
        <v>김태홍</v>
      </c>
      <c r="J223" s="3" t="str">
        <f>IFERROR(VLOOKUP(B223, 서식리스트!$B$3:$AG$369, 12, FALSE), "")</f>
        <v>Y</v>
      </c>
      <c r="K223" s="20" t="str">
        <f>IFERROR(VLOOKUP(B223, 서식리스트!$B$3:$AG$369, 13, FALSE), "")</f>
        <v>CT_RE001_S1_T1
CT_RE001_S1_T2</v>
      </c>
      <c r="L223" s="20" t="str">
        <f>IF(IFERROR(VLOOKUP(B223,테이블리스트!$D$3:$D$33, 1, FALSE), "")&lt;&gt;"", "Y", "")</f>
        <v/>
      </c>
    </row>
    <row r="224" spans="1:12" x14ac:dyDescent="0.3">
      <c r="A224" s="3">
        <v>222</v>
      </c>
      <c r="B224" s="3" t="s">
        <v>589</v>
      </c>
      <c r="C224" s="3">
        <v>20180321</v>
      </c>
      <c r="D224" s="3" t="s">
        <v>1673</v>
      </c>
      <c r="E224" s="3" t="s">
        <v>1675</v>
      </c>
      <c r="F224" s="3" t="s">
        <v>1026</v>
      </c>
      <c r="G224" s="3">
        <v>200106</v>
      </c>
      <c r="H224" s="3" t="s">
        <v>1615</v>
      </c>
      <c r="I224" s="3" t="str">
        <f>IFERROR(VLOOKUP(B224, 서식리스트!$B$3:$AG$369, 9, FALSE), "")</f>
        <v>김태홍</v>
      </c>
      <c r="J224" s="3" t="str">
        <f>IFERROR(VLOOKUP(B224, 서식리스트!$B$3:$AG$369, 12, FALSE), "")</f>
        <v>Y</v>
      </c>
      <c r="K224" s="20" t="str">
        <f>IFERROR(VLOOKUP(B224, 서식리스트!$B$3:$AG$369, 13, FALSE), "")</f>
        <v>CT_RE001_S2</v>
      </c>
      <c r="L224" s="20" t="str">
        <f>IF(IFERROR(VLOOKUP(B224,테이블리스트!$D$3:$D$33, 1, FALSE), "")&lt;&gt;"", "Y", "")</f>
        <v/>
      </c>
    </row>
    <row r="225" spans="1:12" ht="24" x14ac:dyDescent="0.3">
      <c r="A225" s="3">
        <v>223</v>
      </c>
      <c r="B225" s="3" t="s">
        <v>592</v>
      </c>
      <c r="C225" s="3">
        <v>20190320</v>
      </c>
      <c r="D225" s="3" t="s">
        <v>1673</v>
      </c>
      <c r="E225" s="3" t="s">
        <v>1587</v>
      </c>
      <c r="F225" s="3" t="s">
        <v>1026</v>
      </c>
      <c r="G225" s="3">
        <v>200201</v>
      </c>
      <c r="H225" s="3" t="s">
        <v>1615</v>
      </c>
      <c r="I225" s="3" t="str">
        <f>IFERROR(VLOOKUP(B225, 서식리스트!$B$3:$AG$369, 9, FALSE), "")</f>
        <v>전승원</v>
      </c>
      <c r="J225" s="3" t="str">
        <f>IFERROR(VLOOKUP(B225, 서식리스트!$B$3:$AG$369, 12, FALSE), "")</f>
        <v>Y</v>
      </c>
      <c r="K225" s="20" t="str">
        <f>IFERROR(VLOOKUP(B225, 서식리스트!$B$3:$AG$369, 13, FALSE), "")</f>
        <v>CT_RE002_T1
CT_RE002_T2</v>
      </c>
      <c r="L225" s="20" t="str">
        <f>IF(IFERROR(VLOOKUP(B225,테이블리스트!$D$3:$D$33, 1, FALSE), "")&lt;&gt;"", "Y", "")</f>
        <v/>
      </c>
    </row>
    <row r="226" spans="1:12" x14ac:dyDescent="0.3">
      <c r="A226" s="3">
        <v>224</v>
      </c>
      <c r="B226" s="3" t="s">
        <v>594</v>
      </c>
      <c r="C226" s="3">
        <v>20190320</v>
      </c>
      <c r="D226" s="3" t="s">
        <v>1673</v>
      </c>
      <c r="E226" s="3" t="s">
        <v>596</v>
      </c>
      <c r="G226" s="3">
        <v>200202</v>
      </c>
      <c r="I226" s="3">
        <f>IFERROR(VLOOKUP(B226, 서식리스트!$B$3:$AG$369, 9, FALSE), "")</f>
        <v>0</v>
      </c>
      <c r="J226" s="3">
        <f>IFERROR(VLOOKUP(B226, 서식리스트!$B$3:$AG$369, 12, FALSE), "")</f>
        <v>0</v>
      </c>
      <c r="K226" s="20">
        <f>IFERROR(VLOOKUP(B226, 서식리스트!$B$3:$AG$369, 13, FALSE), "")</f>
        <v>0</v>
      </c>
      <c r="L226" s="20" t="str">
        <f>IF(IFERROR(VLOOKUP(B226,테이블리스트!$D$3:$D$33, 1, FALSE), "")&lt;&gt;"", "Y", "")</f>
        <v/>
      </c>
    </row>
    <row r="227" spans="1:12" ht="24" x14ac:dyDescent="0.3">
      <c r="A227" s="3">
        <v>225</v>
      </c>
      <c r="B227" s="3" t="s">
        <v>597</v>
      </c>
      <c r="C227" s="3">
        <v>20120228</v>
      </c>
      <c r="D227" s="3" t="s">
        <v>1673</v>
      </c>
      <c r="E227" s="3" t="s">
        <v>1676</v>
      </c>
      <c r="F227" s="3" t="s">
        <v>1026</v>
      </c>
      <c r="G227" s="3">
        <v>200203</v>
      </c>
      <c r="H227" s="3" t="s">
        <v>1102</v>
      </c>
      <c r="I227" s="3" t="str">
        <f>IFERROR(VLOOKUP(B227, 서식리스트!$B$3:$AG$369, 9, FALSE), "")</f>
        <v>김태홍</v>
      </c>
      <c r="J227" s="3">
        <f>IFERROR(VLOOKUP(B227, 서식리스트!$B$3:$AG$369, 12, FALSE), "")</f>
        <v>0</v>
      </c>
      <c r="K227" s="20" t="str">
        <f>IFERROR(VLOOKUP(B227, 서식리스트!$B$3:$AG$369, 13, FALSE), "")</f>
        <v>CT_RE002_3_T1
CT_RE002_3_T2</v>
      </c>
      <c r="L227" s="20" t="str">
        <f>IF(IFERROR(VLOOKUP(B227,테이블리스트!$D$3:$D$33, 1, FALSE), "")&lt;&gt;"", "Y", "")</f>
        <v/>
      </c>
    </row>
    <row r="228" spans="1:12" x14ac:dyDescent="0.3">
      <c r="A228" s="3">
        <v>226</v>
      </c>
      <c r="B228" s="3" t="s">
        <v>600</v>
      </c>
      <c r="C228" s="3">
        <v>20180321</v>
      </c>
      <c r="D228" s="3" t="s">
        <v>1673</v>
      </c>
      <c r="E228" s="3" t="s">
        <v>602</v>
      </c>
      <c r="G228" s="3">
        <v>200204</v>
      </c>
      <c r="I228" s="3">
        <f>IFERROR(VLOOKUP(B228, 서식리스트!$B$3:$AG$369, 9, FALSE), "")</f>
        <v>0</v>
      </c>
      <c r="J228" s="3">
        <f>IFERROR(VLOOKUP(B228, 서식리스트!$B$3:$AG$369, 12, FALSE), "")</f>
        <v>0</v>
      </c>
      <c r="K228" s="20">
        <f>IFERROR(VLOOKUP(B228, 서식리스트!$B$3:$AG$369, 13, FALSE), "")</f>
        <v>0</v>
      </c>
      <c r="L228" s="20" t="str">
        <f>IF(IFERROR(VLOOKUP(B228,테이블리스트!$D$3:$D$33, 1, FALSE), "")&lt;&gt;"", "Y", "")</f>
        <v/>
      </c>
    </row>
    <row r="229" spans="1:12" x14ac:dyDescent="0.3">
      <c r="A229" s="3">
        <v>227</v>
      </c>
      <c r="B229" s="3" t="s">
        <v>603</v>
      </c>
      <c r="C229" s="3">
        <v>20100420</v>
      </c>
      <c r="D229" s="3" t="s">
        <v>1673</v>
      </c>
      <c r="E229" s="3" t="s">
        <v>604</v>
      </c>
      <c r="F229" s="3" t="s">
        <v>1026</v>
      </c>
      <c r="G229" s="3">
        <v>200301</v>
      </c>
      <c r="I229" s="3" t="str">
        <f>IFERROR(VLOOKUP(B229, 서식리스트!$B$3:$AG$369, 9, FALSE), "")</f>
        <v>삭제</v>
      </c>
      <c r="J229" s="3">
        <f>IFERROR(VLOOKUP(B229, 서식리스트!$B$3:$AG$369, 12, FALSE), "")</f>
        <v>0</v>
      </c>
      <c r="K229" s="20" t="str">
        <f>IFERROR(VLOOKUP(B229, 서식리스트!$B$3:$AG$369, 13, FALSE), "")</f>
        <v>테이블없음</v>
      </c>
      <c r="L229" s="20" t="str">
        <f>IF(IFERROR(VLOOKUP(B229,테이블리스트!$D$3:$D$33, 1, FALSE), "")&lt;&gt;"", "Y", "")</f>
        <v/>
      </c>
    </row>
    <row r="230" spans="1:12" x14ac:dyDescent="0.3">
      <c r="A230" s="3">
        <v>228</v>
      </c>
      <c r="B230" s="3" t="s">
        <v>605</v>
      </c>
      <c r="C230" s="3">
        <v>20190320</v>
      </c>
      <c r="D230" s="3" t="s">
        <v>1673</v>
      </c>
      <c r="E230" s="3" t="s">
        <v>607</v>
      </c>
      <c r="G230" s="3">
        <v>200302</v>
      </c>
      <c r="I230" s="3">
        <f>IFERROR(VLOOKUP(B230, 서식리스트!$B$3:$AG$369, 9, FALSE), "")</f>
        <v>0</v>
      </c>
      <c r="J230" s="3">
        <f>IFERROR(VLOOKUP(B230, 서식리스트!$B$3:$AG$369, 12, FALSE), "")</f>
        <v>0</v>
      </c>
      <c r="K230" s="20">
        <f>IFERROR(VLOOKUP(B230, 서식리스트!$B$3:$AG$369, 13, FALSE), "")</f>
        <v>0</v>
      </c>
      <c r="L230" s="20" t="str">
        <f>IF(IFERROR(VLOOKUP(B230,테이블리스트!$D$3:$D$33, 1, FALSE), "")&lt;&gt;"", "Y", "")</f>
        <v/>
      </c>
    </row>
    <row r="231" spans="1:12" x14ac:dyDescent="0.3">
      <c r="A231" s="3">
        <v>229</v>
      </c>
      <c r="B231" s="3" t="s">
        <v>608</v>
      </c>
      <c r="C231" s="3">
        <v>20120228</v>
      </c>
      <c r="D231" s="3" t="s">
        <v>1673</v>
      </c>
      <c r="E231" s="3" t="s">
        <v>610</v>
      </c>
      <c r="G231" s="3">
        <v>200303</v>
      </c>
      <c r="I231" s="3">
        <f>IFERROR(VLOOKUP(B231, 서식리스트!$B$3:$AG$369, 9, FALSE), "")</f>
        <v>0</v>
      </c>
      <c r="J231" s="3">
        <f>IFERROR(VLOOKUP(B231, 서식리스트!$B$3:$AG$369, 12, FALSE), "")</f>
        <v>0</v>
      </c>
      <c r="K231" s="20">
        <f>IFERROR(VLOOKUP(B231, 서식리스트!$B$3:$AG$369, 13, FALSE), "")</f>
        <v>0</v>
      </c>
      <c r="L231" s="20" t="str">
        <f>IF(IFERROR(VLOOKUP(B231,테이블리스트!$D$3:$D$33, 1, FALSE), "")&lt;&gt;"", "Y", "")</f>
        <v/>
      </c>
    </row>
    <row r="232" spans="1:12" x14ac:dyDescent="0.3">
      <c r="A232" s="3">
        <v>230</v>
      </c>
      <c r="B232" s="3" t="s">
        <v>611</v>
      </c>
      <c r="C232" s="3">
        <v>20180321</v>
      </c>
      <c r="D232" s="3" t="s">
        <v>1673</v>
      </c>
      <c r="E232" s="3" t="s">
        <v>613</v>
      </c>
      <c r="G232" s="3">
        <v>200304</v>
      </c>
      <c r="I232" s="3">
        <f>IFERROR(VLOOKUP(B232, 서식리스트!$B$3:$AG$369, 9, FALSE), "")</f>
        <v>0</v>
      </c>
      <c r="J232" s="3">
        <f>IFERROR(VLOOKUP(B232, 서식리스트!$B$3:$AG$369, 12, FALSE), "")</f>
        <v>0</v>
      </c>
      <c r="K232" s="20">
        <f>IFERROR(VLOOKUP(B232, 서식리스트!$B$3:$AG$369, 13, FALSE), "")</f>
        <v>0</v>
      </c>
      <c r="L232" s="20" t="str">
        <f>IF(IFERROR(VLOOKUP(B232,테이블리스트!$D$3:$D$33, 1, FALSE), "")&lt;&gt;"", "Y", "")</f>
        <v/>
      </c>
    </row>
    <row r="233" spans="1:12" ht="48" x14ac:dyDescent="0.3">
      <c r="A233" s="3">
        <v>231</v>
      </c>
      <c r="B233" s="3" t="s">
        <v>614</v>
      </c>
      <c r="C233" s="3">
        <v>20190320</v>
      </c>
      <c r="D233" s="3" t="s">
        <v>1673</v>
      </c>
      <c r="E233" s="3" t="s">
        <v>1677</v>
      </c>
      <c r="F233" s="3" t="s">
        <v>1026</v>
      </c>
      <c r="G233" s="3">
        <v>200305</v>
      </c>
      <c r="H233" s="3" t="s">
        <v>1102</v>
      </c>
      <c r="I233" s="3" t="str">
        <f>IFERROR(VLOOKUP(B233, 서식리스트!$B$3:$AG$369, 9, FALSE), "")</f>
        <v>김태홍</v>
      </c>
      <c r="J233" s="3">
        <f>IFERROR(VLOOKUP(B233, 서식리스트!$B$3:$AG$369, 12, FALSE), "")</f>
        <v>0</v>
      </c>
      <c r="K233" s="20" t="str">
        <f>IFERROR(VLOOKUP(B233, 서식리스트!$B$3:$AG$369, 13, FALSE), "")</f>
        <v>CT_RE003_P1_T1
CT_RE003_P1_T2
CT_RE003_P1_T3
CT_RE003_P1_T4</v>
      </c>
      <c r="L233" s="20" t="str">
        <f>IF(IFERROR(VLOOKUP(B233,테이블리스트!$D$3:$D$33, 1, FALSE), "")&lt;&gt;"", "Y", "")</f>
        <v/>
      </c>
    </row>
    <row r="234" spans="1:12" ht="24" x14ac:dyDescent="0.3">
      <c r="A234" s="3">
        <v>232</v>
      </c>
      <c r="B234" s="3" t="s">
        <v>617</v>
      </c>
      <c r="C234" s="3">
        <v>20190320</v>
      </c>
      <c r="D234" s="3" t="s">
        <v>1673</v>
      </c>
      <c r="E234" s="3" t="s">
        <v>1588</v>
      </c>
      <c r="F234" s="3" t="s">
        <v>1026</v>
      </c>
      <c r="G234" s="3">
        <v>200306</v>
      </c>
      <c r="H234" s="3" t="s">
        <v>1102</v>
      </c>
      <c r="I234" s="3" t="str">
        <f>IFERROR(VLOOKUP(B234, 서식리스트!$B$3:$AG$369, 9, FALSE), "")</f>
        <v>전승원</v>
      </c>
      <c r="J234" s="3" t="str">
        <f>IFERROR(VLOOKUP(B234, 서식리스트!$B$3:$AG$369, 12, FALSE), "")</f>
        <v>Y</v>
      </c>
      <c r="K234" s="20" t="str">
        <f>IFERROR(VLOOKUP(B234, 서식리스트!$B$3:$AG$369, 13, FALSE), "")</f>
        <v>CT_RE003_P2_T1
CT_RE003_P2_T2</v>
      </c>
      <c r="L234" s="20" t="str">
        <f>IF(IFERROR(VLOOKUP(B234,테이블리스트!$D$3:$D$33, 1, FALSE), "")&lt;&gt;"", "Y", "")</f>
        <v/>
      </c>
    </row>
    <row r="235" spans="1:12" ht="36" x14ac:dyDescent="0.3">
      <c r="A235" s="3">
        <v>233</v>
      </c>
      <c r="B235" s="3" t="s">
        <v>620</v>
      </c>
      <c r="C235" s="3">
        <v>20190320</v>
      </c>
      <c r="D235" s="3" t="s">
        <v>1673</v>
      </c>
      <c r="E235" s="3" t="s">
        <v>1678</v>
      </c>
      <c r="F235" s="3" t="s">
        <v>1026</v>
      </c>
      <c r="G235" s="3">
        <v>200307</v>
      </c>
      <c r="H235" s="3" t="s">
        <v>1102</v>
      </c>
      <c r="I235" s="3" t="str">
        <f>IFERROR(VLOOKUP(B235, 서식리스트!$B$3:$AG$369, 9, FALSE), "")</f>
        <v>김태홍</v>
      </c>
      <c r="J235" s="3">
        <f>IFERROR(VLOOKUP(B235, 서식리스트!$B$3:$AG$369, 12, FALSE), "")</f>
        <v>0</v>
      </c>
      <c r="K235" s="20" t="str">
        <f>IFERROR(VLOOKUP(B235, 서식리스트!$B$3:$AG$369, 13, FALSE), "")</f>
        <v>CT_RE003_S1_T1
CT_RE003_S1_T2
CT_RE003_S1_T3</v>
      </c>
      <c r="L235" s="20" t="str">
        <f>IF(IFERROR(VLOOKUP(B235,테이블리스트!$D$3:$D$33, 1, FALSE), "")&lt;&gt;"", "Y", "")</f>
        <v/>
      </c>
    </row>
    <row r="236" spans="1:12" x14ac:dyDescent="0.3">
      <c r="A236" s="3">
        <v>234</v>
      </c>
      <c r="B236" s="3" t="s">
        <v>623</v>
      </c>
      <c r="C236" s="3">
        <v>20140314</v>
      </c>
      <c r="D236" s="3" t="s">
        <v>1673</v>
      </c>
      <c r="E236" s="3" t="s">
        <v>624</v>
      </c>
      <c r="G236" s="3">
        <v>200401</v>
      </c>
      <c r="I236" s="3">
        <f>IFERROR(VLOOKUP(B236, 서식리스트!$B$3:$AG$369, 9, FALSE), "")</f>
        <v>0</v>
      </c>
      <c r="J236" s="3">
        <f>IFERROR(VLOOKUP(B236, 서식리스트!$B$3:$AG$369, 12, FALSE), "")</f>
        <v>0</v>
      </c>
      <c r="K236" s="20">
        <f>IFERROR(VLOOKUP(B236, 서식리스트!$B$3:$AG$369, 13, FALSE), "")</f>
        <v>0</v>
      </c>
      <c r="L236" s="20" t="str">
        <f>IF(IFERROR(VLOOKUP(B236,테이블리스트!$D$3:$D$33, 1, FALSE), "")&lt;&gt;"", "Y", "")</f>
        <v/>
      </c>
    </row>
    <row r="237" spans="1:12" x14ac:dyDescent="0.3">
      <c r="A237" s="3">
        <v>235</v>
      </c>
      <c r="B237" s="3" t="s">
        <v>625</v>
      </c>
      <c r="C237" s="3">
        <v>20140314</v>
      </c>
      <c r="D237" s="3" t="s">
        <v>1673</v>
      </c>
      <c r="E237" s="3" t="s">
        <v>627</v>
      </c>
      <c r="G237" s="3">
        <v>200402</v>
      </c>
      <c r="I237" s="3">
        <f>IFERROR(VLOOKUP(B237, 서식리스트!$B$3:$AG$369, 9, FALSE), "")</f>
        <v>0</v>
      </c>
      <c r="J237" s="3">
        <f>IFERROR(VLOOKUP(B237, 서식리스트!$B$3:$AG$369, 12, FALSE), "")</f>
        <v>0</v>
      </c>
      <c r="K237" s="20">
        <f>IFERROR(VLOOKUP(B237, 서식리스트!$B$3:$AG$369, 13, FALSE), "")</f>
        <v>0</v>
      </c>
      <c r="L237" s="20" t="str">
        <f>IF(IFERROR(VLOOKUP(B237,테이블리스트!$D$3:$D$33, 1, FALSE), "")&lt;&gt;"", "Y", "")</f>
        <v/>
      </c>
    </row>
    <row r="238" spans="1:12" x14ac:dyDescent="0.3">
      <c r="A238" s="3">
        <v>236</v>
      </c>
      <c r="B238" s="3" t="s">
        <v>628</v>
      </c>
      <c r="C238" s="3">
        <v>20180321</v>
      </c>
      <c r="D238" s="3" t="s">
        <v>1673</v>
      </c>
      <c r="E238" s="3" t="s">
        <v>630</v>
      </c>
      <c r="G238" s="3">
        <v>200403</v>
      </c>
      <c r="I238" s="3">
        <f>IFERROR(VLOOKUP(B238, 서식리스트!$B$3:$AG$369, 9, FALSE), "")</f>
        <v>0</v>
      </c>
      <c r="J238" s="3">
        <f>IFERROR(VLOOKUP(B238, 서식리스트!$B$3:$AG$369, 12, FALSE), "")</f>
        <v>0</v>
      </c>
      <c r="K238" s="20">
        <f>IFERROR(VLOOKUP(B238, 서식리스트!$B$3:$AG$369, 13, FALSE), "")</f>
        <v>0</v>
      </c>
      <c r="L238" s="20" t="str">
        <f>IF(IFERROR(VLOOKUP(B238,테이블리스트!$D$3:$D$33, 1, FALSE), "")&lt;&gt;"", "Y", "")</f>
        <v/>
      </c>
    </row>
    <row r="239" spans="1:12" x14ac:dyDescent="0.3">
      <c r="A239" s="3">
        <v>237</v>
      </c>
      <c r="B239" s="3" t="s">
        <v>631</v>
      </c>
      <c r="C239" s="3">
        <v>20180321</v>
      </c>
      <c r="D239" s="3" t="s">
        <v>1673</v>
      </c>
      <c r="E239" s="3" t="s">
        <v>633</v>
      </c>
      <c r="G239" s="3">
        <v>200404</v>
      </c>
      <c r="I239" s="3">
        <f>IFERROR(VLOOKUP(B239, 서식리스트!$B$3:$AG$369, 9, FALSE), "")</f>
        <v>0</v>
      </c>
      <c r="J239" s="3">
        <f>IFERROR(VLOOKUP(B239, 서식리스트!$B$3:$AG$369, 12, FALSE), "")</f>
        <v>0</v>
      </c>
      <c r="K239" s="20">
        <f>IFERROR(VLOOKUP(B239, 서식리스트!$B$3:$AG$369, 13, FALSE), "")</f>
        <v>0</v>
      </c>
      <c r="L239" s="20" t="str">
        <f>IF(IFERROR(VLOOKUP(B239,테이블리스트!$D$3:$D$33, 1, FALSE), "")&lt;&gt;"", "Y", "")</f>
        <v/>
      </c>
    </row>
    <row r="240" spans="1:12" x14ac:dyDescent="0.3">
      <c r="A240" s="3">
        <v>238</v>
      </c>
      <c r="B240" s="3" t="s">
        <v>634</v>
      </c>
      <c r="C240" s="3">
        <v>20190320</v>
      </c>
      <c r="D240" s="3" t="s">
        <v>1673</v>
      </c>
      <c r="E240" s="3" t="s">
        <v>635</v>
      </c>
      <c r="G240" s="3">
        <v>200501</v>
      </c>
      <c r="I240" s="3">
        <f>IFERROR(VLOOKUP(B240, 서식리스트!$B$3:$AG$369, 9, FALSE), "")</f>
        <v>0</v>
      </c>
      <c r="J240" s="3">
        <f>IFERROR(VLOOKUP(B240, 서식리스트!$B$3:$AG$369, 12, FALSE), "")</f>
        <v>0</v>
      </c>
      <c r="K240" s="20">
        <f>IFERROR(VLOOKUP(B240, 서식리스트!$B$3:$AG$369, 13, FALSE), "")</f>
        <v>0</v>
      </c>
      <c r="L240" s="20" t="str">
        <f>IF(IFERROR(VLOOKUP(B240,테이블리스트!$D$3:$D$33, 1, FALSE), "")&lt;&gt;"", "Y", "")</f>
        <v/>
      </c>
    </row>
    <row r="241" spans="1:12" x14ac:dyDescent="0.3">
      <c r="A241" s="3">
        <v>239</v>
      </c>
      <c r="B241" s="3" t="s">
        <v>636</v>
      </c>
      <c r="C241" s="3">
        <v>20190320</v>
      </c>
      <c r="D241" s="3" t="s">
        <v>1673</v>
      </c>
      <c r="E241" s="3" t="s">
        <v>638</v>
      </c>
      <c r="G241" s="3">
        <v>200502</v>
      </c>
      <c r="I241" s="3">
        <f>IFERROR(VLOOKUP(B241, 서식리스트!$B$3:$AG$369, 9, FALSE), "")</f>
        <v>0</v>
      </c>
      <c r="J241" s="3">
        <f>IFERROR(VLOOKUP(B241, 서식리스트!$B$3:$AG$369, 12, FALSE), "")</f>
        <v>0</v>
      </c>
      <c r="K241" s="20">
        <f>IFERROR(VLOOKUP(B241, 서식리스트!$B$3:$AG$369, 13, FALSE), "")</f>
        <v>0</v>
      </c>
      <c r="L241" s="20" t="str">
        <f>IF(IFERROR(VLOOKUP(B241,테이블리스트!$D$3:$D$33, 1, FALSE), "")&lt;&gt;"", "Y", "")</f>
        <v/>
      </c>
    </row>
    <row r="242" spans="1:12" x14ac:dyDescent="0.3">
      <c r="A242" s="3">
        <v>240</v>
      </c>
      <c r="B242" s="3" t="s">
        <v>639</v>
      </c>
      <c r="C242" s="3">
        <v>20180321</v>
      </c>
      <c r="D242" s="3" t="s">
        <v>1673</v>
      </c>
      <c r="E242" s="3" t="s">
        <v>640</v>
      </c>
      <c r="G242" s="3">
        <v>200601</v>
      </c>
      <c r="I242" s="3">
        <f>IFERROR(VLOOKUP(B242, 서식리스트!$B$3:$AG$369, 9, FALSE), "")</f>
        <v>0</v>
      </c>
      <c r="J242" s="3">
        <f>IFERROR(VLOOKUP(B242, 서식리스트!$B$3:$AG$369, 12, FALSE), "")</f>
        <v>0</v>
      </c>
      <c r="K242" s="20">
        <f>IFERROR(VLOOKUP(B242, 서식리스트!$B$3:$AG$369, 13, FALSE), "")</f>
        <v>0</v>
      </c>
      <c r="L242" s="20" t="str">
        <f>IF(IFERROR(VLOOKUP(B242,테이블리스트!$D$3:$D$33, 1, FALSE), "")&lt;&gt;"", "Y", "")</f>
        <v/>
      </c>
    </row>
    <row r="243" spans="1:12" x14ac:dyDescent="0.3">
      <c r="A243" s="3">
        <v>241</v>
      </c>
      <c r="B243" s="3" t="s">
        <v>641</v>
      </c>
      <c r="C243" s="3">
        <v>20190320</v>
      </c>
      <c r="D243" s="3" t="s">
        <v>1673</v>
      </c>
      <c r="E243" s="3" t="s">
        <v>643</v>
      </c>
      <c r="G243" s="3">
        <v>200801</v>
      </c>
      <c r="I243" s="3">
        <f>IFERROR(VLOOKUP(B243, 서식리스트!$B$3:$AG$369, 9, FALSE), "")</f>
        <v>0</v>
      </c>
      <c r="J243" s="3">
        <f>IFERROR(VLOOKUP(B243, 서식리스트!$B$3:$AG$369, 12, FALSE), "")</f>
        <v>0</v>
      </c>
      <c r="K243" s="20">
        <f>IFERROR(VLOOKUP(B243, 서식리스트!$B$3:$AG$369, 13, FALSE), "")</f>
        <v>0</v>
      </c>
      <c r="L243" s="20" t="str">
        <f>IF(IFERROR(VLOOKUP(B243,테이블리스트!$D$3:$D$33, 1, FALSE), "")&lt;&gt;"", "Y", "")</f>
        <v/>
      </c>
    </row>
    <row r="244" spans="1:12" x14ac:dyDescent="0.3">
      <c r="A244" s="3">
        <v>242</v>
      </c>
      <c r="B244" s="3" t="s">
        <v>644</v>
      </c>
      <c r="C244" s="3">
        <v>20190320</v>
      </c>
      <c r="D244" s="3" t="s">
        <v>1673</v>
      </c>
      <c r="E244" s="3" t="s">
        <v>646</v>
      </c>
      <c r="G244" s="3">
        <v>200802</v>
      </c>
      <c r="I244" s="3">
        <f>IFERROR(VLOOKUP(B244, 서식리스트!$B$3:$AG$369, 9, FALSE), "")</f>
        <v>0</v>
      </c>
      <c r="J244" s="3">
        <f>IFERROR(VLOOKUP(B244, 서식리스트!$B$3:$AG$369, 12, FALSE), "")</f>
        <v>0</v>
      </c>
      <c r="K244" s="20">
        <f>IFERROR(VLOOKUP(B244, 서식리스트!$B$3:$AG$369, 13, FALSE), "")</f>
        <v>0</v>
      </c>
      <c r="L244" s="20" t="str">
        <f>IF(IFERROR(VLOOKUP(B244,테이블리스트!$D$3:$D$33, 1, FALSE), "")&lt;&gt;"", "Y", "")</f>
        <v/>
      </c>
    </row>
    <row r="245" spans="1:12" x14ac:dyDescent="0.3">
      <c r="A245" s="3">
        <v>243</v>
      </c>
      <c r="B245" s="3" t="s">
        <v>647</v>
      </c>
      <c r="C245" s="3">
        <v>20190320</v>
      </c>
      <c r="D245" s="3" t="s">
        <v>1673</v>
      </c>
      <c r="E245" s="3" t="s">
        <v>649</v>
      </c>
      <c r="G245" s="3">
        <v>200803</v>
      </c>
      <c r="I245" s="3">
        <f>IFERROR(VLOOKUP(B245, 서식리스트!$B$3:$AG$369, 9, FALSE), "")</f>
        <v>0</v>
      </c>
      <c r="J245" s="3">
        <f>IFERROR(VLOOKUP(B245, 서식리스트!$B$3:$AG$369, 12, FALSE), "")</f>
        <v>0</v>
      </c>
      <c r="K245" s="20">
        <f>IFERROR(VLOOKUP(B245, 서식리스트!$B$3:$AG$369, 13, FALSE), "")</f>
        <v>0</v>
      </c>
      <c r="L245" s="20" t="str">
        <f>IF(IFERROR(VLOOKUP(B245,테이블리스트!$D$3:$D$33, 1, FALSE), "")&lt;&gt;"", "Y", "")</f>
        <v/>
      </c>
    </row>
    <row r="246" spans="1:12" x14ac:dyDescent="0.3">
      <c r="A246" s="3">
        <v>244</v>
      </c>
      <c r="B246" s="3" t="s">
        <v>650</v>
      </c>
      <c r="C246" s="3">
        <v>20190320</v>
      </c>
      <c r="D246" s="3" t="s">
        <v>1673</v>
      </c>
      <c r="E246" s="3" t="s">
        <v>652</v>
      </c>
      <c r="G246" s="3">
        <v>200804</v>
      </c>
      <c r="I246" s="3">
        <f>IFERROR(VLOOKUP(B246, 서식리스트!$B$3:$AG$369, 9, FALSE), "")</f>
        <v>0</v>
      </c>
      <c r="J246" s="3">
        <f>IFERROR(VLOOKUP(B246, 서식리스트!$B$3:$AG$369, 12, FALSE), "")</f>
        <v>0</v>
      </c>
      <c r="K246" s="20">
        <f>IFERROR(VLOOKUP(B246, 서식리스트!$B$3:$AG$369, 13, FALSE), "")</f>
        <v>0</v>
      </c>
      <c r="L246" s="20" t="str">
        <f>IF(IFERROR(VLOOKUP(B246,테이블리스트!$D$3:$D$33, 1, FALSE), "")&lt;&gt;"", "Y", "")</f>
        <v/>
      </c>
    </row>
    <row r="247" spans="1:12" ht="48" x14ac:dyDescent="0.3">
      <c r="A247" s="3">
        <v>245</v>
      </c>
      <c r="B247" s="3" t="s">
        <v>653</v>
      </c>
      <c r="C247" s="3">
        <v>20180321</v>
      </c>
      <c r="D247" s="3" t="s">
        <v>1673</v>
      </c>
      <c r="E247" s="3" t="s">
        <v>654</v>
      </c>
      <c r="F247" s="3" t="s">
        <v>1026</v>
      </c>
      <c r="G247" s="3">
        <v>200901</v>
      </c>
      <c r="I247" s="3" t="str">
        <f>IFERROR(VLOOKUP(B247, 서식리스트!$B$3:$AG$369, 9, FALSE), "")</f>
        <v>김태홍</v>
      </c>
      <c r="J247" s="3">
        <f>IFERROR(VLOOKUP(B247, 서식리스트!$B$3:$AG$369, 12, FALSE), "")</f>
        <v>0</v>
      </c>
      <c r="K247" s="20" t="str">
        <f>IFERROR(VLOOKUP(B247, 서식리스트!$B$3:$AG$369, 13, FALSE), "")</f>
        <v>CT_RE009_T1
CT_RE009_T2
CT_RE009_T3
CT_RE009_T4</v>
      </c>
      <c r="L247" s="20" t="str">
        <f>IF(IFERROR(VLOOKUP(B247,테이블리스트!$D$3:$D$33, 1, FALSE), "")&lt;&gt;"", "Y", "")</f>
        <v/>
      </c>
    </row>
    <row r="248" spans="1:12" x14ac:dyDescent="0.3">
      <c r="A248" s="3">
        <v>246</v>
      </c>
      <c r="B248" s="3" t="s">
        <v>655</v>
      </c>
      <c r="C248" s="3">
        <v>20150313</v>
      </c>
      <c r="D248" s="3" t="s">
        <v>1673</v>
      </c>
      <c r="E248" s="3" t="s">
        <v>657</v>
      </c>
      <c r="G248" s="3">
        <v>200902</v>
      </c>
      <c r="I248" s="3">
        <f>IFERROR(VLOOKUP(B248, 서식리스트!$B$3:$AG$369, 9, FALSE), "")</f>
        <v>0</v>
      </c>
      <c r="J248" s="3">
        <f>IFERROR(VLOOKUP(B248, 서식리스트!$B$3:$AG$369, 12, FALSE), "")</f>
        <v>0</v>
      </c>
      <c r="K248" s="20">
        <f>IFERROR(VLOOKUP(B248, 서식리스트!$B$3:$AG$369, 13, FALSE), "")</f>
        <v>0</v>
      </c>
      <c r="L248" s="20" t="str">
        <f>IF(IFERROR(VLOOKUP(B248,테이블리스트!$D$3:$D$33, 1, FALSE), "")&lt;&gt;"", "Y", "")</f>
        <v/>
      </c>
    </row>
    <row r="249" spans="1:12" x14ac:dyDescent="0.3">
      <c r="A249" s="3">
        <v>247</v>
      </c>
      <c r="B249" s="3" t="s">
        <v>658</v>
      </c>
      <c r="C249" s="3">
        <v>20190320</v>
      </c>
      <c r="D249" s="3" t="s">
        <v>1673</v>
      </c>
      <c r="E249" s="3" t="s">
        <v>660</v>
      </c>
      <c r="G249" s="3">
        <v>200903</v>
      </c>
      <c r="I249" s="3">
        <f>IFERROR(VLOOKUP(B249, 서식리스트!$B$3:$AG$369, 9, FALSE), "")</f>
        <v>0</v>
      </c>
      <c r="J249" s="3">
        <f>IFERROR(VLOOKUP(B249, 서식리스트!$B$3:$AG$369, 12, FALSE), "")</f>
        <v>0</v>
      </c>
      <c r="K249" s="20">
        <f>IFERROR(VLOOKUP(B249, 서식리스트!$B$3:$AG$369, 13, FALSE), "")</f>
        <v>0</v>
      </c>
      <c r="L249" s="20" t="str">
        <f>IF(IFERROR(VLOOKUP(B249,테이블리스트!$D$3:$D$33, 1, FALSE), "")&lt;&gt;"", "Y", "")</f>
        <v/>
      </c>
    </row>
    <row r="250" spans="1:12" x14ac:dyDescent="0.3">
      <c r="A250" s="3">
        <v>248</v>
      </c>
      <c r="B250" s="3" t="s">
        <v>661</v>
      </c>
      <c r="C250" s="3">
        <v>20150313</v>
      </c>
      <c r="D250" s="3" t="s">
        <v>1673</v>
      </c>
      <c r="E250" s="3" t="s">
        <v>663</v>
      </c>
      <c r="G250" s="3">
        <v>200904</v>
      </c>
      <c r="I250" s="3">
        <f>IFERROR(VLOOKUP(B250, 서식리스트!$B$3:$AG$369, 9, FALSE), "")</f>
        <v>0</v>
      </c>
      <c r="J250" s="3">
        <f>IFERROR(VLOOKUP(B250, 서식리스트!$B$3:$AG$369, 12, FALSE), "")</f>
        <v>0</v>
      </c>
      <c r="K250" s="20">
        <f>IFERROR(VLOOKUP(B250, 서식리스트!$B$3:$AG$369, 13, FALSE), "")</f>
        <v>0</v>
      </c>
      <c r="L250" s="20" t="str">
        <f>IF(IFERROR(VLOOKUP(B250,테이블리스트!$D$3:$D$33, 1, FALSE), "")&lt;&gt;"", "Y", "")</f>
        <v/>
      </c>
    </row>
    <row r="251" spans="1:12" x14ac:dyDescent="0.3">
      <c r="A251" s="3">
        <v>249</v>
      </c>
      <c r="B251" s="3" t="s">
        <v>664</v>
      </c>
      <c r="C251" s="3">
        <v>20150313</v>
      </c>
      <c r="D251" s="3" t="s">
        <v>1673</v>
      </c>
      <c r="E251" s="3" t="s">
        <v>128</v>
      </c>
      <c r="G251" s="3">
        <v>200905</v>
      </c>
      <c r="I251" s="3">
        <f>IFERROR(VLOOKUP(B251, 서식리스트!$B$3:$AG$369, 9, FALSE), "")</f>
        <v>0</v>
      </c>
      <c r="J251" s="3">
        <f>IFERROR(VLOOKUP(B251, 서식리스트!$B$3:$AG$369, 12, FALSE), "")</f>
        <v>0</v>
      </c>
      <c r="K251" s="20">
        <f>IFERROR(VLOOKUP(B251, 서식리스트!$B$3:$AG$369, 13, FALSE), "")</f>
        <v>0</v>
      </c>
      <c r="L251" s="20" t="str">
        <f>IF(IFERROR(VLOOKUP(B251,테이블리스트!$D$3:$D$33, 1, FALSE), "")&lt;&gt;"", "Y", "")</f>
        <v/>
      </c>
    </row>
    <row r="252" spans="1:12" x14ac:dyDescent="0.3">
      <c r="A252" s="3">
        <v>250</v>
      </c>
      <c r="B252" s="3" t="s">
        <v>666</v>
      </c>
      <c r="C252" s="3">
        <v>20190320</v>
      </c>
      <c r="D252" s="3" t="s">
        <v>1673</v>
      </c>
      <c r="E252" s="3" t="s">
        <v>668</v>
      </c>
      <c r="G252" s="3">
        <v>200906</v>
      </c>
      <c r="I252" s="3">
        <f>IFERROR(VLOOKUP(B252, 서식리스트!$B$3:$AG$369, 9, FALSE), "")</f>
        <v>0</v>
      </c>
      <c r="J252" s="3">
        <f>IFERROR(VLOOKUP(B252, 서식리스트!$B$3:$AG$369, 12, FALSE), "")</f>
        <v>0</v>
      </c>
      <c r="K252" s="20">
        <f>IFERROR(VLOOKUP(B252, 서식리스트!$B$3:$AG$369, 13, FALSE), "")</f>
        <v>0</v>
      </c>
      <c r="L252" s="20" t="str">
        <f>IF(IFERROR(VLOOKUP(B252,테이블리스트!$D$3:$D$33, 1, FALSE), "")&lt;&gt;"", "Y", "")</f>
        <v/>
      </c>
    </row>
    <row r="253" spans="1:12" x14ac:dyDescent="0.3">
      <c r="A253" s="3">
        <v>251</v>
      </c>
      <c r="B253" s="3" t="s">
        <v>669</v>
      </c>
      <c r="C253" s="3">
        <v>20160314</v>
      </c>
      <c r="D253" s="3" t="s">
        <v>1673</v>
      </c>
      <c r="E253" s="3" t="s">
        <v>671</v>
      </c>
      <c r="G253" s="3">
        <v>200907</v>
      </c>
      <c r="I253" s="3">
        <f>IFERROR(VLOOKUP(B253, 서식리스트!$B$3:$AG$369, 9, FALSE), "")</f>
        <v>0</v>
      </c>
      <c r="J253" s="3">
        <f>IFERROR(VLOOKUP(B253, 서식리스트!$B$3:$AG$369, 12, FALSE), "")</f>
        <v>0</v>
      </c>
      <c r="K253" s="20">
        <f>IFERROR(VLOOKUP(B253, 서식리스트!$B$3:$AG$369, 13, FALSE), "")</f>
        <v>0</v>
      </c>
      <c r="L253" s="20" t="str">
        <f>IF(IFERROR(VLOOKUP(B253,테이블리스트!$D$3:$D$33, 1, FALSE), "")&lt;&gt;"", "Y", "")</f>
        <v/>
      </c>
    </row>
    <row r="254" spans="1:12" x14ac:dyDescent="0.3">
      <c r="A254" s="3">
        <v>252</v>
      </c>
      <c r="B254" s="3" t="s">
        <v>672</v>
      </c>
      <c r="C254" s="3">
        <v>20180321</v>
      </c>
      <c r="D254" s="3" t="s">
        <v>1673</v>
      </c>
      <c r="E254" s="3" t="s">
        <v>1679</v>
      </c>
      <c r="F254" s="3" t="s">
        <v>1026</v>
      </c>
      <c r="G254" s="3">
        <v>201001</v>
      </c>
      <c r="H254" s="3" t="s">
        <v>1102</v>
      </c>
      <c r="I254" s="3" t="str">
        <f>IFERROR(VLOOKUP(B254, 서식리스트!$B$3:$AG$369, 9, FALSE), "")</f>
        <v>오승세</v>
      </c>
      <c r="J254" s="3">
        <f>IFERROR(VLOOKUP(B254, 서식리스트!$B$3:$AG$369, 12, FALSE), "")</f>
        <v>0</v>
      </c>
      <c r="K254" s="20" t="str">
        <f>IFERROR(VLOOKUP(B254, 서식리스트!$B$3:$AG$369, 13, FALSE), "")</f>
        <v>CT_RE010</v>
      </c>
      <c r="L254" s="20" t="str">
        <f>IF(IFERROR(VLOOKUP(B254,테이블리스트!$D$3:$D$33, 1, FALSE), "")&lt;&gt;"", "Y", "")</f>
        <v/>
      </c>
    </row>
    <row r="255" spans="1:12" ht="24" x14ac:dyDescent="0.3">
      <c r="A255" s="3">
        <v>253</v>
      </c>
      <c r="B255" s="3" t="s">
        <v>675</v>
      </c>
      <c r="C255" s="3">
        <v>20190320</v>
      </c>
      <c r="D255" s="3" t="s">
        <v>1673</v>
      </c>
      <c r="E255" s="3" t="s">
        <v>1680</v>
      </c>
      <c r="F255" s="3" t="s">
        <v>1026</v>
      </c>
      <c r="G255" s="3">
        <v>201002</v>
      </c>
      <c r="H255" s="3" t="s">
        <v>1102</v>
      </c>
      <c r="I255" s="3" t="str">
        <f>IFERROR(VLOOKUP(B255, 서식리스트!$B$3:$AG$369, 9, FALSE), "")</f>
        <v>오승세</v>
      </c>
      <c r="J255" s="3">
        <f>IFERROR(VLOOKUP(B255, 서식리스트!$B$3:$AG$369, 12, FALSE), "")</f>
        <v>0</v>
      </c>
      <c r="K255" s="20" t="str">
        <f>IFERROR(VLOOKUP(B255, 서식리스트!$B$3:$AG$369, 13, FALSE), "")</f>
        <v>CT_RE010_2_P1_T1
CT_RE010_2_P1_T2</v>
      </c>
      <c r="L255" s="20" t="str">
        <f>IF(IFERROR(VLOOKUP(B255,테이블리스트!$D$3:$D$33, 1, FALSE), "")&lt;&gt;"", "Y", "")</f>
        <v/>
      </c>
    </row>
    <row r="256" spans="1:12" ht="24" x14ac:dyDescent="0.3">
      <c r="A256" s="3">
        <v>254</v>
      </c>
      <c r="B256" s="3" t="s">
        <v>678</v>
      </c>
      <c r="C256" s="3">
        <v>20190320</v>
      </c>
      <c r="D256" s="3" t="s">
        <v>1673</v>
      </c>
      <c r="E256" s="3" t="s">
        <v>1681</v>
      </c>
      <c r="F256" s="3" t="s">
        <v>1026</v>
      </c>
      <c r="G256" s="3">
        <v>201003</v>
      </c>
      <c r="H256" s="3" t="s">
        <v>1102</v>
      </c>
      <c r="I256" s="3" t="str">
        <f>IFERROR(VLOOKUP(B256, 서식리스트!$B$3:$AG$369, 9, FALSE), "")</f>
        <v>오승세</v>
      </c>
      <c r="J256" s="3">
        <f>IFERROR(VLOOKUP(B256, 서식리스트!$B$3:$AG$369, 12, FALSE), "")</f>
        <v>0</v>
      </c>
      <c r="K256" s="20" t="str">
        <f>IFERROR(VLOOKUP(B256, 서식리스트!$B$3:$AG$369, 13, FALSE), "")</f>
        <v>CT_RE010_2_P2_T1
CT_RE010_2_P2_T2</v>
      </c>
      <c r="L256" s="20" t="str">
        <f>IF(IFERROR(VLOOKUP(B256,테이블리스트!$D$3:$D$33, 1, FALSE), "")&lt;&gt;"", "Y", "")</f>
        <v/>
      </c>
    </row>
    <row r="257" spans="1:12" x14ac:dyDescent="0.3">
      <c r="A257" s="3">
        <v>255</v>
      </c>
      <c r="B257" s="3" t="s">
        <v>681</v>
      </c>
      <c r="C257" s="3">
        <v>20180321</v>
      </c>
      <c r="D257" s="3" t="s">
        <v>1673</v>
      </c>
      <c r="E257" s="3" t="s">
        <v>1589</v>
      </c>
      <c r="F257" s="3" t="s">
        <v>1026</v>
      </c>
      <c r="G257" s="3">
        <v>201004</v>
      </c>
      <c r="H257" s="3" t="s">
        <v>1615</v>
      </c>
      <c r="I257" s="3" t="str">
        <f>IFERROR(VLOOKUP(B257, 서식리스트!$B$3:$AG$369, 9, FALSE), "")</f>
        <v>전승원</v>
      </c>
      <c r="J257" s="3" t="str">
        <f>IFERROR(VLOOKUP(B257, 서식리스트!$B$3:$AG$369, 12, FALSE), "")</f>
        <v>Y</v>
      </c>
      <c r="K257" s="20" t="str">
        <f>IFERROR(VLOOKUP(B257, 서식리스트!$B$3:$AG$369, 13, FALSE), "")</f>
        <v>CT_RE010_3</v>
      </c>
      <c r="L257" s="20" t="str">
        <f>IF(IFERROR(VLOOKUP(B257,테이블리스트!$D$3:$D$33, 1, FALSE), "")&lt;&gt;"", "Y", "")</f>
        <v/>
      </c>
    </row>
    <row r="258" spans="1:12" ht="24" x14ac:dyDescent="0.3">
      <c r="A258" s="3">
        <v>256</v>
      </c>
      <c r="B258" s="3" t="s">
        <v>684</v>
      </c>
      <c r="C258" s="3">
        <v>20180321</v>
      </c>
      <c r="D258" s="3" t="s">
        <v>1673</v>
      </c>
      <c r="E258" s="3" t="s">
        <v>1682</v>
      </c>
      <c r="F258" s="3" t="s">
        <v>1026</v>
      </c>
      <c r="G258" s="3">
        <v>201005</v>
      </c>
      <c r="H258" s="3" t="s">
        <v>1102</v>
      </c>
      <c r="I258" s="3" t="str">
        <f>IFERROR(VLOOKUP(B258, 서식리스트!$B$3:$AG$369, 9, FALSE), "")</f>
        <v>오승세</v>
      </c>
      <c r="J258" s="3">
        <f>IFERROR(VLOOKUP(B258, 서식리스트!$B$3:$AG$369, 12, FALSE), "")</f>
        <v>0</v>
      </c>
      <c r="K258" s="20" t="str">
        <f>IFERROR(VLOOKUP(B258, 서식리스트!$B$3:$AG$369, 13, FALSE), "")</f>
        <v>CT_RE010_4_T1
CT_RE010_4_T2</v>
      </c>
      <c r="L258" s="20" t="str">
        <f>IF(IFERROR(VLOOKUP(B258,테이블리스트!$D$3:$D$33, 1, FALSE), "")&lt;&gt;"", "Y", "")</f>
        <v/>
      </c>
    </row>
    <row r="259" spans="1:12" x14ac:dyDescent="0.3">
      <c r="A259" s="3">
        <v>257</v>
      </c>
      <c r="B259" s="3" t="s">
        <v>687</v>
      </c>
      <c r="C259" s="3">
        <v>20180321</v>
      </c>
      <c r="D259" s="3" t="s">
        <v>1673</v>
      </c>
      <c r="E259" s="3" t="s">
        <v>1590</v>
      </c>
      <c r="F259" s="3" t="s">
        <v>1026</v>
      </c>
      <c r="G259" s="3">
        <v>201006</v>
      </c>
      <c r="H259" s="3" t="s">
        <v>1615</v>
      </c>
      <c r="I259" s="3" t="str">
        <f>IFERROR(VLOOKUP(B259, 서식리스트!$B$3:$AG$369, 9, FALSE), "")</f>
        <v>전승원</v>
      </c>
      <c r="J259" s="3" t="str">
        <f>IFERROR(VLOOKUP(B259, 서식리스트!$B$3:$AG$369, 12, FALSE), "")</f>
        <v>Y</v>
      </c>
      <c r="K259" s="20" t="str">
        <f>IFERROR(VLOOKUP(B259, 서식리스트!$B$3:$AG$369, 13, FALSE), "")</f>
        <v>CT_RE010_5</v>
      </c>
      <c r="L259" s="20" t="str">
        <f>IF(IFERROR(VLOOKUP(B259,테이블리스트!$D$3:$D$33, 1, FALSE), "")&lt;&gt;"", "Y", "")</f>
        <v/>
      </c>
    </row>
    <row r="260" spans="1:12" x14ac:dyDescent="0.3">
      <c r="A260" s="3">
        <v>258</v>
      </c>
      <c r="B260" s="3" t="s">
        <v>690</v>
      </c>
      <c r="C260" s="3">
        <v>20190320</v>
      </c>
      <c r="D260" s="3" t="s">
        <v>1673</v>
      </c>
      <c r="E260" s="3" t="s">
        <v>1591</v>
      </c>
      <c r="F260" s="3" t="s">
        <v>1026</v>
      </c>
      <c r="G260" s="3">
        <v>201007</v>
      </c>
      <c r="H260" s="3" t="s">
        <v>1615</v>
      </c>
      <c r="I260" s="3" t="str">
        <f>IFERROR(VLOOKUP(B260, 서식리스트!$B$3:$AG$369, 9, FALSE), "")</f>
        <v>전승원</v>
      </c>
      <c r="J260" s="3" t="str">
        <f>IFERROR(VLOOKUP(B260, 서식리스트!$B$3:$AG$369, 12, FALSE), "")</f>
        <v>Y</v>
      </c>
      <c r="K260" s="20" t="str">
        <f>IFERROR(VLOOKUP(B260, 서식리스트!$B$3:$AG$369, 13, FALSE), "")</f>
        <v>CT_RE010_8</v>
      </c>
      <c r="L260" s="20" t="str">
        <f>IF(IFERROR(VLOOKUP(B260,테이블리스트!$D$3:$D$33, 1, FALSE), "")&lt;&gt;"", "Y", "")</f>
        <v/>
      </c>
    </row>
    <row r="261" spans="1:12" x14ac:dyDescent="0.3">
      <c r="A261" s="3">
        <v>259</v>
      </c>
      <c r="B261" s="3" t="s">
        <v>693</v>
      </c>
      <c r="C261" s="3">
        <v>20100420</v>
      </c>
      <c r="D261" s="3" t="s">
        <v>1673</v>
      </c>
      <c r="E261" s="3" t="s">
        <v>695</v>
      </c>
      <c r="G261" s="3">
        <v>201101</v>
      </c>
      <c r="I261" s="3">
        <f>IFERROR(VLOOKUP(B261, 서식리스트!$B$3:$AG$369, 9, FALSE), "")</f>
        <v>0</v>
      </c>
      <c r="J261" s="3">
        <f>IFERROR(VLOOKUP(B261, 서식리스트!$B$3:$AG$369, 12, FALSE), "")</f>
        <v>0</v>
      </c>
      <c r="K261" s="20">
        <f>IFERROR(VLOOKUP(B261, 서식리스트!$B$3:$AG$369, 13, FALSE), "")</f>
        <v>0</v>
      </c>
      <c r="L261" s="20" t="str">
        <f>IF(IFERROR(VLOOKUP(B261,테이블리스트!$D$3:$D$33, 1, FALSE), "")&lt;&gt;"", "Y", "")</f>
        <v/>
      </c>
    </row>
    <row r="262" spans="1:12" x14ac:dyDescent="0.3">
      <c r="A262" s="3">
        <v>260</v>
      </c>
      <c r="B262" s="3" t="s">
        <v>696</v>
      </c>
      <c r="C262" s="3">
        <v>20100420</v>
      </c>
      <c r="D262" s="3" t="s">
        <v>1673</v>
      </c>
      <c r="E262" s="3" t="s">
        <v>698</v>
      </c>
      <c r="G262" s="3">
        <v>201102</v>
      </c>
      <c r="I262" s="3">
        <f>IFERROR(VLOOKUP(B262, 서식리스트!$B$3:$AG$369, 9, FALSE), "")</f>
        <v>0</v>
      </c>
      <c r="J262" s="3">
        <f>IFERROR(VLOOKUP(B262, 서식리스트!$B$3:$AG$369, 12, FALSE), "")</f>
        <v>0</v>
      </c>
      <c r="K262" s="20">
        <f>IFERROR(VLOOKUP(B262, 서식리스트!$B$3:$AG$369, 13, FALSE), "")</f>
        <v>0</v>
      </c>
      <c r="L262" s="20" t="str">
        <f>IF(IFERROR(VLOOKUP(B262,테이블리스트!$D$3:$D$33, 1, FALSE), "")&lt;&gt;"", "Y", "")</f>
        <v/>
      </c>
    </row>
    <row r="263" spans="1:12" x14ac:dyDescent="0.3">
      <c r="A263" s="3">
        <v>261</v>
      </c>
      <c r="B263" s="3" t="s">
        <v>699</v>
      </c>
      <c r="C263" s="3">
        <v>20100420</v>
      </c>
      <c r="D263" s="3" t="s">
        <v>1673</v>
      </c>
      <c r="E263" s="3" t="s">
        <v>701</v>
      </c>
      <c r="G263" s="3">
        <v>201103</v>
      </c>
      <c r="I263" s="3">
        <f>IFERROR(VLOOKUP(B263, 서식리스트!$B$3:$AG$369, 9, FALSE), "")</f>
        <v>0</v>
      </c>
      <c r="J263" s="3">
        <f>IFERROR(VLOOKUP(B263, 서식리스트!$B$3:$AG$369, 12, FALSE), "")</f>
        <v>0</v>
      </c>
      <c r="K263" s="20">
        <f>IFERROR(VLOOKUP(B263, 서식리스트!$B$3:$AG$369, 13, FALSE), "")</f>
        <v>0</v>
      </c>
      <c r="L263" s="20" t="str">
        <f>IF(IFERROR(VLOOKUP(B263,테이블리스트!$D$3:$D$33, 1, FALSE), "")&lt;&gt;"", "Y", "")</f>
        <v/>
      </c>
    </row>
    <row r="264" spans="1:12" x14ac:dyDescent="0.3">
      <c r="A264" s="3">
        <v>262</v>
      </c>
      <c r="B264" s="3" t="s">
        <v>702</v>
      </c>
      <c r="C264" s="3">
        <v>20190320</v>
      </c>
      <c r="D264" s="3" t="s">
        <v>1673</v>
      </c>
      <c r="E264" s="3" t="s">
        <v>1592</v>
      </c>
      <c r="F264" s="3" t="s">
        <v>1026</v>
      </c>
      <c r="G264" s="3">
        <v>201104</v>
      </c>
      <c r="H264" s="3" t="s">
        <v>1615</v>
      </c>
      <c r="I264" s="3" t="str">
        <f>IFERROR(VLOOKUP(B264, 서식리스트!$B$3:$AG$369, 9, FALSE), "")</f>
        <v>전승원</v>
      </c>
      <c r="J264" s="3" t="str">
        <f>IFERROR(VLOOKUP(B264, 서식리스트!$B$3:$AG$369, 12, FALSE), "")</f>
        <v>Y</v>
      </c>
      <c r="K264" s="20" t="str">
        <f>IFERROR(VLOOKUP(B264, 서식리스트!$B$3:$AG$369, 13, FALSE), "")</f>
        <v>CT_RE011_4</v>
      </c>
      <c r="L264" s="20" t="str">
        <f>IF(IFERROR(VLOOKUP(B264,테이블리스트!$D$3:$D$33, 1, FALSE), "")&lt;&gt;"", "Y", "")</f>
        <v/>
      </c>
    </row>
    <row r="265" spans="1:12" x14ac:dyDescent="0.3">
      <c r="A265" s="3">
        <v>263</v>
      </c>
      <c r="B265" s="3" t="s">
        <v>705</v>
      </c>
      <c r="C265" s="3">
        <v>20180321</v>
      </c>
      <c r="D265" s="3" t="s">
        <v>1673</v>
      </c>
      <c r="E265" s="3" t="s">
        <v>1593</v>
      </c>
      <c r="F265" s="3" t="s">
        <v>1026</v>
      </c>
      <c r="G265" s="3">
        <v>201105</v>
      </c>
      <c r="H265" s="3" t="s">
        <v>1615</v>
      </c>
      <c r="I265" s="3" t="str">
        <f>IFERROR(VLOOKUP(B265, 서식리스트!$B$3:$AG$369, 9, FALSE), "")</f>
        <v>전승원</v>
      </c>
      <c r="J265" s="3" t="str">
        <f>IFERROR(VLOOKUP(B265, 서식리스트!$B$3:$AG$369, 12, FALSE), "")</f>
        <v>Y</v>
      </c>
      <c r="K265" s="20" t="str">
        <f>IFERROR(VLOOKUP(B265, 서식리스트!$B$3:$AG$369, 13, FALSE), "")</f>
        <v>CT_RE011_5</v>
      </c>
      <c r="L265" s="20" t="str">
        <f>IF(IFERROR(VLOOKUP(B265,테이블리스트!$D$3:$D$33, 1, FALSE), "")&lt;&gt;"", "Y", "")</f>
        <v/>
      </c>
    </row>
    <row r="266" spans="1:12" x14ac:dyDescent="0.3">
      <c r="A266" s="3">
        <v>264</v>
      </c>
      <c r="B266" s="3" t="s">
        <v>708</v>
      </c>
      <c r="C266" s="3">
        <v>20150313</v>
      </c>
      <c r="D266" s="3" t="s">
        <v>1673</v>
      </c>
      <c r="E266" s="3" t="s">
        <v>709</v>
      </c>
      <c r="G266" s="3">
        <v>201201</v>
      </c>
      <c r="I266" s="3">
        <f>IFERROR(VLOOKUP(B266, 서식리스트!$B$3:$AG$369, 9, FALSE), "")</f>
        <v>0</v>
      </c>
      <c r="J266" s="3">
        <f>IFERROR(VLOOKUP(B266, 서식리스트!$B$3:$AG$369, 12, FALSE), "")</f>
        <v>0</v>
      </c>
      <c r="K266" s="20">
        <f>IFERROR(VLOOKUP(B266, 서식리스트!$B$3:$AG$369, 13, FALSE), "")</f>
        <v>0</v>
      </c>
      <c r="L266" s="20" t="str">
        <f>IF(IFERROR(VLOOKUP(B266,테이블리스트!$D$3:$D$33, 1, FALSE), "")&lt;&gt;"", "Y", "")</f>
        <v/>
      </c>
    </row>
    <row r="267" spans="1:12" x14ac:dyDescent="0.3">
      <c r="A267" s="3">
        <v>265</v>
      </c>
      <c r="B267" s="3" t="s">
        <v>710</v>
      </c>
      <c r="C267" s="3">
        <v>20170317</v>
      </c>
      <c r="D267" s="3" t="s">
        <v>1673</v>
      </c>
      <c r="E267" s="3" t="s">
        <v>712</v>
      </c>
      <c r="G267" s="3">
        <v>201202</v>
      </c>
      <c r="I267" s="3">
        <f>IFERROR(VLOOKUP(B267, 서식리스트!$B$3:$AG$369, 9, FALSE), "")</f>
        <v>0</v>
      </c>
      <c r="J267" s="3">
        <f>IFERROR(VLOOKUP(B267, 서식리스트!$B$3:$AG$369, 12, FALSE), "")</f>
        <v>0</v>
      </c>
      <c r="K267" s="20">
        <f>IFERROR(VLOOKUP(B267, 서식리스트!$B$3:$AG$369, 13, FALSE), "")</f>
        <v>0</v>
      </c>
      <c r="L267" s="20" t="str">
        <f>IF(IFERROR(VLOOKUP(B267,테이블리스트!$D$3:$D$33, 1, FALSE), "")&lt;&gt;"", "Y", "")</f>
        <v/>
      </c>
    </row>
    <row r="268" spans="1:12" x14ac:dyDescent="0.3">
      <c r="A268" s="3">
        <v>266</v>
      </c>
      <c r="B268" s="3" t="s">
        <v>713</v>
      </c>
      <c r="C268" s="3">
        <v>20080429</v>
      </c>
      <c r="D268" s="3" t="s">
        <v>1673</v>
      </c>
      <c r="E268" s="3" t="s">
        <v>715</v>
      </c>
      <c r="G268" s="3">
        <v>201203</v>
      </c>
      <c r="I268" s="3">
        <f>IFERROR(VLOOKUP(B268, 서식리스트!$B$3:$AG$369, 9, FALSE), "")</f>
        <v>0</v>
      </c>
      <c r="J268" s="3">
        <f>IFERROR(VLOOKUP(B268, 서식리스트!$B$3:$AG$369, 12, FALSE), "")</f>
        <v>0</v>
      </c>
      <c r="K268" s="20">
        <f>IFERROR(VLOOKUP(B268, 서식리스트!$B$3:$AG$369, 13, FALSE), "")</f>
        <v>0</v>
      </c>
      <c r="L268" s="20" t="str">
        <f>IF(IFERROR(VLOOKUP(B268,테이블리스트!$D$3:$D$33, 1, FALSE), "")&lt;&gt;"", "Y", "")</f>
        <v/>
      </c>
    </row>
    <row r="269" spans="1:12" x14ac:dyDescent="0.3">
      <c r="A269" s="3">
        <v>267</v>
      </c>
      <c r="B269" s="3" t="s">
        <v>716</v>
      </c>
      <c r="C269" s="3">
        <v>20110407</v>
      </c>
      <c r="D269" s="3" t="s">
        <v>1673</v>
      </c>
      <c r="E269" s="3" t="s">
        <v>718</v>
      </c>
      <c r="G269" s="3">
        <v>201204</v>
      </c>
      <c r="I269" s="3">
        <f>IFERROR(VLOOKUP(B269, 서식리스트!$B$3:$AG$369, 9, FALSE), "")</f>
        <v>0</v>
      </c>
      <c r="J269" s="3">
        <f>IFERROR(VLOOKUP(B269, 서식리스트!$B$3:$AG$369, 12, FALSE), "")</f>
        <v>0</v>
      </c>
      <c r="K269" s="20">
        <f>IFERROR(VLOOKUP(B269, 서식리스트!$B$3:$AG$369, 13, FALSE), "")</f>
        <v>0</v>
      </c>
      <c r="L269" s="20" t="str">
        <f>IF(IFERROR(VLOOKUP(B269,테이블리스트!$D$3:$D$33, 1, FALSE), "")&lt;&gt;"", "Y", "")</f>
        <v/>
      </c>
    </row>
    <row r="270" spans="1:12" x14ac:dyDescent="0.3">
      <c r="A270" s="3">
        <v>268</v>
      </c>
      <c r="B270" s="3" t="s">
        <v>719</v>
      </c>
      <c r="C270" s="3">
        <v>20080429</v>
      </c>
      <c r="D270" s="3" t="s">
        <v>1673</v>
      </c>
      <c r="E270" s="3" t="s">
        <v>721</v>
      </c>
      <c r="G270" s="3">
        <v>201205</v>
      </c>
      <c r="I270" s="3">
        <f>IFERROR(VLOOKUP(B270, 서식리스트!$B$3:$AG$369, 9, FALSE), "")</f>
        <v>0</v>
      </c>
      <c r="J270" s="3">
        <f>IFERROR(VLOOKUP(B270, 서식리스트!$B$3:$AG$369, 12, FALSE), "")</f>
        <v>0</v>
      </c>
      <c r="K270" s="20">
        <f>IFERROR(VLOOKUP(B270, 서식리스트!$B$3:$AG$369, 13, FALSE), "")</f>
        <v>0</v>
      </c>
      <c r="L270" s="20" t="str">
        <f>IF(IFERROR(VLOOKUP(B270,테이블리스트!$D$3:$D$33, 1, FALSE), "")&lt;&gt;"", "Y", "")</f>
        <v/>
      </c>
    </row>
    <row r="271" spans="1:12" x14ac:dyDescent="0.3">
      <c r="A271" s="3">
        <v>269</v>
      </c>
      <c r="B271" s="3" t="s">
        <v>722</v>
      </c>
      <c r="C271" s="3">
        <v>20180321</v>
      </c>
      <c r="D271" s="3" t="s">
        <v>1673</v>
      </c>
      <c r="E271" s="3" t="s">
        <v>723</v>
      </c>
      <c r="G271" s="3">
        <v>201301</v>
      </c>
      <c r="I271" s="3">
        <f>IFERROR(VLOOKUP(B271, 서식리스트!$B$3:$AG$369, 9, FALSE), "")</f>
        <v>0</v>
      </c>
      <c r="J271" s="3">
        <f>IFERROR(VLOOKUP(B271, 서식리스트!$B$3:$AG$369, 12, FALSE), "")</f>
        <v>0</v>
      </c>
      <c r="K271" s="20">
        <f>IFERROR(VLOOKUP(B271, 서식리스트!$B$3:$AG$369, 13, FALSE), "")</f>
        <v>0</v>
      </c>
      <c r="L271" s="20" t="str">
        <f>IF(IFERROR(VLOOKUP(B271,테이블리스트!$D$3:$D$33, 1, FALSE), "")&lt;&gt;"", "Y", "")</f>
        <v/>
      </c>
    </row>
    <row r="272" spans="1:12" x14ac:dyDescent="0.3">
      <c r="A272" s="3">
        <v>270</v>
      </c>
      <c r="B272" s="3" t="s">
        <v>724</v>
      </c>
      <c r="C272" s="3">
        <v>20170317</v>
      </c>
      <c r="D272" s="3" t="s">
        <v>1673</v>
      </c>
      <c r="E272" s="3" t="s">
        <v>725</v>
      </c>
      <c r="G272" s="3">
        <v>201501</v>
      </c>
      <c r="I272" s="3">
        <f>IFERROR(VLOOKUP(B272, 서식리스트!$B$3:$AG$369, 9, FALSE), "")</f>
        <v>0</v>
      </c>
      <c r="J272" s="3">
        <f>IFERROR(VLOOKUP(B272, 서식리스트!$B$3:$AG$369, 12, FALSE), "")</f>
        <v>0</v>
      </c>
      <c r="K272" s="20">
        <f>IFERROR(VLOOKUP(B272, 서식리스트!$B$3:$AG$369, 13, FALSE), "")</f>
        <v>0</v>
      </c>
      <c r="L272" s="20" t="str">
        <f>IF(IFERROR(VLOOKUP(B272,테이블리스트!$D$3:$D$33, 1, FALSE), "")&lt;&gt;"", "Y", "")</f>
        <v/>
      </c>
    </row>
    <row r="273" spans="1:12" x14ac:dyDescent="0.3">
      <c r="A273" s="3">
        <v>271</v>
      </c>
      <c r="B273" s="3" t="s">
        <v>726</v>
      </c>
      <c r="C273" s="3">
        <v>20170317</v>
      </c>
      <c r="D273" s="3" t="s">
        <v>1673</v>
      </c>
      <c r="E273" s="3" t="s">
        <v>728</v>
      </c>
      <c r="G273" s="3">
        <v>201502</v>
      </c>
      <c r="I273" s="3">
        <f>IFERROR(VLOOKUP(B273, 서식리스트!$B$3:$AG$369, 9, FALSE), "")</f>
        <v>0</v>
      </c>
      <c r="J273" s="3">
        <f>IFERROR(VLOOKUP(B273, 서식리스트!$B$3:$AG$369, 12, FALSE), "")</f>
        <v>0</v>
      </c>
      <c r="K273" s="20">
        <f>IFERROR(VLOOKUP(B273, 서식리스트!$B$3:$AG$369, 13, FALSE), "")</f>
        <v>0</v>
      </c>
      <c r="L273" s="20" t="str">
        <f>IF(IFERROR(VLOOKUP(B273,테이블리스트!$D$3:$D$33, 1, FALSE), "")&lt;&gt;"", "Y", "")</f>
        <v/>
      </c>
    </row>
    <row r="274" spans="1:12" x14ac:dyDescent="0.3">
      <c r="A274" s="3">
        <v>272</v>
      </c>
      <c r="B274" s="3" t="s">
        <v>729</v>
      </c>
      <c r="C274" s="3">
        <v>20130223</v>
      </c>
      <c r="D274" s="3" t="s">
        <v>1673</v>
      </c>
      <c r="E274" s="3" t="s">
        <v>730</v>
      </c>
      <c r="G274" s="3">
        <v>201601</v>
      </c>
      <c r="I274" s="3">
        <f>IFERROR(VLOOKUP(B274, 서식리스트!$B$3:$AG$369, 9, FALSE), "")</f>
        <v>0</v>
      </c>
      <c r="J274" s="3">
        <f>IFERROR(VLOOKUP(B274, 서식리스트!$B$3:$AG$369, 12, FALSE), "")</f>
        <v>0</v>
      </c>
      <c r="K274" s="20">
        <f>IFERROR(VLOOKUP(B274, 서식리스트!$B$3:$AG$369, 13, FALSE), "")</f>
        <v>0</v>
      </c>
      <c r="L274" s="20" t="str">
        <f>IF(IFERROR(VLOOKUP(B274,테이블리스트!$D$3:$D$33, 1, FALSE), "")&lt;&gt;"", "Y", "")</f>
        <v/>
      </c>
    </row>
    <row r="275" spans="1:12" x14ac:dyDescent="0.3">
      <c r="A275" s="3">
        <v>273</v>
      </c>
      <c r="B275" s="3" t="s">
        <v>731</v>
      </c>
      <c r="C275" s="3">
        <v>20180321</v>
      </c>
      <c r="D275" s="3" t="s">
        <v>1673</v>
      </c>
      <c r="E275" s="3" t="s">
        <v>732</v>
      </c>
      <c r="G275" s="3">
        <v>202101</v>
      </c>
      <c r="I275" s="3">
        <f>IFERROR(VLOOKUP(B275, 서식리스트!$B$3:$AG$369, 9, FALSE), "")</f>
        <v>0</v>
      </c>
      <c r="J275" s="3">
        <f>IFERROR(VLOOKUP(B275, 서식리스트!$B$3:$AG$369, 12, FALSE), "")</f>
        <v>0</v>
      </c>
      <c r="K275" s="20">
        <f>IFERROR(VLOOKUP(B275, 서식리스트!$B$3:$AG$369, 13, FALSE), "")</f>
        <v>0</v>
      </c>
      <c r="L275" s="20" t="str">
        <f>IF(IFERROR(VLOOKUP(B275,테이블리스트!$D$3:$D$33, 1, FALSE), "")&lt;&gt;"", "Y", "")</f>
        <v/>
      </c>
    </row>
    <row r="276" spans="1:12" x14ac:dyDescent="0.3">
      <c r="A276" s="3">
        <v>274</v>
      </c>
      <c r="B276" s="3" t="s">
        <v>733</v>
      </c>
      <c r="C276" s="3">
        <v>20180321</v>
      </c>
      <c r="D276" s="3" t="s">
        <v>1673</v>
      </c>
      <c r="E276" s="3" t="s">
        <v>735</v>
      </c>
      <c r="G276" s="3">
        <v>202102</v>
      </c>
      <c r="I276" s="3">
        <f>IFERROR(VLOOKUP(B276, 서식리스트!$B$3:$AG$369, 9, FALSE), "")</f>
        <v>0</v>
      </c>
      <c r="J276" s="3">
        <f>IFERROR(VLOOKUP(B276, 서식리스트!$B$3:$AG$369, 12, FALSE), "")</f>
        <v>0</v>
      </c>
      <c r="K276" s="20">
        <f>IFERROR(VLOOKUP(B276, 서식리스트!$B$3:$AG$369, 13, FALSE), "")</f>
        <v>0</v>
      </c>
      <c r="L276" s="20" t="str">
        <f>IF(IFERROR(VLOOKUP(B276,테이블리스트!$D$3:$D$33, 1, FALSE), "")&lt;&gt;"", "Y", "")</f>
        <v/>
      </c>
    </row>
    <row r="277" spans="1:12" x14ac:dyDescent="0.3">
      <c r="A277" s="3">
        <v>275</v>
      </c>
      <c r="B277" s="3" t="s">
        <v>736</v>
      </c>
      <c r="C277" s="3">
        <v>20180321</v>
      </c>
      <c r="D277" s="3" t="s">
        <v>1673</v>
      </c>
      <c r="E277" s="3" t="s">
        <v>738</v>
      </c>
      <c r="G277" s="3">
        <v>202103</v>
      </c>
      <c r="I277" s="3">
        <f>IFERROR(VLOOKUP(B277, 서식리스트!$B$3:$AG$369, 9, FALSE), "")</f>
        <v>0</v>
      </c>
      <c r="J277" s="3">
        <f>IFERROR(VLOOKUP(B277, 서식리스트!$B$3:$AG$369, 12, FALSE), "")</f>
        <v>0</v>
      </c>
      <c r="K277" s="20">
        <f>IFERROR(VLOOKUP(B277, 서식리스트!$B$3:$AG$369, 13, FALSE), "")</f>
        <v>0</v>
      </c>
      <c r="L277" s="20" t="str">
        <f>IF(IFERROR(VLOOKUP(B277,테이블리스트!$D$3:$D$33, 1, FALSE), "")&lt;&gt;"", "Y", "")</f>
        <v/>
      </c>
    </row>
    <row r="278" spans="1:12" x14ac:dyDescent="0.3">
      <c r="A278" s="3">
        <v>276</v>
      </c>
      <c r="B278" s="3" t="s">
        <v>739</v>
      </c>
      <c r="C278" s="3">
        <v>20180321</v>
      </c>
      <c r="D278" s="3" t="s">
        <v>1673</v>
      </c>
      <c r="E278" s="3" t="s">
        <v>740</v>
      </c>
      <c r="G278" s="3">
        <v>202201</v>
      </c>
      <c r="I278" s="3">
        <f>IFERROR(VLOOKUP(B278, 서식리스트!$B$3:$AG$369, 9, FALSE), "")</f>
        <v>0</v>
      </c>
      <c r="J278" s="3">
        <f>IFERROR(VLOOKUP(B278, 서식리스트!$B$3:$AG$369, 12, FALSE), "")</f>
        <v>0</v>
      </c>
      <c r="K278" s="20">
        <f>IFERROR(VLOOKUP(B278, 서식리스트!$B$3:$AG$369, 13, FALSE), "")</f>
        <v>0</v>
      </c>
      <c r="L278" s="20" t="str">
        <f>IF(IFERROR(VLOOKUP(B278,테이블리스트!$D$3:$D$33, 1, FALSE), "")&lt;&gt;"", "Y", "")</f>
        <v/>
      </c>
    </row>
    <row r="279" spans="1:12" x14ac:dyDescent="0.3">
      <c r="A279" s="3">
        <v>277</v>
      </c>
      <c r="B279" s="3" t="s">
        <v>741</v>
      </c>
      <c r="C279" s="3">
        <v>20170317</v>
      </c>
      <c r="D279" s="3" t="s">
        <v>1673</v>
      </c>
      <c r="E279" s="3" t="s">
        <v>743</v>
      </c>
      <c r="G279" s="3">
        <v>202202</v>
      </c>
      <c r="I279" s="3">
        <f>IFERROR(VLOOKUP(B279, 서식리스트!$B$3:$AG$369, 9, FALSE), "")</f>
        <v>0</v>
      </c>
      <c r="J279" s="3">
        <f>IFERROR(VLOOKUP(B279, 서식리스트!$B$3:$AG$369, 12, FALSE), "")</f>
        <v>0</v>
      </c>
      <c r="K279" s="20">
        <f>IFERROR(VLOOKUP(B279, 서식리스트!$B$3:$AG$369, 13, FALSE), "")</f>
        <v>0</v>
      </c>
      <c r="L279" s="20" t="str">
        <f>IF(IFERROR(VLOOKUP(B279,테이블리스트!$D$3:$D$33, 1, FALSE), "")&lt;&gt;"", "Y", "")</f>
        <v/>
      </c>
    </row>
    <row r="280" spans="1:12" x14ac:dyDescent="0.3">
      <c r="A280" s="3">
        <v>278</v>
      </c>
      <c r="B280" s="3" t="s">
        <v>744</v>
      </c>
      <c r="C280" s="3">
        <v>20100630</v>
      </c>
      <c r="D280" s="3" t="s">
        <v>1673</v>
      </c>
      <c r="E280" s="3" t="s">
        <v>746</v>
      </c>
      <c r="G280" s="3">
        <v>202301</v>
      </c>
      <c r="I280" s="3">
        <f>IFERROR(VLOOKUP(B280, 서식리스트!$B$3:$AG$369, 9, FALSE), "")</f>
        <v>0</v>
      </c>
      <c r="J280" s="3">
        <f>IFERROR(VLOOKUP(B280, 서식리스트!$B$3:$AG$369, 12, FALSE), "")</f>
        <v>0</v>
      </c>
      <c r="K280" s="20">
        <f>IFERROR(VLOOKUP(B280, 서식리스트!$B$3:$AG$369, 13, FALSE), "")</f>
        <v>0</v>
      </c>
      <c r="L280" s="20" t="str">
        <f>IF(IFERROR(VLOOKUP(B280,테이블리스트!$D$3:$D$33, 1, FALSE), "")&lt;&gt;"", "Y", "")</f>
        <v/>
      </c>
    </row>
    <row r="281" spans="1:12" x14ac:dyDescent="0.3">
      <c r="A281" s="3">
        <v>279</v>
      </c>
      <c r="B281" s="3" t="s">
        <v>747</v>
      </c>
      <c r="C281" s="3">
        <v>20100630</v>
      </c>
      <c r="D281" s="3" t="s">
        <v>1673</v>
      </c>
      <c r="E281" s="3" t="s">
        <v>749</v>
      </c>
      <c r="G281" s="3">
        <v>202302</v>
      </c>
      <c r="I281" s="3">
        <f>IFERROR(VLOOKUP(B281, 서식리스트!$B$3:$AG$369, 9, FALSE), "")</f>
        <v>0</v>
      </c>
      <c r="J281" s="3">
        <f>IFERROR(VLOOKUP(B281, 서식리스트!$B$3:$AG$369, 12, FALSE), "")</f>
        <v>0</v>
      </c>
      <c r="K281" s="20">
        <f>IFERROR(VLOOKUP(B281, 서식리스트!$B$3:$AG$369, 13, FALSE), "")</f>
        <v>0</v>
      </c>
      <c r="L281" s="20" t="str">
        <f>IF(IFERROR(VLOOKUP(B281,테이블리스트!$D$3:$D$33, 1, FALSE), "")&lt;&gt;"", "Y", "")</f>
        <v/>
      </c>
    </row>
    <row r="282" spans="1:12" x14ac:dyDescent="0.3">
      <c r="A282" s="3">
        <v>280</v>
      </c>
      <c r="B282" s="3" t="s">
        <v>750</v>
      </c>
      <c r="C282" s="3">
        <v>20100630</v>
      </c>
      <c r="D282" s="3" t="s">
        <v>1673</v>
      </c>
      <c r="E282" s="3" t="s">
        <v>752</v>
      </c>
      <c r="G282" s="3">
        <v>202303</v>
      </c>
      <c r="I282" s="3">
        <f>IFERROR(VLOOKUP(B282, 서식리스트!$B$3:$AG$369, 9, FALSE), "")</f>
        <v>0</v>
      </c>
      <c r="J282" s="3">
        <f>IFERROR(VLOOKUP(B282, 서식리스트!$B$3:$AG$369, 12, FALSE), "")</f>
        <v>0</v>
      </c>
      <c r="K282" s="20">
        <f>IFERROR(VLOOKUP(B282, 서식리스트!$B$3:$AG$369, 13, FALSE), "")</f>
        <v>0</v>
      </c>
      <c r="L282" s="20" t="str">
        <f>IF(IFERROR(VLOOKUP(B282,테이블리스트!$D$3:$D$33, 1, FALSE), "")&lt;&gt;"", "Y", "")</f>
        <v/>
      </c>
    </row>
    <row r="283" spans="1:12" x14ac:dyDescent="0.3">
      <c r="A283" s="3">
        <v>281</v>
      </c>
      <c r="B283" s="3" t="s">
        <v>753</v>
      </c>
      <c r="C283" s="3">
        <v>20100630</v>
      </c>
      <c r="D283" s="3" t="s">
        <v>1673</v>
      </c>
      <c r="E283" s="3" t="s">
        <v>755</v>
      </c>
      <c r="G283" s="3">
        <v>202304</v>
      </c>
      <c r="I283" s="3">
        <f>IFERROR(VLOOKUP(B283, 서식리스트!$B$3:$AG$369, 9, FALSE), "")</f>
        <v>0</v>
      </c>
      <c r="J283" s="3">
        <f>IFERROR(VLOOKUP(B283, 서식리스트!$B$3:$AG$369, 12, FALSE), "")</f>
        <v>0</v>
      </c>
      <c r="K283" s="20">
        <f>IFERROR(VLOOKUP(B283, 서식리스트!$B$3:$AG$369, 13, FALSE), "")</f>
        <v>0</v>
      </c>
      <c r="L283" s="20" t="str">
        <f>IF(IFERROR(VLOOKUP(B283,테이블리스트!$D$3:$D$33, 1, FALSE), "")&lt;&gt;"", "Y", "")</f>
        <v/>
      </c>
    </row>
    <row r="284" spans="1:12" x14ac:dyDescent="0.3">
      <c r="A284" s="3">
        <v>282</v>
      </c>
      <c r="B284" s="3" t="s">
        <v>756</v>
      </c>
      <c r="C284" s="3">
        <v>20100630</v>
      </c>
      <c r="D284" s="3" t="s">
        <v>1673</v>
      </c>
      <c r="E284" s="3" t="s">
        <v>758</v>
      </c>
      <c r="G284" s="3">
        <v>202305</v>
      </c>
      <c r="I284" s="3">
        <f>IFERROR(VLOOKUP(B284, 서식리스트!$B$3:$AG$369, 9, FALSE), "")</f>
        <v>0</v>
      </c>
      <c r="J284" s="3">
        <f>IFERROR(VLOOKUP(B284, 서식리스트!$B$3:$AG$369, 12, FALSE), "")</f>
        <v>0</v>
      </c>
      <c r="K284" s="20">
        <f>IFERROR(VLOOKUP(B284, 서식리스트!$B$3:$AG$369, 13, FALSE), "")</f>
        <v>0</v>
      </c>
      <c r="L284" s="20" t="str">
        <f>IF(IFERROR(VLOOKUP(B284,테이블리스트!$D$3:$D$33, 1, FALSE), "")&lt;&gt;"", "Y", "")</f>
        <v/>
      </c>
    </row>
    <row r="285" spans="1:12" x14ac:dyDescent="0.3">
      <c r="A285" s="3">
        <v>283</v>
      </c>
      <c r="B285" s="3" t="s">
        <v>759</v>
      </c>
      <c r="C285" s="3">
        <v>20110407</v>
      </c>
      <c r="D285" s="3" t="s">
        <v>1673</v>
      </c>
      <c r="E285" s="3" t="s">
        <v>761</v>
      </c>
      <c r="G285" s="3">
        <v>202306</v>
      </c>
      <c r="I285" s="3">
        <f>IFERROR(VLOOKUP(B285, 서식리스트!$B$3:$AG$369, 9, FALSE), "")</f>
        <v>0</v>
      </c>
      <c r="J285" s="3">
        <f>IFERROR(VLOOKUP(B285, 서식리스트!$B$3:$AG$369, 12, FALSE), "")</f>
        <v>0</v>
      </c>
      <c r="K285" s="20">
        <f>IFERROR(VLOOKUP(B285, 서식리스트!$B$3:$AG$369, 13, FALSE), "")</f>
        <v>0</v>
      </c>
      <c r="L285" s="20" t="str">
        <f>IF(IFERROR(VLOOKUP(B285,테이블리스트!$D$3:$D$33, 1, FALSE), "")&lt;&gt;"", "Y", "")</f>
        <v/>
      </c>
    </row>
    <row r="286" spans="1:12" x14ac:dyDescent="0.3">
      <c r="A286" s="3">
        <v>284</v>
      </c>
      <c r="B286" s="3" t="s">
        <v>762</v>
      </c>
      <c r="C286" s="3">
        <v>20050311</v>
      </c>
      <c r="D286" s="3" t="s">
        <v>1673</v>
      </c>
      <c r="E286" s="3" t="s">
        <v>763</v>
      </c>
      <c r="G286" s="3">
        <v>202501</v>
      </c>
      <c r="I286" s="3">
        <f>IFERROR(VLOOKUP(B286, 서식리스트!$B$3:$AG$369, 9, FALSE), "")</f>
        <v>0</v>
      </c>
      <c r="J286" s="3">
        <f>IFERROR(VLOOKUP(B286, 서식리스트!$B$3:$AG$369, 12, FALSE), "")</f>
        <v>0</v>
      </c>
      <c r="K286" s="20">
        <f>IFERROR(VLOOKUP(B286, 서식리스트!$B$3:$AG$369, 13, FALSE), "")</f>
        <v>0</v>
      </c>
      <c r="L286" s="20" t="str">
        <f>IF(IFERROR(VLOOKUP(B286,테이블리스트!$D$3:$D$33, 1, FALSE), "")&lt;&gt;"", "Y", "")</f>
        <v/>
      </c>
    </row>
    <row r="287" spans="1:12" x14ac:dyDescent="0.3">
      <c r="A287" s="3">
        <v>285</v>
      </c>
      <c r="B287" s="3" t="s">
        <v>764</v>
      </c>
      <c r="C287" s="3">
        <v>20090407</v>
      </c>
      <c r="D287" s="3" t="s">
        <v>1673</v>
      </c>
      <c r="E287" s="3" t="s">
        <v>766</v>
      </c>
      <c r="G287" s="3">
        <v>202601</v>
      </c>
      <c r="I287" s="3">
        <f>IFERROR(VLOOKUP(B287, 서식리스트!$B$3:$AG$369, 9, FALSE), "")</f>
        <v>0</v>
      </c>
      <c r="J287" s="3">
        <f>IFERROR(VLOOKUP(B287, 서식리스트!$B$3:$AG$369, 12, FALSE), "")</f>
        <v>0</v>
      </c>
      <c r="K287" s="20">
        <f>IFERROR(VLOOKUP(B287, 서식리스트!$B$3:$AG$369, 13, FALSE), "")</f>
        <v>0</v>
      </c>
      <c r="L287" s="20" t="str">
        <f>IF(IFERROR(VLOOKUP(B287,테이블리스트!$D$3:$D$33, 1, FALSE), "")&lt;&gt;"", "Y", "")</f>
        <v/>
      </c>
    </row>
    <row r="288" spans="1:12" x14ac:dyDescent="0.3">
      <c r="A288" s="3">
        <v>286</v>
      </c>
      <c r="B288" s="3" t="s">
        <v>767</v>
      </c>
      <c r="C288" s="3">
        <v>20190320</v>
      </c>
      <c r="D288" s="3" t="s">
        <v>1673</v>
      </c>
      <c r="E288" s="3" t="s">
        <v>769</v>
      </c>
      <c r="G288" s="3">
        <v>202602</v>
      </c>
      <c r="I288" s="3">
        <f>IFERROR(VLOOKUP(B288, 서식리스트!$B$3:$AG$369, 9, FALSE), "")</f>
        <v>0</v>
      </c>
      <c r="J288" s="3">
        <f>IFERROR(VLOOKUP(B288, 서식리스트!$B$3:$AG$369, 12, FALSE), "")</f>
        <v>0</v>
      </c>
      <c r="K288" s="20">
        <f>IFERROR(VLOOKUP(B288, 서식리스트!$B$3:$AG$369, 13, FALSE), "")</f>
        <v>0</v>
      </c>
      <c r="L288" s="20" t="str">
        <f>IF(IFERROR(VLOOKUP(B288,테이블리스트!$D$3:$D$33, 1, FALSE), "")&lt;&gt;"", "Y", "")</f>
        <v/>
      </c>
    </row>
    <row r="289" spans="1:12" x14ac:dyDescent="0.3">
      <c r="A289" s="3">
        <v>287</v>
      </c>
      <c r="B289" s="3" t="s">
        <v>770</v>
      </c>
      <c r="C289" s="3">
        <v>20100630</v>
      </c>
      <c r="D289" s="3" t="s">
        <v>1673</v>
      </c>
      <c r="E289" s="3" t="s">
        <v>769</v>
      </c>
      <c r="G289" s="3">
        <v>202603</v>
      </c>
      <c r="I289" s="3">
        <f>IFERROR(VLOOKUP(B289, 서식리스트!$B$3:$AG$369, 9, FALSE), "")</f>
        <v>0</v>
      </c>
      <c r="J289" s="3">
        <f>IFERROR(VLOOKUP(B289, 서식리스트!$B$3:$AG$369, 12, FALSE), "")</f>
        <v>0</v>
      </c>
      <c r="K289" s="20">
        <f>IFERROR(VLOOKUP(B289, 서식리스트!$B$3:$AG$369, 13, FALSE), "")</f>
        <v>0</v>
      </c>
      <c r="L289" s="20" t="str">
        <f>IF(IFERROR(VLOOKUP(B289,테이블리스트!$D$3:$D$33, 1, FALSE), "")&lt;&gt;"", "Y", "")</f>
        <v/>
      </c>
    </row>
    <row r="290" spans="1:12" x14ac:dyDescent="0.3">
      <c r="A290" s="3">
        <v>288</v>
      </c>
      <c r="B290" s="3" t="s">
        <v>772</v>
      </c>
      <c r="C290" s="3">
        <v>20180321</v>
      </c>
      <c r="D290" s="3" t="s">
        <v>1673</v>
      </c>
      <c r="E290" s="3" t="s">
        <v>735</v>
      </c>
      <c r="G290" s="3">
        <v>202701</v>
      </c>
      <c r="I290" s="3">
        <f>IFERROR(VLOOKUP(B290, 서식리스트!$B$3:$AG$369, 9, FALSE), "")</f>
        <v>0</v>
      </c>
      <c r="J290" s="3">
        <f>IFERROR(VLOOKUP(B290, 서식리스트!$B$3:$AG$369, 12, FALSE), "")</f>
        <v>0</v>
      </c>
      <c r="K290" s="20">
        <f>IFERROR(VLOOKUP(B290, 서식리스트!$B$3:$AG$369, 13, FALSE), "")</f>
        <v>0</v>
      </c>
      <c r="L290" s="20" t="str">
        <f>IF(IFERROR(VLOOKUP(B290,테이블리스트!$D$3:$D$33, 1, FALSE), "")&lt;&gt;"", "Y", "")</f>
        <v/>
      </c>
    </row>
    <row r="291" spans="1:12" x14ac:dyDescent="0.3">
      <c r="A291" s="3">
        <v>289</v>
      </c>
      <c r="B291" s="3" t="s">
        <v>774</v>
      </c>
      <c r="C291" s="3">
        <v>20160314</v>
      </c>
      <c r="D291" s="3" t="s">
        <v>1673</v>
      </c>
      <c r="E291" s="3" t="s">
        <v>740</v>
      </c>
      <c r="G291" s="3">
        <v>202801</v>
      </c>
      <c r="I291" s="3">
        <f>IFERROR(VLOOKUP(B291, 서식리스트!$B$3:$AG$369, 9, FALSE), "")</f>
        <v>0</v>
      </c>
      <c r="J291" s="3">
        <f>IFERROR(VLOOKUP(B291, 서식리스트!$B$3:$AG$369, 12, FALSE), "")</f>
        <v>0</v>
      </c>
      <c r="K291" s="20">
        <f>IFERROR(VLOOKUP(B291, 서식리스트!$B$3:$AG$369, 13, FALSE), "")</f>
        <v>0</v>
      </c>
      <c r="L291" s="20" t="str">
        <f>IF(IFERROR(VLOOKUP(B291,테이블리스트!$D$3:$D$33, 1, FALSE), "")&lt;&gt;"", "Y", "")</f>
        <v/>
      </c>
    </row>
    <row r="292" spans="1:12" x14ac:dyDescent="0.3">
      <c r="A292" s="3">
        <v>290</v>
      </c>
      <c r="B292" s="3" t="s">
        <v>775</v>
      </c>
      <c r="C292" s="3">
        <v>20160314</v>
      </c>
      <c r="D292" s="3" t="s">
        <v>1673</v>
      </c>
      <c r="E292" s="3" t="s">
        <v>776</v>
      </c>
      <c r="G292" s="3">
        <v>202901</v>
      </c>
      <c r="I292" s="3">
        <f>IFERROR(VLOOKUP(B292, 서식리스트!$B$3:$AG$369, 9, FALSE), "")</f>
        <v>0</v>
      </c>
      <c r="J292" s="3">
        <f>IFERROR(VLOOKUP(B292, 서식리스트!$B$3:$AG$369, 12, FALSE), "")</f>
        <v>0</v>
      </c>
      <c r="K292" s="20">
        <f>IFERROR(VLOOKUP(B292, 서식리스트!$B$3:$AG$369, 13, FALSE), "")</f>
        <v>0</v>
      </c>
      <c r="L292" s="20" t="str">
        <f>IF(IFERROR(VLOOKUP(B292,테이블리스트!$D$3:$D$33, 1, FALSE), "")&lt;&gt;"", "Y", "")</f>
        <v/>
      </c>
    </row>
    <row r="293" spans="1:12" x14ac:dyDescent="0.3">
      <c r="A293" s="3">
        <v>291</v>
      </c>
      <c r="B293" s="3" t="s">
        <v>777</v>
      </c>
      <c r="C293" s="3">
        <v>20170317</v>
      </c>
      <c r="D293" s="3" t="s">
        <v>1673</v>
      </c>
      <c r="E293" s="3" t="s">
        <v>779</v>
      </c>
      <c r="G293" s="3">
        <v>203001</v>
      </c>
      <c r="I293" s="3">
        <f>IFERROR(VLOOKUP(B293, 서식리스트!$B$3:$AG$369, 9, FALSE), "")</f>
        <v>0</v>
      </c>
      <c r="J293" s="3">
        <f>IFERROR(VLOOKUP(B293, 서식리스트!$B$3:$AG$369, 12, FALSE), "")</f>
        <v>0</v>
      </c>
      <c r="K293" s="20">
        <f>IFERROR(VLOOKUP(B293, 서식리스트!$B$3:$AG$369, 13, FALSE), "")</f>
        <v>0</v>
      </c>
      <c r="L293" s="20" t="str">
        <f>IF(IFERROR(VLOOKUP(B293,테이블리스트!$D$3:$D$33, 1, FALSE), "")&lt;&gt;"", "Y", "")</f>
        <v/>
      </c>
    </row>
    <row r="294" spans="1:12" x14ac:dyDescent="0.3">
      <c r="A294" s="3">
        <v>292</v>
      </c>
      <c r="B294" s="3" t="s">
        <v>780</v>
      </c>
      <c r="C294" s="3">
        <v>20170317</v>
      </c>
      <c r="D294" s="3" t="s">
        <v>1673</v>
      </c>
      <c r="E294" s="3" t="s">
        <v>782</v>
      </c>
      <c r="G294" s="3">
        <v>203101</v>
      </c>
      <c r="I294" s="3">
        <f>IFERROR(VLOOKUP(B294, 서식리스트!$B$3:$AG$369, 9, FALSE), "")</f>
        <v>0</v>
      </c>
      <c r="J294" s="3">
        <f>IFERROR(VLOOKUP(B294, 서식리스트!$B$3:$AG$369, 12, FALSE), "")</f>
        <v>0</v>
      </c>
      <c r="K294" s="20">
        <f>IFERROR(VLOOKUP(B294, 서식리스트!$B$3:$AG$369, 13, FALSE), "")</f>
        <v>0</v>
      </c>
      <c r="L294" s="20" t="str">
        <f>IF(IFERROR(VLOOKUP(B294,테이블리스트!$D$3:$D$33, 1, FALSE), "")&lt;&gt;"", "Y", "")</f>
        <v/>
      </c>
    </row>
    <row r="295" spans="1:12" x14ac:dyDescent="0.3">
      <c r="A295" s="3">
        <v>293</v>
      </c>
      <c r="B295" s="3" t="s">
        <v>783</v>
      </c>
      <c r="C295" s="3">
        <v>20170317</v>
      </c>
      <c r="D295" s="3" t="s">
        <v>1673</v>
      </c>
      <c r="E295" s="3" t="s">
        <v>785</v>
      </c>
      <c r="G295" s="3">
        <v>203102</v>
      </c>
      <c r="I295" s="3">
        <f>IFERROR(VLOOKUP(B295, 서식리스트!$B$3:$AG$369, 9, FALSE), "")</f>
        <v>0</v>
      </c>
      <c r="J295" s="3">
        <f>IFERROR(VLOOKUP(B295, 서식리스트!$B$3:$AG$369, 12, FALSE), "")</f>
        <v>0</v>
      </c>
      <c r="K295" s="20">
        <f>IFERROR(VLOOKUP(B295, 서식리스트!$B$3:$AG$369, 13, FALSE), "")</f>
        <v>0</v>
      </c>
      <c r="L295" s="20" t="str">
        <f>IF(IFERROR(VLOOKUP(B295,테이블리스트!$D$3:$D$33, 1, FALSE), "")&lt;&gt;"", "Y", "")</f>
        <v/>
      </c>
    </row>
    <row r="296" spans="1:12" x14ac:dyDescent="0.3">
      <c r="A296" s="3">
        <v>294</v>
      </c>
      <c r="B296" s="3" t="s">
        <v>786</v>
      </c>
      <c r="C296" s="3">
        <v>20180321</v>
      </c>
      <c r="D296" s="3" t="s">
        <v>1673</v>
      </c>
      <c r="E296" s="3" t="s">
        <v>735</v>
      </c>
      <c r="G296" s="3">
        <v>203201</v>
      </c>
      <c r="I296" s="3">
        <f>IFERROR(VLOOKUP(B296, 서식리스트!$B$3:$AG$369, 9, FALSE), "")</f>
        <v>0</v>
      </c>
      <c r="J296" s="3">
        <f>IFERROR(VLOOKUP(B296, 서식리스트!$B$3:$AG$369, 12, FALSE), "")</f>
        <v>0</v>
      </c>
      <c r="K296" s="20">
        <f>IFERROR(VLOOKUP(B296, 서식리스트!$B$3:$AG$369, 13, FALSE), "")</f>
        <v>0</v>
      </c>
      <c r="L296" s="20" t="str">
        <f>IF(IFERROR(VLOOKUP(B296,테이블리스트!$D$3:$D$33, 1, FALSE), "")&lt;&gt;"", "Y", "")</f>
        <v/>
      </c>
    </row>
    <row r="297" spans="1:12" x14ac:dyDescent="0.3">
      <c r="A297" s="3">
        <v>295</v>
      </c>
      <c r="B297" s="3" t="s">
        <v>787</v>
      </c>
      <c r="C297" s="3">
        <v>20170317</v>
      </c>
      <c r="D297" s="3" t="s">
        <v>1673</v>
      </c>
      <c r="E297" s="3" t="s">
        <v>788</v>
      </c>
      <c r="G297" s="3">
        <v>203301</v>
      </c>
      <c r="I297" s="3">
        <f>IFERROR(VLOOKUP(B297, 서식리스트!$B$3:$AG$369, 9, FALSE), "")</f>
        <v>0</v>
      </c>
      <c r="J297" s="3">
        <f>IFERROR(VLOOKUP(B297, 서식리스트!$B$3:$AG$369, 12, FALSE), "")</f>
        <v>0</v>
      </c>
      <c r="K297" s="20">
        <f>IFERROR(VLOOKUP(B297, 서식리스트!$B$3:$AG$369, 13, FALSE), "")</f>
        <v>0</v>
      </c>
      <c r="L297" s="20" t="str">
        <f>IF(IFERROR(VLOOKUP(B297,테이블리스트!$D$3:$D$33, 1, FALSE), "")&lt;&gt;"", "Y", "")</f>
        <v/>
      </c>
    </row>
    <row r="298" spans="1:12" x14ac:dyDescent="0.3">
      <c r="A298" s="3">
        <v>296</v>
      </c>
      <c r="B298" s="3" t="s">
        <v>789</v>
      </c>
      <c r="C298" s="3">
        <v>20180321</v>
      </c>
      <c r="D298" s="3" t="s">
        <v>1673</v>
      </c>
      <c r="E298" s="3" t="s">
        <v>732</v>
      </c>
      <c r="G298" s="3">
        <v>203401</v>
      </c>
      <c r="I298" s="3">
        <f>IFERROR(VLOOKUP(B298, 서식리스트!$B$3:$AG$369, 9, FALSE), "")</f>
        <v>0</v>
      </c>
      <c r="J298" s="3">
        <f>IFERROR(VLOOKUP(B298, 서식리스트!$B$3:$AG$369, 12, FALSE), "")</f>
        <v>0</v>
      </c>
      <c r="K298" s="20">
        <f>IFERROR(VLOOKUP(B298, 서식리스트!$B$3:$AG$369, 13, FALSE), "")</f>
        <v>0</v>
      </c>
      <c r="L298" s="20" t="str">
        <f>IF(IFERROR(VLOOKUP(B298,테이블리스트!$D$3:$D$33, 1, FALSE), "")&lt;&gt;"", "Y", "")</f>
        <v/>
      </c>
    </row>
    <row r="299" spans="1:12" x14ac:dyDescent="0.3">
      <c r="A299" s="3">
        <v>297</v>
      </c>
      <c r="B299" s="3" t="s">
        <v>790</v>
      </c>
      <c r="C299" s="3">
        <v>20170317</v>
      </c>
      <c r="D299" s="3" t="s">
        <v>1673</v>
      </c>
      <c r="E299" s="3" t="s">
        <v>782</v>
      </c>
      <c r="G299" s="3">
        <v>203501</v>
      </c>
      <c r="I299" s="3">
        <f>IFERROR(VLOOKUP(B299, 서식리스트!$B$3:$AG$369, 9, FALSE), "")</f>
        <v>0</v>
      </c>
      <c r="J299" s="3">
        <f>IFERROR(VLOOKUP(B299, 서식리스트!$B$3:$AG$369, 12, FALSE), "")</f>
        <v>0</v>
      </c>
      <c r="K299" s="20">
        <f>IFERROR(VLOOKUP(B299, 서식리스트!$B$3:$AG$369, 13, FALSE), "")</f>
        <v>0</v>
      </c>
      <c r="L299" s="20" t="str">
        <f>IF(IFERROR(VLOOKUP(B299,테이블리스트!$D$3:$D$33, 1, FALSE), "")&lt;&gt;"", "Y", "")</f>
        <v/>
      </c>
    </row>
    <row r="300" spans="1:12" x14ac:dyDescent="0.3">
      <c r="A300" s="3">
        <v>298</v>
      </c>
      <c r="B300" s="3" t="s">
        <v>791</v>
      </c>
      <c r="C300" s="3">
        <v>20000330</v>
      </c>
      <c r="D300" s="3" t="s">
        <v>1673</v>
      </c>
      <c r="E300" s="3" t="s">
        <v>792</v>
      </c>
      <c r="G300" s="3">
        <v>203701</v>
      </c>
      <c r="I300" s="3">
        <f>IFERROR(VLOOKUP(B300, 서식리스트!$B$3:$AG$369, 9, FALSE), "")</f>
        <v>0</v>
      </c>
      <c r="J300" s="3">
        <f>IFERROR(VLOOKUP(B300, 서식리스트!$B$3:$AG$369, 12, FALSE), "")</f>
        <v>0</v>
      </c>
      <c r="K300" s="20">
        <f>IFERROR(VLOOKUP(B300, 서식리스트!$B$3:$AG$369, 13, FALSE), "")</f>
        <v>0</v>
      </c>
      <c r="L300" s="20" t="str">
        <f>IF(IFERROR(VLOOKUP(B300,테이블리스트!$D$3:$D$33, 1, FALSE), "")&lt;&gt;"", "Y", "")</f>
        <v/>
      </c>
    </row>
    <row r="301" spans="1:12" x14ac:dyDescent="0.3">
      <c r="A301" s="3">
        <v>299</v>
      </c>
      <c r="B301" s="3" t="s">
        <v>793</v>
      </c>
      <c r="C301" s="3">
        <v>20090407</v>
      </c>
      <c r="D301" s="3" t="s">
        <v>1673</v>
      </c>
      <c r="E301" s="3" t="s">
        <v>795</v>
      </c>
      <c r="G301" s="3">
        <v>203702</v>
      </c>
      <c r="I301" s="3">
        <f>IFERROR(VLOOKUP(B301, 서식리스트!$B$3:$AG$369, 9, FALSE), "")</f>
        <v>0</v>
      </c>
      <c r="J301" s="3">
        <f>IFERROR(VLOOKUP(B301, 서식리스트!$B$3:$AG$369, 12, FALSE), "")</f>
        <v>0</v>
      </c>
      <c r="K301" s="20">
        <f>IFERROR(VLOOKUP(B301, 서식리스트!$B$3:$AG$369, 13, FALSE), "")</f>
        <v>0</v>
      </c>
      <c r="L301" s="20" t="str">
        <f>IF(IFERROR(VLOOKUP(B301,테이블리스트!$D$3:$D$33, 1, FALSE), "")&lt;&gt;"", "Y", "")</f>
        <v/>
      </c>
    </row>
    <row r="302" spans="1:12" x14ac:dyDescent="0.3">
      <c r="A302" s="3">
        <v>300</v>
      </c>
      <c r="B302" s="3" t="s">
        <v>796</v>
      </c>
      <c r="C302" s="3">
        <v>20180321</v>
      </c>
      <c r="D302" s="3" t="s">
        <v>1673</v>
      </c>
      <c r="E302" s="3" t="s">
        <v>798</v>
      </c>
      <c r="G302" s="3">
        <v>203801</v>
      </c>
      <c r="I302" s="3">
        <f>IFERROR(VLOOKUP(B302, 서식리스트!$B$3:$AG$369, 9, FALSE), "")</f>
        <v>0</v>
      </c>
      <c r="J302" s="3">
        <f>IFERROR(VLOOKUP(B302, 서식리스트!$B$3:$AG$369, 12, FALSE), "")</f>
        <v>0</v>
      </c>
      <c r="K302" s="20">
        <f>IFERROR(VLOOKUP(B302, 서식리스트!$B$3:$AG$369, 13, FALSE), "")</f>
        <v>0</v>
      </c>
      <c r="L302" s="20" t="str">
        <f>IF(IFERROR(VLOOKUP(B302,테이블리스트!$D$3:$D$33, 1, FALSE), "")&lt;&gt;"", "Y", "")</f>
        <v/>
      </c>
    </row>
    <row r="303" spans="1:12" x14ac:dyDescent="0.3">
      <c r="A303" s="3">
        <v>301</v>
      </c>
      <c r="B303" s="3" t="s">
        <v>799</v>
      </c>
      <c r="C303" s="3">
        <v>20170317</v>
      </c>
      <c r="D303" s="3" t="s">
        <v>1673</v>
      </c>
      <c r="E303" s="3" t="s">
        <v>801</v>
      </c>
      <c r="G303" s="3">
        <v>203802</v>
      </c>
      <c r="I303" s="3">
        <f>IFERROR(VLOOKUP(B303, 서식리스트!$B$3:$AG$369, 9, FALSE), "")</f>
        <v>0</v>
      </c>
      <c r="J303" s="3">
        <f>IFERROR(VLOOKUP(B303, 서식리스트!$B$3:$AG$369, 12, FALSE), "")</f>
        <v>0</v>
      </c>
      <c r="K303" s="20">
        <f>IFERROR(VLOOKUP(B303, 서식리스트!$B$3:$AG$369, 13, FALSE), "")</f>
        <v>0</v>
      </c>
      <c r="L303" s="20" t="str">
        <f>IF(IFERROR(VLOOKUP(B303,테이블리스트!$D$3:$D$33, 1, FALSE), "")&lt;&gt;"", "Y", "")</f>
        <v/>
      </c>
    </row>
    <row r="304" spans="1:12" x14ac:dyDescent="0.3">
      <c r="A304" s="3">
        <v>302</v>
      </c>
      <c r="B304" s="3" t="s">
        <v>802</v>
      </c>
      <c r="C304" s="3">
        <v>20090828</v>
      </c>
      <c r="D304" s="3" t="s">
        <v>1673</v>
      </c>
      <c r="E304" s="3" t="s">
        <v>803</v>
      </c>
      <c r="G304" s="3">
        <v>203901</v>
      </c>
      <c r="I304" s="3">
        <f>IFERROR(VLOOKUP(B304, 서식리스트!$B$3:$AG$369, 9, FALSE), "")</f>
        <v>0</v>
      </c>
      <c r="J304" s="3">
        <f>IFERROR(VLOOKUP(B304, 서식리스트!$B$3:$AG$369, 12, FALSE), "")</f>
        <v>0</v>
      </c>
      <c r="K304" s="20">
        <f>IFERROR(VLOOKUP(B304, 서식리스트!$B$3:$AG$369, 13, FALSE), "")</f>
        <v>0</v>
      </c>
      <c r="L304" s="20" t="str">
        <f>IF(IFERROR(VLOOKUP(B304,테이블리스트!$D$3:$D$33, 1, FALSE), "")&lt;&gt;"", "Y", "")</f>
        <v/>
      </c>
    </row>
    <row r="305" spans="1:12" x14ac:dyDescent="0.3">
      <c r="A305" s="3">
        <v>303</v>
      </c>
      <c r="B305" s="3" t="s">
        <v>804</v>
      </c>
      <c r="C305" s="3">
        <v>20090828</v>
      </c>
      <c r="D305" s="3" t="s">
        <v>1673</v>
      </c>
      <c r="E305" s="3" t="s">
        <v>735</v>
      </c>
      <c r="G305" s="3">
        <v>203902</v>
      </c>
      <c r="I305" s="3">
        <f>IFERROR(VLOOKUP(B305, 서식리스트!$B$3:$AG$369, 9, FALSE), "")</f>
        <v>0</v>
      </c>
      <c r="J305" s="3">
        <f>IFERROR(VLOOKUP(B305, 서식리스트!$B$3:$AG$369, 12, FALSE), "")</f>
        <v>0</v>
      </c>
      <c r="K305" s="20">
        <f>IFERROR(VLOOKUP(B305, 서식리스트!$B$3:$AG$369, 13, FALSE), "")</f>
        <v>0</v>
      </c>
      <c r="L305" s="20" t="str">
        <f>IF(IFERROR(VLOOKUP(B305,테이블리스트!$D$3:$D$33, 1, FALSE), "")&lt;&gt;"", "Y", "")</f>
        <v/>
      </c>
    </row>
    <row r="306" spans="1:12" x14ac:dyDescent="0.3">
      <c r="A306" s="3">
        <v>304</v>
      </c>
      <c r="B306" s="3" t="s">
        <v>806</v>
      </c>
      <c r="C306" s="3">
        <v>20090828</v>
      </c>
      <c r="D306" s="3" t="s">
        <v>1673</v>
      </c>
      <c r="E306" s="3" t="s">
        <v>735</v>
      </c>
      <c r="G306" s="3">
        <v>204001</v>
      </c>
      <c r="I306" s="3">
        <f>IFERROR(VLOOKUP(B306, 서식리스트!$B$3:$AG$369, 9, FALSE), "")</f>
        <v>0</v>
      </c>
      <c r="J306" s="3">
        <f>IFERROR(VLOOKUP(B306, 서식리스트!$B$3:$AG$369, 12, FALSE), "")</f>
        <v>0</v>
      </c>
      <c r="K306" s="20">
        <f>IFERROR(VLOOKUP(B306, 서식리스트!$B$3:$AG$369, 13, FALSE), "")</f>
        <v>0</v>
      </c>
      <c r="L306" s="20" t="str">
        <f>IF(IFERROR(VLOOKUP(B306,테이블리스트!$D$3:$D$33, 1, FALSE), "")&lt;&gt;"", "Y", "")</f>
        <v/>
      </c>
    </row>
    <row r="307" spans="1:12" x14ac:dyDescent="0.3">
      <c r="A307" s="3">
        <v>305</v>
      </c>
      <c r="B307" s="3" t="s">
        <v>808</v>
      </c>
      <c r="C307" s="3">
        <v>20090828</v>
      </c>
      <c r="D307" s="3" t="s">
        <v>1673</v>
      </c>
      <c r="E307" s="3" t="s">
        <v>810</v>
      </c>
      <c r="G307" s="3">
        <v>204002</v>
      </c>
      <c r="I307" s="3">
        <f>IFERROR(VLOOKUP(B307, 서식리스트!$B$3:$AG$369, 9, FALSE), "")</f>
        <v>0</v>
      </c>
      <c r="J307" s="3">
        <f>IFERROR(VLOOKUP(B307, 서식리스트!$B$3:$AG$369, 12, FALSE), "")</f>
        <v>0</v>
      </c>
      <c r="K307" s="20">
        <f>IFERROR(VLOOKUP(B307, 서식리스트!$B$3:$AG$369, 13, FALSE), "")</f>
        <v>0</v>
      </c>
      <c r="L307" s="20" t="str">
        <f>IF(IFERROR(VLOOKUP(B307,테이블리스트!$D$3:$D$33, 1, FALSE), "")&lt;&gt;"", "Y", "")</f>
        <v/>
      </c>
    </row>
    <row r="308" spans="1:12" x14ac:dyDescent="0.3">
      <c r="A308" s="3">
        <v>306</v>
      </c>
      <c r="B308" s="3" t="s">
        <v>811</v>
      </c>
      <c r="C308" s="3">
        <v>20170317</v>
      </c>
      <c r="D308" s="3" t="s">
        <v>1673</v>
      </c>
      <c r="E308" s="3" t="s">
        <v>813</v>
      </c>
      <c r="G308" s="3">
        <v>204003</v>
      </c>
      <c r="I308" s="3">
        <f>IFERROR(VLOOKUP(B308, 서식리스트!$B$3:$AG$369, 9, FALSE), "")</f>
        <v>0</v>
      </c>
      <c r="J308" s="3">
        <f>IFERROR(VLOOKUP(B308, 서식리스트!$B$3:$AG$369, 12, FALSE), "")</f>
        <v>0</v>
      </c>
      <c r="K308" s="20">
        <f>IFERROR(VLOOKUP(B308, 서식리스트!$B$3:$AG$369, 13, FALSE), "")</f>
        <v>0</v>
      </c>
      <c r="L308" s="20" t="str">
        <f>IF(IFERROR(VLOOKUP(B308,테이블리스트!$D$3:$D$33, 1, FALSE), "")&lt;&gt;"", "Y", "")</f>
        <v/>
      </c>
    </row>
    <row r="309" spans="1:12" x14ac:dyDescent="0.3">
      <c r="A309" s="3">
        <v>307</v>
      </c>
      <c r="B309" s="3" t="s">
        <v>814</v>
      </c>
      <c r="C309" s="3">
        <v>20170317</v>
      </c>
      <c r="D309" s="3" t="s">
        <v>1673</v>
      </c>
      <c r="E309" s="3" t="s">
        <v>816</v>
      </c>
      <c r="G309" s="3">
        <v>204004</v>
      </c>
      <c r="I309" s="3">
        <f>IFERROR(VLOOKUP(B309, 서식리스트!$B$3:$AG$369, 9, FALSE), "")</f>
        <v>0</v>
      </c>
      <c r="J309" s="3">
        <f>IFERROR(VLOOKUP(B309, 서식리스트!$B$3:$AG$369, 12, FALSE), "")</f>
        <v>0</v>
      </c>
      <c r="K309" s="20">
        <f>IFERROR(VLOOKUP(B309, 서식리스트!$B$3:$AG$369, 13, FALSE), "")</f>
        <v>0</v>
      </c>
      <c r="L309" s="20" t="str">
        <f>IF(IFERROR(VLOOKUP(B309,테이블리스트!$D$3:$D$33, 1, FALSE), "")&lt;&gt;"", "Y", "")</f>
        <v/>
      </c>
    </row>
    <row r="310" spans="1:12" x14ac:dyDescent="0.3">
      <c r="A310" s="3">
        <v>308</v>
      </c>
      <c r="B310" s="3" t="s">
        <v>817</v>
      </c>
      <c r="C310" s="3">
        <v>20050311</v>
      </c>
      <c r="D310" s="3" t="s">
        <v>1673</v>
      </c>
      <c r="E310" s="3" t="s">
        <v>818</v>
      </c>
      <c r="G310" s="3">
        <v>204101</v>
      </c>
      <c r="I310" s="3">
        <f>IFERROR(VLOOKUP(B310, 서식리스트!$B$3:$AG$369, 9, FALSE), "")</f>
        <v>0</v>
      </c>
      <c r="J310" s="3">
        <f>IFERROR(VLOOKUP(B310, 서식리스트!$B$3:$AG$369, 12, FALSE), "")</f>
        <v>0</v>
      </c>
      <c r="K310" s="20">
        <f>IFERROR(VLOOKUP(B310, 서식리스트!$B$3:$AG$369, 13, FALSE), "")</f>
        <v>0</v>
      </c>
      <c r="L310" s="20" t="str">
        <f>IF(IFERROR(VLOOKUP(B310,테이블리스트!$D$3:$D$33, 1, FALSE), "")&lt;&gt;"", "Y", "")</f>
        <v/>
      </c>
    </row>
    <row r="311" spans="1:12" x14ac:dyDescent="0.3">
      <c r="A311" s="3">
        <v>309</v>
      </c>
      <c r="B311" s="3" t="s">
        <v>819</v>
      </c>
      <c r="C311" s="3">
        <v>20170317</v>
      </c>
      <c r="D311" s="3" t="s">
        <v>1673</v>
      </c>
      <c r="E311" s="3" t="s">
        <v>821</v>
      </c>
      <c r="G311" s="3">
        <v>204102</v>
      </c>
      <c r="I311" s="3">
        <f>IFERROR(VLOOKUP(B311, 서식리스트!$B$3:$AG$369, 9, FALSE), "")</f>
        <v>0</v>
      </c>
      <c r="J311" s="3">
        <f>IFERROR(VLOOKUP(B311, 서식리스트!$B$3:$AG$369, 12, FALSE), "")</f>
        <v>0</v>
      </c>
      <c r="K311" s="20">
        <f>IFERROR(VLOOKUP(B311, 서식리스트!$B$3:$AG$369, 13, FALSE), "")</f>
        <v>0</v>
      </c>
      <c r="L311" s="20" t="str">
        <f>IF(IFERROR(VLOOKUP(B311,테이블리스트!$D$3:$D$33, 1, FALSE), "")&lt;&gt;"", "Y", "")</f>
        <v/>
      </c>
    </row>
    <row r="312" spans="1:12" x14ac:dyDescent="0.3">
      <c r="A312" s="3">
        <v>310</v>
      </c>
      <c r="B312" s="3" t="s">
        <v>822</v>
      </c>
      <c r="C312" s="3">
        <v>20170317</v>
      </c>
      <c r="D312" s="3" t="s">
        <v>1673</v>
      </c>
      <c r="E312" s="3" t="s">
        <v>824</v>
      </c>
      <c r="G312" s="3">
        <v>204103</v>
      </c>
      <c r="I312" s="3">
        <f>IFERROR(VLOOKUP(B312, 서식리스트!$B$3:$AG$369, 9, FALSE), "")</f>
        <v>0</v>
      </c>
      <c r="J312" s="3">
        <f>IFERROR(VLOOKUP(B312, 서식리스트!$B$3:$AG$369, 12, FALSE), "")</f>
        <v>0</v>
      </c>
      <c r="K312" s="20">
        <f>IFERROR(VLOOKUP(B312, 서식리스트!$B$3:$AG$369, 13, FALSE), "")</f>
        <v>0</v>
      </c>
      <c r="L312" s="20" t="str">
        <f>IF(IFERROR(VLOOKUP(B312,테이블리스트!$D$3:$D$33, 1, FALSE), "")&lt;&gt;"", "Y", "")</f>
        <v/>
      </c>
    </row>
    <row r="313" spans="1:12" x14ac:dyDescent="0.3">
      <c r="A313" s="3">
        <v>311</v>
      </c>
      <c r="B313" s="3" t="s">
        <v>825</v>
      </c>
      <c r="C313" s="3">
        <v>20150809</v>
      </c>
      <c r="D313" s="3" t="s">
        <v>1673</v>
      </c>
      <c r="E313" s="3" t="s">
        <v>816</v>
      </c>
      <c r="G313" s="3">
        <v>204104</v>
      </c>
      <c r="I313" s="3">
        <f>IFERROR(VLOOKUP(B313, 서식리스트!$B$3:$AG$369, 9, FALSE), "")</f>
        <v>0</v>
      </c>
      <c r="J313" s="3">
        <f>IFERROR(VLOOKUP(B313, 서식리스트!$B$3:$AG$369, 12, FALSE), "")</f>
        <v>0</v>
      </c>
      <c r="K313" s="20">
        <f>IFERROR(VLOOKUP(B313, 서식리스트!$B$3:$AG$369, 13, FALSE), "")</f>
        <v>0</v>
      </c>
      <c r="L313" s="20" t="str">
        <f>IF(IFERROR(VLOOKUP(B313,테이블리스트!$D$3:$D$33, 1, FALSE), "")&lt;&gt;"", "Y", "")</f>
        <v/>
      </c>
    </row>
    <row r="314" spans="1:12" x14ac:dyDescent="0.3">
      <c r="A314" s="3">
        <v>312</v>
      </c>
      <c r="B314" s="3" t="s">
        <v>827</v>
      </c>
      <c r="C314" s="3">
        <v>20140314</v>
      </c>
      <c r="D314" s="3" t="s">
        <v>1673</v>
      </c>
      <c r="E314" s="3" t="s">
        <v>829</v>
      </c>
      <c r="G314" s="3">
        <v>204105</v>
      </c>
      <c r="I314" s="3">
        <f>IFERROR(VLOOKUP(B314, 서식리스트!$B$3:$AG$369, 9, FALSE), "")</f>
        <v>0</v>
      </c>
      <c r="J314" s="3">
        <f>IFERROR(VLOOKUP(B314, 서식리스트!$B$3:$AG$369, 12, FALSE), "")</f>
        <v>0</v>
      </c>
      <c r="K314" s="20">
        <f>IFERROR(VLOOKUP(B314, 서식리스트!$B$3:$AG$369, 13, FALSE), "")</f>
        <v>0</v>
      </c>
      <c r="L314" s="20" t="str">
        <f>IF(IFERROR(VLOOKUP(B314,테이블리스트!$D$3:$D$33, 1, FALSE), "")&lt;&gt;"", "Y", "")</f>
        <v/>
      </c>
    </row>
    <row r="315" spans="1:12" x14ac:dyDescent="0.3">
      <c r="A315" s="3">
        <v>313</v>
      </c>
      <c r="B315" s="3" t="s">
        <v>830</v>
      </c>
      <c r="C315" s="3">
        <v>20140314</v>
      </c>
      <c r="D315" s="3" t="s">
        <v>1673</v>
      </c>
      <c r="E315" s="3" t="s">
        <v>832</v>
      </c>
      <c r="G315" s="3">
        <v>204106</v>
      </c>
      <c r="I315" s="3">
        <f>IFERROR(VLOOKUP(B315, 서식리스트!$B$3:$AG$369, 9, FALSE), "")</f>
        <v>0</v>
      </c>
      <c r="J315" s="3">
        <f>IFERROR(VLOOKUP(B315, 서식리스트!$B$3:$AG$369, 12, FALSE), "")</f>
        <v>0</v>
      </c>
      <c r="K315" s="20">
        <f>IFERROR(VLOOKUP(B315, 서식리스트!$B$3:$AG$369, 13, FALSE), "")</f>
        <v>0</v>
      </c>
      <c r="L315" s="20" t="str">
        <f>IF(IFERROR(VLOOKUP(B315,테이블리스트!$D$3:$D$33, 1, FALSE), "")&lt;&gt;"", "Y", "")</f>
        <v/>
      </c>
    </row>
    <row r="316" spans="1:12" x14ac:dyDescent="0.3">
      <c r="A316" s="3">
        <v>314</v>
      </c>
      <c r="B316" s="3" t="s">
        <v>833</v>
      </c>
      <c r="C316" s="3">
        <v>20090828</v>
      </c>
      <c r="D316" s="3" t="s">
        <v>1673</v>
      </c>
      <c r="E316" s="3" t="s">
        <v>834</v>
      </c>
      <c r="G316" s="3">
        <v>204201</v>
      </c>
      <c r="I316" s="3">
        <f>IFERROR(VLOOKUP(B316, 서식리스트!$B$3:$AG$369, 9, FALSE), "")</f>
        <v>0</v>
      </c>
      <c r="J316" s="3">
        <f>IFERROR(VLOOKUP(B316, 서식리스트!$B$3:$AG$369, 12, FALSE), "")</f>
        <v>0</v>
      </c>
      <c r="K316" s="20">
        <f>IFERROR(VLOOKUP(B316, 서식리스트!$B$3:$AG$369, 13, FALSE), "")</f>
        <v>0</v>
      </c>
      <c r="L316" s="20" t="str">
        <f>IF(IFERROR(VLOOKUP(B316,테이블리스트!$D$3:$D$33, 1, FALSE), "")&lt;&gt;"", "Y", "")</f>
        <v/>
      </c>
    </row>
    <row r="317" spans="1:12" x14ac:dyDescent="0.3">
      <c r="A317" s="3">
        <v>315</v>
      </c>
      <c r="B317" s="3" t="s">
        <v>835</v>
      </c>
      <c r="C317" s="3">
        <v>20130223</v>
      </c>
      <c r="D317" s="3" t="s">
        <v>1673</v>
      </c>
      <c r="E317" s="3" t="s">
        <v>836</v>
      </c>
      <c r="G317" s="3">
        <v>204301</v>
      </c>
      <c r="I317" s="3">
        <f>IFERROR(VLOOKUP(B317, 서식리스트!$B$3:$AG$369, 9, FALSE), "")</f>
        <v>0</v>
      </c>
      <c r="J317" s="3">
        <f>IFERROR(VLOOKUP(B317, 서식리스트!$B$3:$AG$369, 12, FALSE), "")</f>
        <v>0</v>
      </c>
      <c r="K317" s="20">
        <f>IFERROR(VLOOKUP(B317, 서식리스트!$B$3:$AG$369, 13, FALSE), "")</f>
        <v>0</v>
      </c>
      <c r="L317" s="20" t="str">
        <f>IF(IFERROR(VLOOKUP(B317,테이블리스트!$D$3:$D$33, 1, FALSE), "")&lt;&gt;"", "Y", "")</f>
        <v/>
      </c>
    </row>
    <row r="318" spans="1:12" x14ac:dyDescent="0.3">
      <c r="A318" s="3">
        <v>316</v>
      </c>
      <c r="B318" s="3" t="s">
        <v>837</v>
      </c>
      <c r="C318" s="3">
        <v>20130223</v>
      </c>
      <c r="D318" s="3" t="s">
        <v>1673</v>
      </c>
      <c r="E318" s="3" t="s">
        <v>838</v>
      </c>
      <c r="G318" s="3">
        <v>204501</v>
      </c>
      <c r="I318" s="3">
        <f>IFERROR(VLOOKUP(B318, 서식리스트!$B$3:$AG$369, 9, FALSE), "")</f>
        <v>0</v>
      </c>
      <c r="J318" s="3">
        <f>IFERROR(VLOOKUP(B318, 서식리스트!$B$3:$AG$369, 12, FALSE), "")</f>
        <v>0</v>
      </c>
      <c r="K318" s="20">
        <f>IFERROR(VLOOKUP(B318, 서식리스트!$B$3:$AG$369, 13, FALSE), "")</f>
        <v>0</v>
      </c>
      <c r="L318" s="20" t="str">
        <f>IF(IFERROR(VLOOKUP(B318,테이블리스트!$D$3:$D$33, 1, FALSE), "")&lt;&gt;"", "Y", "")</f>
        <v/>
      </c>
    </row>
    <row r="319" spans="1:12" x14ac:dyDescent="0.3">
      <c r="A319" s="3">
        <v>317</v>
      </c>
      <c r="B319" s="3" t="s">
        <v>839</v>
      </c>
      <c r="C319" s="3">
        <v>20130223</v>
      </c>
      <c r="D319" s="3" t="s">
        <v>1673</v>
      </c>
      <c r="E319" s="3" t="s">
        <v>841</v>
      </c>
      <c r="G319" s="3">
        <v>204502</v>
      </c>
      <c r="I319" s="3">
        <f>IFERROR(VLOOKUP(B319, 서식리스트!$B$3:$AG$369, 9, FALSE), "")</f>
        <v>0</v>
      </c>
      <c r="J319" s="3">
        <f>IFERROR(VLOOKUP(B319, 서식리스트!$B$3:$AG$369, 12, FALSE), "")</f>
        <v>0</v>
      </c>
      <c r="K319" s="20">
        <f>IFERROR(VLOOKUP(B319, 서식리스트!$B$3:$AG$369, 13, FALSE), "")</f>
        <v>0</v>
      </c>
      <c r="L319" s="20" t="str">
        <f>IF(IFERROR(VLOOKUP(B319,테이블리스트!$D$3:$D$33, 1, FALSE), "")&lt;&gt;"", "Y", "")</f>
        <v/>
      </c>
    </row>
    <row r="320" spans="1:12" x14ac:dyDescent="0.3">
      <c r="A320" s="3">
        <v>318</v>
      </c>
      <c r="B320" s="3" t="s">
        <v>842</v>
      </c>
      <c r="C320" s="3">
        <v>20180321</v>
      </c>
      <c r="D320" s="3" t="s">
        <v>1673</v>
      </c>
      <c r="E320" s="3" t="s">
        <v>844</v>
      </c>
      <c r="G320" s="3">
        <v>204503</v>
      </c>
      <c r="I320" s="3">
        <f>IFERROR(VLOOKUP(B320, 서식리스트!$B$3:$AG$369, 9, FALSE), "")</f>
        <v>0</v>
      </c>
      <c r="J320" s="3">
        <f>IFERROR(VLOOKUP(B320, 서식리스트!$B$3:$AG$369, 12, FALSE), "")</f>
        <v>0</v>
      </c>
      <c r="K320" s="20">
        <f>IFERROR(VLOOKUP(B320, 서식리스트!$B$3:$AG$369, 13, FALSE), "")</f>
        <v>0</v>
      </c>
      <c r="L320" s="20" t="str">
        <f>IF(IFERROR(VLOOKUP(B320,테이블리스트!$D$3:$D$33, 1, FALSE), "")&lt;&gt;"", "Y", "")</f>
        <v/>
      </c>
    </row>
    <row r="321" spans="1:12" x14ac:dyDescent="0.3">
      <c r="A321" s="3">
        <v>319</v>
      </c>
      <c r="B321" s="3" t="s">
        <v>845</v>
      </c>
      <c r="C321" s="3">
        <v>20150313</v>
      </c>
      <c r="D321" s="3" t="s">
        <v>1673</v>
      </c>
      <c r="E321" s="3" t="s">
        <v>1594</v>
      </c>
      <c r="F321" s="3" t="s">
        <v>1026</v>
      </c>
      <c r="G321" s="3">
        <v>204601</v>
      </c>
      <c r="H321" s="3" t="s">
        <v>1618</v>
      </c>
      <c r="I321" s="3" t="str">
        <f>IFERROR(VLOOKUP(B321, 서식리스트!$B$3:$AG$369, 9, FALSE), "")</f>
        <v>전승원</v>
      </c>
      <c r="J321" s="3" t="str">
        <f>IFERROR(VLOOKUP(B321, 서식리스트!$B$3:$AG$369, 12, FALSE), "")</f>
        <v>Y</v>
      </c>
      <c r="K321" s="20" t="str">
        <f>IFERROR(VLOOKUP(B321, 서식리스트!$B$3:$AG$369, 13, FALSE), "")</f>
        <v>CT_RE046</v>
      </c>
      <c r="L321" s="20" t="str">
        <f>IF(IFERROR(VLOOKUP(B321,테이블리스트!$D$3:$D$33, 1, FALSE), "")&lt;&gt;"", "Y", "")</f>
        <v/>
      </c>
    </row>
    <row r="322" spans="1:12" ht="24" x14ac:dyDescent="0.3">
      <c r="A322" s="3">
        <v>320</v>
      </c>
      <c r="B322" s="3" t="s">
        <v>848</v>
      </c>
      <c r="C322" s="3">
        <v>20180321</v>
      </c>
      <c r="D322" s="3" t="s">
        <v>1673</v>
      </c>
      <c r="E322" s="3" t="s">
        <v>1595</v>
      </c>
      <c r="F322" s="3" t="s">
        <v>1026</v>
      </c>
      <c r="G322" s="3">
        <v>204602</v>
      </c>
      <c r="H322" s="3" t="s">
        <v>1617</v>
      </c>
      <c r="I322" s="3" t="str">
        <f>IFERROR(VLOOKUP(B322, 서식리스트!$B$3:$AG$369, 9, FALSE), "")</f>
        <v>전승원</v>
      </c>
      <c r="J322" s="3" t="str">
        <f>IFERROR(VLOOKUP(B322, 서식리스트!$B$3:$AG$369, 12, FALSE), "")</f>
        <v>Y</v>
      </c>
      <c r="K322" s="20" t="str">
        <f>IFERROR(VLOOKUP(B322, 서식리스트!$B$3:$AG$369, 13, FALSE), "")</f>
        <v>CT_RE046_2_T1
CT_RE046_2_T2</v>
      </c>
      <c r="L322" s="20" t="str">
        <f>IF(IFERROR(VLOOKUP(B322,테이블리스트!$D$3:$D$33, 1, FALSE), "")&lt;&gt;"", "Y", "")</f>
        <v/>
      </c>
    </row>
    <row r="323" spans="1:12" x14ac:dyDescent="0.3">
      <c r="A323" s="3">
        <v>321</v>
      </c>
      <c r="B323" s="3" t="s">
        <v>851</v>
      </c>
      <c r="C323" s="3">
        <v>20160314</v>
      </c>
      <c r="D323" s="3" t="s">
        <v>1673</v>
      </c>
      <c r="E323" s="3" t="s">
        <v>1596</v>
      </c>
      <c r="F323" s="3" t="s">
        <v>1026</v>
      </c>
      <c r="G323" s="3">
        <v>204603</v>
      </c>
      <c r="H323" s="3" t="s">
        <v>1102</v>
      </c>
      <c r="I323" s="3" t="str">
        <f>IFERROR(VLOOKUP(B323, 서식리스트!$B$3:$AG$369, 9, FALSE), "")</f>
        <v>조병재</v>
      </c>
      <c r="J323" s="3" t="str">
        <f>IFERROR(VLOOKUP(B323, 서식리스트!$B$3:$AG$369, 12, FALSE), "")</f>
        <v>Y</v>
      </c>
      <c r="K323" s="20" t="str">
        <f>IFERROR(VLOOKUP(B323, 서식리스트!$B$3:$AG$369, 13, FALSE), "")</f>
        <v>CT_RE046_2_S</v>
      </c>
      <c r="L323" s="20" t="str">
        <f>IF(IFERROR(VLOOKUP(B323,테이블리스트!$D$3:$D$33, 1, FALSE), "")&lt;&gt;"", "Y", "")</f>
        <v/>
      </c>
    </row>
    <row r="324" spans="1:12" x14ac:dyDescent="0.3">
      <c r="A324" s="3">
        <v>322</v>
      </c>
      <c r="B324" s="3" t="s">
        <v>853</v>
      </c>
      <c r="C324" s="3">
        <v>20150313</v>
      </c>
      <c r="D324" s="3" t="s">
        <v>1673</v>
      </c>
      <c r="E324" s="3" t="s">
        <v>855</v>
      </c>
      <c r="G324" s="3">
        <v>204701</v>
      </c>
      <c r="I324" s="3">
        <f>IFERROR(VLOOKUP(B324, 서식리스트!$B$3:$AG$369, 9, FALSE), "")</f>
        <v>0</v>
      </c>
      <c r="J324" s="3">
        <f>IFERROR(VLOOKUP(B324, 서식리스트!$B$3:$AG$369, 12, FALSE), "")</f>
        <v>0</v>
      </c>
      <c r="K324" s="20">
        <f>IFERROR(VLOOKUP(B324, 서식리스트!$B$3:$AG$369, 13, FALSE), "")</f>
        <v>0</v>
      </c>
      <c r="L324" s="20" t="str">
        <f>IF(IFERROR(VLOOKUP(B324,테이블리스트!$D$3:$D$33, 1, FALSE), "")&lt;&gt;"", "Y", "")</f>
        <v/>
      </c>
    </row>
    <row r="325" spans="1:12" x14ac:dyDescent="0.3">
      <c r="A325" s="3">
        <v>323</v>
      </c>
      <c r="B325" s="3" t="s">
        <v>856</v>
      </c>
      <c r="C325" s="3">
        <v>20150313</v>
      </c>
      <c r="D325" s="3" t="s">
        <v>1673</v>
      </c>
      <c r="E325" s="3" t="s">
        <v>857</v>
      </c>
      <c r="G325" s="3">
        <v>204801</v>
      </c>
      <c r="I325" s="3">
        <f>IFERROR(VLOOKUP(B325, 서식리스트!$B$3:$AG$369, 9, FALSE), "")</f>
        <v>0</v>
      </c>
      <c r="J325" s="3">
        <f>IFERROR(VLOOKUP(B325, 서식리스트!$B$3:$AG$369, 12, FALSE), "")</f>
        <v>0</v>
      </c>
      <c r="K325" s="20">
        <f>IFERROR(VLOOKUP(B325, 서식리스트!$B$3:$AG$369, 13, FALSE), "")</f>
        <v>0</v>
      </c>
      <c r="L325" s="20" t="str">
        <f>IF(IFERROR(VLOOKUP(B325,테이블리스트!$D$3:$D$33, 1, FALSE), "")&lt;&gt;"", "Y", "")</f>
        <v/>
      </c>
    </row>
    <row r="326" spans="1:12" x14ac:dyDescent="0.3">
      <c r="A326" s="3">
        <v>324</v>
      </c>
      <c r="B326" s="3" t="s">
        <v>858</v>
      </c>
      <c r="C326" s="3">
        <v>20190320</v>
      </c>
      <c r="D326" s="3" t="s">
        <v>1673</v>
      </c>
      <c r="E326" s="3" t="s">
        <v>859</v>
      </c>
      <c r="G326" s="3">
        <v>204901</v>
      </c>
      <c r="I326" s="3">
        <f>IFERROR(VLOOKUP(B326, 서식리스트!$B$3:$AG$369, 9, FALSE), "")</f>
        <v>0</v>
      </c>
      <c r="J326" s="3">
        <f>IFERROR(VLOOKUP(B326, 서식리스트!$B$3:$AG$369, 12, FALSE), "")</f>
        <v>0</v>
      </c>
      <c r="K326" s="20">
        <f>IFERROR(VLOOKUP(B326, 서식리스트!$B$3:$AG$369, 13, FALSE), "")</f>
        <v>0</v>
      </c>
      <c r="L326" s="20" t="str">
        <f>IF(IFERROR(VLOOKUP(B326,테이블리스트!$D$3:$D$33, 1, FALSE), "")&lt;&gt;"", "Y", "")</f>
        <v/>
      </c>
    </row>
    <row r="327" spans="1:12" x14ac:dyDescent="0.3">
      <c r="A327" s="3">
        <v>325</v>
      </c>
      <c r="B327" s="3" t="s">
        <v>860</v>
      </c>
      <c r="C327" s="3">
        <v>20190320</v>
      </c>
      <c r="D327" s="3" t="s">
        <v>1673</v>
      </c>
      <c r="E327" s="3" t="s">
        <v>862</v>
      </c>
      <c r="G327" s="3">
        <v>205001</v>
      </c>
      <c r="I327" s="3">
        <f>IFERROR(VLOOKUP(B327, 서식리스트!$B$3:$AG$369, 9, FALSE), "")</f>
        <v>0</v>
      </c>
      <c r="J327" s="3">
        <f>IFERROR(VLOOKUP(B327, 서식리스트!$B$3:$AG$369, 12, FALSE), "")</f>
        <v>0</v>
      </c>
      <c r="K327" s="20">
        <f>IFERROR(VLOOKUP(B327, 서식리스트!$B$3:$AG$369, 13, FALSE), "")</f>
        <v>0</v>
      </c>
      <c r="L327" s="20" t="str">
        <f>IF(IFERROR(VLOOKUP(B327,테이블리스트!$D$3:$D$33, 1, FALSE), "")&lt;&gt;"", "Y", "")</f>
        <v/>
      </c>
    </row>
    <row r="328" spans="1:12" x14ac:dyDescent="0.3">
      <c r="A328" s="3">
        <v>326</v>
      </c>
      <c r="B328" s="3" t="s">
        <v>863</v>
      </c>
      <c r="C328" s="3">
        <v>20190320</v>
      </c>
      <c r="D328" s="3" t="s">
        <v>1673</v>
      </c>
      <c r="E328" s="3" t="s">
        <v>865</v>
      </c>
      <c r="G328" s="3">
        <v>205002</v>
      </c>
      <c r="I328" s="3">
        <f>IFERROR(VLOOKUP(B328, 서식리스트!$B$3:$AG$369, 9, FALSE), "")</f>
        <v>0</v>
      </c>
      <c r="J328" s="3">
        <f>IFERROR(VLOOKUP(B328, 서식리스트!$B$3:$AG$369, 12, FALSE), "")</f>
        <v>0</v>
      </c>
      <c r="K328" s="20">
        <f>IFERROR(VLOOKUP(B328, 서식리스트!$B$3:$AG$369, 13, FALSE), "")</f>
        <v>0</v>
      </c>
      <c r="L328" s="20" t="str">
        <f>IF(IFERROR(VLOOKUP(B328,테이블리스트!$D$3:$D$33, 1, FALSE), "")&lt;&gt;"", "Y", "")</f>
        <v/>
      </c>
    </row>
    <row r="329" spans="1:12" x14ac:dyDescent="0.3">
      <c r="A329" s="3">
        <v>327</v>
      </c>
      <c r="B329" s="3" t="s">
        <v>866</v>
      </c>
      <c r="C329" s="3">
        <v>20150313</v>
      </c>
      <c r="D329" s="3" t="s">
        <v>1673</v>
      </c>
      <c r="E329" s="3" t="s">
        <v>867</v>
      </c>
      <c r="G329" s="3">
        <v>205101</v>
      </c>
      <c r="I329" s="3">
        <f>IFERROR(VLOOKUP(B329, 서식리스트!$B$3:$AG$369, 9, FALSE), "")</f>
        <v>0</v>
      </c>
      <c r="J329" s="3">
        <f>IFERROR(VLOOKUP(B329, 서식리스트!$B$3:$AG$369, 12, FALSE), "")</f>
        <v>0</v>
      </c>
      <c r="K329" s="20">
        <f>IFERROR(VLOOKUP(B329, 서식리스트!$B$3:$AG$369, 13, FALSE), "")</f>
        <v>0</v>
      </c>
      <c r="L329" s="20" t="str">
        <f>IF(IFERROR(VLOOKUP(B329,테이블리스트!$D$3:$D$33, 1, FALSE), "")&lt;&gt;"", "Y", "")</f>
        <v/>
      </c>
    </row>
    <row r="330" spans="1:12" x14ac:dyDescent="0.3">
      <c r="A330" s="3">
        <v>328</v>
      </c>
      <c r="B330" s="3" t="s">
        <v>868</v>
      </c>
      <c r="C330" s="3">
        <v>20150313</v>
      </c>
      <c r="D330" s="3" t="s">
        <v>1673</v>
      </c>
      <c r="E330" s="3" t="s">
        <v>870</v>
      </c>
      <c r="G330" s="3">
        <v>205301</v>
      </c>
      <c r="I330" s="3">
        <f>IFERROR(VLOOKUP(B330, 서식리스트!$B$3:$AG$369, 9, FALSE), "")</f>
        <v>0</v>
      </c>
      <c r="J330" s="3">
        <f>IFERROR(VLOOKUP(B330, 서식리스트!$B$3:$AG$369, 12, FALSE), "")</f>
        <v>0</v>
      </c>
      <c r="K330" s="20">
        <f>IFERROR(VLOOKUP(B330, 서식리스트!$B$3:$AG$369, 13, FALSE), "")</f>
        <v>0</v>
      </c>
      <c r="L330" s="20" t="str">
        <f>IF(IFERROR(VLOOKUP(B330,테이블리스트!$D$3:$D$33, 1, FALSE), "")&lt;&gt;"", "Y", "")</f>
        <v/>
      </c>
    </row>
    <row r="331" spans="1:12" x14ac:dyDescent="0.3">
      <c r="A331" s="3">
        <v>329</v>
      </c>
      <c r="B331" s="3" t="s">
        <v>871</v>
      </c>
      <c r="C331" s="3">
        <v>20110407</v>
      </c>
      <c r="D331" s="3" t="s">
        <v>1673</v>
      </c>
      <c r="E331" s="3" t="s">
        <v>872</v>
      </c>
      <c r="G331" s="3">
        <v>205401</v>
      </c>
      <c r="I331" s="3">
        <f>IFERROR(VLOOKUP(B331, 서식리스트!$B$3:$AG$369, 9, FALSE), "")</f>
        <v>0</v>
      </c>
      <c r="J331" s="3">
        <f>IFERROR(VLOOKUP(B331, 서식리스트!$B$3:$AG$369, 12, FALSE), "")</f>
        <v>0</v>
      </c>
      <c r="K331" s="20">
        <f>IFERROR(VLOOKUP(B331, 서식리스트!$B$3:$AG$369, 13, FALSE), "")</f>
        <v>0</v>
      </c>
      <c r="L331" s="20" t="str">
        <f>IF(IFERROR(VLOOKUP(B331,테이블리스트!$D$3:$D$33, 1, FALSE), "")&lt;&gt;"", "Y", "")</f>
        <v/>
      </c>
    </row>
    <row r="332" spans="1:12" x14ac:dyDescent="0.3">
      <c r="A332" s="3">
        <v>330</v>
      </c>
      <c r="B332" s="3" t="s">
        <v>873</v>
      </c>
      <c r="C332" s="3">
        <v>20170317</v>
      </c>
      <c r="D332" s="3" t="s">
        <v>1673</v>
      </c>
      <c r="E332" s="3" t="s">
        <v>766</v>
      </c>
      <c r="G332" s="3">
        <v>206201</v>
      </c>
      <c r="I332" s="3">
        <f>IFERROR(VLOOKUP(B332, 서식리스트!$B$3:$AG$369, 9, FALSE), "")</f>
        <v>0</v>
      </c>
      <c r="J332" s="3">
        <f>IFERROR(VLOOKUP(B332, 서식리스트!$B$3:$AG$369, 12, FALSE), "")</f>
        <v>0</v>
      </c>
      <c r="K332" s="20">
        <f>IFERROR(VLOOKUP(B332, 서식리스트!$B$3:$AG$369, 13, FALSE), "")</f>
        <v>0</v>
      </c>
      <c r="L332" s="20" t="str">
        <f>IF(IFERROR(VLOOKUP(B332,테이블리스트!$D$3:$D$33, 1, FALSE), "")&lt;&gt;"", "Y", "")</f>
        <v/>
      </c>
    </row>
    <row r="333" spans="1:12" x14ac:dyDescent="0.3">
      <c r="A333" s="3">
        <v>331</v>
      </c>
      <c r="B333" s="3" t="s">
        <v>875</v>
      </c>
      <c r="C333" s="3">
        <v>20170317</v>
      </c>
      <c r="D333" s="3" t="s">
        <v>1673</v>
      </c>
      <c r="E333" s="3" t="s">
        <v>877</v>
      </c>
      <c r="G333" s="3">
        <v>206202</v>
      </c>
      <c r="I333" s="3">
        <f>IFERROR(VLOOKUP(B333, 서식리스트!$B$3:$AG$369, 9, FALSE), "")</f>
        <v>0</v>
      </c>
      <c r="J333" s="3">
        <f>IFERROR(VLOOKUP(B333, 서식리스트!$B$3:$AG$369, 12, FALSE), "")</f>
        <v>0</v>
      </c>
      <c r="K333" s="20">
        <f>IFERROR(VLOOKUP(B333, 서식리스트!$B$3:$AG$369, 13, FALSE), "")</f>
        <v>0</v>
      </c>
      <c r="L333" s="20" t="str">
        <f>IF(IFERROR(VLOOKUP(B333,테이블리스트!$D$3:$D$33, 1, FALSE), "")&lt;&gt;"", "Y", "")</f>
        <v/>
      </c>
    </row>
    <row r="334" spans="1:12" x14ac:dyDescent="0.3">
      <c r="A334" s="3">
        <v>332</v>
      </c>
      <c r="B334" s="3" t="s">
        <v>878</v>
      </c>
      <c r="C334" s="3">
        <v>20090828</v>
      </c>
      <c r="D334" s="3" t="s">
        <v>1673</v>
      </c>
      <c r="E334" s="3" t="s">
        <v>880</v>
      </c>
      <c r="G334" s="3">
        <v>206410</v>
      </c>
      <c r="I334" s="3">
        <f>IFERROR(VLOOKUP(B334, 서식리스트!$B$3:$AG$369, 9, FALSE), "")</f>
        <v>0</v>
      </c>
      <c r="J334" s="3">
        <f>IFERROR(VLOOKUP(B334, 서식리스트!$B$3:$AG$369, 12, FALSE), "")</f>
        <v>0</v>
      </c>
      <c r="K334" s="20">
        <f>IFERROR(VLOOKUP(B334, 서식리스트!$B$3:$AG$369, 13, FALSE), "")</f>
        <v>0</v>
      </c>
      <c r="L334" s="20" t="str">
        <f>IF(IFERROR(VLOOKUP(B334,테이블리스트!$D$3:$D$33, 1, FALSE), "")&lt;&gt;"", "Y", "")</f>
        <v/>
      </c>
    </row>
    <row r="335" spans="1:12" x14ac:dyDescent="0.3">
      <c r="A335" s="3">
        <v>333</v>
      </c>
      <c r="B335" s="3" t="s">
        <v>881</v>
      </c>
      <c r="C335" s="3">
        <v>20170317</v>
      </c>
      <c r="D335" s="3" t="s">
        <v>1673</v>
      </c>
      <c r="E335" s="3" t="s">
        <v>834</v>
      </c>
      <c r="G335" s="3">
        <v>206411</v>
      </c>
      <c r="I335" s="3">
        <f>IFERROR(VLOOKUP(B335, 서식리스트!$B$3:$AG$369, 9, FALSE), "")</f>
        <v>0</v>
      </c>
      <c r="J335" s="3">
        <f>IFERROR(VLOOKUP(B335, 서식리스트!$B$3:$AG$369, 12, FALSE), "")</f>
        <v>0</v>
      </c>
      <c r="K335" s="20">
        <f>IFERROR(VLOOKUP(B335, 서식리스트!$B$3:$AG$369, 13, FALSE), "")</f>
        <v>0</v>
      </c>
      <c r="L335" s="20" t="str">
        <f>IF(IFERROR(VLOOKUP(B335,테이블리스트!$D$3:$D$33, 1, FALSE), "")&lt;&gt;"", "Y", "")</f>
        <v/>
      </c>
    </row>
    <row r="336" spans="1:12" x14ac:dyDescent="0.3">
      <c r="A336" s="3">
        <v>334</v>
      </c>
      <c r="B336" s="3" t="s">
        <v>883</v>
      </c>
      <c r="C336" s="3">
        <v>20080429</v>
      </c>
      <c r="D336" s="3" t="s">
        <v>1673</v>
      </c>
      <c r="E336" s="3" t="s">
        <v>885</v>
      </c>
      <c r="G336" s="3">
        <v>206412</v>
      </c>
      <c r="I336" s="3">
        <f>IFERROR(VLOOKUP(B336, 서식리스트!$B$3:$AG$369, 9, FALSE), "")</f>
        <v>0</v>
      </c>
      <c r="J336" s="3">
        <f>IFERROR(VLOOKUP(B336, 서식리스트!$B$3:$AG$369, 12, FALSE), "")</f>
        <v>0</v>
      </c>
      <c r="K336" s="20">
        <f>IFERROR(VLOOKUP(B336, 서식리스트!$B$3:$AG$369, 13, FALSE), "")</f>
        <v>0</v>
      </c>
      <c r="L336" s="20" t="str">
        <f>IF(IFERROR(VLOOKUP(B336,테이블리스트!$D$3:$D$33, 1, FALSE), "")&lt;&gt;"", "Y", "")</f>
        <v/>
      </c>
    </row>
    <row r="337" spans="1:12" x14ac:dyDescent="0.3">
      <c r="A337" s="3">
        <v>335</v>
      </c>
      <c r="B337" s="3" t="s">
        <v>886</v>
      </c>
      <c r="C337" s="3">
        <v>20100420</v>
      </c>
      <c r="D337" s="3" t="s">
        <v>1673</v>
      </c>
      <c r="E337" s="3" t="s">
        <v>888</v>
      </c>
      <c r="G337" s="3">
        <v>206413</v>
      </c>
      <c r="I337" s="3">
        <f>IFERROR(VLOOKUP(B337, 서식리스트!$B$3:$AG$369, 9, FALSE), "")</f>
        <v>0</v>
      </c>
      <c r="J337" s="3">
        <f>IFERROR(VLOOKUP(B337, 서식리스트!$B$3:$AG$369, 12, FALSE), "")</f>
        <v>0</v>
      </c>
      <c r="K337" s="20">
        <f>IFERROR(VLOOKUP(B337, 서식리스트!$B$3:$AG$369, 13, FALSE), "")</f>
        <v>0</v>
      </c>
      <c r="L337" s="20" t="str">
        <f>IF(IFERROR(VLOOKUP(B337,테이블리스트!$D$3:$D$33, 1, FALSE), "")&lt;&gt;"", "Y", "")</f>
        <v/>
      </c>
    </row>
    <row r="338" spans="1:12" x14ac:dyDescent="0.3">
      <c r="A338" s="3">
        <v>336</v>
      </c>
      <c r="B338" s="3" t="s">
        <v>889</v>
      </c>
      <c r="C338" s="3">
        <v>20120228</v>
      </c>
      <c r="D338" s="3" t="s">
        <v>1673</v>
      </c>
      <c r="E338" s="3" t="s">
        <v>891</v>
      </c>
      <c r="G338" s="3">
        <v>206414</v>
      </c>
      <c r="I338" s="3">
        <f>IFERROR(VLOOKUP(B338, 서식리스트!$B$3:$AG$369, 9, FALSE), "")</f>
        <v>0</v>
      </c>
      <c r="J338" s="3">
        <f>IFERROR(VLOOKUP(B338, 서식리스트!$B$3:$AG$369, 12, FALSE), "")</f>
        <v>0</v>
      </c>
      <c r="K338" s="20">
        <f>IFERROR(VLOOKUP(B338, 서식리스트!$B$3:$AG$369, 13, FALSE), "")</f>
        <v>0</v>
      </c>
      <c r="L338" s="20" t="str">
        <f>IF(IFERROR(VLOOKUP(B338,테이블리스트!$D$3:$D$33, 1, FALSE), "")&lt;&gt;"", "Y", "")</f>
        <v/>
      </c>
    </row>
    <row r="339" spans="1:12" x14ac:dyDescent="0.3">
      <c r="A339" s="3">
        <v>337</v>
      </c>
      <c r="B339" s="3" t="s">
        <v>892</v>
      </c>
      <c r="C339" s="3">
        <v>20130223</v>
      </c>
      <c r="D339" s="3" t="s">
        <v>1673</v>
      </c>
      <c r="E339" s="3" t="s">
        <v>894</v>
      </c>
      <c r="G339" s="3">
        <v>206415</v>
      </c>
      <c r="I339" s="3">
        <f>IFERROR(VLOOKUP(B339, 서식리스트!$B$3:$AG$369, 9, FALSE), "")</f>
        <v>0</v>
      </c>
      <c r="J339" s="3">
        <f>IFERROR(VLOOKUP(B339, 서식리스트!$B$3:$AG$369, 12, FALSE), "")</f>
        <v>0</v>
      </c>
      <c r="K339" s="20">
        <f>IFERROR(VLOOKUP(B339, 서식리스트!$B$3:$AG$369, 13, FALSE), "")</f>
        <v>0</v>
      </c>
      <c r="L339" s="20" t="str">
        <f>IF(IFERROR(VLOOKUP(B339,테이블리스트!$D$3:$D$33, 1, FALSE), "")&lt;&gt;"", "Y", "")</f>
        <v/>
      </c>
    </row>
    <row r="340" spans="1:12" x14ac:dyDescent="0.3">
      <c r="A340" s="3">
        <v>338</v>
      </c>
      <c r="B340" s="3" t="s">
        <v>895</v>
      </c>
      <c r="C340" s="3">
        <v>20090407</v>
      </c>
      <c r="D340" s="3" t="s">
        <v>1673</v>
      </c>
      <c r="E340" s="3" t="s">
        <v>897</v>
      </c>
      <c r="G340" s="3">
        <v>206408</v>
      </c>
      <c r="I340" s="3">
        <f>IFERROR(VLOOKUP(B340, 서식리스트!$B$3:$AG$369, 9, FALSE), "")</f>
        <v>0</v>
      </c>
      <c r="J340" s="3">
        <f>IFERROR(VLOOKUP(B340, 서식리스트!$B$3:$AG$369, 12, FALSE), "")</f>
        <v>0</v>
      </c>
      <c r="K340" s="20">
        <f>IFERROR(VLOOKUP(B340, 서식리스트!$B$3:$AG$369, 13, FALSE), "")</f>
        <v>0</v>
      </c>
      <c r="L340" s="20" t="str">
        <f>IF(IFERROR(VLOOKUP(B340,테이블리스트!$D$3:$D$33, 1, FALSE), "")&lt;&gt;"", "Y", "")</f>
        <v/>
      </c>
    </row>
    <row r="341" spans="1:12" x14ac:dyDescent="0.3">
      <c r="A341" s="3">
        <v>339</v>
      </c>
      <c r="B341" s="3" t="s">
        <v>898</v>
      </c>
      <c r="C341" s="3">
        <v>20130323</v>
      </c>
      <c r="D341" s="3" t="s">
        <v>1673</v>
      </c>
      <c r="E341" s="3" t="s">
        <v>900</v>
      </c>
      <c r="G341" s="3">
        <v>206409</v>
      </c>
      <c r="I341" s="3">
        <f>IFERROR(VLOOKUP(B341, 서식리스트!$B$3:$AG$369, 9, FALSE), "")</f>
        <v>0</v>
      </c>
      <c r="J341" s="3">
        <f>IFERROR(VLOOKUP(B341, 서식리스트!$B$3:$AG$369, 12, FALSE), "")</f>
        <v>0</v>
      </c>
      <c r="K341" s="20">
        <f>IFERROR(VLOOKUP(B341, 서식리스트!$B$3:$AG$369, 13, FALSE), "")</f>
        <v>0</v>
      </c>
      <c r="L341" s="20" t="str">
        <f>IF(IFERROR(VLOOKUP(B341,테이블리스트!$D$3:$D$33, 1, FALSE), "")&lt;&gt;"", "Y", "")</f>
        <v/>
      </c>
    </row>
    <row r="342" spans="1:12" x14ac:dyDescent="0.3">
      <c r="A342" s="3">
        <v>340</v>
      </c>
      <c r="B342" s="3" t="s">
        <v>901</v>
      </c>
      <c r="C342" s="3">
        <v>20160314</v>
      </c>
      <c r="D342" s="3" t="s">
        <v>1673</v>
      </c>
      <c r="E342" s="3" t="s">
        <v>903</v>
      </c>
      <c r="G342" s="3">
        <v>207101</v>
      </c>
      <c r="I342" s="3">
        <f>IFERROR(VLOOKUP(B342, 서식리스트!$B$3:$AG$369, 9, FALSE), "")</f>
        <v>0</v>
      </c>
      <c r="J342" s="3">
        <f>IFERROR(VLOOKUP(B342, 서식리스트!$B$3:$AG$369, 12, FALSE), "")</f>
        <v>0</v>
      </c>
      <c r="K342" s="20">
        <f>IFERROR(VLOOKUP(B342, 서식리스트!$B$3:$AG$369, 13, FALSE), "")</f>
        <v>0</v>
      </c>
      <c r="L342" s="20" t="str">
        <f>IF(IFERROR(VLOOKUP(B342,테이블리스트!$D$3:$D$33, 1, FALSE), "")&lt;&gt;"", "Y", "")</f>
        <v/>
      </c>
    </row>
    <row r="343" spans="1:12" x14ac:dyDescent="0.3">
      <c r="A343" s="3">
        <v>341</v>
      </c>
      <c r="B343" s="3" t="s">
        <v>904</v>
      </c>
      <c r="C343" s="3">
        <v>20190320</v>
      </c>
      <c r="D343" s="3" t="s">
        <v>1673</v>
      </c>
      <c r="E343" s="3" t="s">
        <v>905</v>
      </c>
      <c r="G343" s="3">
        <v>207201</v>
      </c>
      <c r="I343" s="3">
        <f>IFERROR(VLOOKUP(B343, 서식리스트!$B$3:$AG$369, 9, FALSE), "")</f>
        <v>0</v>
      </c>
      <c r="J343" s="3">
        <f>IFERROR(VLOOKUP(B343, 서식리스트!$B$3:$AG$369, 12, FALSE), "")</f>
        <v>0</v>
      </c>
      <c r="K343" s="20">
        <f>IFERROR(VLOOKUP(B343, 서식리스트!$B$3:$AG$369, 13, FALSE), "")</f>
        <v>0</v>
      </c>
      <c r="L343" s="20" t="str">
        <f>IF(IFERROR(VLOOKUP(B343,테이블리스트!$D$3:$D$33, 1, FALSE), "")&lt;&gt;"", "Y", "")</f>
        <v/>
      </c>
    </row>
    <row r="344" spans="1:12" x14ac:dyDescent="0.3">
      <c r="A344" s="3">
        <v>342</v>
      </c>
      <c r="B344" s="3" t="s">
        <v>906</v>
      </c>
      <c r="C344" s="3">
        <v>20180321</v>
      </c>
      <c r="D344" s="3" t="s">
        <v>1673</v>
      </c>
      <c r="E344" s="3" t="s">
        <v>908</v>
      </c>
      <c r="G344" s="3">
        <v>207801</v>
      </c>
      <c r="I344" s="3">
        <f>IFERROR(VLOOKUP(B344, 서식리스트!$B$3:$AG$369, 9, FALSE), "")</f>
        <v>0</v>
      </c>
      <c r="J344" s="3">
        <f>IFERROR(VLOOKUP(B344, 서식리스트!$B$3:$AG$369, 12, FALSE), "")</f>
        <v>0</v>
      </c>
      <c r="K344" s="20">
        <f>IFERROR(VLOOKUP(B344, 서식리스트!$B$3:$AG$369, 13, FALSE), "")</f>
        <v>0</v>
      </c>
      <c r="L344" s="20" t="str">
        <f>IF(IFERROR(VLOOKUP(B344,테이블리스트!$D$3:$D$33, 1, FALSE), "")&lt;&gt;"", "Y", "")</f>
        <v/>
      </c>
    </row>
    <row r="345" spans="1:12" x14ac:dyDescent="0.3">
      <c r="A345" s="3">
        <v>343</v>
      </c>
      <c r="B345" s="3" t="s">
        <v>909</v>
      </c>
      <c r="C345" s="3">
        <v>20170317</v>
      </c>
      <c r="D345" s="3" t="s">
        <v>1673</v>
      </c>
      <c r="E345" s="3" t="s">
        <v>910</v>
      </c>
      <c r="G345" s="3">
        <v>208201</v>
      </c>
      <c r="I345" s="3">
        <f>IFERROR(VLOOKUP(B345, 서식리스트!$B$3:$AG$369, 9, FALSE), "")</f>
        <v>0</v>
      </c>
      <c r="J345" s="3">
        <f>IFERROR(VLOOKUP(B345, 서식리스트!$B$3:$AG$369, 12, FALSE), "")</f>
        <v>0</v>
      </c>
      <c r="K345" s="20">
        <f>IFERROR(VLOOKUP(B345, 서식리스트!$B$3:$AG$369, 13, FALSE), "")</f>
        <v>0</v>
      </c>
      <c r="L345" s="20" t="str">
        <f>IF(IFERROR(VLOOKUP(B345,테이블리스트!$D$3:$D$33, 1, FALSE), "")&lt;&gt;"", "Y", "")</f>
        <v/>
      </c>
    </row>
    <row r="346" spans="1:12" x14ac:dyDescent="0.3">
      <c r="A346" s="3">
        <v>344</v>
      </c>
      <c r="B346" s="3" t="s">
        <v>911</v>
      </c>
      <c r="C346" s="3">
        <v>20030324</v>
      </c>
      <c r="D346" s="3" t="s">
        <v>1673</v>
      </c>
      <c r="E346" s="3" t="s">
        <v>913</v>
      </c>
      <c r="G346" s="3">
        <v>208701</v>
      </c>
      <c r="I346" s="3">
        <f>IFERROR(VLOOKUP(B346, 서식리스트!$B$3:$AG$369, 9, FALSE), "")</f>
        <v>0</v>
      </c>
      <c r="J346" s="3">
        <f>IFERROR(VLOOKUP(B346, 서식리스트!$B$3:$AG$369, 12, FALSE), "")</f>
        <v>0</v>
      </c>
      <c r="K346" s="20">
        <f>IFERROR(VLOOKUP(B346, 서식리스트!$B$3:$AG$369, 13, FALSE), "")</f>
        <v>0</v>
      </c>
      <c r="L346" s="20" t="str">
        <f>IF(IFERROR(VLOOKUP(B346,테이블리스트!$D$3:$D$33, 1, FALSE), "")&lt;&gt;"", "Y", "")</f>
        <v/>
      </c>
    </row>
    <row r="347" spans="1:12" x14ac:dyDescent="0.3">
      <c r="A347" s="3">
        <v>345</v>
      </c>
      <c r="B347" s="3" t="s">
        <v>914</v>
      </c>
      <c r="C347" s="3">
        <v>20030324</v>
      </c>
      <c r="D347" s="3" t="s">
        <v>1673</v>
      </c>
      <c r="E347" s="3" t="s">
        <v>916</v>
      </c>
      <c r="G347" s="3">
        <v>208702</v>
      </c>
      <c r="I347" s="3">
        <f>IFERROR(VLOOKUP(B347, 서식리스트!$B$3:$AG$369, 9, FALSE), "")</f>
        <v>0</v>
      </c>
      <c r="J347" s="3">
        <f>IFERROR(VLOOKUP(B347, 서식리스트!$B$3:$AG$369, 12, FALSE), "")</f>
        <v>0</v>
      </c>
      <c r="K347" s="20">
        <f>IFERROR(VLOOKUP(B347, 서식리스트!$B$3:$AG$369, 13, FALSE), "")</f>
        <v>0</v>
      </c>
      <c r="L347" s="20" t="str">
        <f>IF(IFERROR(VLOOKUP(B347,테이블리스트!$D$3:$D$33, 1, FALSE), "")&lt;&gt;"", "Y", "")</f>
        <v/>
      </c>
    </row>
    <row r="348" spans="1:12" x14ac:dyDescent="0.3">
      <c r="A348" s="3">
        <v>346</v>
      </c>
      <c r="B348" s="3" t="s">
        <v>917</v>
      </c>
      <c r="C348" s="3">
        <v>20030324</v>
      </c>
      <c r="D348" s="3" t="s">
        <v>1673</v>
      </c>
      <c r="E348" s="3" t="s">
        <v>919</v>
      </c>
      <c r="G348" s="3">
        <v>208801</v>
      </c>
      <c r="I348" s="3">
        <f>IFERROR(VLOOKUP(B348, 서식리스트!$B$3:$AG$369, 9, FALSE), "")</f>
        <v>0</v>
      </c>
      <c r="J348" s="3">
        <f>IFERROR(VLOOKUP(B348, 서식리스트!$B$3:$AG$369, 12, FALSE), "")</f>
        <v>0</v>
      </c>
      <c r="K348" s="20">
        <f>IFERROR(VLOOKUP(B348, 서식리스트!$B$3:$AG$369, 13, FALSE), "")</f>
        <v>0</v>
      </c>
      <c r="L348" s="20" t="str">
        <f>IF(IFERROR(VLOOKUP(B348,테이블리스트!$D$3:$D$33, 1, FALSE), "")&lt;&gt;"", "Y", "")</f>
        <v/>
      </c>
    </row>
    <row r="349" spans="1:12" x14ac:dyDescent="0.3">
      <c r="A349" s="3">
        <v>347</v>
      </c>
      <c r="B349" s="3" t="s">
        <v>920</v>
      </c>
      <c r="C349" s="3">
        <v>20030324</v>
      </c>
      <c r="D349" s="3" t="s">
        <v>1673</v>
      </c>
      <c r="E349" s="3" t="s">
        <v>922</v>
      </c>
      <c r="G349" s="3">
        <v>208802</v>
      </c>
      <c r="I349" s="3">
        <f>IFERROR(VLOOKUP(B349, 서식리스트!$B$3:$AG$369, 9, FALSE), "")</f>
        <v>0</v>
      </c>
      <c r="J349" s="3">
        <f>IFERROR(VLOOKUP(B349, 서식리스트!$B$3:$AG$369, 12, FALSE), "")</f>
        <v>0</v>
      </c>
      <c r="K349" s="20">
        <f>IFERROR(VLOOKUP(B349, 서식리스트!$B$3:$AG$369, 13, FALSE), "")</f>
        <v>0</v>
      </c>
      <c r="L349" s="20" t="str">
        <f>IF(IFERROR(VLOOKUP(B349,테이블리스트!$D$3:$D$33, 1, FALSE), "")&lt;&gt;"", "Y", "")</f>
        <v/>
      </c>
    </row>
    <row r="350" spans="1:12" x14ac:dyDescent="0.3">
      <c r="A350" s="3">
        <v>348</v>
      </c>
      <c r="B350" s="3" t="s">
        <v>923</v>
      </c>
      <c r="C350" s="3">
        <v>20030324</v>
      </c>
      <c r="D350" s="3" t="s">
        <v>1673</v>
      </c>
      <c r="E350" s="3" t="s">
        <v>925</v>
      </c>
      <c r="G350" s="3">
        <v>208901</v>
      </c>
      <c r="I350" s="3">
        <f>IFERROR(VLOOKUP(B350, 서식리스트!$B$3:$AG$369, 9, FALSE), "")</f>
        <v>0</v>
      </c>
      <c r="J350" s="3">
        <f>IFERROR(VLOOKUP(B350, 서식리스트!$B$3:$AG$369, 12, FALSE), "")</f>
        <v>0</v>
      </c>
      <c r="K350" s="20">
        <f>IFERROR(VLOOKUP(B350, 서식리스트!$B$3:$AG$369, 13, FALSE), "")</f>
        <v>0</v>
      </c>
      <c r="L350" s="20" t="str">
        <f>IF(IFERROR(VLOOKUP(B350,테이블리스트!$D$3:$D$33, 1, FALSE), "")&lt;&gt;"", "Y", "")</f>
        <v/>
      </c>
    </row>
    <row r="351" spans="1:12" x14ac:dyDescent="0.3">
      <c r="A351" s="3">
        <v>349</v>
      </c>
      <c r="B351" s="3" t="s">
        <v>926</v>
      </c>
      <c r="C351" s="3">
        <v>20030324</v>
      </c>
      <c r="D351" s="3" t="s">
        <v>1673</v>
      </c>
      <c r="E351" s="3" t="s">
        <v>928</v>
      </c>
      <c r="G351" s="3">
        <v>208902</v>
      </c>
      <c r="I351" s="3">
        <f>IFERROR(VLOOKUP(B351, 서식리스트!$B$3:$AG$369, 9, FALSE), "")</f>
        <v>0</v>
      </c>
      <c r="J351" s="3">
        <f>IFERROR(VLOOKUP(B351, 서식리스트!$B$3:$AG$369, 12, FALSE), "")</f>
        <v>0</v>
      </c>
      <c r="K351" s="20">
        <f>IFERROR(VLOOKUP(B351, 서식리스트!$B$3:$AG$369, 13, FALSE), "")</f>
        <v>0</v>
      </c>
      <c r="L351" s="20" t="str">
        <f>IF(IFERROR(VLOOKUP(B351,테이블리스트!$D$3:$D$33, 1, FALSE), "")&lt;&gt;"", "Y", "")</f>
        <v/>
      </c>
    </row>
    <row r="352" spans="1:12" x14ac:dyDescent="0.3">
      <c r="A352" s="3">
        <v>350</v>
      </c>
      <c r="B352" s="3" t="s">
        <v>929</v>
      </c>
      <c r="C352" s="3">
        <v>20030324</v>
      </c>
      <c r="D352" s="3" t="s">
        <v>1673</v>
      </c>
      <c r="E352" s="3" t="s">
        <v>931</v>
      </c>
      <c r="G352" s="3">
        <v>209001</v>
      </c>
      <c r="I352" s="3">
        <f>IFERROR(VLOOKUP(B352, 서식리스트!$B$3:$AG$369, 9, FALSE), "")</f>
        <v>0</v>
      </c>
      <c r="J352" s="3">
        <f>IFERROR(VLOOKUP(B352, 서식리스트!$B$3:$AG$369, 12, FALSE), "")</f>
        <v>0</v>
      </c>
      <c r="K352" s="20">
        <f>IFERROR(VLOOKUP(B352, 서식리스트!$B$3:$AG$369, 13, FALSE), "")</f>
        <v>0</v>
      </c>
      <c r="L352" s="20" t="str">
        <f>IF(IFERROR(VLOOKUP(B352,테이블리스트!$D$3:$D$33, 1, FALSE), "")&lt;&gt;"", "Y", "")</f>
        <v/>
      </c>
    </row>
    <row r="353" spans="1:12" x14ac:dyDescent="0.3">
      <c r="A353" s="3">
        <v>351</v>
      </c>
      <c r="B353" s="3" t="s">
        <v>932</v>
      </c>
      <c r="C353" s="3">
        <v>20030324</v>
      </c>
      <c r="D353" s="3" t="s">
        <v>1673</v>
      </c>
      <c r="E353" s="3" t="s">
        <v>934</v>
      </c>
      <c r="G353" s="3">
        <v>209002</v>
      </c>
      <c r="I353" s="3">
        <f>IFERROR(VLOOKUP(B353, 서식리스트!$B$3:$AG$369, 9, FALSE), "")</f>
        <v>0</v>
      </c>
      <c r="J353" s="3">
        <f>IFERROR(VLOOKUP(B353, 서식리스트!$B$3:$AG$369, 12, FALSE), "")</f>
        <v>0</v>
      </c>
      <c r="K353" s="20">
        <f>IFERROR(VLOOKUP(B353, 서식리스트!$B$3:$AG$369, 13, FALSE), "")</f>
        <v>0</v>
      </c>
      <c r="L353" s="20" t="str">
        <f>IF(IFERROR(VLOOKUP(B353,테이블리스트!$D$3:$D$33, 1, FALSE), "")&lt;&gt;"", "Y", "")</f>
        <v/>
      </c>
    </row>
    <row r="354" spans="1:12" x14ac:dyDescent="0.3">
      <c r="A354" s="3">
        <v>352</v>
      </c>
      <c r="B354" s="3" t="s">
        <v>935</v>
      </c>
      <c r="C354" s="3">
        <v>20050311</v>
      </c>
      <c r="D354" s="3" t="s">
        <v>1673</v>
      </c>
      <c r="E354" s="3" t="s">
        <v>937</v>
      </c>
      <c r="G354" s="3">
        <v>209101</v>
      </c>
      <c r="I354" s="3">
        <f>IFERROR(VLOOKUP(B354, 서식리스트!$B$3:$AG$369, 9, FALSE), "")</f>
        <v>0</v>
      </c>
      <c r="J354" s="3">
        <f>IFERROR(VLOOKUP(B354, 서식리스트!$B$3:$AG$369, 12, FALSE), "")</f>
        <v>0</v>
      </c>
      <c r="K354" s="20">
        <f>IFERROR(VLOOKUP(B354, 서식리스트!$B$3:$AG$369, 13, FALSE), "")</f>
        <v>0</v>
      </c>
      <c r="L354" s="20" t="str">
        <f>IF(IFERROR(VLOOKUP(B354,테이블리스트!$D$3:$D$33, 1, FALSE), "")&lt;&gt;"", "Y", "")</f>
        <v/>
      </c>
    </row>
    <row r="355" spans="1:12" x14ac:dyDescent="0.3">
      <c r="A355" s="3">
        <v>353</v>
      </c>
      <c r="B355" s="3" t="s">
        <v>938</v>
      </c>
      <c r="C355" s="3">
        <v>20030324</v>
      </c>
      <c r="D355" s="3" t="s">
        <v>1673</v>
      </c>
      <c r="E355" s="3" t="s">
        <v>940</v>
      </c>
      <c r="G355" s="3">
        <v>209201</v>
      </c>
      <c r="I355" s="3">
        <f>IFERROR(VLOOKUP(B355, 서식리스트!$B$3:$AG$369, 9, FALSE), "")</f>
        <v>0</v>
      </c>
      <c r="J355" s="3">
        <f>IFERROR(VLOOKUP(B355, 서식리스트!$B$3:$AG$369, 12, FALSE), "")</f>
        <v>0</v>
      </c>
      <c r="K355" s="20">
        <f>IFERROR(VLOOKUP(B355, 서식리스트!$B$3:$AG$369, 13, FALSE), "")</f>
        <v>0</v>
      </c>
      <c r="L355" s="20" t="str">
        <f>IF(IFERROR(VLOOKUP(B355,테이블리스트!$D$3:$D$33, 1, FALSE), "")&lt;&gt;"", "Y", "")</f>
        <v/>
      </c>
    </row>
    <row r="356" spans="1:12" x14ac:dyDescent="0.3">
      <c r="A356" s="3">
        <v>354</v>
      </c>
      <c r="B356" s="3" t="s">
        <v>941</v>
      </c>
      <c r="C356" s="3">
        <v>20040306</v>
      </c>
      <c r="D356" s="3" t="s">
        <v>1673</v>
      </c>
      <c r="E356" s="3" t="s">
        <v>943</v>
      </c>
      <c r="G356" s="3">
        <v>209301</v>
      </c>
      <c r="I356" s="3">
        <f>IFERROR(VLOOKUP(B356, 서식리스트!$B$3:$AG$369, 9, FALSE), "")</f>
        <v>0</v>
      </c>
      <c r="J356" s="3">
        <f>IFERROR(VLOOKUP(B356, 서식리스트!$B$3:$AG$369, 12, FALSE), "")</f>
        <v>0</v>
      </c>
      <c r="K356" s="20">
        <f>IFERROR(VLOOKUP(B356, 서식리스트!$B$3:$AG$369, 13, FALSE), "")</f>
        <v>0</v>
      </c>
      <c r="L356" s="20" t="str">
        <f>IF(IFERROR(VLOOKUP(B356,테이블리스트!$D$3:$D$33, 1, FALSE), "")&lt;&gt;"", "Y", "")</f>
        <v/>
      </c>
    </row>
    <row r="357" spans="1:12" x14ac:dyDescent="0.3">
      <c r="A357" s="3">
        <v>355</v>
      </c>
      <c r="B357" s="3" t="s">
        <v>944</v>
      </c>
      <c r="C357" s="3">
        <v>20040306</v>
      </c>
      <c r="D357" s="3" t="s">
        <v>1673</v>
      </c>
      <c r="E357" s="3" t="s">
        <v>946</v>
      </c>
      <c r="G357" s="3">
        <v>209401</v>
      </c>
      <c r="I357" s="3">
        <f>IFERROR(VLOOKUP(B357, 서식리스트!$B$3:$AG$369, 9, FALSE), "")</f>
        <v>0</v>
      </c>
      <c r="J357" s="3">
        <f>IFERROR(VLOOKUP(B357, 서식리스트!$B$3:$AG$369, 12, FALSE), "")</f>
        <v>0</v>
      </c>
      <c r="K357" s="20">
        <f>IFERROR(VLOOKUP(B357, 서식리스트!$B$3:$AG$369, 13, FALSE), "")</f>
        <v>0</v>
      </c>
      <c r="L357" s="20" t="str">
        <f>IF(IFERROR(VLOOKUP(B357,테이블리스트!$D$3:$D$33, 1, FALSE), "")&lt;&gt;"", "Y", "")</f>
        <v/>
      </c>
    </row>
    <row r="358" spans="1:12" x14ac:dyDescent="0.3">
      <c r="A358" s="3">
        <v>356</v>
      </c>
      <c r="B358" s="3" t="s">
        <v>947</v>
      </c>
      <c r="C358" s="3">
        <v>20040306</v>
      </c>
      <c r="D358" s="3" t="s">
        <v>1673</v>
      </c>
      <c r="E358" s="3" t="s">
        <v>949</v>
      </c>
      <c r="G358" s="3">
        <v>209501</v>
      </c>
      <c r="I358" s="3">
        <f>IFERROR(VLOOKUP(B358, 서식리스트!$B$3:$AG$369, 9, FALSE), "")</f>
        <v>0</v>
      </c>
      <c r="J358" s="3">
        <f>IFERROR(VLOOKUP(B358, 서식리스트!$B$3:$AG$369, 12, FALSE), "")</f>
        <v>0</v>
      </c>
      <c r="K358" s="20">
        <f>IFERROR(VLOOKUP(B358, 서식리스트!$B$3:$AG$369, 13, FALSE), "")</f>
        <v>0</v>
      </c>
      <c r="L358" s="20" t="str">
        <f>IF(IFERROR(VLOOKUP(B358,테이블리스트!$D$3:$D$33, 1, FALSE), "")&lt;&gt;"", "Y", "")</f>
        <v/>
      </c>
    </row>
    <row r="359" spans="1:12" x14ac:dyDescent="0.3">
      <c r="A359" s="3">
        <v>357</v>
      </c>
      <c r="B359" s="3" t="s">
        <v>950</v>
      </c>
      <c r="C359" s="3">
        <v>20140314</v>
      </c>
      <c r="D359" s="3" t="s">
        <v>1673</v>
      </c>
      <c r="E359" s="3" t="s">
        <v>952</v>
      </c>
      <c r="G359" s="3">
        <v>210401</v>
      </c>
      <c r="I359" s="3">
        <f>IFERROR(VLOOKUP(B359, 서식리스트!$B$3:$AG$369, 9, FALSE), "")</f>
        <v>0</v>
      </c>
      <c r="J359" s="3">
        <f>IFERROR(VLOOKUP(B359, 서식리스트!$B$3:$AG$369, 12, FALSE), "")</f>
        <v>0</v>
      </c>
      <c r="K359" s="20">
        <f>IFERROR(VLOOKUP(B359, 서식리스트!$B$3:$AG$369, 13, FALSE), "")</f>
        <v>0</v>
      </c>
      <c r="L359" s="20" t="str">
        <f>IF(IFERROR(VLOOKUP(B359,테이블리스트!$D$3:$D$33, 1, FALSE), "")&lt;&gt;"", "Y", "")</f>
        <v/>
      </c>
    </row>
    <row r="360" spans="1:12" x14ac:dyDescent="0.3">
      <c r="A360" s="3">
        <v>358</v>
      </c>
      <c r="B360" s="3" t="s">
        <v>953</v>
      </c>
      <c r="C360" s="3">
        <v>20140314</v>
      </c>
      <c r="D360" s="3" t="s">
        <v>1673</v>
      </c>
      <c r="E360" s="3" t="s">
        <v>955</v>
      </c>
      <c r="G360" s="3">
        <v>210402</v>
      </c>
      <c r="I360" s="3">
        <f>IFERROR(VLOOKUP(B360, 서식리스트!$B$3:$AG$369, 9, FALSE), "")</f>
        <v>0</v>
      </c>
      <c r="J360" s="3">
        <f>IFERROR(VLOOKUP(B360, 서식리스트!$B$3:$AG$369, 12, FALSE), "")</f>
        <v>0</v>
      </c>
      <c r="K360" s="20">
        <f>IFERROR(VLOOKUP(B360, 서식리스트!$B$3:$AG$369, 13, FALSE), "")</f>
        <v>0</v>
      </c>
      <c r="L360" s="20" t="str">
        <f>IF(IFERROR(VLOOKUP(B360,테이블리스트!$D$3:$D$33, 1, FALSE), "")&lt;&gt;"", "Y", "")</f>
        <v/>
      </c>
    </row>
    <row r="361" spans="1:12" x14ac:dyDescent="0.3">
      <c r="A361" s="3">
        <v>359</v>
      </c>
      <c r="B361" s="3" t="s">
        <v>956</v>
      </c>
      <c r="C361" s="3">
        <v>20090407</v>
      </c>
      <c r="D361" s="3" t="s">
        <v>1673</v>
      </c>
      <c r="E361" s="3" t="s">
        <v>958</v>
      </c>
      <c r="G361" s="3">
        <v>210501</v>
      </c>
      <c r="I361" s="3">
        <f>IFERROR(VLOOKUP(B361, 서식리스트!$B$3:$AG$369, 9, FALSE), "")</f>
        <v>0</v>
      </c>
      <c r="J361" s="3">
        <f>IFERROR(VLOOKUP(B361, 서식리스트!$B$3:$AG$369, 12, FALSE), "")</f>
        <v>0</v>
      </c>
      <c r="K361" s="20">
        <f>IFERROR(VLOOKUP(B361, 서식리스트!$B$3:$AG$369, 13, FALSE), "")</f>
        <v>0</v>
      </c>
      <c r="L361" s="20" t="str">
        <f>IF(IFERROR(VLOOKUP(B361,테이블리스트!$D$3:$D$33, 1, FALSE), "")&lt;&gt;"", "Y", "")</f>
        <v/>
      </c>
    </row>
    <row r="362" spans="1:12" x14ac:dyDescent="0.3">
      <c r="A362" s="3">
        <v>360</v>
      </c>
      <c r="B362" s="3" t="s">
        <v>959</v>
      </c>
      <c r="C362" s="3">
        <v>20100420</v>
      </c>
      <c r="D362" s="3" t="s">
        <v>1673</v>
      </c>
      <c r="E362" s="3" t="s">
        <v>961</v>
      </c>
      <c r="G362" s="3">
        <v>210701</v>
      </c>
      <c r="I362" s="3">
        <f>IFERROR(VLOOKUP(B362, 서식리스트!$B$3:$AG$369, 9, FALSE), "")</f>
        <v>0</v>
      </c>
      <c r="J362" s="3">
        <f>IFERROR(VLOOKUP(B362, 서식리스트!$B$3:$AG$369, 12, FALSE), "")</f>
        <v>0</v>
      </c>
      <c r="K362" s="20">
        <f>IFERROR(VLOOKUP(B362, 서식리스트!$B$3:$AG$369, 13, FALSE), "")</f>
        <v>0</v>
      </c>
      <c r="L362" s="20" t="str">
        <f>IF(IFERROR(VLOOKUP(B362,테이블리스트!$D$3:$D$33, 1, FALSE), "")&lt;&gt;"", "Y", "")</f>
        <v/>
      </c>
    </row>
    <row r="363" spans="1:12" ht="24" x14ac:dyDescent="0.3">
      <c r="A363" s="3">
        <v>361</v>
      </c>
      <c r="B363" s="3" t="s">
        <v>962</v>
      </c>
      <c r="C363" s="3">
        <v>20190320</v>
      </c>
      <c r="D363" s="3" t="s">
        <v>1673</v>
      </c>
      <c r="E363" s="3" t="s">
        <v>1597</v>
      </c>
      <c r="F363" s="3" t="s">
        <v>1026</v>
      </c>
      <c r="G363" s="3">
        <v>211401</v>
      </c>
      <c r="H363" s="3" t="s">
        <v>1615</v>
      </c>
      <c r="I363" s="3" t="str">
        <f>IFERROR(VLOOKUP(B363, 서식리스트!$B$3:$AG$369, 9, FALSE), "")</f>
        <v>조병재</v>
      </c>
      <c r="J363" s="3" t="str">
        <f>IFERROR(VLOOKUP(B363, 서식리스트!$B$3:$AG$369, 12, FALSE), "")</f>
        <v>Y</v>
      </c>
      <c r="K363" s="20" t="str">
        <f>IFERROR(VLOOKUP(B363, 서식리스트!$B$3:$AG$369, 13, FALSE), "")</f>
        <v>CT_RE114_T1
CT_RE114_T2</v>
      </c>
      <c r="L363" s="20" t="str">
        <f>IF(IFERROR(VLOOKUP(B363,테이블리스트!$D$3:$D$33, 1, FALSE), "")&lt;&gt;"", "Y", "")</f>
        <v/>
      </c>
    </row>
    <row r="364" spans="1:12" x14ac:dyDescent="0.3">
      <c r="A364" s="3">
        <v>362</v>
      </c>
      <c r="B364" s="3" t="s">
        <v>964</v>
      </c>
      <c r="C364" s="3">
        <v>20150313</v>
      </c>
      <c r="D364" s="3" t="s">
        <v>1683</v>
      </c>
      <c r="E364" s="3" t="s">
        <v>1684</v>
      </c>
      <c r="F364" s="3" t="s">
        <v>1026</v>
      </c>
      <c r="G364" s="3">
        <v>300101</v>
      </c>
      <c r="H364" s="3" t="s">
        <v>1615</v>
      </c>
      <c r="I364" s="3" t="str">
        <f>IFERROR(VLOOKUP(B364, 서식리스트!$B$3:$AG$369, 9, FALSE), "")</f>
        <v>오승세</v>
      </c>
      <c r="J364" s="3" t="str">
        <f>IFERROR(VLOOKUP(B364, 서식리스트!$B$3:$AG$369, 12, FALSE), "")</f>
        <v>Y</v>
      </c>
      <c r="K364" s="20" t="str">
        <f>IFERROR(VLOOKUP(B364, 서식리스트!$B$3:$AG$369, 13, FALSE), "")</f>
        <v>CT_RI001</v>
      </c>
      <c r="L364" s="20" t="str">
        <f>IF(IFERROR(VLOOKUP(B364,테이블리스트!$D$3:$D$33, 1, FALSE), "")&lt;&gt;"", "Y", "")</f>
        <v/>
      </c>
    </row>
    <row r="365" spans="1:12" x14ac:dyDescent="0.3">
      <c r="A365" s="3">
        <v>363</v>
      </c>
      <c r="B365" s="3" t="s">
        <v>966</v>
      </c>
      <c r="C365" s="3">
        <v>20150313</v>
      </c>
      <c r="D365" s="3" t="s">
        <v>1683</v>
      </c>
      <c r="E365" s="3" t="s">
        <v>1685</v>
      </c>
      <c r="F365" s="3" t="s">
        <v>1026</v>
      </c>
      <c r="G365" s="3">
        <v>300102</v>
      </c>
      <c r="H365" s="3" t="s">
        <v>1102</v>
      </c>
      <c r="I365" s="3" t="str">
        <f>IFERROR(VLOOKUP(B365, 서식리스트!$B$3:$AG$369, 9, FALSE), "")</f>
        <v>오승세</v>
      </c>
      <c r="J365" s="3" t="str">
        <f>IFERROR(VLOOKUP(B365, 서식리스트!$B$3:$AG$369, 12, FALSE), "")</f>
        <v>Y</v>
      </c>
      <c r="K365" s="20" t="str">
        <f>IFERROR(VLOOKUP(B365, 서식리스트!$B$3:$AG$369, 13, FALSE), "")</f>
        <v>CT_RI001_2</v>
      </c>
      <c r="L365" s="20" t="str">
        <f>IF(IFERROR(VLOOKUP(B365,테이블리스트!$D$3:$D$33, 1, FALSE), "")&lt;&gt;"", "Y", "")</f>
        <v/>
      </c>
    </row>
    <row r="366" spans="1:12" x14ac:dyDescent="0.3">
      <c r="A366" s="3">
        <v>364</v>
      </c>
      <c r="B366" s="3" t="s">
        <v>968</v>
      </c>
      <c r="C366" s="3">
        <v>20150313</v>
      </c>
      <c r="D366" s="3" t="s">
        <v>1683</v>
      </c>
      <c r="E366" s="3" t="s">
        <v>1686</v>
      </c>
      <c r="F366" s="3" t="s">
        <v>1026</v>
      </c>
      <c r="G366" s="3">
        <v>300103</v>
      </c>
      <c r="H366" s="3" t="s">
        <v>1617</v>
      </c>
      <c r="I366" s="3" t="str">
        <f>IFERROR(VLOOKUP(B366, 서식리스트!$B$3:$AG$369, 9, FALSE), "")</f>
        <v>오승세</v>
      </c>
      <c r="J366" s="3" t="str">
        <f>IFERROR(VLOOKUP(B366, 서식리스트!$B$3:$AG$369, 12, FALSE), "")</f>
        <v>Y</v>
      </c>
      <c r="K366" s="20" t="str">
        <f>IFERROR(VLOOKUP(B366, 서식리스트!$B$3:$AG$369, 13, FALSE), "")</f>
        <v>CT_RI001_3</v>
      </c>
      <c r="L366" s="20" t="str">
        <f>IF(IFERROR(VLOOKUP(B366,테이블리스트!$D$3:$D$33, 1, FALSE), "")&lt;&gt;"", "Y", "")</f>
        <v/>
      </c>
    </row>
    <row r="367" spans="1:12" ht="24" x14ac:dyDescent="0.3">
      <c r="A367" s="3">
        <v>365</v>
      </c>
      <c r="B367" s="3" t="s">
        <v>970</v>
      </c>
      <c r="C367" s="3">
        <v>20120228</v>
      </c>
      <c r="D367" s="3" t="s">
        <v>1683</v>
      </c>
      <c r="E367" s="3" t="s">
        <v>1687</v>
      </c>
      <c r="F367" s="3" t="s">
        <v>1026</v>
      </c>
      <c r="G367" s="3">
        <v>300201</v>
      </c>
      <c r="H367" s="3" t="s">
        <v>1102</v>
      </c>
      <c r="I367" s="3" t="str">
        <f>IFERROR(VLOOKUP(B367, 서식리스트!$B$3:$AG$369, 9, FALSE), "")</f>
        <v>오승세</v>
      </c>
      <c r="J367" s="3" t="str">
        <f>IFERROR(VLOOKUP(B367, 서식리스트!$B$3:$AG$369, 12, FALSE), "")</f>
        <v>Y</v>
      </c>
      <c r="K367" s="20" t="str">
        <f>IFERROR(VLOOKUP(B367, 서식리스트!$B$3:$AG$369, 13, FALSE), "")</f>
        <v>CT_RI002_T1
CT_RI002_T2</v>
      </c>
      <c r="L367" s="20" t="str">
        <f>IF(IFERROR(VLOOKUP(B367,테이블리스트!$D$3:$D$33, 1, FALSE), "")&lt;&gt;"", "Y", "")</f>
        <v/>
      </c>
    </row>
    <row r="368" spans="1:12" x14ac:dyDescent="0.3">
      <c r="A368" s="3">
        <v>366</v>
      </c>
      <c r="B368" s="3" t="s">
        <v>972</v>
      </c>
      <c r="C368" s="3">
        <v>20150313</v>
      </c>
      <c r="D368" s="3" t="s">
        <v>1683</v>
      </c>
      <c r="E368" s="3" t="s">
        <v>973</v>
      </c>
      <c r="G368" s="3">
        <v>300501</v>
      </c>
      <c r="I368" s="3">
        <f>IFERROR(VLOOKUP(B368, 서식리스트!$B$3:$AG$369, 9, FALSE), "")</f>
        <v>0</v>
      </c>
      <c r="J368" s="3">
        <f>IFERROR(VLOOKUP(B368, 서식리스트!$B$3:$AG$369, 12, FALSE), "")</f>
        <v>0</v>
      </c>
      <c r="K368" s="20">
        <f>IFERROR(VLOOKUP(B368, 서식리스트!$B$3:$AG$369, 13, FALSE), "")</f>
        <v>0</v>
      </c>
      <c r="L368" s="20" t="str">
        <f>IF(IFERROR(VLOOKUP(B368,테이블리스트!$D$3:$D$33, 1, FALSE), "")&lt;&gt;"", "Y", "")</f>
        <v/>
      </c>
    </row>
    <row r="369" spans="1:12" x14ac:dyDescent="0.3">
      <c r="A369" s="3">
        <v>367</v>
      </c>
      <c r="B369" s="3" t="s">
        <v>974</v>
      </c>
      <c r="C369" s="3">
        <v>20120228</v>
      </c>
      <c r="D369" s="3" t="s">
        <v>1683</v>
      </c>
      <c r="E369" s="3" t="s">
        <v>975</v>
      </c>
      <c r="G369" s="3">
        <v>300701</v>
      </c>
      <c r="I369" s="3">
        <f>IFERROR(VLOOKUP(B369, 서식리스트!$B$3:$AG$369, 9, FALSE), "")</f>
        <v>0</v>
      </c>
      <c r="J369" s="3">
        <f>IFERROR(VLOOKUP(B369, 서식리스트!$B$3:$AG$369, 12, FALSE), "")</f>
        <v>0</v>
      </c>
      <c r="K369" s="20">
        <f>IFERROR(VLOOKUP(B369, 서식리스트!$B$3:$AG$369, 13, FALSE), "")</f>
        <v>0</v>
      </c>
      <c r="L369" s="20" t="str">
        <f>IF(IFERROR(VLOOKUP(B369,테이블리스트!$D$3:$D$33, 1, FALSE), "")&lt;&gt;"", "Y", "")</f>
        <v/>
      </c>
    </row>
    <row r="370" spans="1:12" ht="24" x14ac:dyDescent="0.3">
      <c r="A370" s="3">
        <v>368</v>
      </c>
      <c r="B370" s="3" t="s">
        <v>976</v>
      </c>
      <c r="C370" s="3">
        <v>20120228</v>
      </c>
      <c r="D370" s="3" t="s">
        <v>1683</v>
      </c>
      <c r="E370" s="3" t="s">
        <v>1688</v>
      </c>
      <c r="F370" s="3" t="s">
        <v>1026</v>
      </c>
      <c r="G370" s="3">
        <v>300801</v>
      </c>
      <c r="H370" s="3" t="s">
        <v>1615</v>
      </c>
      <c r="I370" s="3" t="str">
        <f>IFERROR(VLOOKUP(B370, 서식리스트!$B$3:$AG$369, 9, FALSE), "")</f>
        <v>오승세</v>
      </c>
      <c r="J370" s="3" t="str">
        <f>IFERROR(VLOOKUP(B370, 서식리스트!$B$3:$AG$369, 12, FALSE), "")</f>
        <v>Y</v>
      </c>
      <c r="K370" s="20" t="str">
        <f>IFERROR(VLOOKUP(B370, 서식리스트!$B$3:$AG$369, 13, FALSE), "")</f>
        <v>CT_RI008_2_T1
CT_RI008_2_T2</v>
      </c>
      <c r="L370" s="20" t="str">
        <f>IF(IFERROR(VLOOKUP(B370,테이블리스트!$D$3:$D$33, 1, FALSE), "")&lt;&gt;"", "Y", "")</f>
        <v/>
      </c>
    </row>
    <row r="371" spans="1:12" ht="36" x14ac:dyDescent="0.3">
      <c r="A371" s="3">
        <v>369</v>
      </c>
      <c r="B371" s="3" t="s">
        <v>979</v>
      </c>
      <c r="C371" s="3">
        <v>20180319</v>
      </c>
      <c r="D371" s="3" t="s">
        <v>1683</v>
      </c>
      <c r="E371" s="3" t="s">
        <v>1689</v>
      </c>
      <c r="F371" s="3" t="s">
        <v>1026</v>
      </c>
      <c r="G371" s="3">
        <v>300802</v>
      </c>
      <c r="H371" s="3" t="s">
        <v>1617</v>
      </c>
      <c r="I371" s="3" t="str">
        <f>IFERROR(VLOOKUP(B371, 서식리스트!$B$3:$AG$369, 9, FALSE), "")</f>
        <v>오승세</v>
      </c>
      <c r="J371" s="3" t="str">
        <f>IFERROR(VLOOKUP(B371, 서식리스트!$B$3:$AG$369, 12, FALSE), "")</f>
        <v>Y</v>
      </c>
      <c r="K371" s="20" t="str">
        <f>IFERROR(VLOOKUP(B371, 서식리스트!$B$3:$AG$369, 13, FALSE), "")</f>
        <v>CT_RI008_A_T1
CT_RI008_A_T2
CT_RI008_A_T3</v>
      </c>
      <c r="L371" s="20" t="str">
        <f>IF(IFERROR(VLOOKUP(B371,테이블리스트!$D$3:$D$33, 1, FALSE), "")&lt;&gt;"", "Y", "")</f>
        <v/>
      </c>
    </row>
    <row r="372" spans="1:12" x14ac:dyDescent="0.3">
      <c r="A372" s="3">
        <v>370</v>
      </c>
      <c r="B372" s="3" t="s">
        <v>981</v>
      </c>
      <c r="C372" s="3">
        <v>20130223</v>
      </c>
      <c r="D372" s="3" t="s">
        <v>1683</v>
      </c>
      <c r="E372" s="3" t="s">
        <v>1690</v>
      </c>
      <c r="F372" s="3" t="s">
        <v>1026</v>
      </c>
      <c r="G372" s="3">
        <v>300803</v>
      </c>
      <c r="H372" s="3" t="s">
        <v>1102</v>
      </c>
      <c r="I372" s="3" t="str">
        <f>IFERROR(VLOOKUP(B372, 서식리스트!$B$3:$AG$369, 9, FALSE), "")</f>
        <v>오승세</v>
      </c>
      <c r="J372" s="3" t="str">
        <f>IFERROR(VLOOKUP(B372, 서식리스트!$B$3:$AG$369, 12, FALSE), "")</f>
        <v>Y</v>
      </c>
      <c r="K372" s="20" t="str">
        <f>IFERROR(VLOOKUP(B372, 서식리스트!$B$3:$AG$369, 13, FALSE), "")</f>
        <v>CT_RI008_B</v>
      </c>
      <c r="L372" s="20" t="str">
        <f>IF(IFERROR(VLOOKUP(B372,테이블리스트!$D$3:$D$33, 1, FALSE), "")&lt;&gt;"", "Y", "")</f>
        <v/>
      </c>
    </row>
    <row r="373" spans="1:12" ht="24" x14ac:dyDescent="0.3">
      <c r="A373" s="3">
        <v>371</v>
      </c>
      <c r="B373" s="3" t="s">
        <v>983</v>
      </c>
      <c r="C373" s="3">
        <v>20180319</v>
      </c>
      <c r="D373" s="3" t="s">
        <v>1683</v>
      </c>
      <c r="E373" s="3" t="s">
        <v>1691</v>
      </c>
      <c r="F373" s="3" t="s">
        <v>1026</v>
      </c>
      <c r="G373" s="3">
        <v>301016</v>
      </c>
      <c r="H373" s="3" t="s">
        <v>1102</v>
      </c>
      <c r="I373" s="3" t="str">
        <f>IFERROR(VLOOKUP(B373, 서식리스트!$B$3:$AG$369, 9, FALSE), "")</f>
        <v>오승세</v>
      </c>
      <c r="J373" s="3" t="str">
        <f>IFERROR(VLOOKUP(B373, 서식리스트!$B$3:$AG$369, 12, FALSE), "")</f>
        <v>Y</v>
      </c>
      <c r="K373" s="20" t="str">
        <f>IFERROR(VLOOKUP(B373, 서식리스트!$B$3:$AG$369, 13, FALSE), "")</f>
        <v>CT_RI010_10_A_T1
CT_RI010_10_A_T2</v>
      </c>
      <c r="L373" s="20" t="str">
        <f>IF(IFERROR(VLOOKUP(B373,테이블리스트!$D$3:$D$33, 1, FALSE), "")&lt;&gt;"", "Y", "")</f>
        <v/>
      </c>
    </row>
    <row r="374" spans="1:12" x14ac:dyDescent="0.3">
      <c r="A374" s="3">
        <v>372</v>
      </c>
      <c r="B374" s="3" t="s">
        <v>986</v>
      </c>
      <c r="C374" s="3">
        <v>20180319</v>
      </c>
      <c r="D374" s="3" t="s">
        <v>1683</v>
      </c>
      <c r="E374" s="3" t="s">
        <v>1612</v>
      </c>
      <c r="F374" s="3" t="s">
        <v>1026</v>
      </c>
      <c r="G374" s="3">
        <v>301017</v>
      </c>
      <c r="H374" s="3" t="s">
        <v>1102</v>
      </c>
      <c r="I374" s="3" t="str">
        <f>IFERROR(VLOOKUP(B374, 서식리스트!$B$3:$AG$369, 9, FALSE), "")</f>
        <v>오승세</v>
      </c>
      <c r="J374" s="3">
        <f>IFERROR(VLOOKUP(B374, 서식리스트!$B$3:$AG$369, 12, FALSE), "")</f>
        <v>0</v>
      </c>
      <c r="K374" s="20" t="str">
        <f>IFERROR(VLOOKUP(B374, 서식리스트!$B$3:$AG$369, 13, FALSE), "")</f>
        <v>CT_RI010_10_B</v>
      </c>
      <c r="L374" s="20" t="str">
        <f>IF(IFERROR(VLOOKUP(B374,테이블리스트!$D$3:$D$33, 1, FALSE), "")&lt;&gt;"", "Y", "")</f>
        <v/>
      </c>
    </row>
    <row r="375" spans="1:12" ht="60" x14ac:dyDescent="0.3">
      <c r="A375" s="3">
        <v>373</v>
      </c>
      <c r="B375" s="3" t="s">
        <v>989</v>
      </c>
      <c r="C375" s="3">
        <v>20180319</v>
      </c>
      <c r="D375" s="3" t="s">
        <v>1683</v>
      </c>
      <c r="E375" s="3" t="s">
        <v>1613</v>
      </c>
      <c r="F375" s="3" t="s">
        <v>1026</v>
      </c>
      <c r="G375" s="3">
        <v>301018</v>
      </c>
      <c r="H375" s="3" t="s">
        <v>1102</v>
      </c>
      <c r="I375" s="3" t="str">
        <f>IFERROR(VLOOKUP(B375, 서식리스트!$B$3:$AG$369, 9, FALSE), "")</f>
        <v>오승세</v>
      </c>
      <c r="J375" s="3">
        <f>IFERROR(VLOOKUP(B375, 서식리스트!$B$3:$AG$369, 12, FALSE), "")</f>
        <v>0</v>
      </c>
      <c r="K375" s="20" t="str">
        <f>IFERROR(VLOOKUP(B375, 서식리스트!$B$3:$AG$369, 13, FALSE), "")</f>
        <v>CT_RI010_11_T1
CT_RI010_11_T2
CT_RI010_11_T3
CT_RI010_11_T4
CT_RI010_11_T5</v>
      </c>
      <c r="L375" s="20" t="str">
        <f>IF(IFERROR(VLOOKUP(B375,테이블리스트!$D$3:$D$33, 1, FALSE), "")&lt;&gt;"", "Y", "")</f>
        <v/>
      </c>
    </row>
    <row r="376" spans="1:12" ht="24" x14ac:dyDescent="0.3">
      <c r="A376" s="3">
        <v>374</v>
      </c>
      <c r="B376" s="3" t="s">
        <v>992</v>
      </c>
      <c r="C376" s="3">
        <v>20150313</v>
      </c>
      <c r="D376" s="3" t="s">
        <v>1683</v>
      </c>
      <c r="E376" s="3" t="s">
        <v>1614</v>
      </c>
      <c r="F376" s="3" t="s">
        <v>1026</v>
      </c>
      <c r="G376" s="3">
        <v>301001</v>
      </c>
      <c r="H376" s="3" t="s">
        <v>1102</v>
      </c>
      <c r="I376" s="3" t="str">
        <f>IFERROR(VLOOKUP(B376, 서식리스트!$B$3:$AG$369, 9, FALSE), "")</f>
        <v>오승세</v>
      </c>
      <c r="J376" s="3">
        <f>IFERROR(VLOOKUP(B376, 서식리스트!$B$3:$AG$369, 12, FALSE), "")</f>
        <v>0</v>
      </c>
      <c r="K376" s="20" t="str">
        <f>IFERROR(VLOOKUP(B376, 서식리스트!$B$3:$AG$369, 13, FALSE), "")</f>
        <v>CT_RI010_2_A_T1
CT_RI010_2_A_T2</v>
      </c>
      <c r="L376" s="20" t="str">
        <f>IF(IFERROR(VLOOKUP(B376,테이블리스트!$D$3:$D$33, 1, FALSE), "")&lt;&gt;"", "Y", "")</f>
        <v/>
      </c>
    </row>
    <row r="377" spans="1:12" ht="24" x14ac:dyDescent="0.3">
      <c r="A377" s="3">
        <v>375</v>
      </c>
      <c r="B377" s="3" t="s">
        <v>995</v>
      </c>
      <c r="C377" s="3">
        <v>20150313</v>
      </c>
      <c r="D377" s="3" t="s">
        <v>1683</v>
      </c>
      <c r="E377" s="3" t="s">
        <v>1692</v>
      </c>
      <c r="F377" s="3" t="s">
        <v>1026</v>
      </c>
      <c r="G377" s="3">
        <v>301002</v>
      </c>
      <c r="H377" s="3" t="s">
        <v>1102</v>
      </c>
      <c r="I377" s="3" t="str">
        <f>IFERROR(VLOOKUP(B377, 서식리스트!$B$3:$AG$369, 9, FALSE), "")</f>
        <v>오승세</v>
      </c>
      <c r="J377" s="3">
        <f>IFERROR(VLOOKUP(B377, 서식리스트!$B$3:$AG$369, 12, FALSE), "")</f>
        <v>0</v>
      </c>
      <c r="K377" s="20" t="str">
        <f>IFERROR(VLOOKUP(B377, 서식리스트!$B$3:$AG$369, 13, FALSE), "")</f>
        <v>CT_RI010_2_B_T1
CT_RI010_2_B_T2</v>
      </c>
      <c r="L377" s="20" t="str">
        <f>IF(IFERROR(VLOOKUP(B377,테이블리스트!$D$3:$D$33, 1, FALSE), "")&lt;&gt;"", "Y", "")</f>
        <v/>
      </c>
    </row>
    <row r="378" spans="1:12" ht="24" x14ac:dyDescent="0.3">
      <c r="A378" s="3">
        <v>376</v>
      </c>
      <c r="B378" s="3" t="s">
        <v>998</v>
      </c>
      <c r="C378" s="3">
        <v>20150313</v>
      </c>
      <c r="D378" s="3" t="s">
        <v>1683</v>
      </c>
      <c r="E378" s="3" t="s">
        <v>1598</v>
      </c>
      <c r="F378" s="3" t="s">
        <v>1026</v>
      </c>
      <c r="G378" s="3">
        <v>301003</v>
      </c>
      <c r="H378" s="3" t="s">
        <v>1102</v>
      </c>
      <c r="I378" s="3" t="str">
        <f>IFERROR(VLOOKUP(B378, 서식리스트!$B$3:$AG$369, 9, FALSE), "")</f>
        <v>조병재</v>
      </c>
      <c r="J378" s="3" t="str">
        <f>IFERROR(VLOOKUP(B378, 서식리스트!$B$3:$AG$369, 12, FALSE), "")</f>
        <v>Y</v>
      </c>
      <c r="K378" s="20" t="str">
        <f>IFERROR(VLOOKUP(B378, 서식리스트!$B$3:$AG$369, 13, FALSE), "")</f>
        <v>CT_RI010_2_C_T1
CT_RI010_2_C_T2</v>
      </c>
      <c r="L378" s="20" t="str">
        <f>IF(IFERROR(VLOOKUP(B378,테이블리스트!$D$3:$D$33, 1, FALSE), "")&lt;&gt;"", "Y", "")</f>
        <v/>
      </c>
    </row>
    <row r="379" spans="1:12" ht="24" x14ac:dyDescent="0.3">
      <c r="A379" s="3">
        <v>377</v>
      </c>
      <c r="B379" s="3" t="s">
        <v>1000</v>
      </c>
      <c r="C379" s="3">
        <v>20120228</v>
      </c>
      <c r="D379" s="3" t="s">
        <v>1683</v>
      </c>
      <c r="E379" s="3" t="s">
        <v>1599</v>
      </c>
      <c r="F379" s="3" t="s">
        <v>1026</v>
      </c>
      <c r="G379" s="3">
        <v>301004</v>
      </c>
      <c r="H379" s="3" t="s">
        <v>1102</v>
      </c>
      <c r="I379" s="3" t="str">
        <f>IFERROR(VLOOKUP(B379, 서식리스트!$B$3:$AG$369, 9, FALSE), "")</f>
        <v>조병재</v>
      </c>
      <c r="J379" s="3" t="str">
        <f>IFERROR(VLOOKUP(B379, 서식리스트!$B$3:$AG$369, 12, FALSE), "")</f>
        <v>Y</v>
      </c>
      <c r="K379" s="20" t="str">
        <f>IFERROR(VLOOKUP(B379, 서식리스트!$B$3:$AG$369, 13, FALSE), "")</f>
        <v>CT_RI010_2_D_T1
CT_RI010_2_D_T2</v>
      </c>
      <c r="L379" s="20" t="str">
        <f>IF(IFERROR(VLOOKUP(B379,테이블리스트!$D$3:$D$33, 1, FALSE), "")&lt;&gt;"", "Y", "")</f>
        <v/>
      </c>
    </row>
    <row r="380" spans="1:12" ht="24" x14ac:dyDescent="0.3">
      <c r="A380" s="3">
        <v>378</v>
      </c>
      <c r="B380" s="3" t="s">
        <v>1002</v>
      </c>
      <c r="C380" s="3">
        <v>20120228</v>
      </c>
      <c r="D380" s="3" t="s">
        <v>1683</v>
      </c>
      <c r="E380" s="3" t="s">
        <v>1600</v>
      </c>
      <c r="F380" s="3" t="s">
        <v>1026</v>
      </c>
      <c r="G380" s="3">
        <v>301005</v>
      </c>
      <c r="H380" s="3" t="s">
        <v>1102</v>
      </c>
      <c r="I380" s="3" t="str">
        <f>IFERROR(VLOOKUP(B380, 서식리스트!$B$3:$AG$369, 9, FALSE), "")</f>
        <v>조병재</v>
      </c>
      <c r="J380" s="3" t="str">
        <f>IFERROR(VLOOKUP(B380, 서식리스트!$B$3:$AG$369, 12, FALSE), "")</f>
        <v>Y</v>
      </c>
      <c r="K380" s="20" t="str">
        <f>IFERROR(VLOOKUP(B380, 서식리스트!$B$3:$AG$369, 13, FALSE), "")</f>
        <v>CT_RI010_3_T1
CT_RI010_3_T2</v>
      </c>
      <c r="L380" s="20" t="str">
        <f>IF(IFERROR(VLOOKUP(B380,테이블리스트!$D$3:$D$33, 1, FALSE), "")&lt;&gt;"", "Y", "")</f>
        <v/>
      </c>
    </row>
    <row r="381" spans="1:12" x14ac:dyDescent="0.3">
      <c r="A381" s="3">
        <v>379</v>
      </c>
      <c r="B381" s="3" t="s">
        <v>1003</v>
      </c>
      <c r="C381" s="3">
        <v>20150313</v>
      </c>
      <c r="D381" s="3" t="s">
        <v>1683</v>
      </c>
      <c r="E381" s="3" t="s">
        <v>1601</v>
      </c>
      <c r="F381" s="3" t="s">
        <v>1026</v>
      </c>
      <c r="G381" s="3">
        <v>301006</v>
      </c>
      <c r="H381" s="3" t="s">
        <v>1618</v>
      </c>
      <c r="I381" s="3" t="str">
        <f>IFERROR(VLOOKUP(B381, 서식리스트!$B$3:$AG$369, 9, FALSE), "")</f>
        <v>조병재</v>
      </c>
      <c r="J381" s="3" t="str">
        <f>IFERROR(VLOOKUP(B381, 서식리스트!$B$3:$AG$369, 12, FALSE), "")</f>
        <v>Y</v>
      </c>
      <c r="K381" s="20" t="str">
        <f>IFERROR(VLOOKUP(B381, 서식리스트!$B$3:$AG$369, 13, FALSE), "")</f>
        <v>CT_RI010_4_A</v>
      </c>
      <c r="L381" s="20" t="str">
        <f>IF(IFERROR(VLOOKUP(B381,테이블리스트!$D$3:$D$33, 1, FALSE), "")&lt;&gt;"", "Y", "")</f>
        <v/>
      </c>
    </row>
    <row r="382" spans="1:12" x14ac:dyDescent="0.3">
      <c r="A382" s="3">
        <v>380</v>
      </c>
      <c r="B382" s="3" t="s">
        <v>1004</v>
      </c>
      <c r="C382" s="3">
        <v>20130223</v>
      </c>
      <c r="D382" s="3" t="s">
        <v>1683</v>
      </c>
      <c r="E382" s="3" t="s">
        <v>1602</v>
      </c>
      <c r="F382" s="3" t="s">
        <v>1026</v>
      </c>
      <c r="G382" s="3">
        <v>301007</v>
      </c>
      <c r="H382" s="3" t="s">
        <v>1615</v>
      </c>
      <c r="I382" s="3" t="str">
        <f>IFERROR(VLOOKUP(B382, 서식리스트!$B$3:$AG$369, 9, FALSE), "")</f>
        <v>조병재</v>
      </c>
      <c r="J382" s="3" t="str">
        <f>IFERROR(VLOOKUP(B382, 서식리스트!$B$3:$AG$369, 12, FALSE), "")</f>
        <v>Y</v>
      </c>
      <c r="K382" s="20" t="str">
        <f>IFERROR(VLOOKUP(B382, 서식리스트!$B$3:$AG$369, 13, FALSE), "")</f>
        <v>CT_RI010_4_B</v>
      </c>
      <c r="L382" s="20" t="str">
        <f>IF(IFERROR(VLOOKUP(B382,테이블리스트!$D$3:$D$33, 1, FALSE), "")&lt;&gt;"", "Y", "")</f>
        <v/>
      </c>
    </row>
    <row r="383" spans="1:12" ht="24" x14ac:dyDescent="0.3">
      <c r="A383" s="3">
        <v>381</v>
      </c>
      <c r="B383" s="3" t="s">
        <v>1006</v>
      </c>
      <c r="C383" s="3">
        <v>20150313</v>
      </c>
      <c r="D383" s="3" t="s">
        <v>1683</v>
      </c>
      <c r="E383" s="3" t="s">
        <v>1603</v>
      </c>
      <c r="F383" s="3" t="s">
        <v>1026</v>
      </c>
      <c r="G383" s="3">
        <v>301008</v>
      </c>
      <c r="H383" s="3" t="s">
        <v>1102</v>
      </c>
      <c r="I383" s="3" t="str">
        <f>IFERROR(VLOOKUP(B383, 서식리스트!$B$3:$AG$369, 9, FALSE), "")</f>
        <v>조병재</v>
      </c>
      <c r="J383" s="3" t="str">
        <f>IFERROR(VLOOKUP(B383, 서식리스트!$B$3:$AG$369, 12, FALSE), "")</f>
        <v>Y</v>
      </c>
      <c r="K383" s="20" t="str">
        <f>IFERROR(VLOOKUP(B383, 서식리스트!$B$3:$AG$369, 13, FALSE), "")</f>
        <v>CT_RI010_4_C_T1
CT_RI010_4_C_T2</v>
      </c>
      <c r="L383" s="20" t="str">
        <f>IF(IFERROR(VLOOKUP(B383,테이블리스트!$D$3:$D$33, 1, FALSE), "")&lt;&gt;"", "Y", "")</f>
        <v/>
      </c>
    </row>
    <row r="384" spans="1:12" x14ac:dyDescent="0.3">
      <c r="A384" s="3">
        <v>382</v>
      </c>
      <c r="B384" s="3" t="s">
        <v>1008</v>
      </c>
      <c r="C384" s="3">
        <v>20140314</v>
      </c>
      <c r="D384" s="3" t="s">
        <v>1683</v>
      </c>
      <c r="E384" s="3" t="s">
        <v>1604</v>
      </c>
      <c r="F384" s="3" t="s">
        <v>1026</v>
      </c>
      <c r="G384" s="3">
        <v>301009</v>
      </c>
      <c r="H384" s="3" t="s">
        <v>1615</v>
      </c>
      <c r="I384" s="3" t="str">
        <f>IFERROR(VLOOKUP(B384, 서식리스트!$B$3:$AG$369, 9, FALSE), "")</f>
        <v>조병재</v>
      </c>
      <c r="J384" s="3" t="str">
        <f>IFERROR(VLOOKUP(B384, 서식리스트!$B$3:$AG$369, 12, FALSE), "")</f>
        <v>Y</v>
      </c>
      <c r="K384" s="20" t="str">
        <f>IFERROR(VLOOKUP(B384, 서식리스트!$B$3:$AG$369, 13, FALSE), "")</f>
        <v>CT_RI010_5_A</v>
      </c>
      <c r="L384" s="20" t="str">
        <f>IF(IFERROR(VLOOKUP(B384,테이블리스트!$D$3:$D$33, 1, FALSE), "")&lt;&gt;"", "Y", "")</f>
        <v/>
      </c>
    </row>
    <row r="385" spans="1:12" ht="24" x14ac:dyDescent="0.3">
      <c r="A385" s="3">
        <v>383</v>
      </c>
      <c r="B385" s="3" t="s">
        <v>1010</v>
      </c>
      <c r="C385" s="3">
        <v>20140314</v>
      </c>
      <c r="D385" s="3" t="s">
        <v>1683</v>
      </c>
      <c r="E385" s="3" t="s">
        <v>1605</v>
      </c>
      <c r="F385" s="3" t="s">
        <v>1026</v>
      </c>
      <c r="G385" s="3">
        <v>301010</v>
      </c>
      <c r="H385" s="3" t="s">
        <v>1102</v>
      </c>
      <c r="I385" s="3" t="str">
        <f>IFERROR(VLOOKUP(B385, 서식리스트!$B$3:$AG$369, 9, FALSE), "")</f>
        <v>조병재</v>
      </c>
      <c r="J385" s="3" t="str">
        <f>IFERROR(VLOOKUP(B385, 서식리스트!$B$3:$AG$369, 12, FALSE), "")</f>
        <v>Y</v>
      </c>
      <c r="K385" s="20" t="str">
        <f>IFERROR(VLOOKUP(B385, 서식리스트!$B$3:$AG$369, 13, FALSE), "")</f>
        <v>CT_RI010_5_B_T1
CT_RI010_5_B_T2</v>
      </c>
      <c r="L385" s="20" t="str">
        <f>IF(IFERROR(VLOOKUP(B385,테이블리스트!$D$3:$D$33, 1, FALSE), "")&lt;&gt;"", "Y", "")</f>
        <v/>
      </c>
    </row>
    <row r="386" spans="1:12" x14ac:dyDescent="0.3">
      <c r="A386" s="3">
        <v>384</v>
      </c>
      <c r="B386" s="3" t="s">
        <v>1012</v>
      </c>
      <c r="C386" s="3">
        <v>20140314</v>
      </c>
      <c r="D386" s="3" t="s">
        <v>1683</v>
      </c>
      <c r="E386" s="3" t="s">
        <v>1014</v>
      </c>
      <c r="F386" s="3" t="s">
        <v>1026</v>
      </c>
      <c r="G386" s="3">
        <v>301011</v>
      </c>
      <c r="I386" s="3" t="str">
        <f>IFERROR(VLOOKUP(B386, 서식리스트!$B$3:$AG$369, 9, FALSE), "")</f>
        <v>삭제</v>
      </c>
      <c r="J386" s="3">
        <f>IFERROR(VLOOKUP(B386, 서식리스트!$B$3:$AG$369, 12, FALSE), "")</f>
        <v>0</v>
      </c>
      <c r="K386" s="20" t="str">
        <f>IFERROR(VLOOKUP(B386, 서식리스트!$B$3:$AG$369, 13, FALSE), "")</f>
        <v>테이블없음</v>
      </c>
      <c r="L386" s="20" t="str">
        <f>IF(IFERROR(VLOOKUP(B386,테이블리스트!$D$3:$D$33, 1, FALSE), "")&lt;&gt;"", "Y", "")</f>
        <v/>
      </c>
    </row>
    <row r="387" spans="1:12" ht="24" x14ac:dyDescent="0.3">
      <c r="A387" s="3">
        <v>385</v>
      </c>
      <c r="B387" s="3" t="s">
        <v>1015</v>
      </c>
      <c r="C387" s="3">
        <v>20190320</v>
      </c>
      <c r="D387" s="3" t="s">
        <v>1683</v>
      </c>
      <c r="E387" s="3" t="s">
        <v>1606</v>
      </c>
      <c r="F387" s="3" t="s">
        <v>1026</v>
      </c>
      <c r="G387" s="3">
        <v>301012</v>
      </c>
      <c r="H387" s="3" t="s">
        <v>1102</v>
      </c>
      <c r="I387" s="3" t="str">
        <f>IFERROR(VLOOKUP(B387, 서식리스트!$B$3:$AG$369, 9, FALSE), "")</f>
        <v>조병재</v>
      </c>
      <c r="J387" s="3" t="str">
        <f>IFERROR(VLOOKUP(B387, 서식리스트!$B$3:$AG$369, 12, FALSE), "")</f>
        <v>Y</v>
      </c>
      <c r="K387" s="20" t="str">
        <f>IFERROR(VLOOKUP(B387, 서식리스트!$B$3:$AG$369, 13, FALSE), "")</f>
        <v>CT_RI010_7_A_T1
CT_RI010_7_A_T2</v>
      </c>
      <c r="L387" s="20" t="str">
        <f>IF(IFERROR(VLOOKUP(B387,테이블리스트!$D$3:$D$33, 1, FALSE), "")&lt;&gt;"", "Y", "")</f>
        <v/>
      </c>
    </row>
    <row r="388" spans="1:12" ht="24" x14ac:dyDescent="0.3">
      <c r="A388" s="3">
        <v>386</v>
      </c>
      <c r="B388" s="3" t="s">
        <v>1016</v>
      </c>
      <c r="C388" s="3">
        <v>20140314</v>
      </c>
      <c r="D388" s="3" t="s">
        <v>1683</v>
      </c>
      <c r="E388" s="3" t="s">
        <v>1607</v>
      </c>
      <c r="F388" s="3" t="s">
        <v>1026</v>
      </c>
      <c r="G388" s="3">
        <v>301013</v>
      </c>
      <c r="H388" s="3" t="s">
        <v>1102</v>
      </c>
      <c r="I388" s="3" t="str">
        <f>IFERROR(VLOOKUP(B388, 서식리스트!$B$3:$AG$369, 9, FALSE), "")</f>
        <v>조병재</v>
      </c>
      <c r="J388" s="3" t="str">
        <f>IFERROR(VLOOKUP(B388, 서식리스트!$B$3:$AG$369, 12, FALSE), "")</f>
        <v>Y</v>
      </c>
      <c r="K388" s="20" t="str">
        <f>IFERROR(VLOOKUP(B388, 서식리스트!$B$3:$AG$369, 13, FALSE), "")</f>
        <v>CT_RI010_7_C_T1
CT_RI010_7_C_T2</v>
      </c>
      <c r="L388" s="20" t="str">
        <f>IF(IFERROR(VLOOKUP(B388,테이블리스트!$D$3:$D$33, 1, FALSE), "")&lt;&gt;"", "Y", "")</f>
        <v/>
      </c>
    </row>
    <row r="389" spans="1:12" x14ac:dyDescent="0.3">
      <c r="A389" s="3">
        <v>387</v>
      </c>
      <c r="B389" s="3" t="s">
        <v>1018</v>
      </c>
      <c r="C389" s="3">
        <v>20140314</v>
      </c>
      <c r="D389" s="3" t="s">
        <v>1683</v>
      </c>
      <c r="E389" s="3" t="s">
        <v>1608</v>
      </c>
      <c r="F389" s="3" t="s">
        <v>1026</v>
      </c>
      <c r="G389" s="3">
        <v>301014</v>
      </c>
      <c r="H389" s="3" t="s">
        <v>1615</v>
      </c>
      <c r="I389" s="3" t="str">
        <f>IFERROR(VLOOKUP(B389, 서식리스트!$B$3:$AG$369, 9, FALSE), "")</f>
        <v>조병재</v>
      </c>
      <c r="J389" s="3" t="str">
        <f>IFERROR(VLOOKUP(B389, 서식리스트!$B$3:$AG$369, 12, FALSE), "")</f>
        <v>Y</v>
      </c>
      <c r="K389" s="20" t="str">
        <f>IFERROR(VLOOKUP(B389, 서식리스트!$B$3:$AG$369, 13, FALSE), "")</f>
        <v>CT_RI010_8</v>
      </c>
      <c r="L389" s="20" t="str">
        <f>IF(IFERROR(VLOOKUP(B389,테이블리스트!$D$3:$D$33, 1, FALSE), "")&lt;&gt;"", "Y", "")</f>
        <v/>
      </c>
    </row>
    <row r="390" spans="1:12" x14ac:dyDescent="0.3">
      <c r="A390" s="3">
        <v>388</v>
      </c>
      <c r="B390" s="3" t="s">
        <v>1019</v>
      </c>
      <c r="C390" s="3">
        <v>20140314</v>
      </c>
      <c r="D390" s="3" t="s">
        <v>1683</v>
      </c>
      <c r="E390" s="3" t="s">
        <v>1609</v>
      </c>
      <c r="F390" s="3" t="s">
        <v>1026</v>
      </c>
      <c r="G390" s="3">
        <v>301015</v>
      </c>
      <c r="H390" s="3" t="s">
        <v>1615</v>
      </c>
      <c r="I390" s="3" t="str">
        <f>IFERROR(VLOOKUP(B390, 서식리스트!$B$3:$AG$369, 9, FALSE), "")</f>
        <v>조병재</v>
      </c>
      <c r="J390" s="3" t="str">
        <f>IFERROR(VLOOKUP(B390, 서식리스트!$B$3:$AG$369, 12, FALSE), "")</f>
        <v>Y</v>
      </c>
      <c r="K390" s="20" t="str">
        <f>IFERROR(VLOOKUP(B390, 서식리스트!$B$3:$AG$369, 13, FALSE), "")</f>
        <v>CT_RI010_9</v>
      </c>
      <c r="L390" s="20" t="str">
        <f>IF(IFERROR(VLOOKUP(B390,테이블리스트!$D$3:$D$33, 1, FALSE), "")&lt;&gt;"", "Y", "")</f>
        <v/>
      </c>
    </row>
    <row r="391" spans="1:12" ht="24" x14ac:dyDescent="0.3">
      <c r="A391" s="3">
        <v>389</v>
      </c>
      <c r="B391" s="3" t="s">
        <v>1021</v>
      </c>
      <c r="C391" s="3">
        <v>20140314</v>
      </c>
      <c r="D391" s="3" t="s">
        <v>1683</v>
      </c>
      <c r="E391" s="3" t="s">
        <v>1610</v>
      </c>
      <c r="F391" s="3" t="s">
        <v>1026</v>
      </c>
      <c r="G391" s="3">
        <v>301101</v>
      </c>
      <c r="H391" s="3" t="s">
        <v>1102</v>
      </c>
      <c r="I391" s="3" t="str">
        <f>IFERROR(VLOOKUP(B391, 서식리스트!$B$3:$AG$369, 9, FALSE), "")</f>
        <v>조병재</v>
      </c>
      <c r="J391" s="3" t="str">
        <f>IFERROR(VLOOKUP(B391, 서식리스트!$B$3:$AG$369, 12, FALSE), "")</f>
        <v>Y</v>
      </c>
      <c r="K391" s="20" t="str">
        <f>IFERROR(VLOOKUP(B391, 서식리스트!$B$3:$AG$369, 13, FALSE), "")</f>
        <v>CT_RI011_T1
CT_RI011_T2</v>
      </c>
      <c r="L391" s="20" t="str">
        <f>IF(IFERROR(VLOOKUP(B391,테이블리스트!$D$3:$D$33, 1, FALSE), "")&lt;&gt;"", "Y", "")</f>
        <v/>
      </c>
    </row>
  </sheetData>
  <autoFilter ref="A2:P391" xr:uid="{2EA76222-254A-4196-A21E-EE9583A93960}"/>
  <mergeCells count="3">
    <mergeCell ref="J1:J2"/>
    <mergeCell ref="M1:N1"/>
    <mergeCell ref="O1:P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97FA-BEC1-4B40-98B6-4F3543B3CA51}">
  <dimension ref="A1:P6"/>
  <sheetViews>
    <sheetView workbookViewId="0">
      <selection activeCell="P6" sqref="P6"/>
    </sheetView>
  </sheetViews>
  <sheetFormatPr defaultRowHeight="12" x14ac:dyDescent="0.3"/>
  <cols>
    <col min="1" max="1" width="4.75" style="3" bestFit="1" customWidth="1"/>
    <col min="2" max="2" width="3" style="3" bestFit="1" customWidth="1"/>
    <col min="3" max="4" width="4.125" style="3" bestFit="1" customWidth="1"/>
    <col min="5" max="5" width="11.25" style="3" bestFit="1" customWidth="1"/>
    <col min="6" max="6" width="5.875" style="3" customWidth="1"/>
    <col min="7" max="12" width="3.25" style="3" bestFit="1" customWidth="1"/>
    <col min="13" max="13" width="4.125" style="3" bestFit="1" customWidth="1"/>
    <col min="14" max="14" width="6.375" style="3" customWidth="1"/>
    <col min="15" max="15" width="7.5" style="3" bestFit="1" customWidth="1"/>
    <col min="16" max="16" width="4.5" style="3" bestFit="1" customWidth="1"/>
    <col min="17" max="17" width="12.75" style="3" bestFit="1" customWidth="1"/>
    <col min="18" max="16384" width="9" style="3"/>
  </cols>
  <sheetData>
    <row r="1" spans="1:16" x14ac:dyDescent="0.3">
      <c r="A1" s="34" t="s">
        <v>1254</v>
      </c>
      <c r="B1" s="34" t="s">
        <v>1255</v>
      </c>
      <c r="C1" s="34" t="s">
        <v>1256</v>
      </c>
      <c r="D1" s="34" t="s">
        <v>1257</v>
      </c>
      <c r="E1" s="34" t="s">
        <v>1258</v>
      </c>
      <c r="O1" s="34" t="s">
        <v>1452</v>
      </c>
      <c r="P1" s="34" t="s">
        <v>1453</v>
      </c>
    </row>
    <row r="2" spans="1:16" x14ac:dyDescent="0.3">
      <c r="A2" s="33">
        <v>31</v>
      </c>
      <c r="B2" s="33">
        <v>4</v>
      </c>
      <c r="C2" s="33">
        <f>A2/B2</f>
        <v>7.75</v>
      </c>
      <c r="D2" s="33">
        <v>9</v>
      </c>
      <c r="E2" s="33">
        <f>D2/C2</f>
        <v>1.1612903225806452</v>
      </c>
      <c r="O2" s="33" t="s">
        <v>1445</v>
      </c>
      <c r="P2" s="33">
        <v>8</v>
      </c>
    </row>
    <row r="3" spans="1:16" x14ac:dyDescent="0.3">
      <c r="G3" s="34" t="s">
        <v>1259</v>
      </c>
      <c r="H3" s="34" t="s">
        <v>1260</v>
      </c>
      <c r="I3" s="34" t="s">
        <v>1261</v>
      </c>
      <c r="J3" s="34" t="s">
        <v>1262</v>
      </c>
      <c r="K3" s="34" t="s">
        <v>1263</v>
      </c>
      <c r="L3" s="34" t="s">
        <v>1264</v>
      </c>
      <c r="M3" s="34" t="s">
        <v>1265</v>
      </c>
      <c r="O3" s="36" t="s">
        <v>1267</v>
      </c>
      <c r="P3" s="36">
        <v>8</v>
      </c>
    </row>
    <row r="4" spans="1:16" x14ac:dyDescent="0.3">
      <c r="G4" s="32">
        <v>6</v>
      </c>
      <c r="H4" s="36">
        <v>7</v>
      </c>
      <c r="I4" s="36">
        <v>8</v>
      </c>
      <c r="J4" s="32">
        <v>9</v>
      </c>
      <c r="K4" s="72">
        <v>10</v>
      </c>
      <c r="L4" s="36">
        <v>11</v>
      </c>
      <c r="M4" s="32">
        <v>12</v>
      </c>
      <c r="O4" s="33" t="s">
        <v>1268</v>
      </c>
      <c r="P4" s="33">
        <v>8</v>
      </c>
    </row>
    <row r="5" spans="1:16" x14ac:dyDescent="0.3">
      <c r="G5" s="32">
        <v>13</v>
      </c>
      <c r="H5" s="36">
        <v>14</v>
      </c>
      <c r="I5" s="36">
        <v>15</v>
      </c>
      <c r="J5" s="36">
        <v>16</v>
      </c>
      <c r="K5" s="36">
        <v>17</v>
      </c>
      <c r="L5" s="18">
        <v>18</v>
      </c>
      <c r="M5" s="32">
        <v>19</v>
      </c>
      <c r="O5" s="36" t="s">
        <v>1818</v>
      </c>
      <c r="P5" s="36">
        <v>7</v>
      </c>
    </row>
    <row r="6" spans="1:16" x14ac:dyDescent="0.3">
      <c r="G6" s="32">
        <v>20</v>
      </c>
      <c r="H6" s="88">
        <v>21</v>
      </c>
      <c r="I6" s="88">
        <v>22</v>
      </c>
      <c r="J6" s="88">
        <v>23</v>
      </c>
      <c r="K6" s="88">
        <v>24</v>
      </c>
      <c r="L6" s="88">
        <v>25</v>
      </c>
      <c r="M6" s="32">
        <v>26</v>
      </c>
      <c r="O6" s="33"/>
      <c r="P6" s="33">
        <f>SUM(P2:P5)</f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2217-242E-4868-8FAD-1426CA0402F8}">
  <dimension ref="A1:J3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3.5" x14ac:dyDescent="0.3"/>
  <cols>
    <col min="1" max="1" width="10.5" style="47" customWidth="1"/>
    <col min="2" max="2" width="23.5" style="47" customWidth="1"/>
    <col min="3" max="3" width="48.5" style="47" customWidth="1"/>
    <col min="4" max="4" width="17.375" style="47" customWidth="1"/>
    <col min="5" max="5" width="8.625" style="47" hidden="1" customWidth="1"/>
    <col min="6" max="6" width="7.625" style="47" customWidth="1"/>
    <col min="7" max="7" width="0" style="47" hidden="1" customWidth="1"/>
    <col min="8" max="8" width="57.625" style="81" customWidth="1"/>
    <col min="9" max="9" width="9" style="82"/>
    <col min="10" max="10" width="14.375" style="47" customWidth="1"/>
    <col min="11" max="11" width="9" style="47"/>
    <col min="12" max="12" width="12.75" style="47" bestFit="1" customWidth="1"/>
    <col min="13" max="16384" width="9" style="47"/>
  </cols>
  <sheetData>
    <row r="1" spans="1:10" x14ac:dyDescent="0.3">
      <c r="A1" s="75" t="s">
        <v>1159</v>
      </c>
      <c r="B1" s="75" t="s">
        <v>1160</v>
      </c>
      <c r="C1" s="76" t="s">
        <v>1161</v>
      </c>
      <c r="D1" s="76" t="s">
        <v>1162</v>
      </c>
      <c r="E1" s="76" t="s">
        <v>1163</v>
      </c>
      <c r="F1" s="76" t="s">
        <v>1164</v>
      </c>
      <c r="G1" s="76" t="s">
        <v>1165</v>
      </c>
      <c r="H1" s="77" t="s">
        <v>1166</v>
      </c>
      <c r="I1" s="78" t="s">
        <v>1167</v>
      </c>
      <c r="J1" s="79" t="s">
        <v>1693</v>
      </c>
    </row>
    <row r="2" spans="1:10" x14ac:dyDescent="0.3">
      <c r="A2" s="50"/>
      <c r="B2" s="53" t="s">
        <v>1694</v>
      </c>
      <c r="C2" s="50"/>
      <c r="D2" s="50"/>
      <c r="E2" s="80"/>
      <c r="F2" s="80"/>
      <c r="G2" s="54"/>
    </row>
    <row r="3" spans="1:10" x14ac:dyDescent="0.3">
      <c r="A3" s="50" t="s">
        <v>1168</v>
      </c>
      <c r="B3" s="50" t="s">
        <v>499</v>
      </c>
      <c r="C3" s="50" t="s">
        <v>1695</v>
      </c>
      <c r="D3" s="50" t="s">
        <v>498</v>
      </c>
      <c r="E3" s="80"/>
      <c r="F3" s="80"/>
      <c r="G3" s="54"/>
    </row>
    <row r="4" spans="1:10" x14ac:dyDescent="0.3">
      <c r="A4" s="50" t="s">
        <v>1168</v>
      </c>
      <c r="B4" s="50" t="s">
        <v>523</v>
      </c>
      <c r="C4" s="50" t="s">
        <v>1696</v>
      </c>
      <c r="D4" s="50" t="s">
        <v>522</v>
      </c>
      <c r="E4" s="80"/>
      <c r="F4" s="80"/>
      <c r="G4" s="54"/>
    </row>
    <row r="5" spans="1:10" x14ac:dyDescent="0.3">
      <c r="A5" s="50" t="s">
        <v>1168</v>
      </c>
      <c r="B5" s="50" t="s">
        <v>526</v>
      </c>
      <c r="C5" s="50" t="s">
        <v>1697</v>
      </c>
      <c r="D5" s="50" t="s">
        <v>525</v>
      </c>
      <c r="E5" s="80"/>
      <c r="F5" s="80"/>
      <c r="G5" s="54"/>
    </row>
    <row r="6" spans="1:10" x14ac:dyDescent="0.3">
      <c r="A6" s="50" t="s">
        <v>1168</v>
      </c>
      <c r="B6" s="50" t="s">
        <v>529</v>
      </c>
      <c r="C6" s="50" t="s">
        <v>1698</v>
      </c>
      <c r="D6" s="50" t="s">
        <v>528</v>
      </c>
      <c r="E6" s="80"/>
      <c r="F6" s="80"/>
      <c r="G6" s="54"/>
    </row>
    <row r="7" spans="1:10" x14ac:dyDescent="0.3">
      <c r="A7" s="50" t="s">
        <v>1168</v>
      </c>
      <c r="B7" s="50" t="s">
        <v>532</v>
      </c>
      <c r="C7" s="50" t="s">
        <v>1699</v>
      </c>
      <c r="D7" s="50" t="s">
        <v>531</v>
      </c>
      <c r="E7" s="80"/>
      <c r="F7" s="80"/>
      <c r="G7" s="54"/>
    </row>
    <row r="8" spans="1:10" x14ac:dyDescent="0.3">
      <c r="A8" s="50" t="s">
        <v>1168</v>
      </c>
      <c r="B8" s="50" t="s">
        <v>535</v>
      </c>
      <c r="C8" s="53" t="s">
        <v>1169</v>
      </c>
      <c r="D8" s="50" t="s">
        <v>534</v>
      </c>
      <c r="E8" s="80"/>
      <c r="F8" s="80"/>
      <c r="G8" s="54"/>
      <c r="J8" s="47" t="s">
        <v>1700</v>
      </c>
    </row>
    <row r="9" spans="1:10" x14ac:dyDescent="0.3">
      <c r="A9" s="50" t="s">
        <v>1168</v>
      </c>
      <c r="B9" s="50" t="s">
        <v>538</v>
      </c>
      <c r="C9" s="53" t="s">
        <v>1170</v>
      </c>
      <c r="D9" s="50" t="s">
        <v>537</v>
      </c>
      <c r="E9" s="80"/>
      <c r="F9" s="80"/>
      <c r="G9" s="54"/>
      <c r="J9" s="47" t="s">
        <v>1701</v>
      </c>
    </row>
    <row r="10" spans="1:10" x14ac:dyDescent="0.3">
      <c r="A10" s="50" t="s">
        <v>1168</v>
      </c>
      <c r="B10" s="50" t="s">
        <v>541</v>
      </c>
      <c r="C10" s="53" t="s">
        <v>1171</v>
      </c>
      <c r="D10" s="50" t="s">
        <v>540</v>
      </c>
      <c r="E10" s="80"/>
      <c r="F10" s="80"/>
      <c r="G10" s="54"/>
      <c r="J10" s="47" t="s">
        <v>1702</v>
      </c>
    </row>
    <row r="11" spans="1:10" x14ac:dyDescent="0.3">
      <c r="A11" s="50" t="s">
        <v>1168</v>
      </c>
      <c r="B11" s="50" t="s">
        <v>544</v>
      </c>
      <c r="C11" s="53" t="s">
        <v>1172</v>
      </c>
      <c r="D11" s="50" t="s">
        <v>543</v>
      </c>
      <c r="E11" s="80"/>
      <c r="F11" s="80"/>
      <c r="G11" s="54"/>
      <c r="J11" s="47" t="s">
        <v>1703</v>
      </c>
    </row>
    <row r="12" spans="1:10" x14ac:dyDescent="0.3">
      <c r="A12" s="50" t="s">
        <v>1168</v>
      </c>
      <c r="B12" s="50" t="s">
        <v>547</v>
      </c>
      <c r="C12" s="53" t="s">
        <v>1173</v>
      </c>
      <c r="D12" s="50" t="s">
        <v>546</v>
      </c>
      <c r="E12" s="80"/>
      <c r="F12" s="80"/>
      <c r="G12" s="54"/>
      <c r="J12" s="47" t="s">
        <v>1704</v>
      </c>
    </row>
    <row r="13" spans="1:10" x14ac:dyDescent="0.3">
      <c r="A13" s="50" t="s">
        <v>1168</v>
      </c>
      <c r="B13" s="50" t="s">
        <v>457</v>
      </c>
      <c r="C13" s="53" t="s">
        <v>1174</v>
      </c>
      <c r="D13" s="50" t="s">
        <v>456</v>
      </c>
      <c r="E13" s="80"/>
      <c r="F13" s="80"/>
      <c r="G13" s="54"/>
      <c r="J13" s="47" t="s">
        <v>1705</v>
      </c>
    </row>
    <row r="14" spans="1:10" x14ac:dyDescent="0.3">
      <c r="A14" s="50" t="s">
        <v>1168</v>
      </c>
      <c r="B14" s="50" t="s">
        <v>460</v>
      </c>
      <c r="C14" s="53" t="s">
        <v>1175</v>
      </c>
      <c r="D14" s="50" t="s">
        <v>459</v>
      </c>
      <c r="E14" s="80"/>
      <c r="F14" s="80"/>
      <c r="G14" s="54"/>
      <c r="J14" s="47" t="s">
        <v>1706</v>
      </c>
    </row>
    <row r="15" spans="1:10" x14ac:dyDescent="0.3">
      <c r="A15" s="50" t="s">
        <v>1168</v>
      </c>
      <c r="B15" s="50" t="s">
        <v>463</v>
      </c>
      <c r="C15" s="53" t="s">
        <v>1176</v>
      </c>
      <c r="D15" s="50" t="s">
        <v>462</v>
      </c>
      <c r="E15" s="80"/>
      <c r="F15" s="80"/>
      <c r="G15" s="54"/>
      <c r="J15" s="47" t="s">
        <v>1707</v>
      </c>
    </row>
    <row r="16" spans="1:10" x14ac:dyDescent="0.3">
      <c r="A16" s="50" t="s">
        <v>1168</v>
      </c>
      <c r="B16" s="50" t="s">
        <v>466</v>
      </c>
      <c r="C16" s="53" t="s">
        <v>1177</v>
      </c>
      <c r="D16" s="50" t="s">
        <v>465</v>
      </c>
      <c r="E16" s="80"/>
      <c r="F16" s="80"/>
      <c r="G16" s="54"/>
      <c r="J16" s="47" t="s">
        <v>1708</v>
      </c>
    </row>
    <row r="17" spans="1:10" x14ac:dyDescent="0.3">
      <c r="A17" s="50" t="s">
        <v>1168</v>
      </c>
      <c r="B17" s="50" t="s">
        <v>469</v>
      </c>
      <c r="C17" s="53" t="s">
        <v>1178</v>
      </c>
      <c r="D17" s="50" t="s">
        <v>468</v>
      </c>
      <c r="E17" s="80"/>
      <c r="F17" s="80"/>
      <c r="G17" s="54"/>
      <c r="J17" s="47" t="s">
        <v>1709</v>
      </c>
    </row>
    <row r="18" spans="1:10" x14ac:dyDescent="0.3">
      <c r="A18" s="50" t="s">
        <v>1168</v>
      </c>
      <c r="B18" s="50" t="s">
        <v>472</v>
      </c>
      <c r="C18" s="53" t="s">
        <v>1179</v>
      </c>
      <c r="D18" s="50" t="s">
        <v>471</v>
      </c>
      <c r="E18" s="80"/>
      <c r="F18" s="80"/>
      <c r="G18" s="54"/>
      <c r="J18" s="47" t="s">
        <v>1710</v>
      </c>
    </row>
    <row r="19" spans="1:10" x14ac:dyDescent="0.3">
      <c r="A19" s="50" t="s">
        <v>1168</v>
      </c>
      <c r="B19" s="50" t="s">
        <v>475</v>
      </c>
      <c r="C19" s="53" t="s">
        <v>1180</v>
      </c>
      <c r="D19" s="50" t="s">
        <v>474</v>
      </c>
      <c r="E19" s="80"/>
      <c r="F19" s="80"/>
      <c r="G19" s="54"/>
      <c r="J19" s="47" t="s">
        <v>1711</v>
      </c>
    </row>
    <row r="20" spans="1:10" x14ac:dyDescent="0.3">
      <c r="A20" s="50" t="s">
        <v>1168</v>
      </c>
      <c r="B20" s="50" t="s">
        <v>478</v>
      </c>
      <c r="C20" s="53" t="s">
        <v>1181</v>
      </c>
      <c r="D20" s="50" t="s">
        <v>477</v>
      </c>
      <c r="E20" s="80"/>
      <c r="F20" s="80"/>
      <c r="G20" s="54"/>
      <c r="J20" s="47" t="s">
        <v>1712</v>
      </c>
    </row>
    <row r="21" spans="1:10" x14ac:dyDescent="0.3">
      <c r="A21" s="50" t="s">
        <v>1168</v>
      </c>
      <c r="B21" s="50" t="s">
        <v>481</v>
      </c>
      <c r="C21" s="53" t="s">
        <v>1182</v>
      </c>
      <c r="D21" s="50" t="s">
        <v>480</v>
      </c>
      <c r="E21" s="80"/>
      <c r="F21" s="80"/>
      <c r="G21" s="54"/>
      <c r="J21" s="47" t="s">
        <v>1713</v>
      </c>
    </row>
    <row r="22" spans="1:10" x14ac:dyDescent="0.3">
      <c r="A22" s="50" t="s">
        <v>1168</v>
      </c>
      <c r="B22" s="50" t="s">
        <v>484</v>
      </c>
      <c r="C22" s="53" t="s">
        <v>1183</v>
      </c>
      <c r="D22" s="50" t="s">
        <v>483</v>
      </c>
      <c r="E22" s="80"/>
      <c r="F22" s="80"/>
      <c r="G22" s="54"/>
      <c r="J22" s="47" t="s">
        <v>1714</v>
      </c>
    </row>
    <row r="23" spans="1:10" x14ac:dyDescent="0.3">
      <c r="A23" s="50" t="s">
        <v>1168</v>
      </c>
      <c r="B23" s="50" t="s">
        <v>487</v>
      </c>
      <c r="C23" s="53" t="s">
        <v>1184</v>
      </c>
      <c r="D23" s="50" t="s">
        <v>486</v>
      </c>
      <c r="E23" s="80"/>
      <c r="F23" s="80"/>
      <c r="G23" s="54"/>
      <c r="J23" s="47" t="s">
        <v>1715</v>
      </c>
    </row>
    <row r="24" spans="1:10" x14ac:dyDescent="0.3">
      <c r="A24" s="50" t="s">
        <v>1168</v>
      </c>
      <c r="B24" s="50" t="s">
        <v>490</v>
      </c>
      <c r="C24" s="53" t="s">
        <v>1185</v>
      </c>
      <c r="D24" s="50" t="s">
        <v>489</v>
      </c>
      <c r="E24" s="80"/>
      <c r="F24" s="80"/>
      <c r="G24" s="54"/>
      <c r="J24" s="47" t="s">
        <v>1716</v>
      </c>
    </row>
    <row r="25" spans="1:10" x14ac:dyDescent="0.3">
      <c r="A25" s="50" t="s">
        <v>1168</v>
      </c>
      <c r="B25" s="50" t="s">
        <v>493</v>
      </c>
      <c r="C25" s="53" t="s">
        <v>1186</v>
      </c>
      <c r="D25" s="50" t="s">
        <v>492</v>
      </c>
      <c r="E25" s="80"/>
      <c r="F25" s="80"/>
      <c r="G25" s="54"/>
      <c r="J25" s="47" t="s">
        <v>1717</v>
      </c>
    </row>
    <row r="26" spans="1:10" x14ac:dyDescent="0.3">
      <c r="A26" s="50" t="s">
        <v>1168</v>
      </c>
      <c r="B26" s="50" t="s">
        <v>496</v>
      </c>
      <c r="C26" s="53" t="s">
        <v>1187</v>
      </c>
      <c r="D26" s="50" t="s">
        <v>495</v>
      </c>
      <c r="E26" s="80"/>
      <c r="F26" s="80"/>
      <c r="G26" s="54"/>
      <c r="J26" s="47" t="s">
        <v>1718</v>
      </c>
    </row>
    <row r="27" spans="1:10" x14ac:dyDescent="0.3">
      <c r="A27" s="50" t="s">
        <v>1168</v>
      </c>
      <c r="B27" s="50" t="s">
        <v>502</v>
      </c>
      <c r="C27" s="53" t="s">
        <v>1188</v>
      </c>
      <c r="D27" s="50" t="s">
        <v>501</v>
      </c>
      <c r="E27" s="80"/>
      <c r="F27" s="80"/>
      <c r="G27" s="54"/>
      <c r="H27" s="81" t="s">
        <v>1719</v>
      </c>
      <c r="J27" s="47" t="s">
        <v>1720</v>
      </c>
    </row>
    <row r="28" spans="1:10" x14ac:dyDescent="0.3">
      <c r="A28" s="50" t="s">
        <v>1168</v>
      </c>
      <c r="B28" s="50" t="s">
        <v>505</v>
      </c>
      <c r="C28" s="53" t="s">
        <v>1189</v>
      </c>
      <c r="D28" s="50" t="s">
        <v>504</v>
      </c>
      <c r="E28" s="80"/>
      <c r="F28" s="80"/>
      <c r="G28" s="54"/>
      <c r="H28" s="81" t="s">
        <v>1719</v>
      </c>
      <c r="J28" s="47" t="s">
        <v>1721</v>
      </c>
    </row>
    <row r="29" spans="1:10" x14ac:dyDescent="0.3">
      <c r="A29" s="50" t="s">
        <v>1168</v>
      </c>
      <c r="B29" s="50" t="s">
        <v>508</v>
      </c>
      <c r="C29" s="53" t="s">
        <v>1190</v>
      </c>
      <c r="D29" s="50" t="s">
        <v>507</v>
      </c>
      <c r="E29" s="80"/>
      <c r="F29" s="80"/>
      <c r="G29" s="54"/>
      <c r="J29" s="47" t="s">
        <v>1722</v>
      </c>
    </row>
    <row r="30" spans="1:10" x14ac:dyDescent="0.3">
      <c r="A30" s="50" t="s">
        <v>1168</v>
      </c>
      <c r="B30" s="50" t="s">
        <v>511</v>
      </c>
      <c r="C30" s="53" t="s">
        <v>1191</v>
      </c>
      <c r="D30" s="50" t="s">
        <v>510</v>
      </c>
      <c r="E30" s="80"/>
      <c r="F30" s="80"/>
      <c r="G30" s="54"/>
      <c r="J30" s="47" t="s">
        <v>1723</v>
      </c>
    </row>
    <row r="31" spans="1:10" x14ac:dyDescent="0.3">
      <c r="A31" s="50" t="s">
        <v>1168</v>
      </c>
      <c r="B31" s="50" t="s">
        <v>514</v>
      </c>
      <c r="C31" s="53" t="s">
        <v>1192</v>
      </c>
      <c r="D31" s="50" t="s">
        <v>513</v>
      </c>
      <c r="E31" s="80"/>
      <c r="F31" s="80"/>
      <c r="G31" s="54"/>
      <c r="J31" s="47" t="s">
        <v>1724</v>
      </c>
    </row>
    <row r="32" spans="1:10" x14ac:dyDescent="0.3">
      <c r="A32" s="50" t="s">
        <v>1168</v>
      </c>
      <c r="B32" s="50" t="s">
        <v>517</v>
      </c>
      <c r="C32" s="53" t="s">
        <v>1193</v>
      </c>
      <c r="D32" s="50" t="s">
        <v>516</v>
      </c>
      <c r="E32" s="80"/>
      <c r="F32" s="80"/>
      <c r="G32" s="54"/>
      <c r="H32" s="81" t="s">
        <v>1725</v>
      </c>
      <c r="J32" s="47" t="s">
        <v>1726</v>
      </c>
    </row>
    <row r="33" spans="1:10" x14ac:dyDescent="0.3">
      <c r="A33" s="50" t="s">
        <v>1168</v>
      </c>
      <c r="B33" s="50" t="s">
        <v>520</v>
      </c>
      <c r="C33" s="53" t="s">
        <v>1194</v>
      </c>
      <c r="D33" s="50" t="s">
        <v>519</v>
      </c>
      <c r="E33" s="80"/>
      <c r="F33" s="80"/>
      <c r="G33" s="54"/>
      <c r="J33" s="47" t="s">
        <v>1727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작업일정</vt:lpstr>
      <vt:lpstr>서식리스트</vt:lpstr>
      <vt:lpstr>서식리스트 (2)</vt:lpstr>
      <vt:lpstr>일정</vt:lpstr>
      <vt:lpstr>테이블리스트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ohss1</cp:lastModifiedBy>
  <dcterms:created xsi:type="dcterms:W3CDTF">2019-07-10T11:59:10Z</dcterms:created>
  <dcterms:modified xsi:type="dcterms:W3CDTF">2019-10-07T00:46:59Z</dcterms:modified>
</cp:coreProperties>
</file>