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unusualsystems.sharepoint.com/Shared Documents/Cyber Security/SbD-Playbook@sbds/QuickPlaybook/assess/"/>
    </mc:Choice>
  </mc:AlternateContent>
  <xr:revisionPtr revIDLastSave="365" documentId="8_{F8F8C9E6-47D5-432C-A746-71F9652F06B5}" xr6:coauthVersionLast="47" xr6:coauthVersionMax="47" xr10:uidLastSave="{0DB8F78D-4136-4AD7-8A9C-C1B958DFB515}"/>
  <bookViews>
    <workbookView xWindow="1990" yWindow="3420" windowWidth="24520" windowHeight="15460" activeTab="5" xr2:uid="{00000000-000D-0000-FFFF-FFFF00000000}"/>
  </bookViews>
  <sheets>
    <sheet name="Intro" sheetId="7" r:id="rId1"/>
    <sheet name="Adversaries (D2)" sheetId="6" r:id="rId2"/>
    <sheet name="Adversaries (D)" sheetId="1" r:id="rId3"/>
    <sheet name="Action Relevance (E4)" sheetId="9" r:id="rId4"/>
    <sheet name="Action Effect" sheetId="10" r:id="rId5"/>
    <sheet name="Threat Actions (E)" sheetId="8" r:id="rId6"/>
    <sheet name="Vulnerabilities (F)" sheetId="2" r:id="rId7"/>
    <sheet name="Likelihood (G)" sheetId="3" r:id="rId8"/>
    <sheet name="Impact (H)" sheetId="4" r:id="rId9"/>
    <sheet name="Risk (I)" sheetId="5" r:id="rId10"/>
  </sheets>
  <externalReferences>
    <externalReference r:id="rId11"/>
  </externalReferences>
  <definedNames>
    <definedName name="AdvTS01">#REF!</definedName>
    <definedName name="RecordofVersions">#REF!</definedName>
    <definedName name="Table_D3">'Adversaries (D)'!$A$1:$D$6</definedName>
    <definedName name="Table_D4">'Adversaries (D)'!#REF!</definedName>
    <definedName name="Table_D5">'Adversaries (D)'!#REF!</definedName>
    <definedName name="Table_D6">'Adversaries (D)'!#REF!</definedName>
    <definedName name="Table_F2">'Vulnerabilities (F)'!$A$1:$D$6</definedName>
    <definedName name="Table_F5">'Vulnerabilities (F)'!#REF!</definedName>
    <definedName name="Table_G2">'Likelihood (G)'!$A$1:$D$6</definedName>
    <definedName name="Table_G3">'Likelihood (G)'!#REF!</definedName>
    <definedName name="Table_G4">'Likelihood (G)'!#REF!</definedName>
    <definedName name="Table_H3">'Impact (H)'!$A$1:$D$6</definedName>
    <definedName name="Table_I3">'Risk (I)'!$H$2:$K$7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8" i="6" l="1" a="1"/>
  <c r="G48" i="6"/>
  <c r="G47" i="6"/>
  <c r="G46" i="6"/>
  <c r="G45" i="6"/>
  <c r="G44" i="6"/>
  <c r="G43" i="6"/>
  <c r="G42" i="6"/>
  <c r="G41" i="6"/>
  <c r="G40" i="6"/>
  <c r="G39" i="6"/>
  <c r="G49" i="6" s="1"/>
  <c r="G38" i="6"/>
  <c r="G35" i="6"/>
  <c r="G34" i="6"/>
  <c r="G33" i="6"/>
  <c r="G32" i="6"/>
  <c r="G31" i="6"/>
  <c r="G30" i="6"/>
  <c r="G29" i="6"/>
  <c r="G28" i="6"/>
  <c r="G27" i="6"/>
  <c r="G26" i="6"/>
  <c r="G25" i="6"/>
  <c r="G36" i="6" s="1"/>
  <c r="H36" i="6" s="1"/>
  <c r="F36" i="6" s="1"/>
  <c r="G24" i="6"/>
  <c r="G23" i="6"/>
  <c r="G21" i="6"/>
  <c r="H21" i="6" s="1"/>
  <c r="F21" i="6" s="1"/>
  <c r="G20" i="6"/>
  <c r="G19" i="6"/>
  <c r="G18" i="6"/>
  <c r="G17" i="6"/>
  <c r="G15" i="6"/>
  <c r="G14" i="6"/>
  <c r="G13" i="6"/>
  <c r="G12" i="6"/>
  <c r="G11" i="6"/>
  <c r="G10" i="6"/>
  <c r="G9" i="6"/>
  <c r="G8" i="6"/>
  <c r="G7" i="6"/>
  <c r="G6" i="6"/>
  <c r="G5" i="6"/>
  <c r="G16" i="6" s="1"/>
  <c r="H16" i="6" s="1"/>
  <c r="F16" i="6" s="1"/>
  <c r="G50" i="6" l="1"/>
  <c r="H50" i="6" s="1"/>
  <c r="F50" i="6" s="1"/>
  <c r="H49" i="6"/>
  <c r="F49" i="6" s="1"/>
</calcChain>
</file>

<file path=xl/sharedStrings.xml><?xml version="1.0" encoding="utf-8"?>
<sst xmlns="http://schemas.openxmlformats.org/spreadsheetml/2006/main" count="671" uniqueCount="351">
  <si>
    <t>Qual Value</t>
  </si>
  <si>
    <t>Percent</t>
  </si>
  <si>
    <t>Points</t>
  </si>
  <si>
    <t>Description</t>
  </si>
  <si>
    <t>Very High</t>
  </si>
  <si>
    <t>96-100</t>
  </si>
  <si>
    <t>The adversary has a very sophisticated level of expertise, is well-resourced, and can generate opportunities to support multiple successful, continuous, and coordinated attacks.</t>
  </si>
  <si>
    <t>High</t>
  </si>
  <si>
    <t>80-95</t>
  </si>
  <si>
    <t>The adversary has a sophisticated level of expertise, with significant resources and opportunities to support multiple successful coordinated attacks.</t>
  </si>
  <si>
    <t>Moderate</t>
  </si>
  <si>
    <t>21-79</t>
  </si>
  <si>
    <t>The adversary has moderate resources, expertise, and opportunities to support multiple successful attacks.</t>
  </si>
  <si>
    <t>Low</t>
  </si>
  <si>
    <t>5-20</t>
  </si>
  <si>
    <t>The adversary has limited resources, expertise, and opportunities to support a successful attack.</t>
  </si>
  <si>
    <t>Very Low</t>
  </si>
  <si>
    <t>0-4</t>
  </si>
  <si>
    <t>The adversary has very limited resources, expertise, and opportunities to support a successful attack.</t>
  </si>
  <si>
    <t>The threat event could be expected to have multiple severe or catastrophic adverse effects on organizational operations, organizational assets, individuals, other organizations, or the Nation.</t>
  </si>
  <si>
    <t>The threat event could be expected to have a severe or catastrophic adverse effect on organizational operations, organizational assets, individuals, other organizations, or the Nation. A severe or catastrophic adverse effect means that, for example, the threat event might: (i) cause a severe degradation in or loss of mission capability to an extent and duration that the organization is not able to perform one or more of its primary functions; (ii) result in major damage to organizational assets; (iii) result in major financial loss; or (iv) result in severe or catastrophic harm to individuals involving loss of life or serious life-threatening injuries.</t>
  </si>
  <si>
    <t>If the threat event is initiated or occurs, it is somewhat likely to have adverse impacts.The threat event could be expected to have a serious adverse effect on organizational operations,
organizational assets, individuals other organizations, or the Nation. A serious adverse effect
means that, for example, the threat event might: (i) cause a significant degradation in mission
capability to an extent and duration that the organization is able to perform its primary functions,
but the effectiveness of the functions is significantly reduced; (ii) result in significant damage to
organizational assets; (iii) result in significant financial loss; or (iv) result in significant harm to
individuals that does not involve loss of life or serious life-threatening injuries.</t>
  </si>
  <si>
    <t>If the threat event is initiated or occurs, it is unlikely to have adverse impacts.The threat event could be expected to have a limited adverse effect on organizational operations,
organizational assets, individuals other organizations, or the Nation. A limited adverse effect
means that, for example, the threat event might: (i) cause a degradation in mission capability to an
extent and duration that the organization is able to perform its primary functions, but the
effectiveness of the functions is noticeably reduced; (ii) result in minor damage to organizational
assets; (iii) result in minor financial loss; or (iv) result in minor harm to individuals.</t>
  </si>
  <si>
    <t>The threat event could be expected to have a negligible adverse effect on organizational operations, organizational assets, individuals other organizations, or the Nation.</t>
  </si>
  <si>
    <t>Level of Impact</t>
  </si>
  <si>
    <t>TABLE D-2: TAXONOMY OF THREAT SOURCES</t>
  </si>
  <si>
    <t>Number</t>
  </si>
  <si>
    <t>Threat Source</t>
  </si>
  <si>
    <t>Description of Threat</t>
  </si>
  <si>
    <t>Characteristics</t>
  </si>
  <si>
    <t>Risk Level</t>
  </si>
  <si>
    <t>Risk Percent</t>
  </si>
  <si>
    <t>ADVERSARIAL</t>
  </si>
  <si>
    <t>Outsider</t>
  </si>
  <si>
    <t>Individuals, groups, organizations, or states that seek to exploit the organization’s dependence on cyber resources (i.e., information in electronic form, information and communications technologies, and the communications and information-handling capabilities provided by those technologies).</t>
  </si>
  <si>
    <t>Capability, Intent, Targeting</t>
  </si>
  <si>
    <t>Medium</t>
  </si>
  <si>
    <t>-</t>
  </si>
  <si>
    <t>Insider Threat</t>
  </si>
  <si>
    <t>Trusted Insider</t>
  </si>
  <si>
    <t>Privileged Insider</t>
  </si>
  <si>
    <t>Ad hoc group</t>
  </si>
  <si>
    <t>Establised group</t>
  </si>
  <si>
    <t>Competitor</t>
  </si>
  <si>
    <t>Supplier</t>
  </si>
  <si>
    <t>Partner</t>
  </si>
  <si>
    <t>Customer</t>
  </si>
  <si>
    <t>Nation-state</t>
  </si>
  <si>
    <t>Total</t>
  </si>
  <si>
    <t>ACCIDENTAL</t>
  </si>
  <si>
    <t>Accidental User</t>
  </si>
  <si>
    <t>Erroneous actions taken by individuals in the course of executing their everyday responsibilities.</t>
  </si>
  <si>
    <t>Range of effects</t>
  </si>
  <si>
    <t>Accidental Privileged User</t>
  </si>
  <si>
    <t>STRUCTURAL</t>
  </si>
  <si>
    <t>Storage</t>
  </si>
  <si>
    <t>Failures of equipment, environmental controls, or software due to aging, resource depletion, or other circumstances which exceed expected operating parameters.</t>
  </si>
  <si>
    <t>Processing</t>
  </si>
  <si>
    <t>Communications</t>
  </si>
  <si>
    <t>Display</t>
  </si>
  <si>
    <t>Sensor</t>
  </si>
  <si>
    <t>Controller</t>
  </si>
  <si>
    <t>Temperature/Humidity Controls</t>
  </si>
  <si>
    <t>Power Supply</t>
  </si>
  <si>
    <t>Operating System</t>
  </si>
  <si>
    <t>Networking</t>
  </si>
  <si>
    <t>General-Purpose Application</t>
  </si>
  <si>
    <t>Mission-Specific Application</t>
  </si>
  <si>
    <t>ENVIRONMENTAL</t>
  </si>
  <si>
    <t>Fire</t>
  </si>
  <si>
    <t>Natural disasters and failures of critical infrastructures on which the organization depends, but which are outside the control of the organization. 
Note: Natural and man-made disasters can also be characterized in terms of their severity and/or duration. However, because the threat source and the threat event are strongly identified, severity and duration can be included in the description of the threat event (e.g., Category 5 hurricane causes extensive damage to the facilities housing mission-critical systems, making those systems unavailable for three weeks)</t>
  </si>
  <si>
    <t>Flood/Tsunami</t>
  </si>
  <si>
    <t>Windstorm/Tornado</t>
  </si>
  <si>
    <t>Hurricane</t>
  </si>
  <si>
    <t>Earthquake</t>
  </si>
  <si>
    <t>Bombing</t>
  </si>
  <si>
    <t>Overrun</t>
  </si>
  <si>
    <t>Unusual Natural Event (e.g. Sunspots)</t>
  </si>
  <si>
    <t>Telecommunications Outage</t>
  </si>
  <si>
    <t>Electrical Power Outage</t>
  </si>
  <si>
    <t>Overall</t>
  </si>
  <si>
    <t>NIST Special Publication 800-30 (Guide to Risk Assessments)</t>
  </si>
  <si>
    <t>PHIA Probability Yardstick &amp; Confidence Rating Framework</t>
  </si>
  <si>
    <t>Scale</t>
  </si>
  <si>
    <t>Undermine, severely impede, or destroy a core mission or business function, program, or enterprise by exploiting a presence in the organization’s information systems or infrastructure. 
Concerned about disclosure of tradecraft only to the extent that it would impede its ability to complete stated goals</t>
  </si>
  <si>
    <t>Undermine/impede critical aspects of a core mission or business function, program, or enterprise, or place itself in a position to do so in the future, by maintaining a presence in the organization’s information systems or infrastructure. 
Very concerned about minimizing attack detection/disclosure of tradecraft, particularly while preparing for future attacks.</t>
  </si>
  <si>
    <t xml:space="preserve">Obtain critical or sensitive information or to usurp/disrupt the organization’s cyber resources, and does so without concern about attack detection/disclosure of tradecraft. </t>
  </si>
  <si>
    <t xml:space="preserve">Usurp, disrupt, or deface the organization’s cyber resources, ithout concern about attack detection/disclosure of tradecraft. </t>
  </si>
  <si>
    <t xml:space="preserve">Obtain or modify specific critical or sensitive information or usurp/disrupt
the organization’s cyber resources by establishing a foothold in the organization’s information systems or infrastructure. Willing to impede aspects of the organization’s missions/business functions to achieve these ends.
Concerned about minimizing attack detection/disclosure of tradecraft, particularly when carrying out attacks over long time periods. </t>
  </si>
  <si>
    <t>Analyzes information obtained via reconnaissance and attacks to target persistently a specific organization, enterprise, program, mission or business function, focusing on specific high-value or mission-critical information, resources, supply flows, or functions; specific employees or positions; supporting infrastructure providers/suppliers; or partnering organizations.</t>
  </si>
  <si>
    <t xml:space="preserve">Analyzes information obtained via reconnaissance to target persistently a specific organization, enterprise, program, mission or business function, focusing on specific high-value or
mission-critical information, resources, supply flows, or functions, specific employees supporting those functions, or key positions. </t>
  </si>
  <si>
    <t>Analyzes publicly available information to target persistently specific high-value organizations (and key positions, such as Chief Information Officer), programs, or information.</t>
  </si>
  <si>
    <t>Uses publicly available information to target a class of high-value organizations or information, and seeks targets of opportunity within that class.</t>
  </si>
  <si>
    <t>Does not target any specific organizations or classes of organizations</t>
  </si>
  <si>
    <t>Adversary Capability (NIST 800-30 D-3)</t>
  </si>
  <si>
    <t>Adversary Intent (D-4)</t>
  </si>
  <si>
    <t>Targetting (D-5)</t>
  </si>
  <si>
    <t>TA-NICK-HWARE</t>
  </si>
  <si>
    <t>Expected</t>
  </si>
  <si>
    <t>DUP</t>
  </si>
  <si>
    <t>TA-RECCE-MAL</t>
  </si>
  <si>
    <t>SEP</t>
  </si>
  <si>
    <t>N/R</t>
  </si>
  <si>
    <t>Nick</t>
  </si>
  <si>
    <t>Adversary steals information systems or components (e. g., laptop computers or data storage media) that are left unattended outside of the physical perimeters of organizations, or scavenges discarded components.</t>
  </si>
  <si>
    <t>Obtain information by opportunistically stealing or scavenging information systems/components</t>
  </si>
  <si>
    <t>Access</t>
  </si>
  <si>
    <t>Adversary with authorized access to organizational information systems, gains access to resources that exceeds authorization.</t>
  </si>
  <si>
    <t>Obtain unauthorized access</t>
  </si>
  <si>
    <t>TA-UNAUTH</t>
  </si>
  <si>
    <t>Brick</t>
  </si>
  <si>
    <t>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</si>
  <si>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Cause unauthorized disclosure and/or unavailability by spilling sensitive information</t>
  </si>
  <si>
    <t>TA-BRICK-CLASS-TRICK</t>
  </si>
  <si>
    <t>Adversary induces (e.g., via social engineering) authorized users to inadvertently expose, disclose, or mishandle critical/sensitive information.</t>
  </si>
  <si>
    <t>Cause disclosure of critical and/or sensitive information by authorized users</t>
  </si>
  <si>
    <t>TA-SENG-NICK</t>
  </si>
  <si>
    <t>Trick</t>
  </si>
  <si>
    <t>Adversary vandalizes, or otherwise makes unauthorized changes to, organizational websites or data on websites.</t>
  </si>
  <si>
    <t>Cause integrity loss by creating, deleting, and/or modifying data on publicly accessible information systems (e.g., web defacement)</t>
  </si>
  <si>
    <t>TA-TRICK-PUB</t>
  </si>
  <si>
    <t xml:space="preserve">Adversary destroys or causes deterioration of critical information system components to impede or eliminate organizational ability to carry out missions or business functions. </t>
  </si>
  <si>
    <t>Cause deterioration/destruction of critical information system components and functions</t>
  </si>
  <si>
    <t>TA-BRICK</t>
  </si>
  <si>
    <t>Adversary targets key organizational employees by placing malware on their personally owned information systems and devices (e.g., laptop/notebook computers, personal digital assistants, smart phones). The intent is to take advantage of any instances where employees use personal information systems or devices to handle critical/sensitive information.</t>
  </si>
  <si>
    <t>Target and compromise personal devices of critical employees</t>
  </si>
  <si>
    <t>TA-EXP-BYOD</t>
  </si>
  <si>
    <t>TA-SENG-RECCE</t>
  </si>
  <si>
    <t>Adversary takes actions (e.g., using email, phone) with the intent of persuading or otherwise tricking individuals within organizations into revealing critical/sensitive information (e.g., personally identifiable information).</t>
  </si>
  <si>
    <t>Social engineering to obtain information</t>
  </si>
  <si>
    <t xml:space="preserve">Adversary intercepts/eavesdrops on sessions between organizational and internal/external systems. Adversary then relays messages between systems, making them believe that they are talking directly to each other over a private connection, when in fact the entire communication is controlled by the adversary. </t>
  </si>
  <si>
    <t>Network traffic modification (man in the middle) attacks</t>
  </si>
  <si>
    <t>TA-MIM</t>
  </si>
  <si>
    <t>Adversary takes control of (hijacks) already established, legitimate information system sessions between organizations and internal/external entities (e.g., users connecting from off-site locations).</t>
  </si>
  <si>
    <t>Externally-based session hijacking</t>
  </si>
  <si>
    <t>TA-SESSION-HIJACK</t>
  </si>
  <si>
    <t>Adversary employs attacks that exploit as yet unpublicized vulnerabilities. Attacks are not based on any adversary insights into specific vulnerabilities of organizations.</t>
  </si>
  <si>
    <t>Nontargeted zero-day attacks</t>
  </si>
  <si>
    <t>TA-DRIVEBY-ZDAY</t>
  </si>
  <si>
    <t>Adversary attempts to gain access to organizational information systems by random or systematic guessing of passwords, possibly supported by password cracking utilities.</t>
  </si>
  <si>
    <t>Brute force login attempts/password guessing</t>
  </si>
  <si>
    <t>TA-INS-BRUTE</t>
  </si>
  <si>
    <t>Predicted</t>
  </si>
  <si>
    <t>Annoy</t>
  </si>
  <si>
    <t>Cyber-physical attacks on organizational facilities</t>
  </si>
  <si>
    <t>TA-CYBER-PHYS</t>
  </si>
  <si>
    <t>Possible</t>
  </si>
  <si>
    <t>Physical attacks on infrastructures supporting organizational facilities</t>
  </si>
  <si>
    <t>TA-BRICK-PHYS-INDIRECT</t>
  </si>
  <si>
    <t>Physical attacks on organizational facilities</t>
  </si>
  <si>
    <t>TA-BRICK-PHYS</t>
  </si>
  <si>
    <t>Anticipated</t>
  </si>
  <si>
    <t>Adversary targets DoS attacks to critical information systems, components, or supporting infrastructures, based on adversary knowledge of dependencies.</t>
  </si>
  <si>
    <t>Targeted Denial of Service (DoS)</t>
  </si>
  <si>
    <t>TA-BRICK-DOS-CRAFT</t>
  </si>
  <si>
    <t>Adversary uses multiple compromised information systems to attack a single target, thereby causing denial of service for users of the targeted information systems.</t>
  </si>
  <si>
    <t>Distributed Denial of Service (DDoS)</t>
  </si>
  <si>
    <t>TA-BRICK-DDOS</t>
  </si>
  <si>
    <t>Adversary attempts to make an Internet-accessible resource unavailable to intended users, or prevent the resource from functioning efficiently or at all, temporarily or indefinitely.</t>
  </si>
  <si>
    <t>Simple Denial of Service (DoS)</t>
  </si>
  <si>
    <t>TA-BRICK-DOS</t>
  </si>
  <si>
    <t>Adversary makes use of permitted information flows (e.g., email communication, removable storage) to compromise internal information systems, which allows adversary to obtain and exfiltrate sensitive information through perimeters.</t>
  </si>
  <si>
    <t>Leverage traffic/data movement allowed across perimeter</t>
  </si>
  <si>
    <t>TA-NICK-PERIM</t>
  </si>
  <si>
    <t>Adversary conducts attacks using ports, protocols, and services for ingress and egress that are not authorized for use by organizations.</t>
  </si>
  <si>
    <t>Use unauthorized ports, protocols and services</t>
  </si>
  <si>
    <t>TA-INS-PORTS</t>
  </si>
  <si>
    <t>Adversary takes measures to interfere with wireless communications so as to impede or prevent communications from reaching intended recipients.</t>
  </si>
  <si>
    <t>Wireless jamming</t>
  </si>
  <si>
    <t>TA-BRICK-NET-JAM</t>
  </si>
  <si>
    <t>Adversary takes advantage of communications that are either unencrypted or use weak encryption (e.g., encryption containing publically known flaws), targets those communications, and gains access to transmitted information and channels.</t>
  </si>
  <si>
    <t>Intercept/decrypt weak or unencrypted communication traffic and protocols</t>
  </si>
  <si>
    <t>TA-EXPVULN-CRYPTO</t>
  </si>
  <si>
    <t>Adversary intercepts data from legitimate suppliers. Adversary modifies the data or replaces it with faulty or otherwise modified data.</t>
  </si>
  <si>
    <t>Insert counterfeit or tampered data into the supply chain</t>
  </si>
  <si>
    <t>TA-INS-MALDATA-SUPPLY</t>
  </si>
  <si>
    <t>Adversary installs malware on information systems or devices while the systems/devices are external to organizations for purposes of subsequently infecting organizations when reconnected.</t>
  </si>
  <si>
    <t>Compromise information systems or devices used externally and reintroduced into the enterprise</t>
  </si>
  <si>
    <t>TA-BOOMERANG</t>
  </si>
  <si>
    <t>Adversary obtains physical access to organizational information systems and makes modifications.</t>
  </si>
  <si>
    <t>Compromise critical information systems via physical access</t>
  </si>
  <si>
    <t>TA-PHYS-CRIT</t>
  </si>
  <si>
    <t>Adversary circumvents or defeats isolation mechanisms in a multi-tenant environment (e.g., in a cloud computing environment) to observe, corrupt, or deny service to hosted services and information/data.</t>
  </si>
  <si>
    <t>Violate isolation in multi-tenant environment</t>
  </si>
  <si>
    <t>TA-CLOUD-ISOL</t>
  </si>
  <si>
    <t>Adversary obtains unauthorized information due to insecure or incomplete data deletion in a multi-tenant environment (e.g., in a cloud computing environment).</t>
  </si>
  <si>
    <t>Exploit insecure or incomplete data deletion in multitenant environment</t>
  </si>
  <si>
    <t>TA-EXPVULN-DEL</t>
  </si>
  <si>
    <t>Adversary launches attacks on organizations in a time and manner consistent with organizational needs to conduct mission/business operations.</t>
  </si>
  <si>
    <t>Exploit vulnerabilities in information systems timed with organizational mission/business operations tempo</t>
  </si>
  <si>
    <t>TA-EXP-POL</t>
  </si>
  <si>
    <t>Adversary employs attacks that exploit as yet unpublicized vulnerabilities. Zero-day attacks are based on adversary insight into the information systems and applications used by organizations as well as adversary reconnaissance of organizations.</t>
  </si>
  <si>
    <t>Exploit vulnerabilities using zero-day attacks</t>
  </si>
  <si>
    <t>TA-EXPVULN-ZDAY</t>
  </si>
  <si>
    <t>Adversary searches for known vulnerabilities in organizational internal information systems and exploits those vulnerabilities.</t>
  </si>
  <si>
    <t>Exploit vulnerabilities on internal organizational information systems</t>
  </si>
  <si>
    <t>TA-EXPVULN-OLD</t>
  </si>
  <si>
    <t>Adversary exploits recently discovered vulnerabilities in organizational information systems in an attempt to compromise the systems before mitigation measures are available or in place.</t>
  </si>
  <si>
    <t>Exploit recently discovered vulnerabilities</t>
  </si>
  <si>
    <t>TA-EXPVULN-RECENT</t>
  </si>
  <si>
    <t>Adversary takes advantage of fact that transportable information systems are outside physical protection of organizations and logical protection of corporate firewalls, and compromises the systems based on known vulnerabilities to gather information from those systems.</t>
  </si>
  <si>
    <t>Exploit known vulnerabilities in mobile systems (e.g., laptops, PDAs, smart phones)</t>
  </si>
  <si>
    <t>TA-VIA-MOBILE</t>
  </si>
  <si>
    <t>Adversary, with processes running in an organizationally-used cloud environment, takes advantage of multi-tenancy to observe behavior of organizational processes, acquire organizational information, or interfere with the timely or correct functioning of organizational processes.</t>
  </si>
  <si>
    <t>Exploit multi-tenancy in a cloud environment</t>
  </si>
  <si>
    <t>TA-VIA-CLOUD</t>
  </si>
  <si>
    <t>Adversary takes advantage of external information systems (e.g., laptop computers at remote locations) that are simultaneously connected securely to organizations and to nonsecure remote connections gaining unauthorized access to organizations via nonsecure, open channels.</t>
  </si>
  <si>
    <t>Use remote information system connections of authorized users as bridge to gain unauthorized access to internal networks (i.e., split tunneling)</t>
  </si>
  <si>
    <t>TA-VIA-REMOTE-NET</t>
  </si>
  <si>
    <t>Adversary gains access through the Internet to information systems that are not authorized for Internet connectivity or that do not meet organizational configuration requirements.</t>
  </si>
  <si>
    <t>Exploit poorly configured or unauthorized information systems exposed to the Internet</t>
  </si>
  <si>
    <t>TA-VIA-EXPOSED-NET</t>
  </si>
  <si>
    <t>Recce</t>
  </si>
  <si>
    <t>Adversary follows (eg tailgates) authorized individuals into secure/controlled locations with the goal of gaining access to facilities, circumventing physical security checks.</t>
  </si>
  <si>
    <t>Exploit physical access of authorized staff to gain access to organizational facilities</t>
  </si>
  <si>
    <t>TA-INS-SELF</t>
  </si>
  <si>
    <t>Adversary places individuals in privileged positions within organizations who are willing and able to carry out actions to cause harm to organizational missions/business functions. Adversary may target privileged functions to gain access to sensitive information (e.g., user accounts, system files, etc.) and may leverage access to one privileged capability to get to another capability.</t>
  </si>
  <si>
    <t>Insert subverted individuals into privileged positions in organizations</t>
  </si>
  <si>
    <t>TA-INS-IND-PRIV</t>
  </si>
  <si>
    <t>Adversary places individuals within organizations who are willing and able to carry out actions to cause harm to organizational missions/business functions.</t>
  </si>
  <si>
    <t>Insert subverted individuals into organizations</t>
  </si>
  <si>
    <t>TA-INS-IND</t>
  </si>
  <si>
    <t>Adversary uses postal service or other commercial delivery services to deliver to organizational mailrooms a device that is able to scan wireless communications accessible from within the mailrooms and then wirelessly transmit information back to adversary.</t>
  </si>
  <si>
    <t>Insert malicious scanning devices (e.g., wireless sniffers) inside facilities</t>
  </si>
  <si>
    <t>TA-RECCE-INS-HWARE</t>
  </si>
  <si>
    <t>Adversary places within the internal organizational information systems or networks software designed to (over a continuous period of time) collect (sniff) network traffic.</t>
  </si>
  <si>
    <t>Install persistent and targeted sniffers on organizational information systems and networks</t>
  </si>
  <si>
    <t>TA-RECCE-INS-NETSNIFF-CRAFT</t>
  </si>
  <si>
    <t>Adversary installs sniffing software onto internal organizational information systems or networks.</t>
  </si>
  <si>
    <t>Install general-purpose sniffers on organization-controlled information systems or networks.</t>
  </si>
  <si>
    <t>TA-RECCE-INS-NETSNIFF-GEN</t>
  </si>
  <si>
    <t>Adversary replaces, though supply chain, subverted insider, or some combination thereof, critical information system components with modified or corrupted components.</t>
  </si>
  <si>
    <t>Insert tampered critical components into organizational systems</t>
  </si>
  <si>
    <t>TA-INS-MAL-CRIT</t>
  </si>
  <si>
    <t>Adversary intercepts hardware from legitimate suppliers. Adversary modifies the hardware or replaces it with faulty or otherwise modified hardware.</t>
  </si>
  <si>
    <t>Insert counterfeit or tampered hardware into the supply chain</t>
  </si>
  <si>
    <t>TA-INS-HWARE-SUPPLY</t>
  </si>
  <si>
    <t>Adversary inserts specialized, non-detectable, malware into organizational information systems based on system configurations, specifically targeting critical information system components based on reconnaissance and placement within organizational information systems.</t>
  </si>
  <si>
    <t>TA-INS-MAL-CRAFT</t>
  </si>
  <si>
    <t>Adversary inserts malware into organizational information systems and information system components (e.g., commercial information technology products), specifically targeted to the hardware, software, and firmware used by organizations (based on knowledge gained via reconnaissance).</t>
  </si>
  <si>
    <t>TA-INS-MAL-DIRECT</t>
  </si>
  <si>
    <t>TA-INS-SUPPLY</t>
  </si>
  <si>
    <t>Adversary corrupts or inserts malware into common freeware, shareware or commercial information technology products. Adversary is not targeting specific organizations, simply looking for entry points into internal organizational information systems. Note that this is particularly a concern for mobile applications.</t>
  </si>
  <si>
    <t>TA-INS-MAL-SUPPLY</t>
  </si>
  <si>
    <t>Adversary places removable media (e.g., flash drives) containing malware in locations external to organizational physical perimeters but where employees are likely to find the media (e.g., facilities parking lots, exhibits at conferences attended by employees) and use it on organizational information systems.</t>
  </si>
  <si>
    <t>Deliver malware by providing removable media</t>
  </si>
  <si>
    <t>TA-INS-MAL-USB</t>
  </si>
  <si>
    <t>Adversary uses more sophisticated delivery mechanisms than email (e.g., web traffic, instant messaging, FTP) to deliver malware and possibly modifications of known malware to gain access to internal organizational information systems.</t>
  </si>
  <si>
    <t>Adversary uses common delivery mechanisms (e.g., email) to install/insert known malware (e. g., malware whose existence is known) into organizational information systems.</t>
  </si>
  <si>
    <t>TA-INS-MAL-SKID</t>
  </si>
  <si>
    <t>Adversary creates false front organizations with the appearance of legitimate suppliers in the critical life-cycle path that then inject corrupted/malicious information system components into the organizational supply chain.</t>
  </si>
  <si>
    <t>Create and operate false front organizations to inject malicious components into the supply chain</t>
  </si>
  <si>
    <t>TA-SUPPLY-SPOOF-ORG</t>
  </si>
  <si>
    <t>Adversary counterfeits or compromises a certificate authority, so that malware or connections will appear legitimate.</t>
  </si>
  <si>
    <t>Craft counterfeit certificates</t>
  </si>
  <si>
    <t>TA-SPOOF-CERT</t>
  </si>
  <si>
    <t>Integrity Failure</t>
  </si>
  <si>
    <t>Availability Failure</t>
  </si>
  <si>
    <t>Spam phishes exploit circumstances (eg "your amazon parcel is on its way, click here to track its progress") for relavitvely small numbers of users</t>
  </si>
  <si>
    <t>Scripted mass-phishing attack</t>
  </si>
  <si>
    <t>TA-PHISH-SPAM</t>
  </si>
  <si>
    <t>Confidentiality Failure</t>
  </si>
  <si>
    <t>Adversary employs phishing attacks targeted at high value targets (e.g., senior leaders/executives).</t>
  </si>
  <si>
    <t>Craft spear phishing attacks</t>
  </si>
  <si>
    <t>TA-PHISH-SPEAR</t>
  </si>
  <si>
    <t>Acquire a means of access, eg insert malware or steal login id, etc. Natural consequences are Nick, Brick and Trick options</t>
  </si>
  <si>
    <t>Adversary counterfeits communications from a legitimate/trustworthy source to acquire sensitive information such as usernames, passwords, or SSNs. Typical attacks occur via email, instant messaging, or comparable means; commonly directing users to websites that appear to be legitimate sites, while actually stealing the entered information.</t>
  </si>
  <si>
    <t>Craft phishing attacks</t>
  </si>
  <si>
    <t>TA-PHISH-CRAFT</t>
  </si>
  <si>
    <t>Degrade and frustrate without going as far as bricking</t>
  </si>
  <si>
    <t>Adversary uses malware installed inside the organizational perimeter to identify targets of opportunity. Because the scanning, probing, or observation does not cross the perimeter, it is not detected by externally placed intrusion detection systems.</t>
  </si>
  <si>
    <t>Malware-directed internal reconnaissance</t>
  </si>
  <si>
    <t>Find out more to make the impact attack more likely/effective</t>
  </si>
  <si>
    <t>Reconnaissance and surveillance of targeted organizations</t>
  </si>
  <si>
    <t>TA-RECCE-PHYS</t>
  </si>
  <si>
    <t>Duplicate or not distinct from other threat actions</t>
  </si>
  <si>
    <t>Open source discovery of organizational information</t>
  </si>
  <si>
    <t>TA-RECCE-OS</t>
  </si>
  <si>
    <t>Relevant but someone else's problem (eg modcloud, rcloud)</t>
  </si>
  <si>
    <t>Adversary with access to exposed wired or wireless data channels used to transmit information, uses network sniffing to identify components, resources, and protections.</t>
  </si>
  <si>
    <t>Sniff exposed networks</t>
  </si>
  <si>
    <t>TA-RECCE-NET</t>
  </si>
  <si>
    <t>Not revelant (eg not having a website)</t>
  </si>
  <si>
    <t xml:space="preserve">Scan network perimeter </t>
  </si>
  <si>
    <t>TA-RECCE-PERIM</t>
  </si>
  <si>
    <t>Relevance (E4)</t>
  </si>
  <si>
    <t>Related</t>
  </si>
  <si>
    <t>Threat Action ID</t>
  </si>
  <si>
    <t>Threat Action (or "Threat Event")</t>
  </si>
  <si>
    <t>Confirmed</t>
  </si>
  <si>
    <t>...seen by the organization.</t>
  </si>
  <si>
    <t>…seen by the organization's peers or partners</t>
  </si>
  <si>
    <t>…reported by a trusted source</t>
  </si>
  <si>
    <t>…predicted by a trusted source</t>
  </si>
  <si>
    <t>…described by a somewhat credible source</t>
  </si>
  <si>
    <t>Relevance</t>
  </si>
  <si>
    <t>not relevant - currently inapplicable. (eg tech, processes, skills not present in org)</t>
  </si>
  <si>
    <t>Threat Action is</t>
  </si>
  <si>
    <t>Column1</t>
  </si>
  <si>
    <t>Action Effect</t>
  </si>
  <si>
    <t>Vulnerability Severity (F-2)</t>
  </si>
  <si>
    <t>Exposed and exploitable, and its exploitation could result in severe impacts. 
Relevant security control or other remediation is not implemented and not planned; or no security measure can be identified to remediate the vulnerability.</t>
  </si>
  <si>
    <t>Pervasiveness (F-5); Applies to…</t>
  </si>
  <si>
    <r>
      <rPr>
        <b/>
        <sz val="10"/>
        <color theme="1"/>
        <rFont val="Arial"/>
        <family val="2"/>
        <scheme val="minor"/>
      </rPr>
      <t xml:space="preserve">All </t>
    </r>
    <r>
      <rPr>
        <sz val="10"/>
        <color theme="1"/>
        <rFont val="Arial"/>
        <family val="2"/>
        <scheme val="minor"/>
      </rPr>
      <t>organizational missions/business functions, processes or information systems</t>
    </r>
  </si>
  <si>
    <t>Most</t>
  </si>
  <si>
    <t>Many</t>
  </si>
  <si>
    <t>Some</t>
  </si>
  <si>
    <t>Few</t>
  </si>
  <si>
    <t>The vulnerability is not of concern. 
Relevant security control or other remediation is fully implemented, assessed, and effective.</t>
  </si>
  <si>
    <t>The vulnerability is of minor concern, but effectiveness of remediation could be improved. 
Relevant security control or other remediation is fully implemented and somewhat effective</t>
  </si>
  <si>
    <t>The vulnerability is of moderate concern, based on the exposure of the vulnerability and ease of exploitation and/or on the severity of impacts that could result from its exploitation. 
Relevant security control or other remediation is partially implemented and somewhat effective.</t>
  </si>
  <si>
    <t>The vulnerability is of high concern, based on the exposure of the vulnerability and ease of exploitation and/or on the severity of impacts that could result from its exploitation. 
Relevant security control or other remediation is planned but not implemented; compensating controls are in place and at least minimally effective.</t>
  </si>
  <si>
    <t>Likelihood of Adversary acting (G-2)</t>
  </si>
  <si>
    <t>Highly Likely</t>
  </si>
  <si>
    <t>Likelihood Action has impact (G-4)</t>
  </si>
  <si>
    <t>Somewhat Likely</t>
  </si>
  <si>
    <t>Unlikely</t>
  </si>
  <si>
    <t>Highly Unlikely</t>
  </si>
  <si>
    <t>Almost Certain to have adverse impacts</t>
  </si>
  <si>
    <t>Almost Certain to act</t>
  </si>
  <si>
    <t>Not Relevant</t>
  </si>
  <si>
    <t>Cannot act on this</t>
  </si>
  <si>
    <t>N/A</t>
  </si>
  <si>
    <t>1-4</t>
  </si>
  <si>
    <t>Likelihood of Action</t>
  </si>
  <si>
    <t>Likelihood Action Result in Adverse Impacts</t>
  </si>
  <si>
    <t>Impact of Threat Actions</t>
  </si>
  <si>
    <t>OVERALL LIKELIHOOD (G-5)</t>
  </si>
  <si>
    <t>Overall Likelihood</t>
  </si>
  <si>
    <t>RISK = LIKELIHOOD x IMPACT (I-2)</t>
  </si>
  <si>
    <t>Risk Scale</t>
  </si>
  <si>
    <t>Multiple severe or catastrophic adverse effects</t>
  </si>
  <si>
    <t xml:space="preserve">Severe or catastrophic adverse effect </t>
  </si>
  <si>
    <t xml:space="preserve">Serious adverse effect </t>
  </si>
  <si>
    <t>Negligible adverse effect</t>
  </si>
  <si>
    <t xml:space="preserve">Limited adverse effect </t>
  </si>
  <si>
    <t>Effect</t>
  </si>
  <si>
    <r>
      <t xml:space="preserve">Deliver </t>
    </r>
    <r>
      <rPr>
        <b/>
        <sz val="10"/>
        <color theme="1"/>
        <rFont val="Arial"/>
        <family val="2"/>
      </rPr>
      <t>known</t>
    </r>
    <r>
      <rPr>
        <sz val="10"/>
        <color theme="1"/>
        <rFont val="Arial"/>
        <family val="2"/>
      </rPr>
      <t xml:space="preserve"> malware to internal organizational information systems (e.g., virus via email)</t>
    </r>
  </si>
  <si>
    <r>
      <t xml:space="preserve">Deliver </t>
    </r>
    <r>
      <rPr>
        <b/>
        <sz val="10"/>
        <color theme="1"/>
        <rFont val="Arial"/>
        <family val="2"/>
      </rPr>
      <t>modified</t>
    </r>
    <r>
      <rPr>
        <sz val="10"/>
        <color theme="1"/>
        <rFont val="Arial"/>
        <family val="2"/>
      </rPr>
      <t xml:space="preserve"> malware to internal organizational information systems</t>
    </r>
  </si>
  <si>
    <r>
      <t xml:space="preserve">Insert </t>
    </r>
    <r>
      <rPr>
        <b/>
        <sz val="10"/>
        <color theme="1"/>
        <rFont val="Arial"/>
        <family val="2"/>
      </rPr>
      <t>untargeted</t>
    </r>
    <r>
      <rPr>
        <sz val="10"/>
        <color theme="1"/>
        <rFont val="Arial"/>
        <family val="2"/>
      </rPr>
      <t xml:space="preserve"> malware into downloadable software and/or into commercial information technology products</t>
    </r>
  </si>
  <si>
    <r>
      <t xml:space="preserve">Insert </t>
    </r>
    <r>
      <rPr>
        <b/>
        <sz val="10"/>
        <color theme="1"/>
        <rFont val="Arial"/>
        <family val="2"/>
      </rPr>
      <t>targeted</t>
    </r>
    <r>
      <rPr>
        <sz val="10"/>
        <color theme="1"/>
        <rFont val="Arial"/>
        <family val="2"/>
      </rPr>
      <t xml:space="preserve"> malware into organizational information systems and information system components</t>
    </r>
  </si>
  <si>
    <r>
      <t xml:space="preserve">Insert </t>
    </r>
    <r>
      <rPr>
        <b/>
        <sz val="10"/>
        <color theme="1"/>
        <rFont val="Arial"/>
        <family val="2"/>
      </rPr>
      <t>specialized</t>
    </r>
    <r>
      <rPr>
        <sz val="10"/>
        <color theme="1"/>
        <rFont val="Arial"/>
        <family val="2"/>
      </rPr>
      <t xml:space="preserve"> malware into organizational information systems based on system configurations</t>
    </r>
  </si>
  <si>
    <t>Description (E2)</t>
  </si>
  <si>
    <t>Uses commercial or free software to scan perimeters to better understand the information technology infrastructure and improve the ability to launch successful attacks.</t>
  </si>
  <si>
    <t>Needs to be physically close</t>
  </si>
  <si>
    <t>Notes</t>
  </si>
  <si>
    <t>Mines publically accessible information to gather information about organizational information systems, business processes, users or personnel, or external relationships that the adversary can subsequently employ in support of an attack.</t>
  </si>
  <si>
    <t>Various means (e.g., scanning, physical observation) over time to examine and assess organizations and ascertain points of vulnerability.</t>
  </si>
  <si>
    <t>Cyber-physical attack on organizational facilities (e.g., remotely changes HVAC settings).</t>
  </si>
  <si>
    <t>Physical attack on one or more infrastructures supporting organizational facilities (e.g., breaks a water main, cuts a power line).</t>
  </si>
  <si>
    <t>Physical attack on organizational facilities (e.g., sets a fire).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</si>
</sst>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theme="1"/>
      <name val="Arial"/>
      <family val="2"/>
      <scheme val="minor"/>
    </font>
    <font>
      <sz val="10"/>
      <color theme="1"/>
      <name val="Arial"/>
      <family val="2"/>
      <scheme val="minor"/>
    </font>
    <font>
      <b/>
      <sz val="10"/>
      <color theme="1"/>
      <name val="Arial"/>
      <family val="2"/>
      <scheme val="minor"/>
    </font>
    <font>
      <sz val="9"/>
      <color theme="1"/>
      <name val="Arial"/>
      <family val="2"/>
      <scheme val="minor"/>
    </font>
    <font>
      <sz val="10"/>
      <color theme="1"/>
      <name val="Arial"/>
      <family val="2"/>
    </font>
    <font>
      <b/>
      <sz val="9"/>
      <color theme="1"/>
      <name val="Arial"/>
      <family val="2"/>
    </font>
    <font>
      <b/>
      <sz val="10"/>
      <color theme="1"/>
      <name val="Arial"/>
      <family val="2"/>
    </font>
    <font>
      <b/>
      <sz val="11"/>
      <color theme="1"/>
      <name val="Arial"/>
      <family val="2"/>
    </font>
    <font>
      <sz val="10"/>
      <color rgb="FFFFFFFF"/>
      <name val="Arial"/>
      <family val="2"/>
    </font>
    <font>
      <b/>
      <i/>
      <sz val="10"/>
      <color rgb="FF000000"/>
      <name val="Arial"/>
      <family val="2"/>
      <scheme val="minor"/>
    </font>
    <font>
      <sz val="10"/>
      <color rgb="FF000000"/>
      <name val="Arial"/>
      <family val="2"/>
      <scheme val="minor"/>
    </font>
    <font>
      <b/>
      <sz val="10"/>
      <color rgb="FF000000"/>
      <name val="Arial"/>
      <family val="2"/>
      <scheme val="minor"/>
    </font>
    <font>
      <b/>
      <i/>
      <sz val="10"/>
      <color theme="1"/>
      <name val="Arial"/>
      <family val="2"/>
      <scheme val="minor"/>
    </font>
    <font>
      <b/>
      <sz val="11"/>
      <color theme="1"/>
      <name val="Arial"/>
      <family val="2"/>
      <scheme val="minor"/>
    </font>
    <font>
      <u/>
      <sz val="10"/>
      <color theme="10"/>
      <name val="Arial"/>
      <family val="2"/>
      <scheme val="minor"/>
    </font>
    <font>
      <sz val="11"/>
      <color theme="1"/>
      <name val="Arial"/>
      <family val="2"/>
    </font>
    <font>
      <b/>
      <sz val="12"/>
      <color theme="1"/>
      <name val="Arial"/>
      <family val="2"/>
    </font>
    <font>
      <sz val="11"/>
      <color rgb="FF000000"/>
      <name val="Arial"/>
      <family val="2"/>
      <scheme val="minor"/>
    </font>
    <font>
      <b/>
      <sz val="11"/>
      <color rgb="FF000000"/>
      <name val="Arial"/>
      <family val="2"/>
      <scheme val="minor"/>
    </font>
  </fonts>
  <fills count="23">
    <fill>
      <patternFill patternType="none"/>
    </fill>
    <fill>
      <patternFill patternType="gray125"/>
    </fill>
    <fill>
      <patternFill patternType="solid">
        <fgColor rgb="FFAA4F4F"/>
        <bgColor rgb="FFAA4F4F"/>
      </patternFill>
    </fill>
    <fill>
      <patternFill patternType="solid">
        <fgColor rgb="FFE06666"/>
        <bgColor rgb="FFE06666"/>
      </patternFill>
    </fill>
    <fill>
      <patternFill patternType="solid">
        <fgColor rgb="FFF6B26B"/>
        <bgColor rgb="FFF6B26B"/>
      </patternFill>
    </fill>
    <fill>
      <patternFill patternType="solid">
        <fgColor rgb="FFFFE599"/>
        <bgColor rgb="FFFFE599"/>
      </patternFill>
    </fill>
    <fill>
      <patternFill patternType="solid">
        <fgColor rgb="FFB6D7A8"/>
        <bgColor rgb="FFB6D7A8"/>
      </patternFill>
    </fill>
    <fill>
      <patternFill patternType="solid">
        <fgColor rgb="FFD9D9D9"/>
        <bgColor rgb="FFD9D9D9"/>
      </patternFill>
    </fill>
    <fill>
      <patternFill patternType="solid">
        <fgColor rgb="FFEFEFEF"/>
        <bgColor rgb="FFEFEFEF"/>
      </patternFill>
    </fill>
    <fill>
      <patternFill patternType="solid">
        <fgColor rgb="FFFFE59F"/>
        <bgColor rgb="FFFFE59F"/>
      </patternFill>
    </fill>
    <fill>
      <patternFill patternType="solid">
        <fgColor rgb="FFB7D7A8"/>
        <bgColor rgb="FFB7D7A8"/>
      </patternFill>
    </fill>
    <fill>
      <patternFill patternType="solid">
        <fgColor rgb="FFF3F3F3"/>
        <bgColor rgb="FFF3F3F3"/>
      </patternFill>
    </fill>
    <fill>
      <patternFill patternType="solid">
        <fgColor theme="5" tint="0.79998168889431442"/>
        <bgColor indexed="64"/>
      </patternFill>
    </fill>
    <fill>
      <patternFill patternType="solid">
        <fgColor theme="6" tint="0.79998168889431442"/>
        <bgColor indexed="65"/>
      </patternFill>
    </fill>
    <fill>
      <patternFill patternType="solid">
        <fgColor theme="0" tint="-4.9989318521683403E-2"/>
        <bgColor indexed="64"/>
      </patternFill>
    </fill>
    <fill>
      <patternFill patternType="solid">
        <fgColor rgb="FFFF5050"/>
        <bgColor indexed="64"/>
      </patternFill>
    </fill>
    <fill>
      <patternFill patternType="solid">
        <fgColor rgb="FFFFCCCC"/>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7C80"/>
        <bgColor indexed="64"/>
      </patternFill>
    </fill>
    <fill>
      <patternFill patternType="solid">
        <fgColor theme="2" tint="-0.14999847407452621"/>
        <bgColor indexed="64"/>
      </patternFill>
    </fill>
    <fill>
      <patternFill patternType="solid">
        <fgColor theme="6" tint="0.79998168889431442"/>
        <bgColor indexed="64"/>
      </patternFill>
    </fill>
    <fill>
      <patternFill patternType="solid">
        <fgColor theme="2" tint="-0.14999847407452621"/>
        <bgColor rgb="FFD9D9D9"/>
      </patternFill>
    </fill>
  </fills>
  <borders count="20">
    <border>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s>
  <cellStyleXfs count="4">
    <xf numFmtId="0" fontId="0" fillId="0" borderId="0"/>
    <xf numFmtId="0" fontId="15" fillId="0" borderId="0" applyNumberFormat="0" applyFill="0" applyBorder="0" applyAlignment="0" applyProtection="0"/>
    <xf numFmtId="0" fontId="1" fillId="13" borderId="0" applyNumberFormat="0" applyBorder="0" applyAlignment="0" applyProtection="0"/>
    <xf numFmtId="0" fontId="1" fillId="0" borderId="0"/>
  </cellStyleXfs>
  <cellXfs count="149">
    <xf numFmtId="0" fontId="0" fillId="0" borderId="0" xfId="0"/>
    <xf numFmtId="0" fontId="2" fillId="0" borderId="0" xfId="0" applyFont="1" applyAlignment="1">
      <alignment vertical="top" wrapText="1"/>
    </xf>
    <xf numFmtId="0" fontId="3" fillId="0" borderId="0" xfId="0" applyFont="1"/>
    <xf numFmtId="0" fontId="4" fillId="0" borderId="0" xfId="0" applyFont="1" applyAlignment="1">
      <alignment vertical="top" wrapText="1"/>
    </xf>
    <xf numFmtId="0" fontId="2" fillId="0" borderId="0" xfId="0" applyFont="1" applyAlignment="1">
      <alignment wrapText="1"/>
    </xf>
    <xf numFmtId="0" fontId="5" fillId="0" borderId="0" xfId="0"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2" fillId="0" borderId="0" xfId="0" applyFont="1"/>
    <xf numFmtId="0" fontId="2" fillId="8" borderId="0" xfId="0" applyFont="1" applyFill="1"/>
    <xf numFmtId="0" fontId="5" fillId="0" borderId="0" xfId="0" applyFont="1" applyAlignment="1">
      <alignment horizontal="left" wrapText="1"/>
    </xf>
    <xf numFmtId="0" fontId="3" fillId="7" borderId="0" xfId="0" applyFont="1" applyFill="1" applyAlignment="1">
      <alignment horizontal="center" vertical="top" wrapText="1"/>
    </xf>
    <xf numFmtId="0" fontId="3" fillId="7" borderId="0" xfId="0" applyFont="1" applyFill="1" applyAlignment="1">
      <alignment vertical="top" wrapText="1"/>
    </xf>
    <xf numFmtId="0" fontId="8" fillId="0" borderId="0" xfId="0" applyFont="1"/>
    <xf numFmtId="0" fontId="5" fillId="0" borderId="0" xfId="0" applyFont="1"/>
    <xf numFmtId="0" fontId="2" fillId="8" borderId="0" xfId="0" applyFont="1" applyFill="1" applyAlignment="1">
      <alignment vertical="top" wrapText="1"/>
    </xf>
    <xf numFmtId="0" fontId="3" fillId="8" borderId="0" xfId="0" applyFont="1" applyFill="1"/>
    <xf numFmtId="0" fontId="2" fillId="8" borderId="0" xfId="0" applyFont="1" applyFill="1" applyAlignment="1">
      <alignment vertical="top"/>
    </xf>
    <xf numFmtId="0" fontId="2" fillId="0" borderId="0" xfId="0" applyFont="1" applyAlignment="1">
      <alignment horizontal="center" vertical="top" wrapText="1"/>
    </xf>
    <xf numFmtId="0" fontId="2" fillId="0" borderId="0" xfId="0" applyFont="1" applyAlignment="1">
      <alignment vertical="top"/>
    </xf>
    <xf numFmtId="0" fontId="2" fillId="11" borderId="0" xfId="0" applyFont="1" applyFill="1" applyAlignment="1">
      <alignment horizontal="center" vertical="top" wrapText="1"/>
    </xf>
    <xf numFmtId="0" fontId="7" fillId="0" borderId="0" xfId="0" applyFont="1" applyAlignment="1">
      <alignment vertical="top" wrapText="1"/>
    </xf>
    <xf numFmtId="0" fontId="2" fillId="11" borderId="0" xfId="0" applyFont="1" applyFill="1" applyAlignment="1">
      <alignment horizontal="center"/>
    </xf>
    <xf numFmtId="0" fontId="9" fillId="0" borderId="0" xfId="0" applyFont="1" applyAlignment="1">
      <alignment vertical="top" wrapText="1"/>
    </xf>
    <xf numFmtId="0" fontId="5" fillId="0" borderId="0" xfId="0" applyFont="1" applyAlignment="1">
      <alignment wrapText="1"/>
    </xf>
    <xf numFmtId="0" fontId="2" fillId="8" borderId="1" xfId="0" applyFont="1" applyFill="1" applyBorder="1" applyAlignment="1">
      <alignment vertical="top" wrapText="1"/>
    </xf>
    <xf numFmtId="0" fontId="10" fillId="8" borderId="1" xfId="0" applyFont="1" applyFill="1" applyBorder="1"/>
    <xf numFmtId="0" fontId="11" fillId="8" borderId="1" xfId="0" applyFont="1" applyFill="1" applyBorder="1"/>
    <xf numFmtId="0" fontId="12" fillId="8" borderId="1" xfId="0" applyFont="1" applyFill="1" applyBorder="1" applyAlignment="1">
      <alignment vertical="top" wrapText="1"/>
    </xf>
    <xf numFmtId="10" fontId="3" fillId="8" borderId="1" xfId="0" applyNumberFormat="1" applyFont="1" applyFill="1" applyBorder="1"/>
    <xf numFmtId="0" fontId="2" fillId="0" borderId="0" xfId="0" applyFont="1" applyAlignment="1">
      <alignment horizontal="center"/>
    </xf>
    <xf numFmtId="0" fontId="2" fillId="11" borderId="0" xfId="0" applyFont="1" applyFill="1"/>
    <xf numFmtId="0" fontId="13" fillId="8" borderId="1" xfId="0" applyFont="1" applyFill="1" applyBorder="1"/>
    <xf numFmtId="0" fontId="2" fillId="8" borderId="1" xfId="0" applyFont="1" applyFill="1" applyBorder="1"/>
    <xf numFmtId="0" fontId="2" fillId="8" borderId="0" xfId="0" applyFont="1" applyFill="1" applyAlignment="1">
      <alignment wrapText="1"/>
    </xf>
    <xf numFmtId="0" fontId="2" fillId="11" borderId="0" xfId="0" applyFont="1" applyFill="1" applyAlignment="1">
      <alignment vertical="top" wrapText="1"/>
    </xf>
    <xf numFmtId="0" fontId="2" fillId="7" borderId="0" xfId="0" applyFont="1" applyFill="1" applyAlignment="1">
      <alignment horizontal="center"/>
    </xf>
    <xf numFmtId="0" fontId="3" fillId="7" borderId="0" xfId="0" applyFont="1" applyFill="1"/>
    <xf numFmtId="0" fontId="2" fillId="7" borderId="0" xfId="0" applyFont="1" applyFill="1"/>
    <xf numFmtId="10" fontId="3" fillId="8" borderId="0" xfId="0" applyNumberFormat="1" applyFont="1" applyFill="1"/>
    <xf numFmtId="0" fontId="15" fillId="0" borderId="0" xfId="1"/>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0" fillId="0" borderId="0" xfId="0" applyAlignment="1">
      <alignment horizontal="center" vertical="center"/>
    </xf>
    <xf numFmtId="0" fontId="2"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xf>
    <xf numFmtId="0" fontId="14" fillId="12" borderId="0" xfId="0" applyFont="1" applyFill="1" applyAlignment="1">
      <alignment horizontal="center" vertical="center" wrapText="1"/>
    </xf>
    <xf numFmtId="0" fontId="14" fillId="12" borderId="0" xfId="0" applyFont="1" applyFill="1" applyAlignment="1">
      <alignment vertical="center" wrapText="1"/>
    </xf>
    <xf numFmtId="0" fontId="0" fillId="0" borderId="0" xfId="0"/>
    <xf numFmtId="0" fontId="2" fillId="0" borderId="0" xfId="0" applyFont="1" applyAlignment="1">
      <alignment vertical="top" wrapText="1"/>
    </xf>
    <xf numFmtId="0" fontId="2" fillId="0" borderId="0" xfId="0" applyFont="1" applyAlignment="1">
      <alignment vertical="top"/>
    </xf>
    <xf numFmtId="0" fontId="16" fillId="0" borderId="0" xfId="3" applyFont="1" applyAlignment="1">
      <alignment vertical="center"/>
    </xf>
    <xf numFmtId="0" fontId="16" fillId="0" borderId="0" xfId="3" applyFont="1" applyAlignment="1">
      <alignment vertical="center" wrapText="1"/>
    </xf>
    <xf numFmtId="0" fontId="16" fillId="0" borderId="0" xfId="3" applyFont="1" applyAlignment="1">
      <alignment horizontal="center" vertical="center"/>
    </xf>
    <xf numFmtId="0" fontId="16" fillId="0" borderId="0" xfId="3" applyFont="1" applyAlignment="1">
      <alignment horizontal="center" vertical="center" wrapText="1"/>
    </xf>
    <xf numFmtId="0" fontId="5" fillId="0" borderId="0" xfId="3" applyFont="1" applyAlignment="1">
      <alignment vertical="center" wrapText="1"/>
    </xf>
    <xf numFmtId="0" fontId="5" fillId="0" borderId="2" xfId="3" applyFont="1" applyBorder="1" applyAlignment="1">
      <alignment vertical="center" wrapText="1"/>
    </xf>
    <xf numFmtId="0" fontId="5" fillId="0" borderId="0" xfId="3" applyFont="1" applyAlignment="1">
      <alignment horizontal="center" vertical="center" wrapText="1"/>
    </xf>
    <xf numFmtId="0" fontId="5" fillId="0" borderId="2" xfId="3" applyFont="1" applyBorder="1" applyAlignment="1">
      <alignment horizontal="center" vertical="center" wrapText="1"/>
    </xf>
    <xf numFmtId="0" fontId="8" fillId="17" borderId="3" xfId="2" applyFont="1" applyFill="1" applyBorder="1" applyAlignment="1">
      <alignment horizontal="center" vertical="center" wrapText="1"/>
    </xf>
    <xf numFmtId="0" fontId="2" fillId="18" borderId="0" xfId="0" applyFont="1" applyFill="1" applyAlignment="1">
      <alignment horizontal="center" vertical="center"/>
    </xf>
    <xf numFmtId="0" fontId="2" fillId="15" borderId="0" xfId="0" applyFont="1" applyFill="1" applyAlignment="1">
      <alignment horizontal="center" vertical="center"/>
    </xf>
    <xf numFmtId="0" fontId="2" fillId="19" borderId="0" xfId="0" applyFont="1" applyFill="1" applyAlignment="1">
      <alignment horizontal="center" vertical="center"/>
    </xf>
    <xf numFmtId="0" fontId="2" fillId="16" borderId="0" xfId="0" applyFont="1" applyFill="1" applyAlignment="1">
      <alignment horizontal="center" vertical="center"/>
    </xf>
    <xf numFmtId="0" fontId="2" fillId="14" borderId="0" xfId="0" applyFont="1" applyFill="1" applyAlignment="1">
      <alignment horizontal="center" vertical="center"/>
    </xf>
    <xf numFmtId="0" fontId="16" fillId="0" borderId="4" xfId="3" applyFont="1" applyBorder="1" applyAlignment="1">
      <alignment horizontal="center" vertical="center"/>
    </xf>
    <xf numFmtId="0" fontId="16" fillId="16" borderId="4" xfId="3" applyFont="1" applyFill="1" applyBorder="1" applyAlignment="1">
      <alignment horizontal="center" vertical="center"/>
    </xf>
    <xf numFmtId="0" fontId="16" fillId="15" borderId="4" xfId="3" applyFont="1" applyFill="1" applyBorder="1" applyAlignment="1">
      <alignment horizontal="center" vertical="center"/>
    </xf>
    <xf numFmtId="0" fontId="16" fillId="0" borderId="5" xfId="3" applyFont="1" applyBorder="1" applyAlignment="1">
      <alignment vertical="center" wrapText="1"/>
    </xf>
    <xf numFmtId="0" fontId="16" fillId="16" borderId="5" xfId="3" applyFont="1" applyFill="1" applyBorder="1" applyAlignment="1">
      <alignment vertical="center" wrapText="1"/>
    </xf>
    <xf numFmtId="0" fontId="16" fillId="15" borderId="5" xfId="3" applyFont="1" applyFill="1" applyBorder="1" applyAlignment="1">
      <alignment horizontal="left" vertical="center" wrapText="1"/>
    </xf>
    <xf numFmtId="0" fontId="16" fillId="15" borderId="5" xfId="3" applyFont="1" applyFill="1" applyBorder="1" applyAlignment="1">
      <alignment vertical="center" wrapText="1"/>
    </xf>
    <xf numFmtId="0" fontId="17" fillId="20" borderId="6" xfId="2" applyFont="1" applyFill="1" applyBorder="1" applyAlignment="1">
      <alignment horizontal="center" vertical="center"/>
    </xf>
    <xf numFmtId="0" fontId="17" fillId="20" borderId="7" xfId="2" applyFont="1" applyFill="1" applyBorder="1" applyAlignment="1">
      <alignment vertical="center" wrapText="1"/>
    </xf>
    <xf numFmtId="0" fontId="16" fillId="15" borderId="8" xfId="3" applyFont="1" applyFill="1" applyBorder="1" applyAlignment="1">
      <alignment horizontal="center" vertical="center"/>
    </xf>
    <xf numFmtId="0" fontId="16" fillId="15" borderId="9" xfId="3" applyFont="1" applyFill="1" applyBorder="1" applyAlignment="1">
      <alignment vertical="center" wrapText="1"/>
    </xf>
    <xf numFmtId="0" fontId="3"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 fillId="0" borderId="0" xfId="0" applyFont="1" applyAlignment="1">
      <alignment vertical="top" wrapText="1"/>
    </xf>
    <xf numFmtId="0" fontId="18" fillId="0" borderId="0" xfId="0" applyFont="1"/>
    <xf numFmtId="0" fontId="14" fillId="21" borderId="0" xfId="0" applyFont="1" applyFill="1" applyAlignment="1">
      <alignment horizontal="center" vertical="center" wrapText="1"/>
    </xf>
    <xf numFmtId="0" fontId="14" fillId="21" borderId="0" xfId="0" applyFont="1" applyFill="1" applyAlignment="1">
      <alignment vertical="center" wrapText="1"/>
    </xf>
    <xf numFmtId="0" fontId="2" fillId="0" borderId="0" xfId="0" applyFont="1" applyAlignment="1">
      <alignment vertical="center"/>
    </xf>
    <xf numFmtId="0" fontId="0" fillId="0" borderId="0" xfId="0" applyAlignment="1">
      <alignment horizontal="center"/>
    </xf>
    <xf numFmtId="0" fontId="3" fillId="0" borderId="0" xfId="0" applyFont="1" applyAlignment="1">
      <alignment horizontal="center"/>
    </xf>
    <xf numFmtId="0" fontId="12" fillId="20" borderId="0" xfId="0" applyFont="1" applyFill="1"/>
    <xf numFmtId="0" fontId="3" fillId="20" borderId="0" xfId="0" applyFont="1" applyFill="1" applyAlignment="1">
      <alignment vertical="top" wrapText="1"/>
    </xf>
    <xf numFmtId="0" fontId="11" fillId="0" borderId="0" xfId="0" applyFont="1" applyAlignment="1">
      <alignment horizontal="center"/>
    </xf>
    <xf numFmtId="49" fontId="2" fillId="0" borderId="0" xfId="0" applyNumberFormat="1" applyFont="1" applyAlignment="1">
      <alignment horizontal="center" vertical="center" wrapText="1"/>
    </xf>
    <xf numFmtId="0" fontId="2" fillId="4" borderId="0" xfId="0" applyFont="1" applyFill="1" applyBorder="1" applyAlignment="1">
      <alignment horizontal="center"/>
    </xf>
    <xf numFmtId="0" fontId="2" fillId="4" borderId="0" xfId="0" applyFont="1" applyFill="1" applyBorder="1"/>
    <xf numFmtId="0" fontId="2" fillId="3" borderId="0" xfId="0" applyFont="1" applyFill="1" applyBorder="1"/>
    <xf numFmtId="0" fontId="2" fillId="2" borderId="13" xfId="0" applyFont="1" applyFill="1" applyBorder="1"/>
    <xf numFmtId="0" fontId="2" fillId="9" borderId="0" xfId="0" applyFont="1" applyFill="1" applyBorder="1" applyAlignment="1">
      <alignment horizontal="center"/>
    </xf>
    <xf numFmtId="0" fontId="2" fillId="3" borderId="13" xfId="0" applyFont="1" applyFill="1" applyBorder="1"/>
    <xf numFmtId="0" fontId="2" fillId="9" borderId="0" xfId="0" applyFont="1" applyFill="1" applyBorder="1"/>
    <xf numFmtId="0" fontId="2" fillId="4" borderId="13" xfId="0" applyFont="1" applyFill="1" applyBorder="1"/>
    <xf numFmtId="0" fontId="2" fillId="10" borderId="14" xfId="0" applyFont="1" applyFill="1" applyBorder="1" applyAlignment="1">
      <alignment horizontal="center"/>
    </xf>
    <xf numFmtId="0" fontId="2" fillId="9" borderId="14" xfId="0" applyFont="1" applyFill="1" applyBorder="1"/>
    <xf numFmtId="0" fontId="2" fillId="9" borderId="15" xfId="0" applyFont="1" applyFill="1" applyBorder="1"/>
    <xf numFmtId="0" fontId="2" fillId="10" borderId="0" xfId="0" applyFont="1" applyFill="1" applyBorder="1" applyAlignment="1">
      <alignment horizontal="center"/>
    </xf>
    <xf numFmtId="0" fontId="3" fillId="22" borderId="16" xfId="0" applyFont="1" applyFill="1" applyBorder="1" applyAlignment="1">
      <alignment horizontal="center" vertical="center" wrapText="1"/>
    </xf>
    <xf numFmtId="0" fontId="0" fillId="20" borderId="17" xfId="0" applyFill="1" applyBorder="1" applyAlignment="1">
      <alignment horizontal="center"/>
    </xf>
    <xf numFmtId="0" fontId="2" fillId="3" borderId="17"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5" borderId="17"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2" borderId="0" xfId="0" applyFont="1" applyFill="1" applyBorder="1"/>
    <xf numFmtId="0" fontId="3" fillId="22" borderId="11" xfId="0" applyFont="1" applyFill="1" applyBorder="1" applyAlignment="1">
      <alignment horizontal="center" vertical="center"/>
    </xf>
    <xf numFmtId="0" fontId="0" fillId="20" borderId="11" xfId="0" applyFill="1" applyBorder="1"/>
    <xf numFmtId="0" fontId="0" fillId="20" borderId="12" xfId="0" applyFill="1" applyBorder="1"/>
    <xf numFmtId="0" fontId="2" fillId="6" borderId="14"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9" fillId="0" borderId="0" xfId="0" applyFont="1" applyAlignment="1">
      <alignment horizontal="center" vertical="center"/>
    </xf>
    <xf numFmtId="0" fontId="1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7" fillId="7" borderId="0" xfId="0" applyFont="1" applyFill="1" applyAlignment="1">
      <alignment horizontal="center" vertical="center" wrapText="1"/>
    </xf>
    <xf numFmtId="0" fontId="12" fillId="20" borderId="14" xfId="0" applyFont="1" applyFill="1" applyBorder="1" applyAlignment="1">
      <alignment horizontal="center" vertical="center"/>
    </xf>
    <xf numFmtId="0" fontId="3" fillId="20" borderId="0" xfId="0" applyFont="1" applyFill="1" applyAlignment="1">
      <alignment horizontal="center" vertical="center" wrapText="1"/>
    </xf>
    <xf numFmtId="0" fontId="3" fillId="20" borderId="0" xfId="0" applyFont="1" applyFill="1" applyAlignment="1">
      <alignment vertical="center" wrapText="1"/>
    </xf>
    <xf numFmtId="0" fontId="2" fillId="8" borderId="0" xfId="0" applyFont="1" applyFill="1" applyAlignment="1">
      <alignment vertical="center"/>
    </xf>
    <xf numFmtId="0" fontId="2" fillId="10" borderId="0" xfId="0" applyFont="1" applyFill="1" applyAlignment="1">
      <alignment vertical="center"/>
    </xf>
    <xf numFmtId="0" fontId="2" fillId="9" borderId="0" xfId="0" applyFont="1" applyFill="1" applyAlignment="1">
      <alignment vertical="center"/>
    </xf>
    <xf numFmtId="0" fontId="2" fillId="4" borderId="0" xfId="0" applyFont="1" applyFill="1" applyAlignment="1">
      <alignment vertical="center"/>
    </xf>
    <xf numFmtId="0" fontId="2" fillId="3" borderId="0" xfId="0" applyFont="1" applyFill="1" applyAlignment="1">
      <alignment vertical="center"/>
    </xf>
    <xf numFmtId="0" fontId="2" fillId="2" borderId="0" xfId="0" applyFont="1" applyFill="1" applyAlignment="1">
      <alignment vertical="center"/>
    </xf>
    <xf numFmtId="0" fontId="14" fillId="0" borderId="0" xfId="0" applyFont="1"/>
    <xf numFmtId="0" fontId="14" fillId="0" borderId="0" xfId="0" applyFont="1" applyAlignment="1">
      <alignment horizontal="center"/>
    </xf>
    <xf numFmtId="0" fontId="14" fillId="0" borderId="0" xfId="0" applyFont="1" applyAlignment="1">
      <alignment horizontal="center" vertical="top" wrapText="1"/>
    </xf>
    <xf numFmtId="0" fontId="14" fillId="0" borderId="0" xfId="0" applyFont="1" applyAlignment="1">
      <alignment vertical="top" wrapText="1"/>
    </xf>
    <xf numFmtId="0" fontId="14" fillId="7" borderId="0" xfId="0" applyFont="1" applyFill="1" applyAlignment="1">
      <alignment horizontal="center" vertical="center"/>
    </xf>
    <xf numFmtId="0" fontId="18" fillId="0" borderId="0" xfId="0" applyFont="1"/>
    <xf numFmtId="0" fontId="3" fillId="12" borderId="0" xfId="0" applyFont="1" applyFill="1" applyAlignment="1">
      <alignment vertical="center"/>
    </xf>
    <xf numFmtId="0" fontId="2" fillId="0" borderId="0" xfId="0" applyFont="1" applyAlignment="1">
      <alignment horizontal="center" vertical="center"/>
    </xf>
    <xf numFmtId="0" fontId="5" fillId="0" borderId="2" xfId="3" applyFont="1" applyBorder="1" applyAlignment="1">
      <alignment horizontal="center" vertical="center"/>
    </xf>
    <xf numFmtId="0" fontId="8" fillId="0" borderId="0" xfId="2" applyFont="1" applyFill="1" applyBorder="1" applyAlignment="1">
      <alignment vertical="center"/>
    </xf>
    <xf numFmtId="0" fontId="8" fillId="17" borderId="8" xfId="2" applyFont="1" applyFill="1" applyBorder="1" applyAlignment="1">
      <alignment horizontal="center" vertical="center" wrapText="1"/>
    </xf>
    <xf numFmtId="0" fontId="5" fillId="0" borderId="10" xfId="3" applyFont="1" applyBorder="1" applyAlignment="1">
      <alignment vertical="center"/>
    </xf>
  </cellXfs>
  <cellStyles count="4">
    <cellStyle name="20% - Accent3" xfId="2" builtinId="38"/>
    <cellStyle name="Hyperlink" xfId="1" builtinId="8"/>
    <cellStyle name="Normal" xfId="0" builtinId="0"/>
    <cellStyle name="Normal 2" xfId="3" xr:uid="{8854E9EE-0F47-4494-BBEA-1ADAFC4094BA}"/>
  </cellStyles>
  <dxfs count="78">
    <dxf>
      <font>
        <strike val="0"/>
        <color auto="1"/>
      </font>
      <fill>
        <patternFill>
          <bgColor rgb="FFFF6464"/>
        </patternFill>
      </fill>
    </dxf>
    <dxf>
      <font>
        <strike val="0"/>
        <color auto="1"/>
      </font>
      <fill>
        <patternFill>
          <bgColor rgb="FFFFE6E6"/>
        </patternFill>
      </fill>
    </dxf>
    <dxf>
      <font>
        <strike val="0"/>
        <color auto="1"/>
      </font>
      <fill>
        <patternFill>
          <bgColor rgb="FFFF2F2F"/>
        </patternFill>
      </fill>
    </dxf>
    <dxf>
      <font>
        <strike val="0"/>
        <color auto="1"/>
      </font>
      <fill>
        <patternFill>
          <bgColor rgb="FFFFBEBE"/>
        </patternFill>
      </fill>
    </dxf>
    <dxf>
      <font>
        <strike/>
        <color theme="0" tint="-0.499984740745262"/>
      </font>
    </dxf>
    <dxf>
      <font>
        <strike/>
        <color theme="0" tint="-0.499984740745262"/>
      </font>
    </dxf>
    <dxf>
      <font>
        <strike/>
        <color theme="0" tint="-0.499984740745262"/>
      </font>
    </dxf>
    <dxf>
      <font>
        <strike val="0"/>
        <color auto="1"/>
      </font>
      <fill>
        <patternFill>
          <bgColor rgb="FFFF6464"/>
        </patternFill>
      </fill>
    </dxf>
    <dxf>
      <font>
        <strike val="0"/>
        <color auto="1"/>
      </font>
      <fill>
        <patternFill>
          <bgColor rgb="FFFF6464"/>
        </patternFill>
      </fill>
    </dxf>
    <dxf>
      <font>
        <strike val="0"/>
        <color auto="1"/>
      </font>
      <fill>
        <patternFill>
          <bgColor rgb="FFFFBEBE"/>
        </patternFill>
      </fill>
    </dxf>
    <dxf>
      <font>
        <strike val="0"/>
        <color auto="1"/>
      </font>
      <fill>
        <patternFill>
          <bgColor rgb="FFFFBEBE"/>
        </patternFill>
      </fill>
    </dxf>
    <dxf>
      <font>
        <strike val="0"/>
        <color auto="1"/>
      </font>
      <fill>
        <patternFill>
          <bgColor rgb="FFFFE6E6"/>
        </patternFill>
      </fill>
    </dxf>
    <dxf>
      <font>
        <strike val="0"/>
        <color auto="1"/>
      </font>
      <fill>
        <patternFill>
          <bgColor theme="0"/>
        </patternFill>
      </fill>
    </dxf>
    <dxf>
      <font>
        <strike val="0"/>
        <color auto="1"/>
      </font>
      <fill>
        <patternFill>
          <bgColor theme="7" tint="0.79998168889431442"/>
        </patternFill>
      </fill>
    </dxf>
    <dxf>
      <font>
        <strike val="0"/>
        <color auto="1"/>
      </font>
      <fill>
        <patternFill>
          <bgColor rgb="FFFF6464"/>
        </patternFill>
      </fill>
    </dxf>
    <dxf>
      <font>
        <strike val="0"/>
        <color auto="1"/>
      </font>
      <fill>
        <patternFill>
          <bgColor rgb="FFFF6464"/>
        </patternFill>
      </fill>
    </dxf>
    <dxf>
      <font>
        <strike val="0"/>
        <color auto="1"/>
      </font>
      <fill>
        <patternFill>
          <bgColor theme="7" tint="0.79998168889431442"/>
        </patternFill>
      </fill>
    </dxf>
    <dxf>
      <font>
        <strike val="0"/>
        <color auto="1"/>
      </font>
      <fill>
        <patternFill>
          <bgColor rgb="FFFFE6E6"/>
        </patternFill>
      </fill>
    </dxf>
    <dxf>
      <font>
        <strike val="0"/>
        <color auto="1"/>
      </font>
      <fill>
        <patternFill>
          <bgColor rgb="FFFFBEBE"/>
        </patternFill>
      </fill>
    </dxf>
    <dxf>
      <font>
        <strike/>
        <color theme="0" tint="-0.499984740745262"/>
      </font>
    </dxf>
    <dxf>
      <font>
        <strike val="0"/>
        <color auto="1"/>
      </font>
      <fill>
        <patternFill>
          <bgColor rgb="FFFF6464"/>
        </patternFill>
      </fill>
    </dxf>
    <dxf>
      <font>
        <strike val="0"/>
        <color auto="1"/>
      </font>
      <fill>
        <patternFill>
          <bgColor rgb="FFFF6464"/>
        </patternFill>
      </fill>
    </dxf>
    <dxf>
      <font>
        <strike val="0"/>
        <color auto="1"/>
      </font>
      <fill>
        <patternFill>
          <bgColor rgb="FFFFBEBE"/>
        </patternFill>
      </fill>
    </dxf>
    <dxf>
      <font>
        <strike val="0"/>
        <color auto="1"/>
      </font>
      <fill>
        <patternFill>
          <bgColor rgb="FFFFBEBE"/>
        </patternFill>
      </fill>
    </dxf>
    <dxf>
      <font>
        <strike val="0"/>
        <color auto="1"/>
      </font>
      <fill>
        <patternFill>
          <bgColor rgb="FFFFE6E6"/>
        </patternFill>
      </fill>
    </dxf>
    <dxf>
      <font>
        <strike val="0"/>
        <color auto="1"/>
      </font>
      <fill>
        <patternFill>
          <bgColor theme="0"/>
        </patternFill>
      </fill>
    </dxf>
    <dxf>
      <fill>
        <patternFill>
          <bgColor rgb="FFFF5050"/>
        </patternFill>
      </fill>
    </dxf>
    <dxf>
      <fill>
        <patternFill>
          <bgColor rgb="FFFF7C80"/>
        </patternFill>
      </fill>
    </dxf>
    <dxf>
      <fill>
        <patternFill>
          <bgColor rgb="FFFFCCCC"/>
        </patternFill>
      </fill>
    </dxf>
    <dxf>
      <fill>
        <patternFill>
          <bgColor theme="0"/>
        </patternFill>
      </fill>
    </dxf>
    <dxf>
      <fill>
        <patternFill>
          <bgColor rgb="FFFF0000"/>
        </patternFill>
      </fill>
    </dxf>
    <dxf>
      <fill>
        <patternFill>
          <bgColor theme="0"/>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753800"/>
      </font>
      <fill>
        <patternFill patternType="solid">
          <fgColor rgb="FFFFC8AA"/>
          <bgColor rgb="FFFFC8AA"/>
        </patternFill>
      </fill>
    </dxf>
    <dxf>
      <font>
        <color rgb="FF463721"/>
      </font>
      <fill>
        <patternFill patternType="solid">
          <fgColor rgb="FFFFE59F"/>
          <bgColor rgb="FFFFE59F"/>
        </patternFill>
      </fill>
    </dxf>
    <dxf>
      <font>
        <color rgb="FF13734B"/>
      </font>
      <fill>
        <patternFill patternType="solid">
          <fgColor rgb="FFD4EDBB"/>
          <bgColor rgb="FFD4EDBB"/>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753800"/>
      </font>
      <fill>
        <patternFill patternType="solid">
          <fgColor rgb="FFFFC8AA"/>
          <bgColor rgb="FFFFC8AA"/>
        </patternFill>
      </fill>
    </dxf>
    <dxf>
      <font>
        <color rgb="FF753800"/>
      </font>
      <fill>
        <patternFill patternType="solid">
          <fgColor rgb="FFFFE59F"/>
          <bgColor rgb="FFFFE59F"/>
        </patternFill>
      </fill>
    </dxf>
    <dxf>
      <font>
        <color rgb="FF13734B"/>
      </font>
      <fill>
        <patternFill patternType="solid">
          <fgColor rgb="FFD4EDBB"/>
          <bgColor rgb="FFD4EDBB"/>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753800"/>
      </font>
      <fill>
        <patternFill patternType="solid">
          <fgColor rgb="FFFFC8AA"/>
          <bgColor rgb="FFFFC8AA"/>
        </patternFill>
      </fill>
    </dxf>
    <dxf>
      <font>
        <color rgb="FF753800"/>
      </font>
      <fill>
        <patternFill patternType="solid">
          <fgColor rgb="FFFFE59F"/>
          <bgColor rgb="FFFFE59F"/>
        </patternFill>
      </fill>
    </dxf>
    <dxf>
      <font>
        <color rgb="FF13734B"/>
      </font>
      <fill>
        <patternFill patternType="solid">
          <fgColor rgb="FFD4EDBB"/>
          <bgColor rgb="FFD4EDBB"/>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13734B"/>
      </font>
      <fill>
        <patternFill patternType="solid">
          <fgColor rgb="FFD4EDBB"/>
          <bgColor rgb="FFD4EDBB"/>
        </patternFill>
      </fill>
    </dxf>
    <dxf>
      <font>
        <color rgb="FF753800"/>
      </font>
      <fill>
        <patternFill patternType="solid">
          <fgColor rgb="FFFFE59F"/>
          <bgColor rgb="FFFFE59F"/>
        </patternFill>
      </fill>
    </dxf>
    <dxf>
      <font>
        <color rgb="FF463721"/>
      </font>
      <fill>
        <patternFill patternType="solid">
          <fgColor rgb="FFFFC8AA"/>
          <bgColor rgb="FFFFC8AA"/>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13734B"/>
      </font>
      <fill>
        <patternFill patternType="solid">
          <fgColor rgb="FFD4EDBB"/>
          <bgColor rgb="FFD4EDBB"/>
        </patternFill>
      </fill>
    </dxf>
    <dxf>
      <font>
        <color rgb="FF753800"/>
      </font>
      <fill>
        <patternFill patternType="solid">
          <fgColor rgb="FFFFE59F"/>
          <bgColor rgb="FFFFE59F"/>
        </patternFill>
      </fill>
    </dxf>
    <dxf>
      <font>
        <color rgb="FF753800"/>
      </font>
      <fill>
        <patternFill patternType="solid">
          <fgColor rgb="FFFFC8AA"/>
          <bgColor rgb="FFFFC8AA"/>
        </patternFill>
      </fill>
    </dxf>
    <dxf>
      <font>
        <color rgb="FF13734B"/>
      </font>
      <fill>
        <patternFill patternType="solid">
          <fgColor rgb="FFD4EDBB"/>
          <bgColor rgb="FFD4EDBB"/>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753800"/>
      </font>
      <fill>
        <patternFill patternType="solid">
          <fgColor rgb="FFFFC8AA"/>
          <bgColor rgb="FFFFC8AA"/>
        </patternFill>
      </fill>
    </dxf>
    <dxf>
      <font>
        <color rgb="FF463721"/>
      </font>
      <fill>
        <patternFill patternType="solid">
          <fgColor rgb="FFFFE59F"/>
          <bgColor rgb="FFFFE59F"/>
        </patternFill>
      </fill>
    </dxf>
    <dxf>
      <font>
        <color rgb="FFFFCFC8"/>
      </font>
      <fill>
        <patternFill patternType="solid">
          <fgColor rgb="FFAA4F4F"/>
          <bgColor rgb="FFAA4F4F"/>
        </patternFill>
      </fill>
    </dxf>
    <dxf>
      <font>
        <color rgb="FFB10202"/>
      </font>
      <fill>
        <patternFill patternType="solid">
          <fgColor rgb="FFFFCFC8"/>
          <bgColor rgb="FFFFCFC8"/>
        </patternFill>
      </fill>
    </dxf>
    <dxf>
      <font>
        <color rgb="FF13734B"/>
      </font>
      <fill>
        <patternFill patternType="solid">
          <fgColor rgb="FFD4EDBB"/>
          <bgColor rgb="FFD4EDBB"/>
        </patternFill>
      </fill>
    </dxf>
    <dxf>
      <font>
        <color rgb="FF753800"/>
      </font>
      <fill>
        <patternFill patternType="solid">
          <fgColor rgb="FFFFE59F"/>
          <bgColor rgb="FFFFE59F"/>
        </patternFill>
      </fill>
    </dxf>
    <dxf>
      <font>
        <color rgb="FF753800"/>
      </font>
      <fill>
        <patternFill patternType="solid">
          <fgColor rgb="FFFFC8AA"/>
          <bgColor rgb="FFFFC8AA"/>
        </patternFill>
      </fill>
    </dxf>
    <dxf>
      <alignment vertical="center" textRotation="0" wrapText="0" indent="0" justifyLastLine="0" shrinkToFit="0" readingOrder="0"/>
    </dxf>
    <dxf>
      <font>
        <b/>
        <i val="0"/>
        <strike val="0"/>
        <condense val="0"/>
        <extend val="0"/>
        <outline val="0"/>
        <shadow val="0"/>
        <u val="none"/>
        <vertAlign val="baseline"/>
        <sz val="10"/>
        <color theme="1"/>
        <name val="Arial"/>
        <family val="2"/>
        <scheme val="minor"/>
      </font>
      <fill>
        <patternFill patternType="solid">
          <fgColor indexed="64"/>
          <bgColor theme="5"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minor"/>
      </font>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rgb="FFFF505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fill>
        <patternFill patternType="solid">
          <fgColor indexed="64"/>
          <bgColor rgb="FFFF5050"/>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6464"/>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69850</xdr:colOff>
      <xdr:row>4</xdr:row>
      <xdr:rowOff>44450</xdr:rowOff>
    </xdr:from>
    <xdr:to>
      <xdr:col>7</xdr:col>
      <xdr:colOff>330200</xdr:colOff>
      <xdr:row>28</xdr:row>
      <xdr:rowOff>50800</xdr:rowOff>
    </xdr:to>
    <xdr:sp macro="" textlink="">
      <xdr:nvSpPr>
        <xdr:cNvPr id="2" name="Rectangle: Folded Corner 1">
          <a:extLst>
            <a:ext uri="{FF2B5EF4-FFF2-40B4-BE49-F238E27FC236}">
              <a16:creationId xmlns:a16="http://schemas.microsoft.com/office/drawing/2014/main" id="{9CC772EF-9581-7DF6-81DA-0DCEAFB43247}"/>
            </a:ext>
          </a:extLst>
        </xdr:cNvPr>
        <xdr:cNvSpPr/>
      </xdr:nvSpPr>
      <xdr:spPr>
        <a:xfrm>
          <a:off x="679450" y="679450"/>
          <a:ext cx="3917950" cy="381635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The</a:t>
          </a:r>
          <a:r>
            <a:rPr lang="en-GB" sz="1100" baseline="0">
              <a:solidFill>
                <a:sysClr val="windowText" lastClr="000000"/>
              </a:solidFill>
            </a:rPr>
            <a:t> tables here are from the NIST Special Publication 800-30 which gives a set of standard scales in the appendix. These are used to provide lookup tables, dropdown selections and some calculates.</a:t>
          </a:r>
        </a:p>
        <a:p>
          <a:pPr algn="l"/>
          <a:endParaRPr lang="en-GB" sz="1100" baseline="0">
            <a:solidFill>
              <a:sysClr val="windowText" lastClr="000000"/>
            </a:solidFill>
          </a:endParaRPr>
        </a:p>
        <a:p>
          <a:pPr algn="l"/>
          <a:r>
            <a:rPr lang="en-GB" sz="1100" baseline="0">
              <a:solidFill>
                <a:sysClr val="windowText" lastClr="000000"/>
              </a:solidFill>
            </a:rPr>
            <a:t>These scales give a consistent way of describing, scoring and indexing the various components that add or multiply together to give us our overall risk.</a:t>
          </a:r>
        </a:p>
        <a:p>
          <a:pPr algn="l"/>
          <a:endParaRPr lang="en-GB" sz="1100" baseline="0">
            <a:solidFill>
              <a:sysClr val="windowText" lastClr="000000"/>
            </a:solidFill>
          </a:endParaRPr>
        </a:p>
        <a:p>
          <a:pPr algn="l"/>
          <a:r>
            <a:rPr lang="en-GB" sz="1100" baseline="0">
              <a:solidFill>
                <a:sysClr val="windowText" lastClr="000000"/>
              </a:solidFill>
            </a:rPr>
            <a:t>Do of course beware that using these is an aid to thoughtful assessment, not a replacement.</a:t>
          </a:r>
        </a:p>
        <a:p>
          <a:pPr algn="l"/>
          <a:endParaRPr lang="en-GB" sz="1100" baseline="0">
            <a:solidFill>
              <a:sysClr val="windowText" lastClr="000000"/>
            </a:solidFill>
          </a:endParaRPr>
        </a:p>
        <a:p>
          <a:pPr algn="l"/>
          <a:r>
            <a:rPr lang="en-GB" sz="1100" baseline="0">
              <a:solidFill>
                <a:sysClr val="windowText" lastClr="000000"/>
              </a:solidFill>
            </a:rPr>
            <a:t>When you get more advanced and detailed, see also the Probability Yardstick for describing uncertainty, and Confidence Framework for describing confidence.</a:t>
          </a:r>
          <a:endParaRPr lang="en-GB"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241300</xdr:colOff>
      <xdr:row>5</xdr:row>
      <xdr:rowOff>234950</xdr:rowOff>
    </xdr:from>
    <xdr:to>
      <xdr:col>10</xdr:col>
      <xdr:colOff>38100</xdr:colOff>
      <xdr:row>9</xdr:row>
      <xdr:rowOff>133350</xdr:rowOff>
    </xdr:to>
    <xdr:sp macro="" textlink="">
      <xdr:nvSpPr>
        <xdr:cNvPr id="2" name="Rectangle: Folded Corner 1">
          <a:extLst>
            <a:ext uri="{FF2B5EF4-FFF2-40B4-BE49-F238E27FC236}">
              <a16:creationId xmlns:a16="http://schemas.microsoft.com/office/drawing/2014/main" id="{7C39F64A-9772-9400-BEEC-DCE82412C24B}"/>
            </a:ext>
          </a:extLst>
        </xdr:cNvPr>
        <xdr:cNvSpPr/>
      </xdr:nvSpPr>
      <xdr:spPr>
        <a:xfrm>
          <a:off x="6985000" y="1974850"/>
          <a:ext cx="2844800" cy="1320800"/>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This is a bespoke table to categorise</a:t>
          </a:r>
          <a:r>
            <a:rPr lang="en-GB" sz="1100" baseline="0">
              <a:solidFill>
                <a:sysClr val="windowText" lastClr="000000"/>
              </a:solidFill>
            </a:rPr>
            <a:t> the effects of a Threat Action (table E), and so link between what an Adversary might do and what type of consequence there is</a:t>
          </a:r>
          <a:endParaRPr lang="en-GB"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198438</xdr:colOff>
      <xdr:row>4</xdr:row>
      <xdr:rowOff>174625</xdr:rowOff>
    </xdr:from>
    <xdr:to>
      <xdr:col>16</xdr:col>
      <xdr:colOff>293688</xdr:colOff>
      <xdr:row>7</xdr:row>
      <xdr:rowOff>460375</xdr:rowOff>
    </xdr:to>
    <xdr:sp macro="" textlink="">
      <xdr:nvSpPr>
        <xdr:cNvPr id="2" name="Rectangle: Folded Corner 1">
          <a:extLst>
            <a:ext uri="{FF2B5EF4-FFF2-40B4-BE49-F238E27FC236}">
              <a16:creationId xmlns:a16="http://schemas.microsoft.com/office/drawing/2014/main" id="{F3464F25-6ACF-E5B5-0348-40082D94F7CC}"/>
            </a:ext>
          </a:extLst>
        </xdr:cNvPr>
        <xdr:cNvSpPr/>
      </xdr:nvSpPr>
      <xdr:spPr>
        <a:xfrm>
          <a:off x="14882813" y="2397125"/>
          <a:ext cx="5048250" cy="1952625"/>
        </a:xfrm>
        <a:prstGeom prst="foldedCorner">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ysClr val="windowText" lastClr="000000"/>
              </a:solidFill>
            </a:rPr>
            <a:t>From NIST</a:t>
          </a:r>
          <a:r>
            <a:rPr lang="en-GB" sz="1100" baseline="0">
              <a:solidFill>
                <a:sysClr val="windowText" lastClr="000000"/>
              </a:solidFill>
            </a:rPr>
            <a:t> Guide to Risk Assessment, Table E-2, with some modifications to add some types of attack and remove duplicates.</a:t>
          </a:r>
          <a:br>
            <a:rPr lang="en-GB" sz="1100" baseline="0">
              <a:solidFill>
                <a:sysClr val="windowText" lastClr="000000"/>
              </a:solidFill>
            </a:rPr>
          </a:br>
          <a:br>
            <a:rPr lang="en-GB" sz="1100" baseline="0">
              <a:solidFill>
                <a:sysClr val="windowText" lastClr="000000"/>
              </a:solidFill>
            </a:rPr>
          </a:br>
          <a:r>
            <a:rPr lang="en-GB" sz="1100" baseline="0">
              <a:solidFill>
                <a:sysClr val="windowText" lastClr="000000"/>
              </a:solidFill>
            </a:rPr>
            <a:t>This can be a useful list for picking out the elements "attack chains" when looking at complex attacks in the "Adversary Courses of Action", but is more detailed than needed on the first pass.</a:t>
          </a:r>
          <a:endParaRPr lang="en-GB"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317500</xdr:colOff>
      <xdr:row>8</xdr:row>
      <xdr:rowOff>19050</xdr:rowOff>
    </xdr:from>
    <xdr:to>
      <xdr:col>3</xdr:col>
      <xdr:colOff>2755900</xdr:colOff>
      <xdr:row>12</xdr:row>
      <xdr:rowOff>25400</xdr:rowOff>
    </xdr:to>
    <xdr:sp macro="" textlink="">
      <xdr:nvSpPr>
        <xdr:cNvPr id="2" name="Rectangle: Folded Corner 1">
          <a:extLst>
            <a:ext uri="{FF2B5EF4-FFF2-40B4-BE49-F238E27FC236}">
              <a16:creationId xmlns:a16="http://schemas.microsoft.com/office/drawing/2014/main" id="{19B69972-F9D6-E171-E6E5-9F1ECA02CA43}"/>
            </a:ext>
          </a:extLst>
        </xdr:cNvPr>
        <xdr:cNvSpPr/>
      </xdr:nvSpPr>
      <xdr:spPr>
        <a:xfrm>
          <a:off x="2825750" y="3575050"/>
          <a:ext cx="2438400" cy="793750"/>
        </a:xfrm>
        <a:prstGeom prst="foldedCorne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These</a:t>
          </a:r>
          <a:r>
            <a:rPr lang="en-GB" sz="1100" baseline="0"/>
            <a:t> are not useful definitions. Needs work</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603250</xdr:colOff>
      <xdr:row>9</xdr:row>
      <xdr:rowOff>12700</xdr:rowOff>
    </xdr:from>
    <xdr:to>
      <xdr:col>4</xdr:col>
      <xdr:colOff>552450</xdr:colOff>
      <xdr:row>13</xdr:row>
      <xdr:rowOff>69850</xdr:rowOff>
    </xdr:to>
    <xdr:sp macro="" textlink="">
      <xdr:nvSpPr>
        <xdr:cNvPr id="2" name="Rectangle: Folded Corner 1">
          <a:extLst>
            <a:ext uri="{FF2B5EF4-FFF2-40B4-BE49-F238E27FC236}">
              <a16:creationId xmlns:a16="http://schemas.microsoft.com/office/drawing/2014/main" id="{DAECE077-9659-B12C-ABE5-DD610FEB6B39}"/>
            </a:ext>
          </a:extLst>
        </xdr:cNvPr>
        <xdr:cNvSpPr/>
      </xdr:nvSpPr>
      <xdr:spPr>
        <a:xfrm>
          <a:off x="2514600" y="2159000"/>
          <a:ext cx="2006600" cy="812800"/>
        </a:xfrm>
        <a:prstGeom prst="foldedCorne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Not any more helpful than the scale. What do</a:t>
          </a:r>
          <a:r>
            <a:rPr lang="en-GB" sz="1100" baseline="0"/>
            <a:t> these mean? Needs work</a:t>
          </a:r>
        </a:p>
        <a:p>
          <a:pPr algn="l"/>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9</xdr:row>
      <xdr:rowOff>0</xdr:rowOff>
    </xdr:from>
    <xdr:to>
      <xdr:col>3</xdr:col>
      <xdr:colOff>2190750</xdr:colOff>
      <xdr:row>13</xdr:row>
      <xdr:rowOff>25400</xdr:rowOff>
    </xdr:to>
    <xdr:sp macro="" textlink="">
      <xdr:nvSpPr>
        <xdr:cNvPr id="2" name="Rectangle: Folded Corner 1">
          <a:extLst>
            <a:ext uri="{FF2B5EF4-FFF2-40B4-BE49-F238E27FC236}">
              <a16:creationId xmlns:a16="http://schemas.microsoft.com/office/drawing/2014/main" id="{1DD40E55-60BF-4213-B8D3-108CB1B3CE99}"/>
            </a:ext>
          </a:extLst>
        </xdr:cNvPr>
        <xdr:cNvSpPr/>
      </xdr:nvSpPr>
      <xdr:spPr>
        <a:xfrm>
          <a:off x="2190750" y="3003550"/>
          <a:ext cx="2190750" cy="812800"/>
        </a:xfrm>
        <a:prstGeom prst="foldedCorner">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These should be tied to the asset the action has been applied to.</a:t>
          </a:r>
          <a:r>
            <a:rPr lang="en-GB" sz="1100" baseline="0"/>
            <a:t> See the Assets Register</a:t>
          </a:r>
        </a:p>
        <a:p>
          <a:pPr algn="l"/>
          <a:endParaRPr lang="en-GB" sz="1100" baseline="0"/>
        </a:p>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usualsystems.sharepoint.com/Shared%20Documents/Cyber%20Security/SbD%20Playbook/SBD%20Risk%20Assessment%20Blank.xlsm" TargetMode="External"/><Relationship Id="rId1" Type="http://schemas.openxmlformats.org/officeDocument/2006/relationships/externalLinkPath" Target="/Shared%20Documents/Cyber%20Security/SbD%20Playbook/SBD%20Risk%20Assessment%20Blan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ront Page"/>
      <sheetName val="Scales"/>
      <sheetName val="Impacts"/>
      <sheetName val="Assets"/>
      <sheetName val="Estate"/>
      <sheetName val="Users"/>
      <sheetName val="Threat Actors"/>
      <sheetName val="D2-NAdv Threat Src"/>
      <sheetName val="Threat Actions"/>
      <sheetName val="D8-ID NAdv Threat Src"/>
      <sheetName val="Controls"/>
      <sheetName val="Wargame"/>
      <sheetName val="Controls SP 800-53 v5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A234D6-F3F8-4A2B-9A33-E20346B62A78}" name="ThreatActionRelevance" displayName="ThreatActionRelevance" ref="A1:D7" totalsRowShown="0" headerRowDxfId="68" dataDxfId="67">
  <autoFilter ref="A1:D7" xr:uid="{11A234D6-F3F8-4A2B-9A33-E20346B62A78}"/>
  <tableColumns count="4">
    <tableColumn id="1" xr3:uid="{DB9428CF-7855-4A3E-B83A-1068CA6F1541}" name="Relevance" dataDxfId="72"/>
    <tableColumn id="2" xr3:uid="{5F1AFA0F-2AF7-4D8F-A315-3E4C3CC77F74}" name="Column1" dataDxfId="71"/>
    <tableColumn id="3" xr3:uid="{150E7663-8BD7-4FF5-B12B-7E90D2A73038}" name="Points" dataDxfId="70"/>
    <tableColumn id="4" xr3:uid="{455E576E-0B05-4FE5-8514-22AF3E504118}" name="Threat Action is" dataDxfId="6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F3A5A2-12C0-4DEE-A64B-71E6D81A0E86}" name="ActionEffect" displayName="ActionEffect" ref="A1:B10" totalsRowShown="0" headerRowBorderDxfId="76" tableBorderDxfId="77" totalsRowBorderDxfId="75">
  <autoFilter ref="A1:B10" xr:uid="{E7F3A5A2-12C0-4DEE-A64B-71E6D81A0E86}"/>
  <tableColumns count="2">
    <tableColumn id="1" xr3:uid="{AA336614-4713-495D-AE75-2A73F22BE51C}" name="Action Effect" dataDxfId="74" dataCellStyle="Normal 2"/>
    <tableColumn id="2" xr3:uid="{B4C209EE-AA4D-4045-BA0B-4674AFCE4613}" name="Description" dataDxfId="73" dataCellStyle="Normal 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gov.uk/government/publications/explaining-uncertainty-in-uk-intelligence-assessment/explaining-uncertainty-in-uk-intelligence-assessment" TargetMode="External"/><Relationship Id="rId1" Type="http://schemas.openxmlformats.org/officeDocument/2006/relationships/hyperlink" Target="https://csrc.nist.gov/pubs/sp/800/30/r1/fina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F60FC-78B6-4362-A07D-2696F56A643C}">
  <dimension ref="M9:M11"/>
  <sheetViews>
    <sheetView workbookViewId="0">
      <selection activeCell="M27" sqref="M27"/>
    </sheetView>
  </sheetViews>
  <sheetFormatPr defaultRowHeight="12.5" x14ac:dyDescent="0.25"/>
  <sheetData>
    <row r="9" spans="13:13" x14ac:dyDescent="0.25">
      <c r="M9" s="40" t="s">
        <v>81</v>
      </c>
    </row>
    <row r="11" spans="13:13" x14ac:dyDescent="0.25">
      <c r="M11" s="40" t="s">
        <v>82</v>
      </c>
    </row>
  </sheetData>
  <hyperlinks>
    <hyperlink ref="M9" r:id="rId1" xr:uid="{F3158EAD-1686-45FE-8F5F-29C27B52BCBE}"/>
    <hyperlink ref="M11" r:id="rId2" display="PHIA Probability Yardstick" xr:uid="{D9D45DB1-01C8-44F6-96F6-E3EF9B7E8C4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workbookViewId="0"/>
  </sheetViews>
  <sheetFormatPr defaultColWidth="12.6328125" defaultRowHeight="15.75" customHeight="1" x14ac:dyDescent="0.25"/>
  <cols>
    <col min="3" max="3" width="17.08984375" customWidth="1"/>
    <col min="4" max="4" width="34.6328125" customWidth="1"/>
    <col min="5" max="5" width="24.36328125" customWidth="1"/>
    <col min="10" max="10" width="17.7265625" customWidth="1"/>
    <col min="11" max="11" width="10.26953125" customWidth="1"/>
    <col min="12" max="12" width="9.7265625" customWidth="1"/>
    <col min="13" max="13" width="73.08984375" customWidth="1"/>
  </cols>
  <sheetData>
    <row r="1" spans="1:26" ht="13" x14ac:dyDescent="0.3">
      <c r="A1" s="1"/>
      <c r="B1" s="2" t="s">
        <v>25</v>
      </c>
      <c r="C1" s="1"/>
      <c r="D1" s="1"/>
      <c r="E1" s="1"/>
      <c r="F1" s="1"/>
      <c r="G1" s="1"/>
      <c r="H1" s="1"/>
      <c r="I1" s="1"/>
      <c r="J1" s="1"/>
      <c r="K1" s="1"/>
      <c r="L1" s="1"/>
      <c r="M1" s="1"/>
      <c r="N1" s="1"/>
      <c r="O1" s="1"/>
      <c r="P1" s="1"/>
      <c r="Q1" s="1"/>
      <c r="R1" s="1"/>
      <c r="S1" s="1"/>
      <c r="T1" s="1"/>
      <c r="U1" s="1"/>
      <c r="V1" s="1"/>
      <c r="W1" s="1"/>
      <c r="X1" s="1"/>
      <c r="Y1" s="1"/>
      <c r="Z1" s="1"/>
    </row>
    <row r="2" spans="1:26" ht="12.5" x14ac:dyDescent="0.25">
      <c r="A2" s="1"/>
      <c r="B2" s="1"/>
      <c r="C2" s="1"/>
      <c r="D2" s="1"/>
      <c r="E2" s="1"/>
      <c r="F2" s="1"/>
      <c r="G2" s="1"/>
      <c r="H2" s="1"/>
      <c r="I2" s="1"/>
      <c r="J2" s="10"/>
      <c r="K2" s="1"/>
      <c r="L2" s="1"/>
      <c r="M2" s="1"/>
      <c r="N2" s="1"/>
      <c r="O2" s="1"/>
      <c r="P2" s="1"/>
      <c r="Q2" s="1"/>
      <c r="R2" s="1"/>
      <c r="S2" s="1"/>
      <c r="T2" s="1"/>
      <c r="U2" s="1"/>
      <c r="V2" s="1"/>
      <c r="W2" s="1"/>
      <c r="X2" s="1"/>
      <c r="Y2" s="1"/>
      <c r="Z2" s="1"/>
    </row>
    <row r="3" spans="1:26" ht="14" x14ac:dyDescent="0.3">
      <c r="A3" s="1"/>
      <c r="B3" s="11" t="s">
        <v>26</v>
      </c>
      <c r="C3" s="11" t="s">
        <v>27</v>
      </c>
      <c r="D3" s="11" t="s">
        <v>28</v>
      </c>
      <c r="E3" s="11" t="s">
        <v>29</v>
      </c>
      <c r="F3" s="11" t="s">
        <v>30</v>
      </c>
      <c r="G3" s="11" t="s">
        <v>2</v>
      </c>
      <c r="H3" s="12" t="s">
        <v>31</v>
      </c>
      <c r="I3" s="1"/>
      <c r="J3" s="13"/>
      <c r="L3" s="14"/>
      <c r="M3" s="14"/>
      <c r="N3" s="14"/>
      <c r="O3" s="1"/>
      <c r="P3" s="1"/>
      <c r="Q3" s="1"/>
      <c r="R3" s="1"/>
      <c r="S3" s="1"/>
      <c r="T3" s="1"/>
      <c r="U3" s="1"/>
      <c r="V3" s="1"/>
      <c r="W3" s="1"/>
      <c r="X3" s="1"/>
      <c r="Y3" s="1"/>
      <c r="Z3" s="1"/>
    </row>
    <row r="4" spans="1:26" ht="13" x14ac:dyDescent="0.3">
      <c r="A4" s="1"/>
      <c r="B4" s="15"/>
      <c r="C4" s="16" t="s">
        <v>32</v>
      </c>
      <c r="D4" s="15"/>
      <c r="E4" s="17"/>
      <c r="F4" s="15"/>
      <c r="G4" s="9"/>
      <c r="H4" s="15"/>
      <c r="I4" s="1"/>
      <c r="J4" s="14"/>
      <c r="K4" s="14"/>
      <c r="L4" s="5"/>
      <c r="M4" s="5"/>
      <c r="N4" s="5"/>
      <c r="O4" s="1"/>
      <c r="P4" s="1"/>
      <c r="Q4" s="1"/>
      <c r="R4" s="1"/>
      <c r="S4" s="1"/>
      <c r="T4" s="1"/>
      <c r="U4" s="1"/>
      <c r="V4" s="1"/>
      <c r="W4" s="1"/>
      <c r="X4" s="1"/>
      <c r="Y4" s="1"/>
      <c r="Z4" s="1"/>
    </row>
    <row r="5" spans="1:26" ht="14" x14ac:dyDescent="0.3">
      <c r="A5" s="1"/>
      <c r="B5" s="18">
        <v>1</v>
      </c>
      <c r="C5" s="19" t="s">
        <v>33</v>
      </c>
      <c r="D5" s="54" t="s">
        <v>34</v>
      </c>
      <c r="E5" s="55" t="s">
        <v>35</v>
      </c>
      <c r="F5" s="1" t="s">
        <v>36</v>
      </c>
      <c r="G5" s="1">
        <f t="shared" ref="G5:G15" si="0">IF(F5="Very Low", 0, IF(ISBLANK(F5), "", VLOOKUP(F5, {"Low",2;"Medium",5;"High",8;"Very High",10}, 2, FALSE)))</f>
        <v>5</v>
      </c>
      <c r="H5" s="20" t="s">
        <v>37</v>
      </c>
      <c r="I5" s="1"/>
      <c r="J5" s="13"/>
      <c r="K5" s="5"/>
      <c r="L5" s="5"/>
      <c r="M5" s="5"/>
      <c r="P5" s="1"/>
      <c r="Q5" s="1"/>
      <c r="R5" s="1"/>
      <c r="S5" s="1"/>
      <c r="T5" s="1"/>
      <c r="U5" s="1"/>
      <c r="V5" s="1"/>
      <c r="W5" s="1"/>
      <c r="X5" s="1"/>
      <c r="Y5" s="1"/>
      <c r="Z5" s="1"/>
    </row>
    <row r="6" spans="1:26" ht="13" x14ac:dyDescent="0.25">
      <c r="A6" s="1"/>
      <c r="B6" s="18">
        <v>2</v>
      </c>
      <c r="C6" s="1" t="s">
        <v>38</v>
      </c>
      <c r="D6" s="53"/>
      <c r="E6" s="53"/>
      <c r="F6" s="1" t="s">
        <v>13</v>
      </c>
      <c r="G6" s="1">
        <f t="shared" si="0"/>
        <v>2</v>
      </c>
      <c r="H6" s="20" t="s">
        <v>37</v>
      </c>
      <c r="I6" s="1"/>
      <c r="J6" s="5"/>
      <c r="K6" s="5"/>
      <c r="L6" s="5"/>
      <c r="M6" s="21"/>
      <c r="P6" s="1"/>
      <c r="Q6" s="1"/>
      <c r="R6" s="1"/>
      <c r="S6" s="1"/>
      <c r="T6" s="1"/>
      <c r="U6" s="1"/>
      <c r="V6" s="1"/>
      <c r="W6" s="1"/>
      <c r="X6" s="1"/>
      <c r="Y6" s="1"/>
      <c r="Z6" s="1"/>
    </row>
    <row r="7" spans="1:26" ht="13" x14ac:dyDescent="0.3">
      <c r="A7" s="1"/>
      <c r="B7" s="18">
        <v>3</v>
      </c>
      <c r="C7" s="1" t="s">
        <v>39</v>
      </c>
      <c r="D7" s="53"/>
      <c r="E7" s="53"/>
      <c r="F7" s="1" t="s">
        <v>13</v>
      </c>
      <c r="G7" s="1">
        <f t="shared" si="0"/>
        <v>2</v>
      </c>
      <c r="H7" s="22" t="s">
        <v>37</v>
      </c>
      <c r="I7" s="1"/>
      <c r="J7" s="6"/>
      <c r="K7" s="21"/>
      <c r="L7" s="21"/>
      <c r="M7" s="2"/>
      <c r="P7" s="1"/>
      <c r="Q7" s="1"/>
      <c r="R7" s="1"/>
      <c r="S7" s="1"/>
      <c r="T7" s="1"/>
      <c r="U7" s="1"/>
      <c r="V7" s="1"/>
      <c r="W7" s="1"/>
      <c r="X7" s="1"/>
      <c r="Y7" s="1"/>
      <c r="Z7" s="1"/>
    </row>
    <row r="8" spans="1:26" ht="12.5" x14ac:dyDescent="0.25">
      <c r="A8" s="1"/>
      <c r="B8" s="18">
        <v>4</v>
      </c>
      <c r="C8" s="1" t="s">
        <v>40</v>
      </c>
      <c r="D8" s="53"/>
      <c r="E8" s="53"/>
      <c r="F8" s="1" t="s">
        <v>36</v>
      </c>
      <c r="G8" s="1">
        <f t="shared" si="0"/>
        <v>5</v>
      </c>
      <c r="H8" s="20" t="s">
        <v>37</v>
      </c>
      <c r="I8" s="1"/>
      <c r="J8" s="23"/>
      <c r="K8" s="7"/>
      <c r="L8" s="7"/>
      <c r="M8" s="7"/>
      <c r="P8" s="1"/>
      <c r="Q8" s="1"/>
      <c r="R8" s="1"/>
      <c r="S8" s="1"/>
      <c r="T8" s="1"/>
      <c r="U8" s="1"/>
      <c r="V8" s="1"/>
      <c r="W8" s="1"/>
      <c r="X8" s="1"/>
      <c r="Y8" s="1"/>
      <c r="Z8" s="1"/>
    </row>
    <row r="9" spans="1:26" ht="12.5" x14ac:dyDescent="0.25">
      <c r="A9" s="1"/>
      <c r="B9" s="18">
        <v>5</v>
      </c>
      <c r="C9" s="1" t="s">
        <v>41</v>
      </c>
      <c r="D9" s="53"/>
      <c r="E9" s="53"/>
      <c r="F9" s="1" t="s">
        <v>13</v>
      </c>
      <c r="G9" s="1">
        <f t="shared" si="0"/>
        <v>2</v>
      </c>
      <c r="H9" s="20" t="s">
        <v>37</v>
      </c>
      <c r="I9" s="1"/>
      <c r="J9" s="7"/>
      <c r="K9" s="7"/>
      <c r="L9" s="7"/>
      <c r="M9" s="7"/>
      <c r="P9" s="1"/>
      <c r="Q9" s="1"/>
      <c r="R9" s="1"/>
      <c r="S9" s="1"/>
      <c r="T9" s="1"/>
      <c r="U9" s="1"/>
      <c r="V9" s="1"/>
      <c r="W9" s="1"/>
      <c r="X9" s="1"/>
      <c r="Y9" s="1"/>
      <c r="Z9" s="1"/>
    </row>
    <row r="10" spans="1:26" ht="12.5" x14ac:dyDescent="0.25">
      <c r="A10" s="1"/>
      <c r="B10" s="18">
        <v>6</v>
      </c>
      <c r="C10" s="1" t="s">
        <v>42</v>
      </c>
      <c r="D10" s="53"/>
      <c r="E10" s="53"/>
      <c r="F10" s="1" t="s">
        <v>16</v>
      </c>
      <c r="G10" s="1">
        <f t="shared" si="0"/>
        <v>0</v>
      </c>
      <c r="H10" s="20" t="s">
        <v>37</v>
      </c>
      <c r="I10" s="1"/>
      <c r="J10" s="7"/>
      <c r="K10" s="7"/>
      <c r="L10" s="7"/>
      <c r="M10" s="7"/>
      <c r="P10" s="1"/>
      <c r="Q10" s="1"/>
      <c r="R10" s="1"/>
      <c r="S10" s="1"/>
      <c r="T10" s="1"/>
      <c r="U10" s="1"/>
      <c r="V10" s="1"/>
      <c r="W10" s="1"/>
      <c r="X10" s="1"/>
      <c r="Y10" s="1"/>
      <c r="Z10" s="1"/>
    </row>
    <row r="11" spans="1:26" ht="12.5" x14ac:dyDescent="0.25">
      <c r="A11" s="1"/>
      <c r="B11" s="18">
        <v>7</v>
      </c>
      <c r="C11" s="1" t="s">
        <v>43</v>
      </c>
      <c r="D11" s="53"/>
      <c r="E11" s="53"/>
      <c r="F11" s="1" t="s">
        <v>7</v>
      </c>
      <c r="G11" s="1">
        <f t="shared" si="0"/>
        <v>8</v>
      </c>
      <c r="H11" s="20" t="s">
        <v>37</v>
      </c>
      <c r="I11" s="1"/>
      <c r="J11" s="7"/>
      <c r="K11" s="7"/>
      <c r="L11" s="7"/>
      <c r="M11" s="7"/>
      <c r="P11" s="1"/>
      <c r="Q11" s="1"/>
      <c r="R11" s="1"/>
      <c r="S11" s="1"/>
      <c r="T11" s="1"/>
      <c r="U11" s="1"/>
      <c r="V11" s="1"/>
      <c r="W11" s="1"/>
      <c r="X11" s="1"/>
      <c r="Y11" s="1"/>
      <c r="Z11" s="1"/>
    </row>
    <row r="12" spans="1:26" ht="12.5" x14ac:dyDescent="0.25">
      <c r="A12" s="1"/>
      <c r="B12" s="18">
        <v>8</v>
      </c>
      <c r="C12" s="19" t="s">
        <v>44</v>
      </c>
      <c r="D12" s="53"/>
      <c r="E12" s="53"/>
      <c r="F12" s="1" t="s">
        <v>36</v>
      </c>
      <c r="G12" s="1">
        <f t="shared" si="0"/>
        <v>5</v>
      </c>
      <c r="H12" s="20" t="s">
        <v>37</v>
      </c>
      <c r="I12" s="1"/>
      <c r="J12" s="7"/>
      <c r="K12" s="7"/>
      <c r="L12" s="7"/>
      <c r="M12" s="24"/>
      <c r="P12" s="1"/>
      <c r="Q12" s="1"/>
      <c r="R12" s="1"/>
      <c r="S12" s="1"/>
      <c r="T12" s="1"/>
      <c r="U12" s="1"/>
      <c r="V12" s="1"/>
      <c r="W12" s="1"/>
      <c r="X12" s="1"/>
      <c r="Y12" s="1"/>
      <c r="Z12" s="1"/>
    </row>
    <row r="13" spans="1:26" ht="12.5" x14ac:dyDescent="0.25">
      <c r="A13" s="1"/>
      <c r="B13" s="18">
        <v>9</v>
      </c>
      <c r="C13" s="1" t="s">
        <v>45</v>
      </c>
      <c r="D13" s="53"/>
      <c r="E13" s="53"/>
      <c r="F13" s="1" t="s">
        <v>16</v>
      </c>
      <c r="G13" s="1">
        <f t="shared" si="0"/>
        <v>0</v>
      </c>
      <c r="H13" s="20" t="s">
        <v>37</v>
      </c>
      <c r="I13" s="1"/>
      <c r="J13" s="1"/>
      <c r="P13" s="1"/>
      <c r="Q13" s="1"/>
      <c r="R13" s="1"/>
      <c r="S13" s="1"/>
      <c r="T13" s="1"/>
      <c r="U13" s="1"/>
      <c r="V13" s="1"/>
      <c r="W13" s="1"/>
      <c r="X13" s="1"/>
      <c r="Y13" s="1"/>
      <c r="Z13" s="1"/>
    </row>
    <row r="14" spans="1:26" ht="12.5" x14ac:dyDescent="0.25">
      <c r="A14" s="1"/>
      <c r="B14" s="18">
        <v>10</v>
      </c>
      <c r="C14" s="1" t="s">
        <v>46</v>
      </c>
      <c r="D14" s="53"/>
      <c r="E14" s="53"/>
      <c r="F14" s="1" t="s">
        <v>4</v>
      </c>
      <c r="G14" s="1">
        <f t="shared" si="0"/>
        <v>10</v>
      </c>
      <c r="H14" s="20" t="s">
        <v>37</v>
      </c>
      <c r="I14" s="1"/>
      <c r="J14" s="1"/>
      <c r="P14" s="1"/>
      <c r="Q14" s="1"/>
      <c r="R14" s="1"/>
      <c r="S14" s="1"/>
      <c r="T14" s="1"/>
      <c r="U14" s="1"/>
      <c r="V14" s="1"/>
      <c r="W14" s="1"/>
      <c r="X14" s="1"/>
      <c r="Y14" s="1"/>
      <c r="Z14" s="1"/>
    </row>
    <row r="15" spans="1:26" ht="12.5" x14ac:dyDescent="0.25">
      <c r="A15" s="1"/>
      <c r="B15" s="18">
        <v>11</v>
      </c>
      <c r="C15" s="1" t="s">
        <v>47</v>
      </c>
      <c r="D15" s="53"/>
      <c r="E15" s="53"/>
      <c r="F15" s="1" t="s">
        <v>36</v>
      </c>
      <c r="G15" s="1">
        <f t="shared" si="0"/>
        <v>5</v>
      </c>
      <c r="H15" s="20" t="s">
        <v>37</v>
      </c>
      <c r="I15" s="1"/>
      <c r="J15" s="1"/>
      <c r="K15" s="1"/>
      <c r="L15" s="1"/>
      <c r="M15" s="1"/>
      <c r="N15" s="1"/>
      <c r="O15" s="1"/>
      <c r="P15" s="1"/>
      <c r="Q15" s="1"/>
      <c r="R15" s="1"/>
      <c r="S15" s="1"/>
      <c r="T15" s="1"/>
      <c r="U15" s="1"/>
      <c r="V15" s="1"/>
      <c r="W15" s="1"/>
      <c r="X15" s="1"/>
      <c r="Y15" s="1"/>
      <c r="Z15" s="1"/>
    </row>
    <row r="16" spans="1:26" ht="13" x14ac:dyDescent="0.3">
      <c r="B16" s="25"/>
      <c r="C16" s="26" t="s">
        <v>48</v>
      </c>
      <c r="D16" s="27"/>
      <c r="E16" s="27"/>
      <c r="F16" s="27" t="str">
        <f>IF(AND(H16&gt;=0, H16&lt;=0.04), "Very Low", IF(AND(H16&gt;=0.05, H16&lt;=0.2), "Low", IF(AND(H16&gt;=0.21, H16&lt;=0.79), "Medium", IF(AND(H16&gt;=0.8, H16&lt;=0.95), "High", IF(AND(H16&gt;=0.96, H16&lt;=1), "Very High", "")))))</f>
        <v>Medium</v>
      </c>
      <c r="G16" s="28">
        <f>SUM(G4:G15)</f>
        <v>44</v>
      </c>
      <c r="H16" s="29">
        <f>G16/(10*COUNT(G5:G15))</f>
        <v>0.4</v>
      </c>
    </row>
    <row r="17" spans="1:26" ht="12.5" x14ac:dyDescent="0.25">
      <c r="B17" s="30"/>
      <c r="C17" s="8"/>
      <c r="G17" s="1" t="str">
        <f t="shared" ref="G17:G20" si="1">IF(F17="Very Low", 0, IF(ISBLANK(F17), "", VLOOKUP(F17, {"Low",2;"Medium",5;"High",8;"Very High",10}, 2, FALSE)))</f>
        <v/>
      </c>
    </row>
    <row r="18" spans="1:26" ht="13" x14ac:dyDescent="0.3">
      <c r="B18" s="15"/>
      <c r="C18" s="16" t="s">
        <v>49</v>
      </c>
      <c r="D18" s="9"/>
      <c r="E18" s="9"/>
      <c r="F18" s="9"/>
      <c r="G18" s="15" t="str">
        <f t="shared" si="1"/>
        <v/>
      </c>
      <c r="H18" s="31"/>
    </row>
    <row r="19" spans="1:26" ht="21.75" customHeight="1" x14ac:dyDescent="0.25">
      <c r="A19" s="1"/>
      <c r="B19" s="18">
        <v>12</v>
      </c>
      <c r="C19" s="1" t="s">
        <v>50</v>
      </c>
      <c r="D19" s="54" t="s">
        <v>51</v>
      </c>
      <c r="E19" s="55" t="s">
        <v>52</v>
      </c>
      <c r="F19" s="1" t="s">
        <v>13</v>
      </c>
      <c r="G19" s="1">
        <f t="shared" si="1"/>
        <v>2</v>
      </c>
      <c r="H19" s="20" t="s">
        <v>37</v>
      </c>
      <c r="I19" s="1"/>
      <c r="J19" s="1"/>
      <c r="K19" s="1"/>
      <c r="L19" s="1"/>
      <c r="M19" s="1"/>
      <c r="N19" s="1"/>
      <c r="O19" s="1"/>
      <c r="P19" s="1"/>
      <c r="Q19" s="1"/>
      <c r="R19" s="1"/>
      <c r="S19" s="1"/>
      <c r="T19" s="1"/>
      <c r="U19" s="1"/>
      <c r="V19" s="1"/>
      <c r="W19" s="1"/>
      <c r="X19" s="1"/>
      <c r="Y19" s="1"/>
      <c r="Z19" s="1"/>
    </row>
    <row r="20" spans="1:26" ht="27.75" customHeight="1" x14ac:dyDescent="0.25">
      <c r="A20" s="1"/>
      <c r="B20" s="18">
        <v>13</v>
      </c>
      <c r="C20" s="1" t="s">
        <v>53</v>
      </c>
      <c r="D20" s="53"/>
      <c r="E20" s="53"/>
      <c r="F20" s="1" t="s">
        <v>13</v>
      </c>
      <c r="G20" s="1">
        <f t="shared" si="1"/>
        <v>2</v>
      </c>
      <c r="H20" s="20" t="s">
        <v>37</v>
      </c>
      <c r="I20" s="1"/>
      <c r="J20" s="1"/>
      <c r="K20" s="1"/>
      <c r="L20" s="1"/>
      <c r="M20" s="1"/>
      <c r="N20" s="1"/>
      <c r="O20" s="1"/>
      <c r="P20" s="1"/>
      <c r="Q20" s="1"/>
      <c r="R20" s="1"/>
      <c r="S20" s="1"/>
      <c r="T20" s="1"/>
      <c r="U20" s="1"/>
      <c r="V20" s="1"/>
      <c r="W20" s="1"/>
      <c r="X20" s="1"/>
      <c r="Y20" s="1"/>
      <c r="Z20" s="1"/>
    </row>
    <row r="21" spans="1:26" ht="13" x14ac:dyDescent="0.3">
      <c r="B21" s="25"/>
      <c r="C21" s="32" t="s">
        <v>48</v>
      </c>
      <c r="D21" s="33"/>
      <c r="E21" s="33"/>
      <c r="F21" s="27" t="str">
        <f>IF(AND(H21&gt;=0, H21&lt;=0.04), "Very Low", IF(AND(H21&gt;=0.05, H21&lt;=0.2), "Low", IF(AND(H21&gt;=0.21, H21&lt;=0.79), "Medium", IF(AND(H21&gt;=0.8, H21&lt;=0.95), "High", IF(AND(H21&gt;=0.96, H21&lt;=1), "Very High", "")))))</f>
        <v>Low</v>
      </c>
      <c r="G21" s="28">
        <f>SUM(G19:G20)</f>
        <v>4</v>
      </c>
      <c r="H21" s="29">
        <f>G21/(10*COUNT(G19:G20))</f>
        <v>0.2</v>
      </c>
    </row>
    <row r="22" spans="1:26" ht="12.5" x14ac:dyDescent="0.25">
      <c r="B22" s="30"/>
    </row>
    <row r="23" spans="1:26" ht="13" x14ac:dyDescent="0.3">
      <c r="A23" s="1"/>
      <c r="B23" s="15"/>
      <c r="C23" s="16" t="s">
        <v>54</v>
      </c>
      <c r="D23" s="34"/>
      <c r="E23" s="9"/>
      <c r="F23" s="15"/>
      <c r="G23" s="15" t="str">
        <f t="shared" ref="G23:G35" si="2">IF(F23="Very Low", 0, IF(ISBLANK(F23), "", VLOOKUP(F23, {"Low",2;"Medium",5;"High",8;"Very High",10}, 2, FALSE)))</f>
        <v/>
      </c>
      <c r="H23" s="35"/>
      <c r="I23" s="1"/>
      <c r="J23" s="1"/>
      <c r="K23" s="1"/>
      <c r="L23" s="1"/>
      <c r="M23" s="1"/>
      <c r="N23" s="1"/>
      <c r="O23" s="1"/>
      <c r="P23" s="1"/>
      <c r="Q23" s="1"/>
      <c r="R23" s="1"/>
      <c r="S23" s="1"/>
      <c r="T23" s="1"/>
      <c r="U23" s="1"/>
      <c r="V23" s="1"/>
      <c r="W23" s="1"/>
      <c r="X23" s="1"/>
      <c r="Y23" s="1"/>
      <c r="Z23" s="1"/>
    </row>
    <row r="24" spans="1:26" ht="12.5" x14ac:dyDescent="0.25">
      <c r="A24" s="1"/>
      <c r="B24" s="18">
        <v>14</v>
      </c>
      <c r="C24" s="8" t="s">
        <v>55</v>
      </c>
      <c r="D24" s="54" t="s">
        <v>56</v>
      </c>
      <c r="E24" s="55" t="s">
        <v>52</v>
      </c>
      <c r="F24" s="1" t="s">
        <v>7</v>
      </c>
      <c r="G24" s="1">
        <f t="shared" si="2"/>
        <v>8</v>
      </c>
      <c r="H24" s="20" t="s">
        <v>37</v>
      </c>
      <c r="I24" s="1"/>
      <c r="J24" s="1"/>
      <c r="K24" s="1"/>
      <c r="L24" s="1"/>
      <c r="M24" s="1"/>
      <c r="N24" s="1"/>
      <c r="O24" s="1"/>
      <c r="P24" s="1"/>
      <c r="Q24" s="1"/>
      <c r="R24" s="1"/>
      <c r="S24" s="1"/>
      <c r="T24" s="1"/>
      <c r="U24" s="1"/>
      <c r="V24" s="1"/>
      <c r="W24" s="1"/>
      <c r="X24" s="1"/>
      <c r="Y24" s="1"/>
      <c r="Z24" s="1"/>
    </row>
    <row r="25" spans="1:26" ht="12.5" x14ac:dyDescent="0.25">
      <c r="A25" s="1"/>
      <c r="B25" s="18">
        <v>15</v>
      </c>
      <c r="C25" s="8" t="s">
        <v>57</v>
      </c>
      <c r="D25" s="53"/>
      <c r="E25" s="53"/>
      <c r="F25" s="1" t="s">
        <v>4</v>
      </c>
      <c r="G25" s="1">
        <f t="shared" si="2"/>
        <v>10</v>
      </c>
      <c r="H25" s="20" t="s">
        <v>37</v>
      </c>
      <c r="I25" s="1"/>
      <c r="J25" s="1"/>
      <c r="K25" s="1"/>
      <c r="L25" s="1"/>
      <c r="M25" s="1"/>
      <c r="N25" s="1"/>
      <c r="O25" s="1"/>
      <c r="P25" s="1"/>
      <c r="Q25" s="1"/>
      <c r="R25" s="1"/>
      <c r="S25" s="1"/>
      <c r="T25" s="1"/>
      <c r="U25" s="1"/>
      <c r="V25" s="1"/>
      <c r="W25" s="1"/>
      <c r="X25" s="1"/>
      <c r="Y25" s="1"/>
      <c r="Z25" s="1"/>
    </row>
    <row r="26" spans="1:26" ht="12.5" x14ac:dyDescent="0.25">
      <c r="A26" s="1"/>
      <c r="B26" s="18">
        <v>16</v>
      </c>
      <c r="C26" s="1" t="s">
        <v>58</v>
      </c>
      <c r="D26" s="53"/>
      <c r="E26" s="53"/>
      <c r="F26" s="1" t="s">
        <v>4</v>
      </c>
      <c r="G26" s="1">
        <f t="shared" si="2"/>
        <v>10</v>
      </c>
      <c r="H26" s="20" t="s">
        <v>37</v>
      </c>
      <c r="I26" s="1"/>
      <c r="J26" s="1"/>
      <c r="K26" s="1"/>
      <c r="L26" s="1"/>
      <c r="M26" s="1"/>
      <c r="N26" s="1"/>
      <c r="O26" s="1"/>
      <c r="P26" s="1"/>
      <c r="Q26" s="1"/>
      <c r="R26" s="1"/>
      <c r="S26" s="1"/>
      <c r="T26" s="1"/>
      <c r="U26" s="1"/>
      <c r="V26" s="1"/>
      <c r="W26" s="1"/>
      <c r="X26" s="1"/>
      <c r="Y26" s="1"/>
      <c r="Z26" s="1"/>
    </row>
    <row r="27" spans="1:26" ht="12.5" x14ac:dyDescent="0.25">
      <c r="A27" s="1"/>
      <c r="B27" s="18">
        <v>17</v>
      </c>
      <c r="C27" s="8" t="s">
        <v>59</v>
      </c>
      <c r="D27" s="53"/>
      <c r="E27" s="53"/>
      <c r="F27" s="1" t="s">
        <v>4</v>
      </c>
      <c r="G27" s="1">
        <f t="shared" si="2"/>
        <v>10</v>
      </c>
      <c r="H27" s="20" t="s">
        <v>37</v>
      </c>
      <c r="I27" s="1"/>
      <c r="J27" s="1"/>
      <c r="K27" s="1"/>
      <c r="L27" s="1"/>
      <c r="M27" s="1"/>
      <c r="N27" s="1"/>
      <c r="O27" s="1"/>
      <c r="P27" s="1"/>
      <c r="Q27" s="1"/>
      <c r="R27" s="1"/>
      <c r="S27" s="1"/>
      <c r="T27" s="1"/>
      <c r="U27" s="1"/>
      <c r="V27" s="1"/>
      <c r="W27" s="1"/>
      <c r="X27" s="1"/>
      <c r="Y27" s="1"/>
      <c r="Z27" s="1"/>
    </row>
    <row r="28" spans="1:26" ht="12.5" x14ac:dyDescent="0.25">
      <c r="A28" s="1"/>
      <c r="B28" s="18">
        <v>18</v>
      </c>
      <c r="C28" s="1" t="s">
        <v>60</v>
      </c>
      <c r="D28" s="53"/>
      <c r="E28" s="53"/>
      <c r="F28" s="1" t="s">
        <v>13</v>
      </c>
      <c r="G28" s="1">
        <f t="shared" si="2"/>
        <v>2</v>
      </c>
      <c r="H28" s="20" t="s">
        <v>37</v>
      </c>
      <c r="I28" s="1"/>
      <c r="J28" s="1"/>
      <c r="K28" s="1"/>
      <c r="L28" s="1"/>
      <c r="M28" s="1"/>
      <c r="N28" s="1"/>
      <c r="O28" s="1"/>
      <c r="P28" s="1"/>
      <c r="Q28" s="1"/>
      <c r="R28" s="1"/>
      <c r="S28" s="1"/>
      <c r="T28" s="1"/>
      <c r="U28" s="1"/>
      <c r="V28" s="1"/>
      <c r="W28" s="1"/>
      <c r="X28" s="1"/>
      <c r="Y28" s="1"/>
      <c r="Z28" s="1"/>
    </row>
    <row r="29" spans="1:26" ht="12.5" x14ac:dyDescent="0.25">
      <c r="A29" s="1"/>
      <c r="B29" s="18">
        <v>19</v>
      </c>
      <c r="C29" s="1" t="s">
        <v>61</v>
      </c>
      <c r="D29" s="53"/>
      <c r="E29" s="53"/>
      <c r="F29" s="1" t="s">
        <v>4</v>
      </c>
      <c r="G29" s="1">
        <f t="shared" si="2"/>
        <v>10</v>
      </c>
      <c r="H29" s="20" t="s">
        <v>37</v>
      </c>
      <c r="I29" s="1"/>
      <c r="J29" s="1"/>
      <c r="K29" s="1"/>
      <c r="L29" s="1"/>
      <c r="M29" s="1"/>
      <c r="N29" s="1"/>
      <c r="O29" s="1"/>
      <c r="P29" s="1"/>
      <c r="Q29" s="1"/>
      <c r="R29" s="1"/>
      <c r="S29" s="1"/>
      <c r="T29" s="1"/>
      <c r="U29" s="1"/>
      <c r="V29" s="1"/>
      <c r="W29" s="1"/>
      <c r="X29" s="1"/>
      <c r="Y29" s="1"/>
      <c r="Z29" s="1"/>
    </row>
    <row r="30" spans="1:26" ht="25" x14ac:dyDescent="0.25">
      <c r="A30" s="1"/>
      <c r="B30" s="18">
        <v>20</v>
      </c>
      <c r="C30" s="1" t="s">
        <v>62</v>
      </c>
      <c r="D30" s="53"/>
      <c r="E30" s="53"/>
      <c r="F30" s="1" t="s">
        <v>4</v>
      </c>
      <c r="G30" s="1">
        <f t="shared" si="2"/>
        <v>10</v>
      </c>
      <c r="H30" s="20" t="s">
        <v>37</v>
      </c>
      <c r="I30" s="1"/>
      <c r="J30" s="1"/>
      <c r="K30" s="1"/>
      <c r="L30" s="1"/>
      <c r="M30" s="1"/>
      <c r="N30" s="1"/>
      <c r="O30" s="1"/>
      <c r="P30" s="1"/>
      <c r="Q30" s="1"/>
      <c r="R30" s="1"/>
      <c r="S30" s="1"/>
      <c r="T30" s="1"/>
      <c r="U30" s="1"/>
      <c r="V30" s="1"/>
      <c r="W30" s="1"/>
      <c r="X30" s="1"/>
      <c r="Y30" s="1"/>
      <c r="Z30" s="1"/>
    </row>
    <row r="31" spans="1:26" ht="12.5" x14ac:dyDescent="0.25">
      <c r="A31" s="1"/>
      <c r="B31" s="18">
        <v>21</v>
      </c>
      <c r="C31" s="1" t="s">
        <v>63</v>
      </c>
      <c r="D31" s="53"/>
      <c r="E31" s="53"/>
      <c r="F31" s="1" t="s">
        <v>4</v>
      </c>
      <c r="G31" s="1">
        <f t="shared" si="2"/>
        <v>10</v>
      </c>
      <c r="H31" s="20" t="s">
        <v>37</v>
      </c>
      <c r="I31" s="1"/>
      <c r="J31" s="1"/>
      <c r="K31" s="1"/>
      <c r="L31" s="1"/>
      <c r="M31" s="1"/>
      <c r="N31" s="1"/>
      <c r="O31" s="1"/>
      <c r="P31" s="1"/>
      <c r="Q31" s="1"/>
      <c r="R31" s="1"/>
      <c r="S31" s="1"/>
      <c r="T31" s="1"/>
      <c r="U31" s="1"/>
      <c r="V31" s="1"/>
      <c r="W31" s="1"/>
      <c r="X31" s="1"/>
      <c r="Y31" s="1"/>
      <c r="Z31" s="1"/>
    </row>
    <row r="32" spans="1:26" ht="12.5" x14ac:dyDescent="0.25">
      <c r="A32" s="1"/>
      <c r="B32" s="18">
        <v>22</v>
      </c>
      <c r="C32" s="1" t="s">
        <v>64</v>
      </c>
      <c r="D32" s="53"/>
      <c r="E32" s="53"/>
      <c r="F32" s="1" t="s">
        <v>7</v>
      </c>
      <c r="G32" s="1">
        <f t="shared" si="2"/>
        <v>8</v>
      </c>
      <c r="H32" s="20" t="s">
        <v>37</v>
      </c>
      <c r="I32" s="1"/>
      <c r="J32" s="1"/>
      <c r="K32" s="1"/>
      <c r="L32" s="1"/>
      <c r="M32" s="1"/>
      <c r="N32" s="1"/>
      <c r="O32" s="1"/>
      <c r="P32" s="1"/>
      <c r="Q32" s="1"/>
      <c r="R32" s="1"/>
      <c r="S32" s="1"/>
      <c r="T32" s="1"/>
      <c r="U32" s="1"/>
      <c r="V32" s="1"/>
      <c r="W32" s="1"/>
      <c r="X32" s="1"/>
      <c r="Y32" s="1"/>
      <c r="Z32" s="1"/>
    </row>
    <row r="33" spans="1:26" ht="12.5" x14ac:dyDescent="0.25">
      <c r="A33" s="1"/>
      <c r="B33" s="18">
        <v>23</v>
      </c>
      <c r="C33" s="1" t="s">
        <v>65</v>
      </c>
      <c r="D33" s="53"/>
      <c r="E33" s="53"/>
      <c r="F33" s="1" t="s">
        <v>13</v>
      </c>
      <c r="G33" s="1">
        <f t="shared" si="2"/>
        <v>2</v>
      </c>
      <c r="H33" s="20" t="s">
        <v>37</v>
      </c>
      <c r="I33" s="1"/>
      <c r="J33" s="1"/>
      <c r="K33" s="1"/>
      <c r="L33" s="1"/>
      <c r="M33" s="1"/>
      <c r="N33" s="1"/>
      <c r="O33" s="1"/>
      <c r="P33" s="1"/>
      <c r="Q33" s="1"/>
      <c r="R33" s="1"/>
      <c r="S33" s="1"/>
      <c r="T33" s="1"/>
      <c r="U33" s="1"/>
      <c r="V33" s="1"/>
      <c r="W33" s="1"/>
      <c r="X33" s="1"/>
      <c r="Y33" s="1"/>
      <c r="Z33" s="1"/>
    </row>
    <row r="34" spans="1:26" ht="25" x14ac:dyDescent="0.25">
      <c r="A34" s="1"/>
      <c r="B34" s="18">
        <v>24</v>
      </c>
      <c r="C34" s="1" t="s">
        <v>66</v>
      </c>
      <c r="D34" s="53"/>
      <c r="E34" s="53"/>
      <c r="F34" s="1" t="s">
        <v>4</v>
      </c>
      <c r="G34" s="1">
        <f t="shared" si="2"/>
        <v>10</v>
      </c>
      <c r="H34" s="20" t="s">
        <v>37</v>
      </c>
      <c r="I34" s="1"/>
      <c r="J34" s="1"/>
      <c r="K34" s="1"/>
      <c r="L34" s="1"/>
      <c r="M34" s="1"/>
      <c r="N34" s="1"/>
      <c r="O34" s="1"/>
      <c r="P34" s="1"/>
      <c r="Q34" s="1"/>
      <c r="R34" s="1"/>
      <c r="S34" s="1"/>
      <c r="T34" s="1"/>
      <c r="U34" s="1"/>
      <c r="V34" s="1"/>
      <c r="W34" s="1"/>
      <c r="X34" s="1"/>
      <c r="Y34" s="1"/>
      <c r="Z34" s="1"/>
    </row>
    <row r="35" spans="1:26" ht="25" x14ac:dyDescent="0.25">
      <c r="A35" s="1"/>
      <c r="B35" s="18">
        <v>25</v>
      </c>
      <c r="C35" s="4" t="s">
        <v>67</v>
      </c>
      <c r="D35" s="53"/>
      <c r="E35" s="53"/>
      <c r="F35" s="1" t="s">
        <v>7</v>
      </c>
      <c r="G35" s="1">
        <f t="shared" si="2"/>
        <v>8</v>
      </c>
      <c r="H35" s="20" t="s">
        <v>37</v>
      </c>
      <c r="I35" s="1"/>
      <c r="J35" s="1"/>
      <c r="K35" s="1"/>
      <c r="L35" s="1"/>
      <c r="M35" s="1"/>
      <c r="N35" s="1"/>
      <c r="O35" s="1"/>
      <c r="P35" s="1"/>
      <c r="Q35" s="1"/>
      <c r="R35" s="1"/>
      <c r="S35" s="1"/>
      <c r="T35" s="1"/>
      <c r="U35" s="1"/>
      <c r="V35" s="1"/>
      <c r="W35" s="1"/>
      <c r="X35" s="1"/>
      <c r="Y35" s="1"/>
      <c r="Z35" s="1"/>
    </row>
    <row r="36" spans="1:26" ht="13" x14ac:dyDescent="0.3">
      <c r="B36" s="25"/>
      <c r="C36" s="32" t="s">
        <v>48</v>
      </c>
      <c r="D36" s="33"/>
      <c r="E36" s="33"/>
      <c r="F36" s="27" t="str">
        <f>IF(AND(H36&gt;=0, H36&lt;=0.04), "Very Low", IF(AND(H36&gt;=0.05, H36&lt;=0.2), "Low", IF(AND(H36&gt;=0.21, H36&lt;=0.79), "Medium", IF(AND(H36&gt;=0.8, H36&lt;=0.95), "High", IF(AND(H36&gt;=0.96, H36&lt;=1), "Very High", "")))))</f>
        <v>High</v>
      </c>
      <c r="G36" s="25">
        <f>SUM(G24:G35)</f>
        <v>98</v>
      </c>
      <c r="H36" s="29">
        <f>G36/(10*COUNT(G24:G35))</f>
        <v>0.81666666666666665</v>
      </c>
    </row>
    <row r="37" spans="1:26" ht="12.5" x14ac:dyDescent="0.25">
      <c r="B37" s="30"/>
    </row>
    <row r="38" spans="1:26" ht="13" x14ac:dyDescent="0.3">
      <c r="A38" s="1"/>
      <c r="B38" s="15"/>
      <c r="C38" s="16" t="s">
        <v>68</v>
      </c>
      <c r="D38" s="15"/>
      <c r="E38" s="15"/>
      <c r="F38" s="15"/>
      <c r="G38" s="15" t="str">
        <f t="shared" ref="G38:G47" si="3">IF(F38="Very Low", 0, IF(ISBLANK(F38), "", VLOOKUP(F38, {"Low",2;"Medium",5;"High",8;"Very High",10}, 2, FALSE)))</f>
        <v/>
      </c>
      <c r="H38" s="35"/>
      <c r="I38" s="1"/>
      <c r="J38" s="1"/>
      <c r="K38" s="1"/>
      <c r="L38" s="1"/>
      <c r="M38" s="1"/>
      <c r="N38" s="1"/>
      <c r="O38" s="1"/>
      <c r="P38" s="1"/>
      <c r="Q38" s="1"/>
      <c r="R38" s="1"/>
      <c r="S38" s="1"/>
      <c r="T38" s="1"/>
      <c r="U38" s="1"/>
      <c r="V38" s="1"/>
      <c r="W38" s="1"/>
      <c r="X38" s="1"/>
      <c r="Y38" s="1"/>
      <c r="Z38" s="1"/>
    </row>
    <row r="39" spans="1:26" ht="12.5" x14ac:dyDescent="0.25">
      <c r="A39" s="1"/>
      <c r="B39" s="18">
        <v>26</v>
      </c>
      <c r="C39" s="8" t="s">
        <v>69</v>
      </c>
      <c r="D39" s="54" t="s">
        <v>70</v>
      </c>
      <c r="E39" s="55" t="s">
        <v>52</v>
      </c>
      <c r="F39" s="1" t="s">
        <v>13</v>
      </c>
      <c r="G39" s="1">
        <f t="shared" si="3"/>
        <v>2</v>
      </c>
      <c r="H39" s="20" t="s">
        <v>37</v>
      </c>
      <c r="I39" s="1"/>
      <c r="J39" s="1"/>
      <c r="K39" s="1"/>
      <c r="L39" s="1"/>
      <c r="M39" s="1"/>
      <c r="N39" s="1"/>
      <c r="O39" s="1"/>
      <c r="P39" s="1"/>
      <c r="Q39" s="1"/>
      <c r="R39" s="1"/>
      <c r="S39" s="1"/>
      <c r="T39" s="1"/>
      <c r="U39" s="1"/>
      <c r="V39" s="1"/>
      <c r="W39" s="1"/>
      <c r="X39" s="1"/>
      <c r="Y39" s="1"/>
      <c r="Z39" s="1"/>
    </row>
    <row r="40" spans="1:26" ht="12.5" x14ac:dyDescent="0.25">
      <c r="A40" s="1"/>
      <c r="B40" s="18">
        <v>27</v>
      </c>
      <c r="C40" s="1" t="s">
        <v>71</v>
      </c>
      <c r="D40" s="53"/>
      <c r="E40" s="53"/>
      <c r="F40" s="1" t="s">
        <v>16</v>
      </c>
      <c r="G40" s="1">
        <f t="shared" si="3"/>
        <v>0</v>
      </c>
      <c r="H40" s="20" t="s">
        <v>37</v>
      </c>
      <c r="I40" s="1"/>
      <c r="J40" s="1"/>
      <c r="K40" s="1"/>
      <c r="L40" s="1"/>
      <c r="M40" s="1"/>
      <c r="N40" s="1"/>
      <c r="O40" s="1"/>
      <c r="P40" s="1"/>
      <c r="Q40" s="1"/>
      <c r="R40" s="1"/>
      <c r="S40" s="1"/>
      <c r="T40" s="1"/>
      <c r="U40" s="1"/>
      <c r="V40" s="1"/>
      <c r="W40" s="1"/>
      <c r="X40" s="1"/>
      <c r="Y40" s="1"/>
      <c r="Z40" s="1"/>
    </row>
    <row r="41" spans="1:26" ht="12.5" x14ac:dyDescent="0.25">
      <c r="A41" s="1"/>
      <c r="B41" s="18">
        <v>28</v>
      </c>
      <c r="C41" s="1" t="s">
        <v>72</v>
      </c>
      <c r="D41" s="53"/>
      <c r="E41" s="53"/>
      <c r="F41" s="1" t="s">
        <v>16</v>
      </c>
      <c r="G41" s="1">
        <f t="shared" si="3"/>
        <v>0</v>
      </c>
      <c r="H41" s="20" t="s">
        <v>37</v>
      </c>
      <c r="I41" s="1"/>
      <c r="J41" s="1"/>
      <c r="K41" s="1"/>
      <c r="L41" s="1"/>
      <c r="M41" s="1"/>
      <c r="N41" s="1"/>
      <c r="O41" s="1"/>
      <c r="P41" s="1"/>
      <c r="Q41" s="1"/>
      <c r="R41" s="1"/>
      <c r="S41" s="1"/>
      <c r="T41" s="1"/>
      <c r="U41" s="1"/>
      <c r="V41" s="1"/>
      <c r="W41" s="1"/>
      <c r="X41" s="1"/>
      <c r="Y41" s="1"/>
      <c r="Z41" s="1"/>
    </row>
    <row r="42" spans="1:26" ht="12.5" x14ac:dyDescent="0.25">
      <c r="A42" s="1"/>
      <c r="B42" s="18">
        <v>29</v>
      </c>
      <c r="C42" s="1" t="s">
        <v>73</v>
      </c>
      <c r="D42" s="53"/>
      <c r="E42" s="53"/>
      <c r="F42" s="1" t="s">
        <v>36</v>
      </c>
      <c r="G42" s="1">
        <f t="shared" si="3"/>
        <v>5</v>
      </c>
      <c r="H42" s="20" t="s">
        <v>37</v>
      </c>
      <c r="I42" s="1"/>
      <c r="J42" s="1"/>
      <c r="K42" s="1"/>
      <c r="L42" s="1"/>
      <c r="M42" s="1"/>
      <c r="N42" s="1"/>
      <c r="O42" s="1"/>
      <c r="P42" s="1"/>
      <c r="Q42" s="1"/>
      <c r="R42" s="1"/>
      <c r="S42" s="1"/>
      <c r="T42" s="1"/>
      <c r="U42" s="1"/>
      <c r="V42" s="1"/>
      <c r="W42" s="1"/>
      <c r="X42" s="1"/>
      <c r="Y42" s="1"/>
      <c r="Z42" s="1"/>
    </row>
    <row r="43" spans="1:26" ht="12.5" x14ac:dyDescent="0.25">
      <c r="A43" s="1"/>
      <c r="B43" s="18">
        <v>30</v>
      </c>
      <c r="C43" s="1" t="s">
        <v>74</v>
      </c>
      <c r="D43" s="53"/>
      <c r="E43" s="53"/>
      <c r="F43" s="1" t="s">
        <v>16</v>
      </c>
      <c r="G43" s="1">
        <f t="shared" si="3"/>
        <v>0</v>
      </c>
      <c r="H43" s="20" t="s">
        <v>37</v>
      </c>
      <c r="I43" s="1"/>
      <c r="J43" s="1"/>
      <c r="K43" s="1"/>
      <c r="L43" s="1"/>
      <c r="M43" s="1"/>
      <c r="N43" s="1"/>
      <c r="O43" s="1"/>
      <c r="P43" s="1"/>
      <c r="Q43" s="1"/>
      <c r="R43" s="1"/>
      <c r="S43" s="1"/>
      <c r="T43" s="1"/>
      <c r="U43" s="1"/>
      <c r="V43" s="1"/>
      <c r="W43" s="1"/>
      <c r="X43" s="1"/>
      <c r="Y43" s="1"/>
      <c r="Z43" s="1"/>
    </row>
    <row r="44" spans="1:26" ht="12.5" x14ac:dyDescent="0.25">
      <c r="A44" s="1"/>
      <c r="B44" s="18">
        <v>31</v>
      </c>
      <c r="C44" s="1" t="s">
        <v>75</v>
      </c>
      <c r="D44" s="53"/>
      <c r="E44" s="53"/>
      <c r="F44" s="1" t="s">
        <v>13</v>
      </c>
      <c r="G44" s="1">
        <f t="shared" si="3"/>
        <v>2</v>
      </c>
      <c r="H44" s="20" t="s">
        <v>37</v>
      </c>
      <c r="I44" s="1"/>
      <c r="J44" s="1"/>
      <c r="K44" s="1"/>
      <c r="L44" s="1"/>
      <c r="M44" s="1"/>
      <c r="N44" s="1"/>
      <c r="O44" s="1"/>
      <c r="P44" s="1"/>
      <c r="Q44" s="1"/>
      <c r="R44" s="1"/>
      <c r="S44" s="1"/>
      <c r="T44" s="1"/>
      <c r="U44" s="1"/>
      <c r="V44" s="1"/>
      <c r="W44" s="1"/>
      <c r="X44" s="1"/>
      <c r="Y44" s="1"/>
      <c r="Z44" s="1"/>
    </row>
    <row r="45" spans="1:26" ht="12.5" x14ac:dyDescent="0.25">
      <c r="A45" s="1"/>
      <c r="B45" s="18">
        <v>32</v>
      </c>
      <c r="C45" s="1" t="s">
        <v>76</v>
      </c>
      <c r="D45" s="53"/>
      <c r="E45" s="53"/>
      <c r="F45" s="1" t="s">
        <v>16</v>
      </c>
      <c r="G45" s="1">
        <f t="shared" si="3"/>
        <v>0</v>
      </c>
      <c r="H45" s="20" t="s">
        <v>37</v>
      </c>
      <c r="I45" s="1"/>
      <c r="J45" s="1"/>
      <c r="K45" s="1"/>
      <c r="L45" s="1"/>
      <c r="M45" s="1"/>
      <c r="N45" s="1"/>
      <c r="O45" s="1"/>
      <c r="P45" s="1"/>
      <c r="Q45" s="1"/>
      <c r="R45" s="1"/>
      <c r="S45" s="1"/>
      <c r="T45" s="1"/>
      <c r="U45" s="1"/>
      <c r="V45" s="1"/>
      <c r="W45" s="1"/>
      <c r="X45" s="1"/>
      <c r="Y45" s="1"/>
      <c r="Z45" s="1"/>
    </row>
    <row r="46" spans="1:26" ht="37.5" x14ac:dyDescent="0.25">
      <c r="A46" s="1"/>
      <c r="B46" s="18">
        <v>33</v>
      </c>
      <c r="C46" s="1" t="s">
        <v>77</v>
      </c>
      <c r="D46" s="53"/>
      <c r="E46" s="53"/>
      <c r="F46" s="1" t="s">
        <v>13</v>
      </c>
      <c r="G46" s="1">
        <f t="shared" si="3"/>
        <v>2</v>
      </c>
      <c r="H46" s="20" t="s">
        <v>37</v>
      </c>
      <c r="I46" s="1"/>
      <c r="J46" s="1"/>
      <c r="K46" s="1"/>
      <c r="L46" s="1"/>
      <c r="M46" s="1"/>
      <c r="N46" s="1"/>
      <c r="O46" s="1"/>
      <c r="P46" s="1"/>
      <c r="Q46" s="1"/>
      <c r="R46" s="1"/>
      <c r="S46" s="1"/>
      <c r="T46" s="1"/>
      <c r="U46" s="1"/>
      <c r="V46" s="1"/>
      <c r="W46" s="1"/>
      <c r="X46" s="1"/>
      <c r="Y46" s="1"/>
      <c r="Z46" s="1"/>
    </row>
    <row r="47" spans="1:26" ht="25" x14ac:dyDescent="0.25">
      <c r="A47" s="1"/>
      <c r="B47" s="18">
        <v>34</v>
      </c>
      <c r="C47" s="1" t="s">
        <v>78</v>
      </c>
      <c r="D47" s="53"/>
      <c r="E47" s="53"/>
      <c r="F47" s="1" t="s">
        <v>16</v>
      </c>
      <c r="G47" s="1">
        <f t="shared" si="3"/>
        <v>0</v>
      </c>
      <c r="H47" s="20" t="s">
        <v>37</v>
      </c>
      <c r="I47" s="1"/>
      <c r="J47" s="1"/>
      <c r="K47" s="1"/>
      <c r="L47" s="1"/>
      <c r="M47" s="1"/>
      <c r="N47" s="1"/>
      <c r="O47" s="1"/>
      <c r="P47" s="1"/>
      <c r="Q47" s="1"/>
      <c r="R47" s="1"/>
      <c r="S47" s="1"/>
      <c r="T47" s="1"/>
      <c r="U47" s="1"/>
      <c r="V47" s="1"/>
      <c r="W47" s="1"/>
      <c r="X47" s="1"/>
      <c r="Y47" s="1"/>
      <c r="Z47" s="1"/>
    </row>
    <row r="48" spans="1:26" ht="25" x14ac:dyDescent="0.25">
      <c r="A48" s="1"/>
      <c r="B48" s="18">
        <v>35</v>
      </c>
      <c r="C48" s="1" t="s">
        <v>79</v>
      </c>
      <c r="D48" s="53"/>
      <c r="E48" s="53"/>
      <c r="F48" s="1" t="s">
        <v>16</v>
      </c>
      <c r="G48" s="1">
        <f t="array" ref="G48">IF(F48="Very Low", 0, IF(ISBLANK(F48), "-", VLOOKUP(F48, {"Low",2;"Medium",5;"High",8;"Very High",10}, 2)))</f>
        <v>0</v>
      </c>
      <c r="H48" s="20" t="s">
        <v>37</v>
      </c>
      <c r="I48" s="1"/>
      <c r="J48" s="1"/>
      <c r="K48" s="1"/>
      <c r="L48" s="1"/>
      <c r="M48" s="1"/>
      <c r="N48" s="1"/>
      <c r="O48" s="1"/>
      <c r="P48" s="1"/>
      <c r="Q48" s="1"/>
      <c r="R48" s="1"/>
      <c r="S48" s="1"/>
      <c r="T48" s="1"/>
      <c r="U48" s="1"/>
      <c r="V48" s="1"/>
      <c r="W48" s="1"/>
      <c r="X48" s="1"/>
      <c r="Y48" s="1"/>
      <c r="Z48" s="1"/>
    </row>
    <row r="49" spans="1:26" ht="13" x14ac:dyDescent="0.3">
      <c r="B49" s="25"/>
      <c r="C49" s="32" t="s">
        <v>48</v>
      </c>
      <c r="D49" s="33"/>
      <c r="E49" s="33"/>
      <c r="F49" s="27" t="str">
        <f t="shared" ref="F49:F50" si="4">IF(AND(H49&gt;=0, H49&lt;=0.04), "Very Low", IF(AND(H49&gt;=0.05, H49&lt;=0.2), "Low", IF(AND(H49&gt;=0.21, H49&lt;=0.79), "Medium", IF(AND(H49&gt;=0.8, H49&lt;=0.95), "High", IF(AND(H49&gt;=0.96, H49&lt;=1), "Very High", "")))))</f>
        <v>Low</v>
      </c>
      <c r="G49" s="25">
        <f>SUM(G39:G48)</f>
        <v>11</v>
      </c>
      <c r="H49" s="29">
        <f>G49/(10*COUNT(G39:G48))</f>
        <v>0.11</v>
      </c>
    </row>
    <row r="50" spans="1:26" ht="13" x14ac:dyDescent="0.3">
      <c r="B50" s="36"/>
      <c r="C50" s="37" t="s">
        <v>80</v>
      </c>
      <c r="D50" s="38"/>
      <c r="E50" s="38"/>
      <c r="F50" s="38" t="str">
        <f t="shared" si="4"/>
        <v>Medium</v>
      </c>
      <c r="G50" s="2">
        <f>G49+G36+G21+G16</f>
        <v>157</v>
      </c>
      <c r="H50" s="39">
        <f>G50/(COUNT(G39:G48,G24:G35,G19:G20,G5:G15)*10)</f>
        <v>0.44857142857142857</v>
      </c>
    </row>
    <row r="51" spans="1:26" ht="12.5" x14ac:dyDescent="0.25">
      <c r="B51" s="30"/>
    </row>
    <row r="52" spans="1:26" ht="12.5" x14ac:dyDescent="0.25">
      <c r="A52" s="1"/>
      <c r="B52" s="18"/>
      <c r="C52" s="1"/>
      <c r="D52" s="1"/>
      <c r="E52" s="1"/>
      <c r="F52" s="1"/>
      <c r="G52" s="1"/>
      <c r="H52" s="1"/>
      <c r="I52" s="1"/>
      <c r="J52" s="1"/>
      <c r="K52" s="1"/>
      <c r="L52" s="1"/>
      <c r="M52" s="1"/>
      <c r="N52" s="1"/>
      <c r="O52" s="1"/>
      <c r="P52" s="1"/>
      <c r="Q52" s="1"/>
      <c r="R52" s="1"/>
      <c r="S52" s="1"/>
      <c r="T52" s="1"/>
      <c r="U52" s="1"/>
      <c r="V52" s="1"/>
      <c r="W52" s="1"/>
      <c r="X52" s="1"/>
      <c r="Y52" s="1"/>
      <c r="Z52" s="1"/>
    </row>
    <row r="53" spans="1:26" ht="12.5" x14ac:dyDescent="0.25">
      <c r="A53" s="1"/>
      <c r="B53" s="18"/>
      <c r="C53" s="1"/>
      <c r="D53" s="1"/>
      <c r="E53" s="1"/>
      <c r="F53" s="1"/>
      <c r="G53" s="1"/>
      <c r="H53" s="1"/>
      <c r="I53" s="1"/>
      <c r="J53" s="1"/>
      <c r="K53" s="1"/>
      <c r="L53" s="1"/>
      <c r="M53" s="1"/>
      <c r="N53" s="1"/>
      <c r="O53" s="1"/>
      <c r="P53" s="1"/>
      <c r="Q53" s="1"/>
      <c r="R53" s="1"/>
      <c r="S53" s="1"/>
      <c r="T53" s="1"/>
      <c r="U53" s="1"/>
      <c r="V53" s="1"/>
      <c r="W53" s="1"/>
      <c r="X53" s="1"/>
      <c r="Y53" s="1"/>
      <c r="Z53" s="1"/>
    </row>
    <row r="54" spans="1:26" ht="12.5" x14ac:dyDescent="0.25">
      <c r="A54" s="1"/>
      <c r="B54" s="18"/>
      <c r="C54" s="1"/>
      <c r="D54" s="1"/>
      <c r="E54" s="1"/>
      <c r="F54" s="1"/>
      <c r="G54" s="1"/>
      <c r="H54" s="1"/>
      <c r="I54" s="1"/>
      <c r="J54" s="1"/>
      <c r="K54" s="1"/>
      <c r="L54" s="1"/>
      <c r="M54" s="1"/>
      <c r="N54" s="1"/>
      <c r="O54" s="1"/>
      <c r="P54" s="1"/>
      <c r="Q54" s="1"/>
      <c r="R54" s="1"/>
      <c r="S54" s="1"/>
      <c r="T54" s="1"/>
      <c r="U54" s="1"/>
      <c r="V54" s="1"/>
      <c r="W54" s="1"/>
      <c r="X54" s="1"/>
      <c r="Y54" s="1"/>
      <c r="Z54" s="1"/>
    </row>
    <row r="55" spans="1:26" ht="12.5" x14ac:dyDescent="0.25">
      <c r="A55" s="1"/>
      <c r="B55" s="18"/>
      <c r="C55" s="1"/>
      <c r="D55" s="1"/>
      <c r="E55" s="1"/>
      <c r="F55" s="1"/>
      <c r="G55" s="1"/>
      <c r="H55" s="1"/>
      <c r="I55" s="1"/>
      <c r="J55" s="1"/>
      <c r="K55" s="1"/>
      <c r="L55" s="1"/>
      <c r="M55" s="1"/>
      <c r="N55" s="1"/>
      <c r="O55" s="1"/>
      <c r="P55" s="1"/>
      <c r="Q55" s="1"/>
      <c r="R55" s="1"/>
      <c r="S55" s="1"/>
      <c r="T55" s="1"/>
      <c r="U55" s="1"/>
      <c r="V55" s="1"/>
      <c r="W55" s="1"/>
      <c r="X55" s="1"/>
      <c r="Y55" s="1"/>
      <c r="Z55" s="1"/>
    </row>
    <row r="56" spans="1:26" ht="12.5" x14ac:dyDescent="0.25">
      <c r="A56" s="1"/>
      <c r="B56" s="18"/>
      <c r="C56" s="1"/>
      <c r="D56" s="1"/>
      <c r="E56" s="1"/>
      <c r="F56" s="1"/>
      <c r="G56" s="1"/>
      <c r="H56" s="1"/>
      <c r="I56" s="1"/>
      <c r="J56" s="1"/>
      <c r="K56" s="1"/>
      <c r="L56" s="1"/>
      <c r="M56" s="1"/>
      <c r="N56" s="1"/>
      <c r="O56" s="1"/>
      <c r="P56" s="1"/>
      <c r="Q56" s="1"/>
      <c r="R56" s="1"/>
      <c r="S56" s="1"/>
      <c r="T56" s="1"/>
      <c r="U56" s="1"/>
      <c r="V56" s="1"/>
      <c r="W56" s="1"/>
      <c r="X56" s="1"/>
      <c r="Y56" s="1"/>
      <c r="Z56" s="1"/>
    </row>
    <row r="57" spans="1:26" ht="12.5" x14ac:dyDescent="0.25">
      <c r="A57" s="1"/>
      <c r="B57" s="18"/>
      <c r="C57" s="1"/>
      <c r="D57" s="1"/>
      <c r="E57" s="1"/>
      <c r="F57" s="1"/>
      <c r="G57" s="1"/>
      <c r="H57" s="1"/>
      <c r="I57" s="1"/>
      <c r="J57" s="1"/>
      <c r="K57" s="1"/>
      <c r="L57" s="1"/>
      <c r="M57" s="1"/>
      <c r="N57" s="1"/>
      <c r="O57" s="1"/>
      <c r="P57" s="1"/>
      <c r="Q57" s="1"/>
      <c r="R57" s="1"/>
      <c r="S57" s="1"/>
      <c r="T57" s="1"/>
      <c r="U57" s="1"/>
      <c r="V57" s="1"/>
      <c r="W57" s="1"/>
      <c r="X57" s="1"/>
      <c r="Y57" s="1"/>
      <c r="Z57" s="1"/>
    </row>
    <row r="58" spans="1:26" ht="12.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5"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5"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8">
    <mergeCell ref="D39:D48"/>
    <mergeCell ref="E39:E48"/>
    <mergeCell ref="D5:D15"/>
    <mergeCell ref="E5:E15"/>
    <mergeCell ref="D19:D20"/>
    <mergeCell ref="E19:E20"/>
    <mergeCell ref="D24:D35"/>
    <mergeCell ref="E24:E35"/>
  </mergeCells>
  <conditionalFormatting sqref="F16 F21 F36 F49:F50">
    <cfRule type="cellIs" dxfId="66" priority="6" operator="equal">
      <formula>"Medium"</formula>
    </cfRule>
    <cfRule type="cellIs" dxfId="65" priority="7" operator="equal">
      <formula>"Low"</formula>
    </cfRule>
    <cfRule type="cellIs" dxfId="64" priority="8" operator="equal">
      <formula>"Very Low"</formula>
    </cfRule>
    <cfRule type="cellIs" dxfId="63" priority="9" operator="equal">
      <formula>"High"</formula>
    </cfRule>
    <cfRule type="cellIs" dxfId="62" priority="10" operator="equal">
      <formula>"Very High"</formula>
    </cfRule>
  </conditionalFormatting>
  <conditionalFormatting sqref="G5:G15 G19:G20 G24:G35 G39:G48">
    <cfRule type="cellIs" dxfId="61" priority="1" operator="equal">
      <formula>2</formula>
    </cfRule>
    <cfRule type="cellIs" dxfId="60" priority="2" operator="equal">
      <formula>5</formula>
    </cfRule>
    <cfRule type="cellIs" dxfId="59" priority="3" operator="equal">
      <formula>8</formula>
    </cfRule>
    <cfRule type="cellIs" dxfId="58" priority="4" operator="equal">
      <formula>10</formula>
    </cfRule>
    <cfRule type="cellIs" dxfId="57" priority="5" operator="equal">
      <formula>0</formula>
    </cfRule>
  </conditionalFormatting>
  <conditionalFormatting sqref="G16">
    <cfRule type="expression" dxfId="56" priority="21">
      <formula>F16="Medium"</formula>
    </cfRule>
    <cfRule type="expression" dxfId="55" priority="22">
      <formula>F16="Low"</formula>
    </cfRule>
    <cfRule type="expression" dxfId="54" priority="23">
      <formula>F16="Very Low"</formula>
    </cfRule>
    <cfRule type="expression" dxfId="53" priority="24">
      <formula>F16="High"</formula>
    </cfRule>
    <cfRule type="expression" dxfId="52" priority="25">
      <formula>F16="Very High"</formula>
    </cfRule>
  </conditionalFormatting>
  <conditionalFormatting sqref="G21">
    <cfRule type="expression" dxfId="51" priority="16">
      <formula>F21="Medium"</formula>
    </cfRule>
    <cfRule type="expression" dxfId="50" priority="17">
      <formula>F21="Low"</formula>
    </cfRule>
    <cfRule type="expression" dxfId="49" priority="18">
      <formula>F21="Very Low"</formula>
    </cfRule>
    <cfRule type="expression" dxfId="48" priority="19">
      <formula>F21="High"</formula>
    </cfRule>
    <cfRule type="expression" dxfId="47" priority="20">
      <formula>F21="Very High"</formula>
    </cfRule>
  </conditionalFormatting>
  <conditionalFormatting sqref="G36">
    <cfRule type="expression" dxfId="46" priority="26">
      <formula>F36="Very Low"</formula>
    </cfRule>
    <cfRule type="expression" dxfId="45" priority="27">
      <formula>F36="Low"</formula>
    </cfRule>
    <cfRule type="expression" dxfId="44" priority="28">
      <formula>F36="Medium"</formula>
    </cfRule>
    <cfRule type="expression" dxfId="43" priority="29">
      <formula>F36="High"</formula>
    </cfRule>
    <cfRule type="expression" dxfId="42" priority="30">
      <formula>F36="Very High"</formula>
    </cfRule>
  </conditionalFormatting>
  <conditionalFormatting sqref="G49:G50">
    <cfRule type="expression" dxfId="41" priority="31">
      <formula>F49="Very Low"</formula>
    </cfRule>
    <cfRule type="expression" dxfId="40" priority="32">
      <formula>F49="Low"</formula>
    </cfRule>
    <cfRule type="expression" dxfId="39" priority="33">
      <formula>F49="Medium"</formula>
    </cfRule>
    <cfRule type="expression" dxfId="38" priority="34">
      <formula>F49="High"</formula>
    </cfRule>
    <cfRule type="expression" dxfId="37" priority="35">
      <formula>F49="Very High"</formula>
    </cfRule>
  </conditionalFormatting>
  <conditionalFormatting sqref="H16 H21 H36 H49">
    <cfRule type="cellIs" dxfId="36" priority="11" operator="between">
      <formula>0</formula>
      <formula>0.04</formula>
    </cfRule>
  </conditionalFormatting>
  <conditionalFormatting sqref="H16 H21 H36 H49:H50">
    <cfRule type="cellIs" dxfId="35" priority="12" operator="between">
      <formula>0.05</formula>
      <formula>0.2</formula>
    </cfRule>
    <cfRule type="cellIs" dxfId="34" priority="13" operator="between">
      <formula>0.21</formula>
      <formula>0.79</formula>
    </cfRule>
    <cfRule type="cellIs" dxfId="33" priority="14" operator="between">
      <formula>0.8</formula>
      <formula>0.95</formula>
    </cfRule>
    <cfRule type="cellIs" dxfId="32" priority="15" operator="between">
      <formula>0.96</formula>
      <formula>1</formula>
    </cfRule>
  </conditionalFormatting>
  <dataValidations count="1">
    <dataValidation type="list" allowBlank="1" showErrorMessage="1" sqref="F5:F15 F19:F20 F24:F35 F39:F48" xr:uid="{00000000-0002-0000-0500-000000000000}">
      <formula1>"Very Low,Low,Medium,High,Very High"</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outlinePr summaryBelow="0" summaryRight="0"/>
  </sheetPr>
  <dimension ref="A1:Y955"/>
  <sheetViews>
    <sheetView workbookViewId="0">
      <selection activeCell="F2" sqref="F2"/>
    </sheetView>
  </sheetViews>
  <sheetFormatPr defaultColWidth="12.6328125" defaultRowHeight="15.75" customHeight="1" x14ac:dyDescent="0.25"/>
  <cols>
    <col min="1" max="2" width="12.6328125" style="47"/>
    <col min="3" max="3" width="8.90625" style="47" customWidth="1"/>
    <col min="4" max="4" width="50.08984375" customWidth="1"/>
    <col min="5" max="5" width="59.6328125" customWidth="1"/>
    <col min="6" max="6" width="53.36328125" customWidth="1"/>
    <col min="8" max="8" width="11.36328125" customWidth="1"/>
    <col min="9" max="9" width="46.90625" customWidth="1"/>
  </cols>
  <sheetData>
    <row r="1" spans="1:25" ht="48" customHeight="1" x14ac:dyDescent="0.25">
      <c r="A1" s="51" t="s">
        <v>83</v>
      </c>
      <c r="B1" s="51" t="s">
        <v>1</v>
      </c>
      <c r="C1" s="51" t="s">
        <v>2</v>
      </c>
      <c r="D1" s="52" t="s">
        <v>94</v>
      </c>
      <c r="E1" s="52" t="s">
        <v>95</v>
      </c>
      <c r="F1" s="52" t="s">
        <v>96</v>
      </c>
      <c r="G1" s="3"/>
      <c r="H1" s="3"/>
      <c r="I1" s="3"/>
      <c r="J1" s="3"/>
      <c r="K1" s="3"/>
      <c r="L1" s="3"/>
      <c r="M1" s="3"/>
      <c r="N1" s="3"/>
      <c r="O1" s="3"/>
      <c r="P1" s="3"/>
      <c r="Q1" s="3"/>
      <c r="R1" s="3"/>
      <c r="S1" s="3"/>
      <c r="T1" s="3"/>
      <c r="U1" s="3"/>
      <c r="V1" s="3"/>
      <c r="W1" s="3"/>
      <c r="X1" s="3"/>
      <c r="Y1" s="3"/>
    </row>
    <row r="2" spans="1:25" s="50" customFormat="1" ht="97.5" customHeight="1" x14ac:dyDescent="0.25">
      <c r="A2" s="42" t="s">
        <v>4</v>
      </c>
      <c r="B2" s="41" t="s">
        <v>5</v>
      </c>
      <c r="C2" s="41">
        <v>10</v>
      </c>
      <c r="D2" s="48" t="s">
        <v>6</v>
      </c>
      <c r="E2" s="48" t="s">
        <v>84</v>
      </c>
      <c r="F2" s="49" t="s">
        <v>89</v>
      </c>
      <c r="G2" s="48"/>
      <c r="H2" s="48"/>
      <c r="I2" s="48"/>
      <c r="J2" s="48"/>
      <c r="K2" s="48"/>
      <c r="L2" s="48"/>
      <c r="M2" s="48"/>
      <c r="N2" s="48"/>
      <c r="O2" s="48"/>
      <c r="P2" s="48"/>
      <c r="Q2" s="48"/>
      <c r="R2" s="48"/>
      <c r="S2" s="48"/>
      <c r="T2" s="48"/>
      <c r="U2" s="48"/>
      <c r="V2" s="48"/>
      <c r="W2" s="48"/>
      <c r="X2" s="48"/>
      <c r="Y2" s="48"/>
    </row>
    <row r="3" spans="1:25" s="50" customFormat="1" ht="97.5" customHeight="1" x14ac:dyDescent="0.25">
      <c r="A3" s="43" t="s">
        <v>7</v>
      </c>
      <c r="B3" s="41" t="s">
        <v>8</v>
      </c>
      <c r="C3" s="41">
        <v>8</v>
      </c>
      <c r="D3" s="48" t="s">
        <v>9</v>
      </c>
      <c r="E3" s="48" t="s">
        <v>85</v>
      </c>
      <c r="F3" s="49" t="s">
        <v>90</v>
      </c>
      <c r="G3" s="48"/>
      <c r="H3" s="48"/>
      <c r="I3" s="48"/>
      <c r="J3" s="48"/>
      <c r="K3" s="48"/>
      <c r="L3" s="48"/>
      <c r="M3" s="48"/>
      <c r="N3" s="48"/>
      <c r="O3" s="48"/>
      <c r="P3" s="48"/>
      <c r="Q3" s="48"/>
      <c r="R3" s="48"/>
      <c r="S3" s="48"/>
      <c r="T3" s="48"/>
      <c r="U3" s="48"/>
      <c r="V3" s="48"/>
      <c r="W3" s="48"/>
      <c r="X3" s="48"/>
      <c r="Y3" s="48"/>
    </row>
    <row r="4" spans="1:25" s="50" customFormat="1" ht="97.5" customHeight="1" x14ac:dyDescent="0.25">
      <c r="A4" s="44" t="s">
        <v>10</v>
      </c>
      <c r="B4" s="41" t="s">
        <v>11</v>
      </c>
      <c r="C4" s="41">
        <v>5</v>
      </c>
      <c r="D4" s="48" t="s">
        <v>12</v>
      </c>
      <c r="E4" s="49" t="s">
        <v>88</v>
      </c>
      <c r="F4" s="48" t="s">
        <v>91</v>
      </c>
      <c r="G4" s="48"/>
      <c r="H4" s="48"/>
      <c r="I4" s="48"/>
      <c r="J4" s="48"/>
      <c r="K4" s="48"/>
      <c r="L4" s="48"/>
      <c r="M4" s="48"/>
      <c r="N4" s="48"/>
      <c r="O4" s="48"/>
      <c r="P4" s="48"/>
      <c r="Q4" s="48"/>
      <c r="R4" s="48"/>
      <c r="S4" s="48"/>
      <c r="T4" s="48"/>
      <c r="U4" s="48"/>
      <c r="V4" s="48"/>
      <c r="W4" s="48"/>
      <c r="X4" s="48"/>
      <c r="Y4" s="48"/>
    </row>
    <row r="5" spans="1:25" s="50" customFormat="1" ht="97.5" customHeight="1" x14ac:dyDescent="0.25">
      <c r="A5" s="45" t="s">
        <v>13</v>
      </c>
      <c r="B5" s="41" t="s">
        <v>14</v>
      </c>
      <c r="C5" s="41">
        <v>2</v>
      </c>
      <c r="D5" s="48" t="s">
        <v>15</v>
      </c>
      <c r="E5" s="49" t="s">
        <v>86</v>
      </c>
      <c r="F5" s="48" t="s">
        <v>92</v>
      </c>
      <c r="G5" s="48"/>
      <c r="H5" s="48"/>
      <c r="I5" s="48"/>
      <c r="J5" s="48"/>
      <c r="K5" s="48"/>
      <c r="L5" s="48"/>
      <c r="M5" s="48"/>
      <c r="N5" s="48"/>
      <c r="O5" s="48"/>
      <c r="P5" s="48"/>
      <c r="Q5" s="48"/>
      <c r="R5" s="48"/>
      <c r="S5" s="48"/>
      <c r="T5" s="48"/>
      <c r="U5" s="48"/>
      <c r="V5" s="48"/>
      <c r="W5" s="48"/>
      <c r="X5" s="48"/>
      <c r="Y5" s="48"/>
    </row>
    <row r="6" spans="1:25" s="50" customFormat="1" ht="97.5" customHeight="1" x14ac:dyDescent="0.25">
      <c r="A6" s="46" t="s">
        <v>16</v>
      </c>
      <c r="B6" s="41" t="s">
        <v>17</v>
      </c>
      <c r="C6" s="41">
        <v>0</v>
      </c>
      <c r="D6" s="48" t="s">
        <v>18</v>
      </c>
      <c r="E6" s="49" t="s">
        <v>87</v>
      </c>
      <c r="F6" s="48" t="s">
        <v>93</v>
      </c>
      <c r="G6" s="48"/>
      <c r="H6" s="48"/>
      <c r="I6" s="48"/>
      <c r="J6" s="48"/>
      <c r="K6" s="48"/>
      <c r="L6" s="48"/>
      <c r="M6" s="48"/>
      <c r="N6" s="48"/>
      <c r="O6" s="48"/>
      <c r="P6" s="48"/>
      <c r="Q6" s="48"/>
      <c r="R6" s="48"/>
      <c r="S6" s="48"/>
      <c r="T6" s="48"/>
      <c r="U6" s="48"/>
      <c r="V6" s="48"/>
      <c r="W6" s="48"/>
      <c r="X6" s="48"/>
      <c r="Y6" s="48"/>
    </row>
    <row r="7" spans="1:25" ht="15.75" customHeight="1" x14ac:dyDescent="0.25">
      <c r="D7" s="4"/>
    </row>
    <row r="8" spans="1:25" ht="12.5" x14ac:dyDescent="0.25">
      <c r="D8" s="4"/>
    </row>
    <row r="9" spans="1:25" ht="12.5" x14ac:dyDescent="0.25">
      <c r="D9" s="4"/>
    </row>
    <row r="10" spans="1:25" ht="12.5" x14ac:dyDescent="0.25">
      <c r="D10" s="4"/>
    </row>
    <row r="11" spans="1:25" ht="12.5" x14ac:dyDescent="0.25">
      <c r="D11" s="4"/>
    </row>
    <row r="12" spans="1:25" ht="12.5" x14ac:dyDescent="0.25">
      <c r="D12" s="4"/>
    </row>
    <row r="13" spans="1:25" ht="12.5" x14ac:dyDescent="0.25">
      <c r="D13" s="4"/>
    </row>
    <row r="14" spans="1:25" ht="12.5" x14ac:dyDescent="0.25">
      <c r="D14" s="4"/>
    </row>
    <row r="15" spans="1:25" ht="12.5" x14ac:dyDescent="0.25">
      <c r="D15" s="4"/>
    </row>
    <row r="16" spans="1:25" ht="12.5" x14ac:dyDescent="0.25">
      <c r="D16" s="4"/>
    </row>
    <row r="17" spans="4:4" ht="12.5" x14ac:dyDescent="0.25">
      <c r="D17" s="4"/>
    </row>
    <row r="18" spans="4:4" ht="12.5" x14ac:dyDescent="0.25">
      <c r="D18" s="4"/>
    </row>
    <row r="19" spans="4:4" ht="12.5" x14ac:dyDescent="0.25">
      <c r="D19" s="4"/>
    </row>
    <row r="20" spans="4:4" ht="12.5" x14ac:dyDescent="0.25">
      <c r="D20" s="4"/>
    </row>
    <row r="21" spans="4:4" ht="12.5" x14ac:dyDescent="0.25">
      <c r="D21" s="4"/>
    </row>
    <row r="22" spans="4:4" ht="12.5" x14ac:dyDescent="0.25">
      <c r="D22" s="4"/>
    </row>
    <row r="23" spans="4:4" ht="12.5" x14ac:dyDescent="0.25">
      <c r="D23" s="4"/>
    </row>
    <row r="24" spans="4:4" ht="12.5" x14ac:dyDescent="0.25">
      <c r="D24" s="4"/>
    </row>
    <row r="25" spans="4:4" ht="12.5" x14ac:dyDescent="0.25">
      <c r="D25" s="4"/>
    </row>
    <row r="26" spans="4:4" ht="12.5" x14ac:dyDescent="0.25">
      <c r="D26" s="4"/>
    </row>
    <row r="27" spans="4:4" ht="12.5" x14ac:dyDescent="0.25">
      <c r="D27" s="4"/>
    </row>
    <row r="28" spans="4:4" ht="12.5" x14ac:dyDescent="0.25">
      <c r="D28" s="4"/>
    </row>
    <row r="29" spans="4:4" ht="12.5" x14ac:dyDescent="0.25">
      <c r="D29" s="4"/>
    </row>
    <row r="30" spans="4:4" ht="12.5" x14ac:dyDescent="0.25">
      <c r="D30" s="4"/>
    </row>
    <row r="31" spans="4:4" ht="12.5" x14ac:dyDescent="0.25">
      <c r="D31" s="4"/>
    </row>
    <row r="32" spans="4:4" ht="12.5" x14ac:dyDescent="0.25">
      <c r="D32" s="4"/>
    </row>
    <row r="33" spans="4:4" ht="12.5" x14ac:dyDescent="0.25">
      <c r="D33" s="4"/>
    </row>
    <row r="34" spans="4:4" ht="12.5" x14ac:dyDescent="0.25">
      <c r="D34" s="4"/>
    </row>
    <row r="35" spans="4:4" ht="12.5" x14ac:dyDescent="0.25">
      <c r="D35" s="4"/>
    </row>
    <row r="36" spans="4:4" ht="12.5" x14ac:dyDescent="0.25">
      <c r="D36" s="4"/>
    </row>
    <row r="37" spans="4:4" ht="12.5" x14ac:dyDescent="0.25">
      <c r="D37" s="4"/>
    </row>
    <row r="38" spans="4:4" ht="12.5" x14ac:dyDescent="0.25">
      <c r="D38" s="4"/>
    </row>
    <row r="39" spans="4:4" ht="12.5" x14ac:dyDescent="0.25">
      <c r="D39" s="4"/>
    </row>
    <row r="40" spans="4:4" ht="12.5" x14ac:dyDescent="0.25">
      <c r="D40" s="4"/>
    </row>
    <row r="41" spans="4:4" ht="12.5" x14ac:dyDescent="0.25">
      <c r="D41" s="4"/>
    </row>
    <row r="42" spans="4:4" ht="12.5" x14ac:dyDescent="0.25">
      <c r="D42" s="4"/>
    </row>
    <row r="43" spans="4:4" ht="12.5" x14ac:dyDescent="0.25">
      <c r="D43" s="4"/>
    </row>
    <row r="44" spans="4:4" ht="12.5" x14ac:dyDescent="0.25">
      <c r="D44" s="4"/>
    </row>
    <row r="45" spans="4:4" ht="12.5" x14ac:dyDescent="0.25">
      <c r="D45" s="4"/>
    </row>
    <row r="46" spans="4:4" ht="12.5" x14ac:dyDescent="0.25">
      <c r="D46" s="4"/>
    </row>
    <row r="47" spans="4:4" ht="12.5" x14ac:dyDescent="0.25">
      <c r="D47" s="4"/>
    </row>
    <row r="48" spans="4:4" ht="12.5" x14ac:dyDescent="0.25">
      <c r="D48" s="4"/>
    </row>
    <row r="49" spans="4:4" ht="12.5" x14ac:dyDescent="0.25">
      <c r="D49" s="4"/>
    </row>
    <row r="50" spans="4:4" ht="12.5" x14ac:dyDescent="0.25">
      <c r="D50" s="4"/>
    </row>
    <row r="51" spans="4:4" ht="12.5" x14ac:dyDescent="0.25">
      <c r="D51" s="4"/>
    </row>
    <row r="52" spans="4:4" ht="12.5" x14ac:dyDescent="0.25">
      <c r="D52" s="4"/>
    </row>
    <row r="53" spans="4:4" ht="12.5" x14ac:dyDescent="0.25">
      <c r="D53" s="4"/>
    </row>
    <row r="54" spans="4:4" ht="12.5" x14ac:dyDescent="0.25">
      <c r="D54" s="4"/>
    </row>
    <row r="55" spans="4:4" ht="12.5" x14ac:dyDescent="0.25">
      <c r="D55" s="4"/>
    </row>
    <row r="56" spans="4:4" ht="12.5" x14ac:dyDescent="0.25">
      <c r="D56" s="4"/>
    </row>
    <row r="57" spans="4:4" ht="12.5" x14ac:dyDescent="0.25">
      <c r="D57" s="4"/>
    </row>
    <row r="58" spans="4:4" ht="12.5" x14ac:dyDescent="0.25">
      <c r="D58" s="4"/>
    </row>
    <row r="59" spans="4:4" ht="12.5" x14ac:dyDescent="0.25">
      <c r="D59" s="4"/>
    </row>
    <row r="60" spans="4:4" ht="12.5" x14ac:dyDescent="0.25">
      <c r="D60" s="4"/>
    </row>
    <row r="61" spans="4:4" ht="12.5" x14ac:dyDescent="0.25">
      <c r="D61" s="4"/>
    </row>
    <row r="62" spans="4:4" ht="12.5" x14ac:dyDescent="0.25">
      <c r="D62" s="4"/>
    </row>
    <row r="63" spans="4:4" ht="12.5" x14ac:dyDescent="0.25">
      <c r="D63" s="4"/>
    </row>
    <row r="64" spans="4:4" ht="12.5" x14ac:dyDescent="0.25">
      <c r="D64" s="4"/>
    </row>
    <row r="65" spans="4:4" ht="12.5" x14ac:dyDescent="0.25">
      <c r="D65" s="4"/>
    </row>
    <row r="66" spans="4:4" ht="12.5" x14ac:dyDescent="0.25">
      <c r="D66" s="4"/>
    </row>
    <row r="67" spans="4:4" ht="12.5" x14ac:dyDescent="0.25">
      <c r="D67" s="4"/>
    </row>
    <row r="68" spans="4:4" ht="12.5" x14ac:dyDescent="0.25">
      <c r="D68" s="4"/>
    </row>
    <row r="69" spans="4:4" ht="12.5" x14ac:dyDescent="0.25">
      <c r="D69" s="4"/>
    </row>
    <row r="70" spans="4:4" ht="12.5" x14ac:dyDescent="0.25">
      <c r="D70" s="4"/>
    </row>
    <row r="71" spans="4:4" ht="12.5" x14ac:dyDescent="0.25">
      <c r="D71" s="4"/>
    </row>
    <row r="72" spans="4:4" ht="12.5" x14ac:dyDescent="0.25">
      <c r="D72" s="4"/>
    </row>
    <row r="73" spans="4:4" ht="12.5" x14ac:dyDescent="0.25">
      <c r="D73" s="4"/>
    </row>
    <row r="74" spans="4:4" ht="12.5" x14ac:dyDescent="0.25">
      <c r="D74" s="4"/>
    </row>
    <row r="75" spans="4:4" ht="12.5" x14ac:dyDescent="0.25">
      <c r="D75" s="4"/>
    </row>
    <row r="76" spans="4:4" ht="12.5" x14ac:dyDescent="0.25">
      <c r="D76" s="4"/>
    </row>
    <row r="77" spans="4:4" ht="12.5" x14ac:dyDescent="0.25">
      <c r="D77" s="4"/>
    </row>
    <row r="78" spans="4:4" ht="12.5" x14ac:dyDescent="0.25">
      <c r="D78" s="4"/>
    </row>
    <row r="79" spans="4:4" ht="12.5" x14ac:dyDescent="0.25">
      <c r="D79" s="4"/>
    </row>
    <row r="80" spans="4:4" ht="12.5" x14ac:dyDescent="0.25">
      <c r="D80" s="4"/>
    </row>
    <row r="81" spans="4:4" ht="12.5" x14ac:dyDescent="0.25">
      <c r="D81" s="4"/>
    </row>
    <row r="82" spans="4:4" ht="12.5" x14ac:dyDescent="0.25">
      <c r="D82" s="4"/>
    </row>
    <row r="83" spans="4:4" ht="12.5" x14ac:dyDescent="0.25">
      <c r="D83" s="4"/>
    </row>
    <row r="84" spans="4:4" ht="12.5" x14ac:dyDescent="0.25">
      <c r="D84" s="4"/>
    </row>
    <row r="85" spans="4:4" ht="12.5" x14ac:dyDescent="0.25">
      <c r="D85" s="4"/>
    </row>
    <row r="86" spans="4:4" ht="12.5" x14ac:dyDescent="0.25">
      <c r="D86" s="4"/>
    </row>
    <row r="87" spans="4:4" ht="12.5" x14ac:dyDescent="0.25">
      <c r="D87" s="4"/>
    </row>
    <row r="88" spans="4:4" ht="12.5" x14ac:dyDescent="0.25">
      <c r="D88" s="4"/>
    </row>
    <row r="89" spans="4:4" ht="12.5" x14ac:dyDescent="0.25">
      <c r="D89" s="4"/>
    </row>
    <row r="90" spans="4:4" ht="12.5" x14ac:dyDescent="0.25">
      <c r="D90" s="4"/>
    </row>
    <row r="91" spans="4:4" ht="12.5" x14ac:dyDescent="0.25">
      <c r="D91" s="4"/>
    </row>
    <row r="92" spans="4:4" ht="12.5" x14ac:dyDescent="0.25">
      <c r="D92" s="4"/>
    </row>
    <row r="93" spans="4:4" ht="12.5" x14ac:dyDescent="0.25">
      <c r="D93" s="4"/>
    </row>
    <row r="94" spans="4:4" ht="12.5" x14ac:dyDescent="0.25">
      <c r="D94" s="4"/>
    </row>
    <row r="95" spans="4:4" ht="12.5" x14ac:dyDescent="0.25">
      <c r="D95" s="4"/>
    </row>
    <row r="96" spans="4:4" ht="12.5" x14ac:dyDescent="0.25">
      <c r="D96" s="4"/>
    </row>
    <row r="97" spans="4:4" ht="12.5" x14ac:dyDescent="0.25">
      <c r="D97" s="4"/>
    </row>
    <row r="98" spans="4:4" ht="12.5" x14ac:dyDescent="0.25">
      <c r="D98" s="4"/>
    </row>
    <row r="99" spans="4:4" ht="12.5" x14ac:dyDescent="0.25">
      <c r="D99" s="4"/>
    </row>
    <row r="100" spans="4:4" ht="12.5" x14ac:dyDescent="0.25">
      <c r="D100" s="4"/>
    </row>
    <row r="101" spans="4:4" ht="12.5" x14ac:dyDescent="0.25">
      <c r="D101" s="4"/>
    </row>
    <row r="102" spans="4:4" ht="12.5" x14ac:dyDescent="0.25">
      <c r="D102" s="4"/>
    </row>
    <row r="103" spans="4:4" ht="12.5" x14ac:dyDescent="0.25">
      <c r="D103" s="4"/>
    </row>
    <row r="104" spans="4:4" ht="12.5" x14ac:dyDescent="0.25">
      <c r="D104" s="4"/>
    </row>
    <row r="105" spans="4:4" ht="12.5" x14ac:dyDescent="0.25">
      <c r="D105" s="4"/>
    </row>
    <row r="106" spans="4:4" ht="12.5" x14ac:dyDescent="0.25">
      <c r="D106" s="4"/>
    </row>
    <row r="107" spans="4:4" ht="12.5" x14ac:dyDescent="0.25">
      <c r="D107" s="4"/>
    </row>
    <row r="108" spans="4:4" ht="12.5" x14ac:dyDescent="0.25">
      <c r="D108" s="4"/>
    </row>
    <row r="109" spans="4:4" ht="12.5" x14ac:dyDescent="0.25">
      <c r="D109" s="4"/>
    </row>
    <row r="110" spans="4:4" ht="12.5" x14ac:dyDescent="0.25">
      <c r="D110" s="4"/>
    </row>
    <row r="111" spans="4:4" ht="12.5" x14ac:dyDescent="0.25">
      <c r="D111" s="4"/>
    </row>
    <row r="112" spans="4:4" ht="12.5" x14ac:dyDescent="0.25">
      <c r="D112" s="4"/>
    </row>
    <row r="113" spans="4:4" ht="12.5" x14ac:dyDescent="0.25">
      <c r="D113" s="4"/>
    </row>
    <row r="114" spans="4:4" ht="12.5" x14ac:dyDescent="0.25">
      <c r="D114" s="4"/>
    </row>
    <row r="115" spans="4:4" ht="12.5" x14ac:dyDescent="0.25">
      <c r="D115" s="4"/>
    </row>
    <row r="116" spans="4:4" ht="12.5" x14ac:dyDescent="0.25">
      <c r="D116" s="4"/>
    </row>
    <row r="117" spans="4:4" ht="12.5" x14ac:dyDescent="0.25">
      <c r="D117" s="4"/>
    </row>
    <row r="118" spans="4:4" ht="12.5" x14ac:dyDescent="0.25">
      <c r="D118" s="4"/>
    </row>
    <row r="119" spans="4:4" ht="12.5" x14ac:dyDescent="0.25">
      <c r="D119" s="4"/>
    </row>
    <row r="120" spans="4:4" ht="12.5" x14ac:dyDescent="0.25">
      <c r="D120" s="4"/>
    </row>
    <row r="121" spans="4:4" ht="12.5" x14ac:dyDescent="0.25">
      <c r="D121" s="4"/>
    </row>
    <row r="122" spans="4:4" ht="12.5" x14ac:dyDescent="0.25">
      <c r="D122" s="4"/>
    </row>
    <row r="123" spans="4:4" ht="12.5" x14ac:dyDescent="0.25">
      <c r="D123" s="4"/>
    </row>
    <row r="124" spans="4:4" ht="12.5" x14ac:dyDescent="0.25">
      <c r="D124" s="4"/>
    </row>
    <row r="125" spans="4:4" ht="12.5" x14ac:dyDescent="0.25">
      <c r="D125" s="4"/>
    </row>
    <row r="126" spans="4:4" ht="12.5" x14ac:dyDescent="0.25">
      <c r="D126" s="4"/>
    </row>
    <row r="127" spans="4:4" ht="12.5" x14ac:dyDescent="0.25">
      <c r="D127" s="4"/>
    </row>
    <row r="128" spans="4:4" ht="12.5" x14ac:dyDescent="0.25">
      <c r="D128" s="4"/>
    </row>
    <row r="129" spans="4:4" ht="12.5" x14ac:dyDescent="0.25">
      <c r="D129" s="4"/>
    </row>
    <row r="130" spans="4:4" ht="12.5" x14ac:dyDescent="0.25">
      <c r="D130" s="4"/>
    </row>
    <row r="131" spans="4:4" ht="12.5" x14ac:dyDescent="0.25">
      <c r="D131" s="4"/>
    </row>
    <row r="132" spans="4:4" ht="12.5" x14ac:dyDescent="0.25">
      <c r="D132" s="4"/>
    </row>
    <row r="133" spans="4:4" ht="12.5" x14ac:dyDescent="0.25">
      <c r="D133" s="4"/>
    </row>
    <row r="134" spans="4:4" ht="12.5" x14ac:dyDescent="0.25">
      <c r="D134" s="4"/>
    </row>
    <row r="135" spans="4:4" ht="12.5" x14ac:dyDescent="0.25">
      <c r="D135" s="4"/>
    </row>
    <row r="136" spans="4:4" ht="12.5" x14ac:dyDescent="0.25">
      <c r="D136" s="4"/>
    </row>
    <row r="137" spans="4:4" ht="12.5" x14ac:dyDescent="0.25">
      <c r="D137" s="4"/>
    </row>
    <row r="138" spans="4:4" ht="12.5" x14ac:dyDescent="0.25">
      <c r="D138" s="4"/>
    </row>
    <row r="139" spans="4:4" ht="12.5" x14ac:dyDescent="0.25">
      <c r="D139" s="4"/>
    </row>
    <row r="140" spans="4:4" ht="12.5" x14ac:dyDescent="0.25">
      <c r="D140" s="4"/>
    </row>
    <row r="141" spans="4:4" ht="12.5" x14ac:dyDescent="0.25">
      <c r="D141" s="4"/>
    </row>
    <row r="142" spans="4:4" ht="12.5" x14ac:dyDescent="0.25">
      <c r="D142" s="4"/>
    </row>
    <row r="143" spans="4:4" ht="12.5" x14ac:dyDescent="0.25">
      <c r="D143" s="4"/>
    </row>
    <row r="144" spans="4:4" ht="12.5" x14ac:dyDescent="0.25">
      <c r="D144" s="4"/>
    </row>
    <row r="145" spans="4:4" ht="12.5" x14ac:dyDescent="0.25">
      <c r="D145" s="4"/>
    </row>
    <row r="146" spans="4:4" ht="12.5" x14ac:dyDescent="0.25">
      <c r="D146" s="4"/>
    </row>
    <row r="147" spans="4:4" ht="12.5" x14ac:dyDescent="0.25">
      <c r="D147" s="4"/>
    </row>
    <row r="148" spans="4:4" ht="12.5" x14ac:dyDescent="0.25">
      <c r="D148" s="4"/>
    </row>
    <row r="149" spans="4:4" ht="12.5" x14ac:dyDescent="0.25">
      <c r="D149" s="4"/>
    </row>
    <row r="150" spans="4:4" ht="12.5" x14ac:dyDescent="0.25">
      <c r="D150" s="4"/>
    </row>
    <row r="151" spans="4:4" ht="12.5" x14ac:dyDescent="0.25">
      <c r="D151" s="4"/>
    </row>
    <row r="152" spans="4:4" ht="12.5" x14ac:dyDescent="0.25">
      <c r="D152" s="4"/>
    </row>
    <row r="153" spans="4:4" ht="12.5" x14ac:dyDescent="0.25">
      <c r="D153" s="4"/>
    </row>
    <row r="154" spans="4:4" ht="12.5" x14ac:dyDescent="0.25">
      <c r="D154" s="4"/>
    </row>
    <row r="155" spans="4:4" ht="12.5" x14ac:dyDescent="0.25">
      <c r="D155" s="4"/>
    </row>
    <row r="156" spans="4:4" ht="12.5" x14ac:dyDescent="0.25">
      <c r="D156" s="4"/>
    </row>
    <row r="157" spans="4:4" ht="12.5" x14ac:dyDescent="0.25">
      <c r="D157" s="4"/>
    </row>
    <row r="158" spans="4:4" ht="12.5" x14ac:dyDescent="0.25">
      <c r="D158" s="4"/>
    </row>
    <row r="159" spans="4:4" ht="12.5" x14ac:dyDescent="0.25">
      <c r="D159" s="4"/>
    </row>
    <row r="160" spans="4:4" ht="12.5" x14ac:dyDescent="0.25">
      <c r="D160" s="4"/>
    </row>
    <row r="161" spans="4:4" ht="12.5" x14ac:dyDescent="0.25">
      <c r="D161" s="4"/>
    </row>
    <row r="162" spans="4:4" ht="12.5" x14ac:dyDescent="0.25">
      <c r="D162" s="4"/>
    </row>
    <row r="163" spans="4:4" ht="12.5" x14ac:dyDescent="0.25">
      <c r="D163" s="4"/>
    </row>
    <row r="164" spans="4:4" ht="12.5" x14ac:dyDescent="0.25">
      <c r="D164" s="4"/>
    </row>
    <row r="165" spans="4:4" ht="12.5" x14ac:dyDescent="0.25">
      <c r="D165" s="4"/>
    </row>
    <row r="166" spans="4:4" ht="12.5" x14ac:dyDescent="0.25">
      <c r="D166" s="4"/>
    </row>
    <row r="167" spans="4:4" ht="12.5" x14ac:dyDescent="0.25">
      <c r="D167" s="4"/>
    </row>
    <row r="168" spans="4:4" ht="12.5" x14ac:dyDescent="0.25">
      <c r="D168" s="4"/>
    </row>
    <row r="169" spans="4:4" ht="12.5" x14ac:dyDescent="0.25">
      <c r="D169" s="4"/>
    </row>
    <row r="170" spans="4:4" ht="12.5" x14ac:dyDescent="0.25">
      <c r="D170" s="4"/>
    </row>
    <row r="171" spans="4:4" ht="12.5" x14ac:dyDescent="0.25">
      <c r="D171" s="4"/>
    </row>
    <row r="172" spans="4:4" ht="12.5" x14ac:dyDescent="0.25">
      <c r="D172" s="4"/>
    </row>
    <row r="173" spans="4:4" ht="12.5" x14ac:dyDescent="0.25">
      <c r="D173" s="4"/>
    </row>
    <row r="174" spans="4:4" ht="12.5" x14ac:dyDescent="0.25">
      <c r="D174" s="4"/>
    </row>
    <row r="175" spans="4:4" ht="12.5" x14ac:dyDescent="0.25">
      <c r="D175" s="4"/>
    </row>
    <row r="176" spans="4:4" ht="12.5" x14ac:dyDescent="0.25">
      <c r="D176" s="4"/>
    </row>
    <row r="177" spans="4:4" ht="12.5" x14ac:dyDescent="0.25">
      <c r="D177" s="4"/>
    </row>
    <row r="178" spans="4:4" ht="12.5" x14ac:dyDescent="0.25">
      <c r="D178" s="4"/>
    </row>
    <row r="179" spans="4:4" ht="12.5" x14ac:dyDescent="0.25">
      <c r="D179" s="4"/>
    </row>
    <row r="180" spans="4:4" ht="12.5" x14ac:dyDescent="0.25">
      <c r="D180" s="4"/>
    </row>
    <row r="181" spans="4:4" ht="12.5" x14ac:dyDescent="0.25">
      <c r="D181" s="4"/>
    </row>
    <row r="182" spans="4:4" ht="12.5" x14ac:dyDescent="0.25">
      <c r="D182" s="4"/>
    </row>
    <row r="183" spans="4:4" ht="12.5" x14ac:dyDescent="0.25">
      <c r="D183" s="4"/>
    </row>
    <row r="184" spans="4:4" ht="12.5" x14ac:dyDescent="0.25">
      <c r="D184" s="4"/>
    </row>
    <row r="185" spans="4:4" ht="12.5" x14ac:dyDescent="0.25">
      <c r="D185" s="4"/>
    </row>
    <row r="186" spans="4:4" ht="12.5" x14ac:dyDescent="0.25">
      <c r="D186" s="4"/>
    </row>
    <row r="187" spans="4:4" ht="12.5" x14ac:dyDescent="0.25">
      <c r="D187" s="4"/>
    </row>
    <row r="188" spans="4:4" ht="12.5" x14ac:dyDescent="0.25">
      <c r="D188" s="4"/>
    </row>
    <row r="189" spans="4:4" ht="12.5" x14ac:dyDescent="0.25">
      <c r="D189" s="4"/>
    </row>
    <row r="190" spans="4:4" ht="12.5" x14ac:dyDescent="0.25">
      <c r="D190" s="4"/>
    </row>
    <row r="191" spans="4:4" ht="12.5" x14ac:dyDescent="0.25">
      <c r="D191" s="4"/>
    </row>
    <row r="192" spans="4:4" ht="12.5" x14ac:dyDescent="0.25">
      <c r="D192" s="4"/>
    </row>
    <row r="193" spans="4:4" ht="12.5" x14ac:dyDescent="0.25">
      <c r="D193" s="4"/>
    </row>
    <row r="194" spans="4:4" ht="12.5" x14ac:dyDescent="0.25">
      <c r="D194" s="4"/>
    </row>
    <row r="195" spans="4:4" ht="12.5" x14ac:dyDescent="0.25">
      <c r="D195" s="4"/>
    </row>
    <row r="196" spans="4:4" ht="12.5" x14ac:dyDescent="0.25">
      <c r="D196" s="4"/>
    </row>
    <row r="197" spans="4:4" ht="12.5" x14ac:dyDescent="0.25">
      <c r="D197" s="4"/>
    </row>
    <row r="198" spans="4:4" ht="12.5" x14ac:dyDescent="0.25">
      <c r="D198" s="4"/>
    </row>
    <row r="199" spans="4:4" ht="12.5" x14ac:dyDescent="0.25">
      <c r="D199" s="4"/>
    </row>
    <row r="200" spans="4:4" ht="12.5" x14ac:dyDescent="0.25">
      <c r="D200" s="4"/>
    </row>
    <row r="201" spans="4:4" ht="12.5" x14ac:dyDescent="0.25">
      <c r="D201" s="4"/>
    </row>
    <row r="202" spans="4:4" ht="12.5" x14ac:dyDescent="0.25">
      <c r="D202" s="4"/>
    </row>
    <row r="203" spans="4:4" ht="12.5" x14ac:dyDescent="0.25">
      <c r="D203" s="4"/>
    </row>
    <row r="204" spans="4:4" ht="12.5" x14ac:dyDescent="0.25">
      <c r="D204" s="4"/>
    </row>
    <row r="205" spans="4:4" ht="12.5" x14ac:dyDescent="0.25">
      <c r="D205" s="4"/>
    </row>
    <row r="206" spans="4:4" ht="12.5" x14ac:dyDescent="0.25">
      <c r="D206" s="4"/>
    </row>
    <row r="207" spans="4:4" ht="12.5" x14ac:dyDescent="0.25">
      <c r="D207" s="4"/>
    </row>
    <row r="208" spans="4:4" ht="12.5" x14ac:dyDescent="0.25">
      <c r="D208" s="4"/>
    </row>
    <row r="209" spans="4:4" ht="12.5" x14ac:dyDescent="0.25">
      <c r="D209" s="4"/>
    </row>
    <row r="210" spans="4:4" ht="12.5" x14ac:dyDescent="0.25">
      <c r="D210" s="4"/>
    </row>
    <row r="211" spans="4:4" ht="12.5" x14ac:dyDescent="0.25">
      <c r="D211" s="4"/>
    </row>
    <row r="212" spans="4:4" ht="12.5" x14ac:dyDescent="0.25">
      <c r="D212" s="4"/>
    </row>
    <row r="213" spans="4:4" ht="12.5" x14ac:dyDescent="0.25">
      <c r="D213" s="4"/>
    </row>
    <row r="214" spans="4:4" ht="12.5" x14ac:dyDescent="0.25">
      <c r="D214" s="4"/>
    </row>
    <row r="215" spans="4:4" ht="12.5" x14ac:dyDescent="0.25">
      <c r="D215" s="4"/>
    </row>
    <row r="216" spans="4:4" ht="12.5" x14ac:dyDescent="0.25">
      <c r="D216" s="4"/>
    </row>
    <row r="217" spans="4:4" ht="12.5" x14ac:dyDescent="0.25">
      <c r="D217" s="4"/>
    </row>
    <row r="218" spans="4:4" ht="12.5" x14ac:dyDescent="0.25">
      <c r="D218" s="4"/>
    </row>
    <row r="219" spans="4:4" ht="12.5" x14ac:dyDescent="0.25">
      <c r="D219" s="4"/>
    </row>
    <row r="220" spans="4:4" ht="12.5" x14ac:dyDescent="0.25">
      <c r="D220" s="4"/>
    </row>
    <row r="221" spans="4:4" ht="12.5" x14ac:dyDescent="0.25">
      <c r="D221" s="4"/>
    </row>
    <row r="222" spans="4:4" ht="12.5" x14ac:dyDescent="0.25">
      <c r="D222" s="4"/>
    </row>
    <row r="223" spans="4:4" ht="12.5" x14ac:dyDescent="0.25">
      <c r="D223" s="4"/>
    </row>
    <row r="224" spans="4:4" ht="12.5" x14ac:dyDescent="0.25">
      <c r="D224" s="4"/>
    </row>
    <row r="225" spans="4:4" ht="12.5" x14ac:dyDescent="0.25">
      <c r="D225" s="4"/>
    </row>
    <row r="226" spans="4:4" ht="12.5" x14ac:dyDescent="0.25">
      <c r="D226" s="4"/>
    </row>
    <row r="227" spans="4:4" ht="12.5" x14ac:dyDescent="0.25">
      <c r="D227" s="4"/>
    </row>
    <row r="228" spans="4:4" ht="12.5" x14ac:dyDescent="0.25">
      <c r="D228" s="4"/>
    </row>
    <row r="229" spans="4:4" ht="12.5" x14ac:dyDescent="0.25">
      <c r="D229" s="4"/>
    </row>
    <row r="230" spans="4:4" ht="12.5" x14ac:dyDescent="0.25">
      <c r="D230" s="4"/>
    </row>
    <row r="231" spans="4:4" ht="12.5" x14ac:dyDescent="0.25">
      <c r="D231" s="4"/>
    </row>
    <row r="232" spans="4:4" ht="12.5" x14ac:dyDescent="0.25">
      <c r="D232" s="4"/>
    </row>
    <row r="233" spans="4:4" ht="12.5" x14ac:dyDescent="0.25">
      <c r="D233" s="4"/>
    </row>
    <row r="234" spans="4:4" ht="12.5" x14ac:dyDescent="0.25">
      <c r="D234" s="4"/>
    </row>
    <row r="235" spans="4:4" ht="12.5" x14ac:dyDescent="0.25">
      <c r="D235" s="4"/>
    </row>
    <row r="236" spans="4:4" ht="12.5" x14ac:dyDescent="0.25">
      <c r="D236" s="4"/>
    </row>
    <row r="237" spans="4:4" ht="12.5" x14ac:dyDescent="0.25">
      <c r="D237" s="4"/>
    </row>
    <row r="238" spans="4:4" ht="12.5" x14ac:dyDescent="0.25">
      <c r="D238" s="4"/>
    </row>
    <row r="239" spans="4:4" ht="12.5" x14ac:dyDescent="0.25">
      <c r="D239" s="4"/>
    </row>
    <row r="240" spans="4:4" ht="12.5" x14ac:dyDescent="0.25">
      <c r="D240" s="4"/>
    </row>
    <row r="241" spans="4:4" ht="12.5" x14ac:dyDescent="0.25">
      <c r="D241" s="4"/>
    </row>
    <row r="242" spans="4:4" ht="12.5" x14ac:dyDescent="0.25">
      <c r="D242" s="4"/>
    </row>
    <row r="243" spans="4:4" ht="12.5" x14ac:dyDescent="0.25">
      <c r="D243" s="4"/>
    </row>
    <row r="244" spans="4:4" ht="12.5" x14ac:dyDescent="0.25">
      <c r="D244" s="4"/>
    </row>
    <row r="245" spans="4:4" ht="12.5" x14ac:dyDescent="0.25">
      <c r="D245" s="4"/>
    </row>
    <row r="246" spans="4:4" ht="12.5" x14ac:dyDescent="0.25">
      <c r="D246" s="4"/>
    </row>
    <row r="247" spans="4:4" ht="12.5" x14ac:dyDescent="0.25">
      <c r="D247" s="4"/>
    </row>
    <row r="248" spans="4:4" ht="12.5" x14ac:dyDescent="0.25">
      <c r="D248" s="4"/>
    </row>
    <row r="249" spans="4:4" ht="12.5" x14ac:dyDescent="0.25">
      <c r="D249" s="4"/>
    </row>
    <row r="250" spans="4:4" ht="12.5" x14ac:dyDescent="0.25">
      <c r="D250" s="4"/>
    </row>
    <row r="251" spans="4:4" ht="12.5" x14ac:dyDescent="0.25">
      <c r="D251" s="4"/>
    </row>
    <row r="252" spans="4:4" ht="12.5" x14ac:dyDescent="0.25">
      <c r="D252" s="4"/>
    </row>
    <row r="253" spans="4:4" ht="12.5" x14ac:dyDescent="0.25">
      <c r="D253" s="4"/>
    </row>
    <row r="254" spans="4:4" ht="12.5" x14ac:dyDescent="0.25">
      <c r="D254" s="4"/>
    </row>
    <row r="255" spans="4:4" ht="12.5" x14ac:dyDescent="0.25">
      <c r="D255" s="4"/>
    </row>
    <row r="256" spans="4:4" ht="12.5" x14ac:dyDescent="0.25">
      <c r="D256" s="4"/>
    </row>
    <row r="257" spans="4:4" ht="12.5" x14ac:dyDescent="0.25">
      <c r="D257" s="4"/>
    </row>
    <row r="258" spans="4:4" ht="12.5" x14ac:dyDescent="0.25">
      <c r="D258" s="4"/>
    </row>
    <row r="259" spans="4:4" ht="12.5" x14ac:dyDescent="0.25">
      <c r="D259" s="4"/>
    </row>
    <row r="260" spans="4:4" ht="12.5" x14ac:dyDescent="0.25">
      <c r="D260" s="4"/>
    </row>
    <row r="261" spans="4:4" ht="12.5" x14ac:dyDescent="0.25">
      <c r="D261" s="4"/>
    </row>
    <row r="262" spans="4:4" ht="12.5" x14ac:dyDescent="0.25">
      <c r="D262" s="4"/>
    </row>
    <row r="263" spans="4:4" ht="12.5" x14ac:dyDescent="0.25">
      <c r="D263" s="4"/>
    </row>
    <row r="264" spans="4:4" ht="12.5" x14ac:dyDescent="0.25">
      <c r="D264" s="4"/>
    </row>
    <row r="265" spans="4:4" ht="12.5" x14ac:dyDescent="0.25">
      <c r="D265" s="4"/>
    </row>
    <row r="266" spans="4:4" ht="12.5" x14ac:dyDescent="0.25">
      <c r="D266" s="4"/>
    </row>
    <row r="267" spans="4:4" ht="12.5" x14ac:dyDescent="0.25">
      <c r="D267" s="4"/>
    </row>
    <row r="268" spans="4:4" ht="12.5" x14ac:dyDescent="0.25">
      <c r="D268" s="4"/>
    </row>
    <row r="269" spans="4:4" ht="12.5" x14ac:dyDescent="0.25">
      <c r="D269" s="4"/>
    </row>
    <row r="270" spans="4:4" ht="12.5" x14ac:dyDescent="0.25">
      <c r="D270" s="4"/>
    </row>
    <row r="271" spans="4:4" ht="12.5" x14ac:dyDescent="0.25">
      <c r="D271" s="4"/>
    </row>
    <row r="272" spans="4:4" ht="12.5" x14ac:dyDescent="0.25">
      <c r="D272" s="4"/>
    </row>
    <row r="273" spans="4:4" ht="12.5" x14ac:dyDescent="0.25">
      <c r="D273" s="4"/>
    </row>
    <row r="274" spans="4:4" ht="12.5" x14ac:dyDescent="0.25">
      <c r="D274" s="4"/>
    </row>
    <row r="275" spans="4:4" ht="12.5" x14ac:dyDescent="0.25">
      <c r="D275" s="4"/>
    </row>
    <row r="276" spans="4:4" ht="12.5" x14ac:dyDescent="0.25">
      <c r="D276" s="4"/>
    </row>
    <row r="277" spans="4:4" ht="12.5" x14ac:dyDescent="0.25">
      <c r="D277" s="4"/>
    </row>
    <row r="278" spans="4:4" ht="12.5" x14ac:dyDescent="0.25">
      <c r="D278" s="4"/>
    </row>
    <row r="279" spans="4:4" ht="12.5" x14ac:dyDescent="0.25">
      <c r="D279" s="4"/>
    </row>
    <row r="280" spans="4:4" ht="12.5" x14ac:dyDescent="0.25">
      <c r="D280" s="4"/>
    </row>
    <row r="281" spans="4:4" ht="12.5" x14ac:dyDescent="0.25">
      <c r="D281" s="4"/>
    </row>
    <row r="282" spans="4:4" ht="12.5" x14ac:dyDescent="0.25">
      <c r="D282" s="4"/>
    </row>
    <row r="283" spans="4:4" ht="12.5" x14ac:dyDescent="0.25">
      <c r="D283" s="4"/>
    </row>
    <row r="284" spans="4:4" ht="12.5" x14ac:dyDescent="0.25">
      <c r="D284" s="4"/>
    </row>
    <row r="285" spans="4:4" ht="12.5" x14ac:dyDescent="0.25">
      <c r="D285" s="4"/>
    </row>
    <row r="286" spans="4:4" ht="12.5" x14ac:dyDescent="0.25">
      <c r="D286" s="4"/>
    </row>
    <row r="287" spans="4:4" ht="12.5" x14ac:dyDescent="0.25">
      <c r="D287" s="4"/>
    </row>
    <row r="288" spans="4:4" ht="12.5" x14ac:dyDescent="0.25">
      <c r="D288" s="4"/>
    </row>
    <row r="289" spans="4:4" ht="12.5" x14ac:dyDescent="0.25">
      <c r="D289" s="4"/>
    </row>
    <row r="290" spans="4:4" ht="12.5" x14ac:dyDescent="0.25">
      <c r="D290" s="4"/>
    </row>
    <row r="291" spans="4:4" ht="12.5" x14ac:dyDescent="0.25">
      <c r="D291" s="4"/>
    </row>
    <row r="292" spans="4:4" ht="12.5" x14ac:dyDescent="0.25">
      <c r="D292" s="4"/>
    </row>
    <row r="293" spans="4:4" ht="12.5" x14ac:dyDescent="0.25">
      <c r="D293" s="4"/>
    </row>
    <row r="294" spans="4:4" ht="12.5" x14ac:dyDescent="0.25">
      <c r="D294" s="4"/>
    </row>
    <row r="295" spans="4:4" ht="12.5" x14ac:dyDescent="0.25">
      <c r="D295" s="4"/>
    </row>
    <row r="296" spans="4:4" ht="12.5" x14ac:dyDescent="0.25">
      <c r="D296" s="4"/>
    </row>
    <row r="297" spans="4:4" ht="12.5" x14ac:dyDescent="0.25">
      <c r="D297" s="4"/>
    </row>
    <row r="298" spans="4:4" ht="12.5" x14ac:dyDescent="0.25">
      <c r="D298" s="4"/>
    </row>
    <row r="299" spans="4:4" ht="12.5" x14ac:dyDescent="0.25">
      <c r="D299" s="4"/>
    </row>
    <row r="300" spans="4:4" ht="12.5" x14ac:dyDescent="0.25">
      <c r="D300" s="4"/>
    </row>
    <row r="301" spans="4:4" ht="12.5" x14ac:dyDescent="0.25">
      <c r="D301" s="4"/>
    </row>
    <row r="302" spans="4:4" ht="12.5" x14ac:dyDescent="0.25">
      <c r="D302" s="4"/>
    </row>
    <row r="303" spans="4:4" ht="12.5" x14ac:dyDescent="0.25">
      <c r="D303" s="4"/>
    </row>
    <row r="304" spans="4:4" ht="12.5" x14ac:dyDescent="0.25">
      <c r="D304" s="4"/>
    </row>
    <row r="305" spans="4:4" ht="12.5" x14ac:dyDescent="0.25">
      <c r="D305" s="4"/>
    </row>
    <row r="306" spans="4:4" ht="12.5" x14ac:dyDescent="0.25">
      <c r="D306" s="4"/>
    </row>
    <row r="307" spans="4:4" ht="12.5" x14ac:dyDescent="0.25">
      <c r="D307" s="4"/>
    </row>
    <row r="308" spans="4:4" ht="12.5" x14ac:dyDescent="0.25">
      <c r="D308" s="4"/>
    </row>
    <row r="309" spans="4:4" ht="12.5" x14ac:dyDescent="0.25">
      <c r="D309" s="4"/>
    </row>
    <row r="310" spans="4:4" ht="12.5" x14ac:dyDescent="0.25">
      <c r="D310" s="4"/>
    </row>
    <row r="311" spans="4:4" ht="12.5" x14ac:dyDescent="0.25">
      <c r="D311" s="4"/>
    </row>
    <row r="312" spans="4:4" ht="12.5" x14ac:dyDescent="0.25">
      <c r="D312" s="4"/>
    </row>
    <row r="313" spans="4:4" ht="12.5" x14ac:dyDescent="0.25">
      <c r="D313" s="4"/>
    </row>
    <row r="314" spans="4:4" ht="12.5" x14ac:dyDescent="0.25">
      <c r="D314" s="4"/>
    </row>
    <row r="315" spans="4:4" ht="12.5" x14ac:dyDescent="0.25">
      <c r="D315" s="4"/>
    </row>
    <row r="316" spans="4:4" ht="12.5" x14ac:dyDescent="0.25">
      <c r="D316" s="4"/>
    </row>
    <row r="317" spans="4:4" ht="12.5" x14ac:dyDescent="0.25">
      <c r="D317" s="4"/>
    </row>
    <row r="318" spans="4:4" ht="12.5" x14ac:dyDescent="0.25">
      <c r="D318" s="4"/>
    </row>
    <row r="319" spans="4:4" ht="12.5" x14ac:dyDescent="0.25">
      <c r="D319" s="4"/>
    </row>
    <row r="320" spans="4:4" ht="12.5" x14ac:dyDescent="0.25">
      <c r="D320" s="4"/>
    </row>
    <row r="321" spans="4:4" ht="12.5" x14ac:dyDescent="0.25">
      <c r="D321" s="4"/>
    </row>
    <row r="322" spans="4:4" ht="12.5" x14ac:dyDescent="0.25">
      <c r="D322" s="4"/>
    </row>
    <row r="323" spans="4:4" ht="12.5" x14ac:dyDescent="0.25">
      <c r="D323" s="4"/>
    </row>
    <row r="324" spans="4:4" ht="12.5" x14ac:dyDescent="0.25">
      <c r="D324" s="4"/>
    </row>
    <row r="325" spans="4:4" ht="12.5" x14ac:dyDescent="0.25">
      <c r="D325" s="4"/>
    </row>
    <row r="326" spans="4:4" ht="12.5" x14ac:dyDescent="0.25">
      <c r="D326" s="4"/>
    </row>
    <row r="327" spans="4:4" ht="12.5" x14ac:dyDescent="0.25">
      <c r="D327" s="4"/>
    </row>
    <row r="328" spans="4:4" ht="12.5" x14ac:dyDescent="0.25">
      <c r="D328" s="4"/>
    </row>
    <row r="329" spans="4:4" ht="12.5" x14ac:dyDescent="0.25">
      <c r="D329" s="4"/>
    </row>
    <row r="330" spans="4:4" ht="12.5" x14ac:dyDescent="0.25">
      <c r="D330" s="4"/>
    </row>
    <row r="331" spans="4:4" ht="12.5" x14ac:dyDescent="0.25">
      <c r="D331" s="4"/>
    </row>
    <row r="332" spans="4:4" ht="12.5" x14ac:dyDescent="0.25">
      <c r="D332" s="4"/>
    </row>
    <row r="333" spans="4:4" ht="12.5" x14ac:dyDescent="0.25">
      <c r="D333" s="4"/>
    </row>
    <row r="334" spans="4:4" ht="12.5" x14ac:dyDescent="0.25">
      <c r="D334" s="4"/>
    </row>
    <row r="335" spans="4:4" ht="12.5" x14ac:dyDescent="0.25">
      <c r="D335" s="4"/>
    </row>
    <row r="336" spans="4:4" ht="12.5" x14ac:dyDescent="0.25">
      <c r="D336" s="4"/>
    </row>
    <row r="337" spans="4:4" ht="12.5" x14ac:dyDescent="0.25">
      <c r="D337" s="4"/>
    </row>
    <row r="338" spans="4:4" ht="12.5" x14ac:dyDescent="0.25">
      <c r="D338" s="4"/>
    </row>
    <row r="339" spans="4:4" ht="12.5" x14ac:dyDescent="0.25">
      <c r="D339" s="4"/>
    </row>
    <row r="340" spans="4:4" ht="12.5" x14ac:dyDescent="0.25">
      <c r="D340" s="4"/>
    </row>
    <row r="341" spans="4:4" ht="12.5" x14ac:dyDescent="0.25">
      <c r="D341" s="4"/>
    </row>
    <row r="342" spans="4:4" ht="12.5" x14ac:dyDescent="0.25">
      <c r="D342" s="4"/>
    </row>
    <row r="343" spans="4:4" ht="12.5" x14ac:dyDescent="0.25">
      <c r="D343" s="4"/>
    </row>
    <row r="344" spans="4:4" ht="12.5" x14ac:dyDescent="0.25">
      <c r="D344" s="4"/>
    </row>
    <row r="345" spans="4:4" ht="12.5" x14ac:dyDescent="0.25">
      <c r="D345" s="4"/>
    </row>
    <row r="346" spans="4:4" ht="12.5" x14ac:dyDescent="0.25">
      <c r="D346" s="4"/>
    </row>
    <row r="347" spans="4:4" ht="12.5" x14ac:dyDescent="0.25">
      <c r="D347" s="4"/>
    </row>
    <row r="348" spans="4:4" ht="12.5" x14ac:dyDescent="0.25">
      <c r="D348" s="4"/>
    </row>
    <row r="349" spans="4:4" ht="12.5" x14ac:dyDescent="0.25">
      <c r="D349" s="4"/>
    </row>
    <row r="350" spans="4:4" ht="12.5" x14ac:dyDescent="0.25">
      <c r="D350" s="4"/>
    </row>
    <row r="351" spans="4:4" ht="12.5" x14ac:dyDescent="0.25">
      <c r="D351" s="4"/>
    </row>
    <row r="352" spans="4:4" ht="12.5" x14ac:dyDescent="0.25">
      <c r="D352" s="4"/>
    </row>
    <row r="353" spans="4:4" ht="12.5" x14ac:dyDescent="0.25">
      <c r="D353" s="4"/>
    </row>
    <row r="354" spans="4:4" ht="12.5" x14ac:dyDescent="0.25">
      <c r="D354" s="4"/>
    </row>
    <row r="355" spans="4:4" ht="12.5" x14ac:dyDescent="0.25">
      <c r="D355" s="4"/>
    </row>
    <row r="356" spans="4:4" ht="12.5" x14ac:dyDescent="0.25">
      <c r="D356" s="4"/>
    </row>
    <row r="357" spans="4:4" ht="12.5" x14ac:dyDescent="0.25">
      <c r="D357" s="4"/>
    </row>
    <row r="358" spans="4:4" ht="12.5" x14ac:dyDescent="0.25">
      <c r="D358" s="4"/>
    </row>
    <row r="359" spans="4:4" ht="12.5" x14ac:dyDescent="0.25">
      <c r="D359" s="4"/>
    </row>
    <row r="360" spans="4:4" ht="12.5" x14ac:dyDescent="0.25">
      <c r="D360" s="4"/>
    </row>
    <row r="361" spans="4:4" ht="12.5" x14ac:dyDescent="0.25">
      <c r="D361" s="4"/>
    </row>
    <row r="362" spans="4:4" ht="12.5" x14ac:dyDescent="0.25">
      <c r="D362" s="4"/>
    </row>
    <row r="363" spans="4:4" ht="12.5" x14ac:dyDescent="0.25">
      <c r="D363" s="4"/>
    </row>
    <row r="364" spans="4:4" ht="12.5" x14ac:dyDescent="0.25">
      <c r="D364" s="4"/>
    </row>
    <row r="365" spans="4:4" ht="12.5" x14ac:dyDescent="0.25">
      <c r="D365" s="4"/>
    </row>
    <row r="366" spans="4:4" ht="12.5" x14ac:dyDescent="0.25">
      <c r="D366" s="4"/>
    </row>
    <row r="367" spans="4:4" ht="12.5" x14ac:dyDescent="0.25">
      <c r="D367" s="4"/>
    </row>
    <row r="368" spans="4:4" ht="12.5" x14ac:dyDescent="0.25">
      <c r="D368" s="4"/>
    </row>
    <row r="369" spans="4:4" ht="12.5" x14ac:dyDescent="0.25">
      <c r="D369" s="4"/>
    </row>
    <row r="370" spans="4:4" ht="12.5" x14ac:dyDescent="0.25">
      <c r="D370" s="4"/>
    </row>
    <row r="371" spans="4:4" ht="12.5" x14ac:dyDescent="0.25">
      <c r="D371" s="4"/>
    </row>
    <row r="372" spans="4:4" ht="12.5" x14ac:dyDescent="0.25">
      <c r="D372" s="4"/>
    </row>
    <row r="373" spans="4:4" ht="12.5" x14ac:dyDescent="0.25">
      <c r="D373" s="4"/>
    </row>
    <row r="374" spans="4:4" ht="12.5" x14ac:dyDescent="0.25">
      <c r="D374" s="4"/>
    </row>
    <row r="375" spans="4:4" ht="12.5" x14ac:dyDescent="0.25">
      <c r="D375" s="4"/>
    </row>
    <row r="376" spans="4:4" ht="12.5" x14ac:dyDescent="0.25">
      <c r="D376" s="4"/>
    </row>
    <row r="377" spans="4:4" ht="12.5" x14ac:dyDescent="0.25">
      <c r="D377" s="4"/>
    </row>
    <row r="378" spans="4:4" ht="12.5" x14ac:dyDescent="0.25">
      <c r="D378" s="4"/>
    </row>
    <row r="379" spans="4:4" ht="12.5" x14ac:dyDescent="0.25">
      <c r="D379" s="4"/>
    </row>
    <row r="380" spans="4:4" ht="12.5" x14ac:dyDescent="0.25">
      <c r="D380" s="4"/>
    </row>
    <row r="381" spans="4:4" ht="12.5" x14ac:dyDescent="0.25">
      <c r="D381" s="4"/>
    </row>
    <row r="382" spans="4:4" ht="12.5" x14ac:dyDescent="0.25">
      <c r="D382" s="4"/>
    </row>
    <row r="383" spans="4:4" ht="12.5" x14ac:dyDescent="0.25">
      <c r="D383" s="4"/>
    </row>
    <row r="384" spans="4:4" ht="12.5" x14ac:dyDescent="0.25">
      <c r="D384" s="4"/>
    </row>
    <row r="385" spans="4:4" ht="12.5" x14ac:dyDescent="0.25">
      <c r="D385" s="4"/>
    </row>
    <row r="386" spans="4:4" ht="12.5" x14ac:dyDescent="0.25">
      <c r="D386" s="4"/>
    </row>
    <row r="387" spans="4:4" ht="12.5" x14ac:dyDescent="0.25">
      <c r="D387" s="4"/>
    </row>
    <row r="388" spans="4:4" ht="12.5" x14ac:dyDescent="0.25">
      <c r="D388" s="4"/>
    </row>
    <row r="389" spans="4:4" ht="12.5" x14ac:dyDescent="0.25">
      <c r="D389" s="4"/>
    </row>
    <row r="390" spans="4:4" ht="12.5" x14ac:dyDescent="0.25">
      <c r="D390" s="4"/>
    </row>
    <row r="391" spans="4:4" ht="12.5" x14ac:dyDescent="0.25">
      <c r="D391" s="4"/>
    </row>
    <row r="392" spans="4:4" ht="12.5" x14ac:dyDescent="0.25">
      <c r="D392" s="4"/>
    </row>
    <row r="393" spans="4:4" ht="12.5" x14ac:dyDescent="0.25">
      <c r="D393" s="4"/>
    </row>
    <row r="394" spans="4:4" ht="12.5" x14ac:dyDescent="0.25">
      <c r="D394" s="4"/>
    </row>
    <row r="395" spans="4:4" ht="12.5" x14ac:dyDescent="0.25">
      <c r="D395" s="4"/>
    </row>
    <row r="396" spans="4:4" ht="12.5" x14ac:dyDescent="0.25">
      <c r="D396" s="4"/>
    </row>
    <row r="397" spans="4:4" ht="12.5" x14ac:dyDescent="0.25">
      <c r="D397" s="4"/>
    </row>
    <row r="398" spans="4:4" ht="12.5" x14ac:dyDescent="0.25">
      <c r="D398" s="4"/>
    </row>
    <row r="399" spans="4:4" ht="12.5" x14ac:dyDescent="0.25">
      <c r="D399" s="4"/>
    </row>
    <row r="400" spans="4:4" ht="12.5" x14ac:dyDescent="0.25">
      <c r="D400" s="4"/>
    </row>
    <row r="401" spans="4:4" ht="12.5" x14ac:dyDescent="0.25">
      <c r="D401" s="4"/>
    </row>
    <row r="402" spans="4:4" ht="12.5" x14ac:dyDescent="0.25">
      <c r="D402" s="4"/>
    </row>
    <row r="403" spans="4:4" ht="12.5" x14ac:dyDescent="0.25">
      <c r="D403" s="4"/>
    </row>
    <row r="404" spans="4:4" ht="12.5" x14ac:dyDescent="0.25">
      <c r="D404" s="4"/>
    </row>
    <row r="405" spans="4:4" ht="12.5" x14ac:dyDescent="0.25">
      <c r="D405" s="4"/>
    </row>
    <row r="406" spans="4:4" ht="12.5" x14ac:dyDescent="0.25">
      <c r="D406" s="4"/>
    </row>
    <row r="407" spans="4:4" ht="12.5" x14ac:dyDescent="0.25">
      <c r="D407" s="4"/>
    </row>
    <row r="408" spans="4:4" ht="12.5" x14ac:dyDescent="0.25">
      <c r="D408" s="4"/>
    </row>
    <row r="409" spans="4:4" ht="12.5" x14ac:dyDescent="0.25">
      <c r="D409" s="4"/>
    </row>
    <row r="410" spans="4:4" ht="12.5" x14ac:dyDescent="0.25">
      <c r="D410" s="4"/>
    </row>
    <row r="411" spans="4:4" ht="12.5" x14ac:dyDescent="0.25">
      <c r="D411" s="4"/>
    </row>
    <row r="412" spans="4:4" ht="12.5" x14ac:dyDescent="0.25">
      <c r="D412" s="4"/>
    </row>
    <row r="413" spans="4:4" ht="12.5" x14ac:dyDescent="0.25">
      <c r="D413" s="4"/>
    </row>
    <row r="414" spans="4:4" ht="12.5" x14ac:dyDescent="0.25">
      <c r="D414" s="4"/>
    </row>
    <row r="415" spans="4:4" ht="12.5" x14ac:dyDescent="0.25">
      <c r="D415" s="4"/>
    </row>
    <row r="416" spans="4:4" ht="12.5" x14ac:dyDescent="0.25">
      <c r="D416" s="4"/>
    </row>
    <row r="417" spans="4:4" ht="12.5" x14ac:dyDescent="0.25">
      <c r="D417" s="4"/>
    </row>
    <row r="418" spans="4:4" ht="12.5" x14ac:dyDescent="0.25">
      <c r="D418" s="4"/>
    </row>
    <row r="419" spans="4:4" ht="12.5" x14ac:dyDescent="0.25">
      <c r="D419" s="4"/>
    </row>
    <row r="420" spans="4:4" ht="12.5" x14ac:dyDescent="0.25">
      <c r="D420" s="4"/>
    </row>
    <row r="421" spans="4:4" ht="12.5" x14ac:dyDescent="0.25">
      <c r="D421" s="4"/>
    </row>
    <row r="422" spans="4:4" ht="12.5" x14ac:dyDescent="0.25">
      <c r="D422" s="4"/>
    </row>
    <row r="423" spans="4:4" ht="12.5" x14ac:dyDescent="0.25">
      <c r="D423" s="4"/>
    </row>
    <row r="424" spans="4:4" ht="12.5" x14ac:dyDescent="0.25">
      <c r="D424" s="4"/>
    </row>
    <row r="425" spans="4:4" ht="12.5" x14ac:dyDescent="0.25">
      <c r="D425" s="4"/>
    </row>
    <row r="426" spans="4:4" ht="12.5" x14ac:dyDescent="0.25">
      <c r="D426" s="4"/>
    </row>
    <row r="427" spans="4:4" ht="12.5" x14ac:dyDescent="0.25">
      <c r="D427" s="4"/>
    </row>
    <row r="428" spans="4:4" ht="12.5" x14ac:dyDescent="0.25">
      <c r="D428" s="4"/>
    </row>
    <row r="429" spans="4:4" ht="12.5" x14ac:dyDescent="0.25">
      <c r="D429" s="4"/>
    </row>
    <row r="430" spans="4:4" ht="12.5" x14ac:dyDescent="0.25">
      <c r="D430" s="4"/>
    </row>
    <row r="431" spans="4:4" ht="12.5" x14ac:dyDescent="0.25">
      <c r="D431" s="4"/>
    </row>
    <row r="432" spans="4:4" ht="12.5" x14ac:dyDescent="0.25">
      <c r="D432" s="4"/>
    </row>
    <row r="433" spans="4:4" ht="12.5" x14ac:dyDescent="0.25">
      <c r="D433" s="4"/>
    </row>
    <row r="434" spans="4:4" ht="12.5" x14ac:dyDescent="0.25">
      <c r="D434" s="4"/>
    </row>
    <row r="435" spans="4:4" ht="12.5" x14ac:dyDescent="0.25">
      <c r="D435" s="4"/>
    </row>
    <row r="436" spans="4:4" ht="12.5" x14ac:dyDescent="0.25">
      <c r="D436" s="4"/>
    </row>
    <row r="437" spans="4:4" ht="12.5" x14ac:dyDescent="0.25">
      <c r="D437" s="4"/>
    </row>
    <row r="438" spans="4:4" ht="12.5" x14ac:dyDescent="0.25">
      <c r="D438" s="4"/>
    </row>
    <row r="439" spans="4:4" ht="12.5" x14ac:dyDescent="0.25">
      <c r="D439" s="4"/>
    </row>
    <row r="440" spans="4:4" ht="12.5" x14ac:dyDescent="0.25">
      <c r="D440" s="4"/>
    </row>
    <row r="441" spans="4:4" ht="12.5" x14ac:dyDescent="0.25">
      <c r="D441" s="4"/>
    </row>
    <row r="442" spans="4:4" ht="12.5" x14ac:dyDescent="0.25">
      <c r="D442" s="4"/>
    </row>
    <row r="443" spans="4:4" ht="12.5" x14ac:dyDescent="0.25">
      <c r="D443" s="4"/>
    </row>
    <row r="444" spans="4:4" ht="12.5" x14ac:dyDescent="0.25">
      <c r="D444" s="4"/>
    </row>
    <row r="445" spans="4:4" ht="12.5" x14ac:dyDescent="0.25">
      <c r="D445" s="4"/>
    </row>
    <row r="446" spans="4:4" ht="12.5" x14ac:dyDescent="0.25">
      <c r="D446" s="4"/>
    </row>
    <row r="447" spans="4:4" ht="12.5" x14ac:dyDescent="0.25">
      <c r="D447" s="4"/>
    </row>
    <row r="448" spans="4:4" ht="12.5" x14ac:dyDescent="0.25">
      <c r="D448" s="4"/>
    </row>
    <row r="449" spans="4:4" ht="12.5" x14ac:dyDescent="0.25">
      <c r="D449" s="4"/>
    </row>
    <row r="450" spans="4:4" ht="12.5" x14ac:dyDescent="0.25">
      <c r="D450" s="4"/>
    </row>
    <row r="451" spans="4:4" ht="12.5" x14ac:dyDescent="0.25">
      <c r="D451" s="4"/>
    </row>
    <row r="452" spans="4:4" ht="12.5" x14ac:dyDescent="0.25">
      <c r="D452" s="4"/>
    </row>
    <row r="453" spans="4:4" ht="12.5" x14ac:dyDescent="0.25">
      <c r="D453" s="4"/>
    </row>
    <row r="454" spans="4:4" ht="12.5" x14ac:dyDescent="0.25">
      <c r="D454" s="4"/>
    </row>
    <row r="455" spans="4:4" ht="12.5" x14ac:dyDescent="0.25">
      <c r="D455" s="4"/>
    </row>
    <row r="456" spans="4:4" ht="12.5" x14ac:dyDescent="0.25">
      <c r="D456" s="4"/>
    </row>
    <row r="457" spans="4:4" ht="12.5" x14ac:dyDescent="0.25">
      <c r="D457" s="4"/>
    </row>
    <row r="458" spans="4:4" ht="12.5" x14ac:dyDescent="0.25">
      <c r="D458" s="4"/>
    </row>
    <row r="459" spans="4:4" ht="12.5" x14ac:dyDescent="0.25">
      <c r="D459" s="4"/>
    </row>
    <row r="460" spans="4:4" ht="12.5" x14ac:dyDescent="0.25">
      <c r="D460" s="4"/>
    </row>
    <row r="461" spans="4:4" ht="12.5" x14ac:dyDescent="0.25">
      <c r="D461" s="4"/>
    </row>
    <row r="462" spans="4:4" ht="12.5" x14ac:dyDescent="0.25">
      <c r="D462" s="4"/>
    </row>
    <row r="463" spans="4:4" ht="12.5" x14ac:dyDescent="0.25">
      <c r="D463" s="4"/>
    </row>
    <row r="464" spans="4:4" ht="12.5" x14ac:dyDescent="0.25">
      <c r="D464" s="4"/>
    </row>
    <row r="465" spans="4:4" ht="12.5" x14ac:dyDescent="0.25">
      <c r="D465" s="4"/>
    </row>
    <row r="466" spans="4:4" ht="12.5" x14ac:dyDescent="0.25">
      <c r="D466" s="4"/>
    </row>
    <row r="467" spans="4:4" ht="12.5" x14ac:dyDescent="0.25">
      <c r="D467" s="4"/>
    </row>
    <row r="468" spans="4:4" ht="12.5" x14ac:dyDescent="0.25">
      <c r="D468" s="4"/>
    </row>
    <row r="469" spans="4:4" ht="12.5" x14ac:dyDescent="0.25">
      <c r="D469" s="4"/>
    </row>
    <row r="470" spans="4:4" ht="12.5" x14ac:dyDescent="0.25">
      <c r="D470" s="4"/>
    </row>
    <row r="471" spans="4:4" ht="12.5" x14ac:dyDescent="0.25">
      <c r="D471" s="4"/>
    </row>
    <row r="472" spans="4:4" ht="12.5" x14ac:dyDescent="0.25">
      <c r="D472" s="4"/>
    </row>
    <row r="473" spans="4:4" ht="12.5" x14ac:dyDescent="0.25">
      <c r="D473" s="4"/>
    </row>
    <row r="474" spans="4:4" ht="12.5" x14ac:dyDescent="0.25">
      <c r="D474" s="4"/>
    </row>
    <row r="475" spans="4:4" ht="12.5" x14ac:dyDescent="0.25">
      <c r="D475" s="4"/>
    </row>
    <row r="476" spans="4:4" ht="12.5" x14ac:dyDescent="0.25">
      <c r="D476" s="4"/>
    </row>
    <row r="477" spans="4:4" ht="12.5" x14ac:dyDescent="0.25">
      <c r="D477" s="4"/>
    </row>
    <row r="478" spans="4:4" ht="12.5" x14ac:dyDescent="0.25">
      <c r="D478" s="4"/>
    </row>
    <row r="479" spans="4:4" ht="12.5" x14ac:dyDescent="0.25">
      <c r="D479" s="4"/>
    </row>
    <row r="480" spans="4:4" ht="12.5" x14ac:dyDescent="0.25">
      <c r="D480" s="4"/>
    </row>
    <row r="481" spans="4:4" ht="12.5" x14ac:dyDescent="0.25">
      <c r="D481" s="4"/>
    </row>
    <row r="482" spans="4:4" ht="12.5" x14ac:dyDescent="0.25">
      <c r="D482" s="4"/>
    </row>
    <row r="483" spans="4:4" ht="12.5" x14ac:dyDescent="0.25">
      <c r="D483" s="4"/>
    </row>
    <row r="484" spans="4:4" ht="12.5" x14ac:dyDescent="0.25">
      <c r="D484" s="4"/>
    </row>
    <row r="485" spans="4:4" ht="12.5" x14ac:dyDescent="0.25">
      <c r="D485" s="4"/>
    </row>
    <row r="486" spans="4:4" ht="12.5" x14ac:dyDescent="0.25">
      <c r="D486" s="4"/>
    </row>
    <row r="487" spans="4:4" ht="12.5" x14ac:dyDescent="0.25">
      <c r="D487" s="4"/>
    </row>
    <row r="488" spans="4:4" ht="12.5" x14ac:dyDescent="0.25">
      <c r="D488" s="4"/>
    </row>
    <row r="489" spans="4:4" ht="12.5" x14ac:dyDescent="0.25">
      <c r="D489" s="4"/>
    </row>
    <row r="490" spans="4:4" ht="12.5" x14ac:dyDescent="0.25">
      <c r="D490" s="4"/>
    </row>
    <row r="491" spans="4:4" ht="12.5" x14ac:dyDescent="0.25">
      <c r="D491" s="4"/>
    </row>
    <row r="492" spans="4:4" ht="12.5" x14ac:dyDescent="0.25">
      <c r="D492" s="4"/>
    </row>
    <row r="493" spans="4:4" ht="12.5" x14ac:dyDescent="0.25">
      <c r="D493" s="4"/>
    </row>
    <row r="494" spans="4:4" ht="12.5" x14ac:dyDescent="0.25">
      <c r="D494" s="4"/>
    </row>
    <row r="495" spans="4:4" ht="12.5" x14ac:dyDescent="0.25">
      <c r="D495" s="4"/>
    </row>
    <row r="496" spans="4:4" ht="12.5" x14ac:dyDescent="0.25">
      <c r="D496" s="4"/>
    </row>
    <row r="497" spans="4:4" ht="12.5" x14ac:dyDescent="0.25">
      <c r="D497" s="4"/>
    </row>
    <row r="498" spans="4:4" ht="12.5" x14ac:dyDescent="0.25">
      <c r="D498" s="4"/>
    </row>
    <row r="499" spans="4:4" ht="12.5" x14ac:dyDescent="0.25">
      <c r="D499" s="4"/>
    </row>
    <row r="500" spans="4:4" ht="12.5" x14ac:dyDescent="0.25">
      <c r="D500" s="4"/>
    </row>
    <row r="501" spans="4:4" ht="12.5" x14ac:dyDescent="0.25">
      <c r="D501" s="4"/>
    </row>
    <row r="502" spans="4:4" ht="12.5" x14ac:dyDescent="0.25">
      <c r="D502" s="4"/>
    </row>
    <row r="503" spans="4:4" ht="12.5" x14ac:dyDescent="0.25">
      <c r="D503" s="4"/>
    </row>
    <row r="504" spans="4:4" ht="12.5" x14ac:dyDescent="0.25">
      <c r="D504" s="4"/>
    </row>
    <row r="505" spans="4:4" ht="12.5" x14ac:dyDescent="0.25">
      <c r="D505" s="4"/>
    </row>
    <row r="506" spans="4:4" ht="12.5" x14ac:dyDescent="0.25">
      <c r="D506" s="4"/>
    </row>
    <row r="507" spans="4:4" ht="12.5" x14ac:dyDescent="0.25">
      <c r="D507" s="4"/>
    </row>
    <row r="508" spans="4:4" ht="12.5" x14ac:dyDescent="0.25">
      <c r="D508" s="4"/>
    </row>
    <row r="509" spans="4:4" ht="12.5" x14ac:dyDescent="0.25">
      <c r="D509" s="4"/>
    </row>
    <row r="510" spans="4:4" ht="12.5" x14ac:dyDescent="0.25">
      <c r="D510" s="4"/>
    </row>
    <row r="511" spans="4:4" ht="12.5" x14ac:dyDescent="0.25">
      <c r="D511" s="4"/>
    </row>
    <row r="512" spans="4:4" ht="12.5" x14ac:dyDescent="0.25">
      <c r="D512" s="4"/>
    </row>
    <row r="513" spans="4:4" ht="12.5" x14ac:dyDescent="0.25">
      <c r="D513" s="4"/>
    </row>
    <row r="514" spans="4:4" ht="12.5" x14ac:dyDescent="0.25">
      <c r="D514" s="4"/>
    </row>
    <row r="515" spans="4:4" ht="12.5" x14ac:dyDescent="0.25">
      <c r="D515" s="4"/>
    </row>
    <row r="516" spans="4:4" ht="12.5" x14ac:dyDescent="0.25">
      <c r="D516" s="4"/>
    </row>
    <row r="517" spans="4:4" ht="12.5" x14ac:dyDescent="0.25">
      <c r="D517" s="4"/>
    </row>
    <row r="518" spans="4:4" ht="12.5" x14ac:dyDescent="0.25">
      <c r="D518" s="4"/>
    </row>
    <row r="519" spans="4:4" ht="12.5" x14ac:dyDescent="0.25">
      <c r="D519" s="4"/>
    </row>
    <row r="520" spans="4:4" ht="12.5" x14ac:dyDescent="0.25">
      <c r="D520" s="4"/>
    </row>
    <row r="521" spans="4:4" ht="12.5" x14ac:dyDescent="0.25">
      <c r="D521" s="4"/>
    </row>
    <row r="522" spans="4:4" ht="12.5" x14ac:dyDescent="0.25">
      <c r="D522" s="4"/>
    </row>
    <row r="523" spans="4:4" ht="12.5" x14ac:dyDescent="0.25">
      <c r="D523" s="4"/>
    </row>
    <row r="524" spans="4:4" ht="12.5" x14ac:dyDescent="0.25">
      <c r="D524" s="4"/>
    </row>
    <row r="525" spans="4:4" ht="12.5" x14ac:dyDescent="0.25">
      <c r="D525" s="4"/>
    </row>
    <row r="526" spans="4:4" ht="12.5" x14ac:dyDescent="0.25">
      <c r="D526" s="4"/>
    </row>
    <row r="527" spans="4:4" ht="12.5" x14ac:dyDescent="0.25">
      <c r="D527" s="4"/>
    </row>
    <row r="528" spans="4:4" ht="12.5" x14ac:dyDescent="0.25">
      <c r="D528" s="4"/>
    </row>
    <row r="529" spans="4:4" ht="12.5" x14ac:dyDescent="0.25">
      <c r="D529" s="4"/>
    </row>
    <row r="530" spans="4:4" ht="12.5" x14ac:dyDescent="0.25">
      <c r="D530" s="4"/>
    </row>
    <row r="531" spans="4:4" ht="12.5" x14ac:dyDescent="0.25">
      <c r="D531" s="4"/>
    </row>
    <row r="532" spans="4:4" ht="12.5" x14ac:dyDescent="0.25">
      <c r="D532" s="4"/>
    </row>
    <row r="533" spans="4:4" ht="12.5" x14ac:dyDescent="0.25">
      <c r="D533" s="4"/>
    </row>
    <row r="534" spans="4:4" ht="12.5" x14ac:dyDescent="0.25">
      <c r="D534" s="4"/>
    </row>
    <row r="535" spans="4:4" ht="12.5" x14ac:dyDescent="0.25">
      <c r="D535" s="4"/>
    </row>
    <row r="536" spans="4:4" ht="12.5" x14ac:dyDescent="0.25">
      <c r="D536" s="4"/>
    </row>
    <row r="537" spans="4:4" ht="12.5" x14ac:dyDescent="0.25">
      <c r="D537" s="4"/>
    </row>
    <row r="538" spans="4:4" ht="12.5" x14ac:dyDescent="0.25">
      <c r="D538" s="4"/>
    </row>
    <row r="539" spans="4:4" ht="12.5" x14ac:dyDescent="0.25">
      <c r="D539" s="4"/>
    </row>
    <row r="540" spans="4:4" ht="12.5" x14ac:dyDescent="0.25">
      <c r="D540" s="4"/>
    </row>
    <row r="541" spans="4:4" ht="12.5" x14ac:dyDescent="0.25">
      <c r="D541" s="4"/>
    </row>
    <row r="542" spans="4:4" ht="12.5" x14ac:dyDescent="0.25">
      <c r="D542" s="4"/>
    </row>
    <row r="543" spans="4:4" ht="12.5" x14ac:dyDescent="0.25">
      <c r="D543" s="4"/>
    </row>
    <row r="544" spans="4:4" ht="12.5" x14ac:dyDescent="0.25">
      <c r="D544" s="4"/>
    </row>
    <row r="545" spans="4:4" ht="12.5" x14ac:dyDescent="0.25">
      <c r="D545" s="4"/>
    </row>
    <row r="546" spans="4:4" ht="12.5" x14ac:dyDescent="0.25">
      <c r="D546" s="4"/>
    </row>
    <row r="547" spans="4:4" ht="12.5" x14ac:dyDescent="0.25">
      <c r="D547" s="4"/>
    </row>
    <row r="548" spans="4:4" ht="12.5" x14ac:dyDescent="0.25">
      <c r="D548" s="4"/>
    </row>
    <row r="549" spans="4:4" ht="12.5" x14ac:dyDescent="0.25">
      <c r="D549" s="4"/>
    </row>
    <row r="550" spans="4:4" ht="12.5" x14ac:dyDescent="0.25">
      <c r="D550" s="4"/>
    </row>
    <row r="551" spans="4:4" ht="12.5" x14ac:dyDescent="0.25">
      <c r="D551" s="4"/>
    </row>
    <row r="552" spans="4:4" ht="12.5" x14ac:dyDescent="0.25">
      <c r="D552" s="4"/>
    </row>
    <row r="553" spans="4:4" ht="12.5" x14ac:dyDescent="0.25">
      <c r="D553" s="4"/>
    </row>
    <row r="554" spans="4:4" ht="12.5" x14ac:dyDescent="0.25">
      <c r="D554" s="4"/>
    </row>
    <row r="555" spans="4:4" ht="12.5" x14ac:dyDescent="0.25">
      <c r="D555" s="4"/>
    </row>
    <row r="556" spans="4:4" ht="12.5" x14ac:dyDescent="0.25">
      <c r="D556" s="4"/>
    </row>
    <row r="557" spans="4:4" ht="12.5" x14ac:dyDescent="0.25">
      <c r="D557" s="4"/>
    </row>
    <row r="558" spans="4:4" ht="12.5" x14ac:dyDescent="0.25">
      <c r="D558" s="4"/>
    </row>
    <row r="559" spans="4:4" ht="12.5" x14ac:dyDescent="0.25">
      <c r="D559" s="4"/>
    </row>
    <row r="560" spans="4:4" ht="12.5" x14ac:dyDescent="0.25">
      <c r="D560" s="4"/>
    </row>
    <row r="561" spans="4:4" ht="12.5" x14ac:dyDescent="0.25">
      <c r="D561" s="4"/>
    </row>
    <row r="562" spans="4:4" ht="12.5" x14ac:dyDescent="0.25">
      <c r="D562" s="4"/>
    </row>
    <row r="563" spans="4:4" ht="12.5" x14ac:dyDescent="0.25">
      <c r="D563" s="4"/>
    </row>
    <row r="564" spans="4:4" ht="12.5" x14ac:dyDescent="0.25">
      <c r="D564" s="4"/>
    </row>
    <row r="565" spans="4:4" ht="12.5" x14ac:dyDescent="0.25">
      <c r="D565" s="4"/>
    </row>
    <row r="566" spans="4:4" ht="12.5" x14ac:dyDescent="0.25">
      <c r="D566" s="4"/>
    </row>
    <row r="567" spans="4:4" ht="12.5" x14ac:dyDescent="0.25">
      <c r="D567" s="4"/>
    </row>
    <row r="568" spans="4:4" ht="12.5" x14ac:dyDescent="0.25">
      <c r="D568" s="4"/>
    </row>
    <row r="569" spans="4:4" ht="12.5" x14ac:dyDescent="0.25">
      <c r="D569" s="4"/>
    </row>
    <row r="570" spans="4:4" ht="12.5" x14ac:dyDescent="0.25">
      <c r="D570" s="4"/>
    </row>
    <row r="571" spans="4:4" ht="12.5" x14ac:dyDescent="0.25">
      <c r="D571" s="4"/>
    </row>
    <row r="572" spans="4:4" ht="12.5" x14ac:dyDescent="0.25">
      <c r="D572" s="4"/>
    </row>
    <row r="573" spans="4:4" ht="12.5" x14ac:dyDescent="0.25">
      <c r="D573" s="4"/>
    </row>
    <row r="574" spans="4:4" ht="12.5" x14ac:dyDescent="0.25">
      <c r="D574" s="4"/>
    </row>
    <row r="575" spans="4:4" ht="12.5" x14ac:dyDescent="0.25">
      <c r="D575" s="4"/>
    </row>
    <row r="576" spans="4:4" ht="12.5" x14ac:dyDescent="0.25">
      <c r="D576" s="4"/>
    </row>
    <row r="577" spans="4:4" ht="12.5" x14ac:dyDescent="0.25">
      <c r="D577" s="4"/>
    </row>
    <row r="578" spans="4:4" ht="12.5" x14ac:dyDescent="0.25">
      <c r="D578" s="4"/>
    </row>
    <row r="579" spans="4:4" ht="12.5" x14ac:dyDescent="0.25">
      <c r="D579" s="4"/>
    </row>
    <row r="580" spans="4:4" ht="12.5" x14ac:dyDescent="0.25">
      <c r="D580" s="4"/>
    </row>
    <row r="581" spans="4:4" ht="12.5" x14ac:dyDescent="0.25">
      <c r="D581" s="4"/>
    </row>
    <row r="582" spans="4:4" ht="12.5" x14ac:dyDescent="0.25">
      <c r="D582" s="4"/>
    </row>
    <row r="583" spans="4:4" ht="12.5" x14ac:dyDescent="0.25">
      <c r="D583" s="4"/>
    </row>
    <row r="584" spans="4:4" ht="12.5" x14ac:dyDescent="0.25">
      <c r="D584" s="4"/>
    </row>
    <row r="585" spans="4:4" ht="12.5" x14ac:dyDescent="0.25">
      <c r="D585" s="4"/>
    </row>
    <row r="586" spans="4:4" ht="12.5" x14ac:dyDescent="0.25">
      <c r="D586" s="4"/>
    </row>
    <row r="587" spans="4:4" ht="12.5" x14ac:dyDescent="0.25">
      <c r="D587" s="4"/>
    </row>
    <row r="588" spans="4:4" ht="12.5" x14ac:dyDescent="0.25">
      <c r="D588" s="4"/>
    </row>
    <row r="589" spans="4:4" ht="12.5" x14ac:dyDescent="0.25">
      <c r="D589" s="4"/>
    </row>
    <row r="590" spans="4:4" ht="12.5" x14ac:dyDescent="0.25">
      <c r="D590" s="4"/>
    </row>
    <row r="591" spans="4:4" ht="12.5" x14ac:dyDescent="0.25">
      <c r="D591" s="4"/>
    </row>
    <row r="592" spans="4:4" ht="12.5" x14ac:dyDescent="0.25">
      <c r="D592" s="4"/>
    </row>
    <row r="593" spans="4:4" ht="12.5" x14ac:dyDescent="0.25">
      <c r="D593" s="4"/>
    </row>
    <row r="594" spans="4:4" ht="12.5" x14ac:dyDescent="0.25">
      <c r="D594" s="4"/>
    </row>
    <row r="595" spans="4:4" ht="12.5" x14ac:dyDescent="0.25">
      <c r="D595" s="4"/>
    </row>
    <row r="596" spans="4:4" ht="12.5" x14ac:dyDescent="0.25">
      <c r="D596" s="4"/>
    </row>
    <row r="597" spans="4:4" ht="12.5" x14ac:dyDescent="0.25">
      <c r="D597" s="4"/>
    </row>
    <row r="598" spans="4:4" ht="12.5" x14ac:dyDescent="0.25">
      <c r="D598" s="4"/>
    </row>
    <row r="599" spans="4:4" ht="12.5" x14ac:dyDescent="0.25">
      <c r="D599" s="4"/>
    </row>
    <row r="600" spans="4:4" ht="12.5" x14ac:dyDescent="0.25">
      <c r="D600" s="4"/>
    </row>
    <row r="601" spans="4:4" ht="12.5" x14ac:dyDescent="0.25">
      <c r="D601" s="4"/>
    </row>
    <row r="602" spans="4:4" ht="12.5" x14ac:dyDescent="0.25">
      <c r="D602" s="4"/>
    </row>
    <row r="603" spans="4:4" ht="12.5" x14ac:dyDescent="0.25">
      <c r="D603" s="4"/>
    </row>
    <row r="604" spans="4:4" ht="12.5" x14ac:dyDescent="0.25">
      <c r="D604" s="4"/>
    </row>
    <row r="605" spans="4:4" ht="12.5" x14ac:dyDescent="0.25">
      <c r="D605" s="4"/>
    </row>
    <row r="606" spans="4:4" ht="12.5" x14ac:dyDescent="0.25">
      <c r="D606" s="4"/>
    </row>
    <row r="607" spans="4:4" ht="12.5" x14ac:dyDescent="0.25">
      <c r="D607" s="4"/>
    </row>
    <row r="608" spans="4:4" ht="12.5" x14ac:dyDescent="0.25">
      <c r="D608" s="4"/>
    </row>
    <row r="609" spans="4:4" ht="12.5" x14ac:dyDescent="0.25">
      <c r="D609" s="4"/>
    </row>
    <row r="610" spans="4:4" ht="12.5" x14ac:dyDescent="0.25">
      <c r="D610" s="4"/>
    </row>
    <row r="611" spans="4:4" ht="12.5" x14ac:dyDescent="0.25">
      <c r="D611" s="4"/>
    </row>
    <row r="612" spans="4:4" ht="12.5" x14ac:dyDescent="0.25">
      <c r="D612" s="4"/>
    </row>
    <row r="613" spans="4:4" ht="12.5" x14ac:dyDescent="0.25">
      <c r="D613" s="4"/>
    </row>
    <row r="614" spans="4:4" ht="12.5" x14ac:dyDescent="0.25">
      <c r="D614" s="4"/>
    </row>
    <row r="615" spans="4:4" ht="12.5" x14ac:dyDescent="0.25">
      <c r="D615" s="4"/>
    </row>
    <row r="616" spans="4:4" ht="12.5" x14ac:dyDescent="0.25">
      <c r="D616" s="4"/>
    </row>
    <row r="617" spans="4:4" ht="12.5" x14ac:dyDescent="0.25">
      <c r="D617" s="4"/>
    </row>
    <row r="618" spans="4:4" ht="12.5" x14ac:dyDescent="0.25">
      <c r="D618" s="4"/>
    </row>
    <row r="619" spans="4:4" ht="12.5" x14ac:dyDescent="0.25">
      <c r="D619" s="4"/>
    </row>
    <row r="620" spans="4:4" ht="12.5" x14ac:dyDescent="0.25">
      <c r="D620" s="4"/>
    </row>
    <row r="621" spans="4:4" ht="12.5" x14ac:dyDescent="0.25">
      <c r="D621" s="4"/>
    </row>
    <row r="622" spans="4:4" ht="12.5" x14ac:dyDescent="0.25">
      <c r="D622" s="4"/>
    </row>
    <row r="623" spans="4:4" ht="12.5" x14ac:dyDescent="0.25">
      <c r="D623" s="4"/>
    </row>
    <row r="624" spans="4:4" ht="12.5" x14ac:dyDescent="0.25">
      <c r="D624" s="4"/>
    </row>
    <row r="625" spans="4:4" ht="12.5" x14ac:dyDescent="0.25">
      <c r="D625" s="4"/>
    </row>
    <row r="626" spans="4:4" ht="12.5" x14ac:dyDescent="0.25">
      <c r="D626" s="4"/>
    </row>
    <row r="627" spans="4:4" ht="12.5" x14ac:dyDescent="0.25">
      <c r="D627" s="4"/>
    </row>
    <row r="628" spans="4:4" ht="12.5" x14ac:dyDescent="0.25">
      <c r="D628" s="4"/>
    </row>
    <row r="629" spans="4:4" ht="12.5" x14ac:dyDescent="0.25">
      <c r="D629" s="4"/>
    </row>
    <row r="630" spans="4:4" ht="12.5" x14ac:dyDescent="0.25">
      <c r="D630" s="4"/>
    </row>
    <row r="631" spans="4:4" ht="12.5" x14ac:dyDescent="0.25">
      <c r="D631" s="4"/>
    </row>
    <row r="632" spans="4:4" ht="12.5" x14ac:dyDescent="0.25">
      <c r="D632" s="4"/>
    </row>
    <row r="633" spans="4:4" ht="12.5" x14ac:dyDescent="0.25">
      <c r="D633" s="4"/>
    </row>
    <row r="634" spans="4:4" ht="12.5" x14ac:dyDescent="0.25">
      <c r="D634" s="4"/>
    </row>
    <row r="635" spans="4:4" ht="12.5" x14ac:dyDescent="0.25">
      <c r="D635" s="4"/>
    </row>
    <row r="636" spans="4:4" ht="12.5" x14ac:dyDescent="0.25">
      <c r="D636" s="4"/>
    </row>
    <row r="637" spans="4:4" ht="12.5" x14ac:dyDescent="0.25">
      <c r="D637" s="4"/>
    </row>
    <row r="638" spans="4:4" ht="12.5" x14ac:dyDescent="0.25">
      <c r="D638" s="4"/>
    </row>
    <row r="639" spans="4:4" ht="12.5" x14ac:dyDescent="0.25">
      <c r="D639" s="4"/>
    </row>
    <row r="640" spans="4:4" ht="12.5" x14ac:dyDescent="0.25">
      <c r="D640" s="4"/>
    </row>
    <row r="641" spans="4:4" ht="12.5" x14ac:dyDescent="0.25">
      <c r="D641" s="4"/>
    </row>
    <row r="642" spans="4:4" ht="12.5" x14ac:dyDescent="0.25">
      <c r="D642" s="4"/>
    </row>
    <row r="643" spans="4:4" ht="12.5" x14ac:dyDescent="0.25">
      <c r="D643" s="4"/>
    </row>
    <row r="644" spans="4:4" ht="12.5" x14ac:dyDescent="0.25">
      <c r="D644" s="4"/>
    </row>
    <row r="645" spans="4:4" ht="12.5" x14ac:dyDescent="0.25">
      <c r="D645" s="4"/>
    </row>
    <row r="646" spans="4:4" ht="12.5" x14ac:dyDescent="0.25">
      <c r="D646" s="4"/>
    </row>
    <row r="647" spans="4:4" ht="12.5" x14ac:dyDescent="0.25">
      <c r="D647" s="4"/>
    </row>
    <row r="648" spans="4:4" ht="12.5" x14ac:dyDescent="0.25">
      <c r="D648" s="4"/>
    </row>
    <row r="649" spans="4:4" ht="12.5" x14ac:dyDescent="0.25">
      <c r="D649" s="4"/>
    </row>
    <row r="650" spans="4:4" ht="12.5" x14ac:dyDescent="0.25">
      <c r="D650" s="4"/>
    </row>
    <row r="651" spans="4:4" ht="12.5" x14ac:dyDescent="0.25">
      <c r="D651" s="4"/>
    </row>
    <row r="652" spans="4:4" ht="12.5" x14ac:dyDescent="0.25">
      <c r="D652" s="4"/>
    </row>
    <row r="653" spans="4:4" ht="12.5" x14ac:dyDescent="0.25">
      <c r="D653" s="4"/>
    </row>
    <row r="654" spans="4:4" ht="12.5" x14ac:dyDescent="0.25">
      <c r="D654" s="4"/>
    </row>
    <row r="655" spans="4:4" ht="12.5" x14ac:dyDescent="0.25">
      <c r="D655" s="4"/>
    </row>
    <row r="656" spans="4:4" ht="12.5" x14ac:dyDescent="0.25">
      <c r="D656" s="4"/>
    </row>
    <row r="657" spans="4:4" ht="12.5" x14ac:dyDescent="0.25">
      <c r="D657" s="4"/>
    </row>
    <row r="658" spans="4:4" ht="12.5" x14ac:dyDescent="0.25">
      <c r="D658" s="4"/>
    </row>
    <row r="659" spans="4:4" ht="12.5" x14ac:dyDescent="0.25">
      <c r="D659" s="4"/>
    </row>
    <row r="660" spans="4:4" ht="12.5" x14ac:dyDescent="0.25">
      <c r="D660" s="4"/>
    </row>
    <row r="661" spans="4:4" ht="12.5" x14ac:dyDescent="0.25">
      <c r="D661" s="4"/>
    </row>
    <row r="662" spans="4:4" ht="12.5" x14ac:dyDescent="0.25">
      <c r="D662" s="4"/>
    </row>
    <row r="663" spans="4:4" ht="12.5" x14ac:dyDescent="0.25">
      <c r="D663" s="4"/>
    </row>
    <row r="664" spans="4:4" ht="12.5" x14ac:dyDescent="0.25">
      <c r="D664" s="4"/>
    </row>
    <row r="665" spans="4:4" ht="12.5" x14ac:dyDescent="0.25">
      <c r="D665" s="4"/>
    </row>
    <row r="666" spans="4:4" ht="12.5" x14ac:dyDescent="0.25">
      <c r="D666" s="4"/>
    </row>
    <row r="667" spans="4:4" ht="12.5" x14ac:dyDescent="0.25">
      <c r="D667" s="4"/>
    </row>
    <row r="668" spans="4:4" ht="12.5" x14ac:dyDescent="0.25">
      <c r="D668" s="4"/>
    </row>
    <row r="669" spans="4:4" ht="12.5" x14ac:dyDescent="0.25">
      <c r="D669" s="4"/>
    </row>
    <row r="670" spans="4:4" ht="12.5" x14ac:dyDescent="0.25">
      <c r="D670" s="4"/>
    </row>
    <row r="671" spans="4:4" ht="12.5" x14ac:dyDescent="0.25">
      <c r="D671" s="4"/>
    </row>
    <row r="672" spans="4:4" ht="12.5" x14ac:dyDescent="0.25">
      <c r="D672" s="4"/>
    </row>
    <row r="673" spans="4:4" ht="12.5" x14ac:dyDescent="0.25">
      <c r="D673" s="4"/>
    </row>
    <row r="674" spans="4:4" ht="12.5" x14ac:dyDescent="0.25">
      <c r="D674" s="4"/>
    </row>
    <row r="675" spans="4:4" ht="12.5" x14ac:dyDescent="0.25">
      <c r="D675" s="4"/>
    </row>
    <row r="676" spans="4:4" ht="12.5" x14ac:dyDescent="0.25">
      <c r="D676" s="4"/>
    </row>
    <row r="677" spans="4:4" ht="12.5" x14ac:dyDescent="0.25">
      <c r="D677" s="4"/>
    </row>
    <row r="678" spans="4:4" ht="12.5" x14ac:dyDescent="0.25">
      <c r="D678" s="4"/>
    </row>
    <row r="679" spans="4:4" ht="12.5" x14ac:dyDescent="0.25">
      <c r="D679" s="4"/>
    </row>
    <row r="680" spans="4:4" ht="12.5" x14ac:dyDescent="0.25">
      <c r="D680" s="4"/>
    </row>
    <row r="681" spans="4:4" ht="12.5" x14ac:dyDescent="0.25">
      <c r="D681" s="4"/>
    </row>
    <row r="682" spans="4:4" ht="12.5" x14ac:dyDescent="0.25">
      <c r="D682" s="4"/>
    </row>
    <row r="683" spans="4:4" ht="12.5" x14ac:dyDescent="0.25">
      <c r="D683" s="4"/>
    </row>
    <row r="684" spans="4:4" ht="12.5" x14ac:dyDescent="0.25">
      <c r="D684" s="4"/>
    </row>
    <row r="685" spans="4:4" ht="12.5" x14ac:dyDescent="0.25">
      <c r="D685" s="4"/>
    </row>
    <row r="686" spans="4:4" ht="12.5" x14ac:dyDescent="0.25">
      <c r="D686" s="4"/>
    </row>
    <row r="687" spans="4:4" ht="12.5" x14ac:dyDescent="0.25">
      <c r="D687" s="4"/>
    </row>
    <row r="688" spans="4:4" ht="12.5" x14ac:dyDescent="0.25">
      <c r="D688" s="4"/>
    </row>
    <row r="689" spans="4:4" ht="12.5" x14ac:dyDescent="0.25">
      <c r="D689" s="4"/>
    </row>
    <row r="690" spans="4:4" ht="12.5" x14ac:dyDescent="0.25">
      <c r="D690" s="4"/>
    </row>
    <row r="691" spans="4:4" ht="12.5" x14ac:dyDescent="0.25">
      <c r="D691" s="4"/>
    </row>
    <row r="692" spans="4:4" ht="12.5" x14ac:dyDescent="0.25">
      <c r="D692" s="4"/>
    </row>
    <row r="693" spans="4:4" ht="12.5" x14ac:dyDescent="0.25">
      <c r="D693" s="4"/>
    </row>
    <row r="694" spans="4:4" ht="12.5" x14ac:dyDescent="0.25">
      <c r="D694" s="4"/>
    </row>
    <row r="695" spans="4:4" ht="12.5" x14ac:dyDescent="0.25">
      <c r="D695" s="4"/>
    </row>
    <row r="696" spans="4:4" ht="12.5" x14ac:dyDescent="0.25">
      <c r="D696" s="4"/>
    </row>
    <row r="697" spans="4:4" ht="12.5" x14ac:dyDescent="0.25">
      <c r="D697" s="4"/>
    </row>
    <row r="698" spans="4:4" ht="12.5" x14ac:dyDescent="0.25">
      <c r="D698" s="4"/>
    </row>
    <row r="699" spans="4:4" ht="12.5" x14ac:dyDescent="0.25">
      <c r="D699" s="4"/>
    </row>
    <row r="700" spans="4:4" ht="12.5" x14ac:dyDescent="0.25">
      <c r="D700" s="4"/>
    </row>
    <row r="701" spans="4:4" ht="12.5" x14ac:dyDescent="0.25">
      <c r="D701" s="4"/>
    </row>
    <row r="702" spans="4:4" ht="12.5" x14ac:dyDescent="0.25">
      <c r="D702" s="4"/>
    </row>
    <row r="703" spans="4:4" ht="12.5" x14ac:dyDescent="0.25">
      <c r="D703" s="4"/>
    </row>
    <row r="704" spans="4:4" ht="12.5" x14ac:dyDescent="0.25">
      <c r="D704" s="4"/>
    </row>
    <row r="705" spans="4:4" ht="12.5" x14ac:dyDescent="0.25">
      <c r="D705" s="4"/>
    </row>
    <row r="706" spans="4:4" ht="12.5" x14ac:dyDescent="0.25">
      <c r="D706" s="4"/>
    </row>
    <row r="707" spans="4:4" ht="12.5" x14ac:dyDescent="0.25">
      <c r="D707" s="4"/>
    </row>
    <row r="708" spans="4:4" ht="12.5" x14ac:dyDescent="0.25">
      <c r="D708" s="4"/>
    </row>
    <row r="709" spans="4:4" ht="12.5" x14ac:dyDescent="0.25">
      <c r="D709" s="4"/>
    </row>
    <row r="710" spans="4:4" ht="12.5" x14ac:dyDescent="0.25">
      <c r="D710" s="4"/>
    </row>
    <row r="711" spans="4:4" ht="12.5" x14ac:dyDescent="0.25">
      <c r="D711" s="4"/>
    </row>
    <row r="712" spans="4:4" ht="12.5" x14ac:dyDescent="0.25">
      <c r="D712" s="4"/>
    </row>
    <row r="713" spans="4:4" ht="12.5" x14ac:dyDescent="0.25">
      <c r="D713" s="4"/>
    </row>
    <row r="714" spans="4:4" ht="12.5" x14ac:dyDescent="0.25">
      <c r="D714" s="4"/>
    </row>
    <row r="715" spans="4:4" ht="12.5" x14ac:dyDescent="0.25">
      <c r="D715" s="4"/>
    </row>
    <row r="716" spans="4:4" ht="12.5" x14ac:dyDescent="0.25">
      <c r="D716" s="4"/>
    </row>
    <row r="717" spans="4:4" ht="12.5" x14ac:dyDescent="0.25">
      <c r="D717" s="4"/>
    </row>
    <row r="718" spans="4:4" ht="12.5" x14ac:dyDescent="0.25">
      <c r="D718" s="4"/>
    </row>
    <row r="719" spans="4:4" ht="12.5" x14ac:dyDescent="0.25">
      <c r="D719" s="4"/>
    </row>
    <row r="720" spans="4:4" ht="12.5" x14ac:dyDescent="0.25">
      <c r="D720" s="4"/>
    </row>
    <row r="721" spans="4:4" ht="12.5" x14ac:dyDescent="0.25">
      <c r="D721" s="4"/>
    </row>
    <row r="722" spans="4:4" ht="12.5" x14ac:dyDescent="0.25">
      <c r="D722" s="4"/>
    </row>
    <row r="723" spans="4:4" ht="12.5" x14ac:dyDescent="0.25">
      <c r="D723" s="4"/>
    </row>
    <row r="724" spans="4:4" ht="12.5" x14ac:dyDescent="0.25">
      <c r="D724" s="4"/>
    </row>
    <row r="725" spans="4:4" ht="12.5" x14ac:dyDescent="0.25">
      <c r="D725" s="4"/>
    </row>
    <row r="726" spans="4:4" ht="12.5" x14ac:dyDescent="0.25">
      <c r="D726" s="4"/>
    </row>
    <row r="727" spans="4:4" ht="12.5" x14ac:dyDescent="0.25">
      <c r="D727" s="4"/>
    </row>
    <row r="728" spans="4:4" ht="12.5" x14ac:dyDescent="0.25">
      <c r="D728" s="4"/>
    </row>
    <row r="729" spans="4:4" ht="12.5" x14ac:dyDescent="0.25">
      <c r="D729" s="4"/>
    </row>
    <row r="730" spans="4:4" ht="12.5" x14ac:dyDescent="0.25">
      <c r="D730" s="4"/>
    </row>
    <row r="731" spans="4:4" ht="12.5" x14ac:dyDescent="0.25">
      <c r="D731" s="4"/>
    </row>
    <row r="732" spans="4:4" ht="12.5" x14ac:dyDescent="0.25">
      <c r="D732" s="4"/>
    </row>
    <row r="733" spans="4:4" ht="12.5" x14ac:dyDescent="0.25">
      <c r="D733" s="4"/>
    </row>
    <row r="734" spans="4:4" ht="12.5" x14ac:dyDescent="0.25">
      <c r="D734" s="4"/>
    </row>
    <row r="735" spans="4:4" ht="12.5" x14ac:dyDescent="0.25">
      <c r="D735" s="4"/>
    </row>
    <row r="736" spans="4:4" ht="12.5" x14ac:dyDescent="0.25">
      <c r="D736" s="4"/>
    </row>
    <row r="737" spans="4:4" ht="12.5" x14ac:dyDescent="0.25">
      <c r="D737" s="4"/>
    </row>
    <row r="738" spans="4:4" ht="12.5" x14ac:dyDescent="0.25">
      <c r="D738" s="4"/>
    </row>
    <row r="739" spans="4:4" ht="12.5" x14ac:dyDescent="0.25">
      <c r="D739" s="4"/>
    </row>
    <row r="740" spans="4:4" ht="12.5" x14ac:dyDescent="0.25">
      <c r="D740" s="4"/>
    </row>
    <row r="741" spans="4:4" ht="12.5" x14ac:dyDescent="0.25">
      <c r="D741" s="4"/>
    </row>
    <row r="742" spans="4:4" ht="12.5" x14ac:dyDescent="0.25">
      <c r="D742" s="4"/>
    </row>
    <row r="743" spans="4:4" ht="12.5" x14ac:dyDescent="0.25">
      <c r="D743" s="4"/>
    </row>
    <row r="744" spans="4:4" ht="12.5" x14ac:dyDescent="0.25">
      <c r="D744" s="4"/>
    </row>
    <row r="745" spans="4:4" ht="12.5" x14ac:dyDescent="0.25">
      <c r="D745" s="4"/>
    </row>
    <row r="746" spans="4:4" ht="12.5" x14ac:dyDescent="0.25">
      <c r="D746" s="4"/>
    </row>
    <row r="747" spans="4:4" ht="12.5" x14ac:dyDescent="0.25">
      <c r="D747" s="4"/>
    </row>
    <row r="748" spans="4:4" ht="12.5" x14ac:dyDescent="0.25">
      <c r="D748" s="4"/>
    </row>
    <row r="749" spans="4:4" ht="12.5" x14ac:dyDescent="0.25">
      <c r="D749" s="4"/>
    </row>
    <row r="750" spans="4:4" ht="12.5" x14ac:dyDescent="0.25">
      <c r="D750" s="4"/>
    </row>
    <row r="751" spans="4:4" ht="12.5" x14ac:dyDescent="0.25">
      <c r="D751" s="4"/>
    </row>
    <row r="752" spans="4:4" ht="12.5" x14ac:dyDescent="0.25">
      <c r="D752" s="4"/>
    </row>
    <row r="753" spans="4:4" ht="12.5" x14ac:dyDescent="0.25">
      <c r="D753" s="4"/>
    </row>
    <row r="754" spans="4:4" ht="12.5" x14ac:dyDescent="0.25">
      <c r="D754" s="4"/>
    </row>
    <row r="755" spans="4:4" ht="12.5" x14ac:dyDescent="0.25">
      <c r="D755" s="4"/>
    </row>
    <row r="756" spans="4:4" ht="12.5" x14ac:dyDescent="0.25">
      <c r="D756" s="4"/>
    </row>
    <row r="757" spans="4:4" ht="12.5" x14ac:dyDescent="0.25">
      <c r="D757" s="4"/>
    </row>
    <row r="758" spans="4:4" ht="12.5" x14ac:dyDescent="0.25">
      <c r="D758" s="4"/>
    </row>
    <row r="759" spans="4:4" ht="12.5" x14ac:dyDescent="0.25">
      <c r="D759" s="4"/>
    </row>
    <row r="760" spans="4:4" ht="12.5" x14ac:dyDescent="0.25">
      <c r="D760" s="4"/>
    </row>
    <row r="761" spans="4:4" ht="12.5" x14ac:dyDescent="0.25">
      <c r="D761" s="4"/>
    </row>
    <row r="762" spans="4:4" ht="12.5" x14ac:dyDescent="0.25">
      <c r="D762" s="4"/>
    </row>
    <row r="763" spans="4:4" ht="12.5" x14ac:dyDescent="0.25">
      <c r="D763" s="4"/>
    </row>
    <row r="764" spans="4:4" ht="12.5" x14ac:dyDescent="0.25">
      <c r="D764" s="4"/>
    </row>
    <row r="765" spans="4:4" ht="12.5" x14ac:dyDescent="0.25">
      <c r="D765" s="4"/>
    </row>
    <row r="766" spans="4:4" ht="12.5" x14ac:dyDescent="0.25">
      <c r="D766" s="4"/>
    </row>
    <row r="767" spans="4:4" ht="12.5" x14ac:dyDescent="0.25">
      <c r="D767" s="4"/>
    </row>
    <row r="768" spans="4:4" ht="12.5" x14ac:dyDescent="0.25">
      <c r="D768" s="4"/>
    </row>
    <row r="769" spans="4:4" ht="12.5" x14ac:dyDescent="0.25">
      <c r="D769" s="4"/>
    </row>
    <row r="770" spans="4:4" ht="12.5" x14ac:dyDescent="0.25">
      <c r="D770" s="4"/>
    </row>
    <row r="771" spans="4:4" ht="12.5" x14ac:dyDescent="0.25">
      <c r="D771" s="4"/>
    </row>
    <row r="772" spans="4:4" ht="12.5" x14ac:dyDescent="0.25">
      <c r="D772" s="4"/>
    </row>
    <row r="773" spans="4:4" ht="12.5" x14ac:dyDescent="0.25">
      <c r="D773" s="4"/>
    </row>
    <row r="774" spans="4:4" ht="12.5" x14ac:dyDescent="0.25">
      <c r="D774" s="4"/>
    </row>
    <row r="775" spans="4:4" ht="12.5" x14ac:dyDescent="0.25">
      <c r="D775" s="4"/>
    </row>
    <row r="776" spans="4:4" ht="12.5" x14ac:dyDescent="0.25">
      <c r="D776" s="4"/>
    </row>
    <row r="777" spans="4:4" ht="12.5" x14ac:dyDescent="0.25">
      <c r="D777" s="4"/>
    </row>
    <row r="778" spans="4:4" ht="12.5" x14ac:dyDescent="0.25">
      <c r="D778" s="4"/>
    </row>
    <row r="779" spans="4:4" ht="12.5" x14ac:dyDescent="0.25">
      <c r="D779" s="4"/>
    </row>
    <row r="780" spans="4:4" ht="12.5" x14ac:dyDescent="0.25">
      <c r="D780" s="4"/>
    </row>
    <row r="781" spans="4:4" ht="12.5" x14ac:dyDescent="0.25">
      <c r="D781" s="4"/>
    </row>
    <row r="782" spans="4:4" ht="12.5" x14ac:dyDescent="0.25">
      <c r="D782" s="4"/>
    </row>
    <row r="783" spans="4:4" ht="12.5" x14ac:dyDescent="0.25">
      <c r="D783" s="4"/>
    </row>
    <row r="784" spans="4:4" ht="12.5" x14ac:dyDescent="0.25">
      <c r="D784" s="4"/>
    </row>
    <row r="785" spans="4:4" ht="12.5" x14ac:dyDescent="0.25">
      <c r="D785" s="4"/>
    </row>
    <row r="786" spans="4:4" ht="12.5" x14ac:dyDescent="0.25">
      <c r="D786" s="4"/>
    </row>
    <row r="787" spans="4:4" ht="12.5" x14ac:dyDescent="0.25">
      <c r="D787" s="4"/>
    </row>
    <row r="788" spans="4:4" ht="12.5" x14ac:dyDescent="0.25">
      <c r="D788" s="4"/>
    </row>
    <row r="789" spans="4:4" ht="12.5" x14ac:dyDescent="0.25">
      <c r="D789" s="4"/>
    </row>
    <row r="790" spans="4:4" ht="12.5" x14ac:dyDescent="0.25">
      <c r="D790" s="4"/>
    </row>
    <row r="791" spans="4:4" ht="12.5" x14ac:dyDescent="0.25">
      <c r="D791" s="4"/>
    </row>
    <row r="792" spans="4:4" ht="12.5" x14ac:dyDescent="0.25">
      <c r="D792" s="4"/>
    </row>
    <row r="793" spans="4:4" ht="12.5" x14ac:dyDescent="0.25">
      <c r="D793" s="4"/>
    </row>
    <row r="794" spans="4:4" ht="12.5" x14ac:dyDescent="0.25">
      <c r="D794" s="4"/>
    </row>
    <row r="795" spans="4:4" ht="12.5" x14ac:dyDescent="0.25">
      <c r="D795" s="4"/>
    </row>
    <row r="796" spans="4:4" ht="12.5" x14ac:dyDescent="0.25">
      <c r="D796" s="4"/>
    </row>
    <row r="797" spans="4:4" ht="12.5" x14ac:dyDescent="0.25">
      <c r="D797" s="4"/>
    </row>
    <row r="798" spans="4:4" ht="12.5" x14ac:dyDescent="0.25">
      <c r="D798" s="4"/>
    </row>
    <row r="799" spans="4:4" ht="12.5" x14ac:dyDescent="0.25">
      <c r="D799" s="4"/>
    </row>
    <row r="800" spans="4:4" ht="12.5" x14ac:dyDescent="0.25">
      <c r="D800" s="4"/>
    </row>
    <row r="801" spans="4:4" ht="12.5" x14ac:dyDescent="0.25">
      <c r="D801" s="4"/>
    </row>
    <row r="802" spans="4:4" ht="12.5" x14ac:dyDescent="0.25">
      <c r="D802" s="4"/>
    </row>
    <row r="803" spans="4:4" ht="12.5" x14ac:dyDescent="0.25">
      <c r="D803" s="4"/>
    </row>
    <row r="804" spans="4:4" ht="12.5" x14ac:dyDescent="0.25">
      <c r="D804" s="4"/>
    </row>
    <row r="805" spans="4:4" ht="12.5" x14ac:dyDescent="0.25">
      <c r="D805" s="4"/>
    </row>
    <row r="806" spans="4:4" ht="12.5" x14ac:dyDescent="0.25">
      <c r="D806" s="4"/>
    </row>
    <row r="807" spans="4:4" ht="12.5" x14ac:dyDescent="0.25">
      <c r="D807" s="4"/>
    </row>
    <row r="808" spans="4:4" ht="12.5" x14ac:dyDescent="0.25">
      <c r="D808" s="4"/>
    </row>
    <row r="809" spans="4:4" ht="12.5" x14ac:dyDescent="0.25">
      <c r="D809" s="4"/>
    </row>
    <row r="810" spans="4:4" ht="12.5" x14ac:dyDescent="0.25">
      <c r="D810" s="4"/>
    </row>
    <row r="811" spans="4:4" ht="12.5" x14ac:dyDescent="0.25">
      <c r="D811" s="4"/>
    </row>
    <row r="812" spans="4:4" ht="12.5" x14ac:dyDescent="0.25">
      <c r="D812" s="4"/>
    </row>
    <row r="813" spans="4:4" ht="12.5" x14ac:dyDescent="0.25">
      <c r="D813" s="4"/>
    </row>
    <row r="814" spans="4:4" ht="12.5" x14ac:dyDescent="0.25">
      <c r="D814" s="4"/>
    </row>
    <row r="815" spans="4:4" ht="12.5" x14ac:dyDescent="0.25">
      <c r="D815" s="4"/>
    </row>
    <row r="816" spans="4:4" ht="12.5" x14ac:dyDescent="0.25">
      <c r="D816" s="4"/>
    </row>
    <row r="817" spans="4:4" ht="12.5" x14ac:dyDescent="0.25">
      <c r="D817" s="4"/>
    </row>
    <row r="818" spans="4:4" ht="12.5" x14ac:dyDescent="0.25">
      <c r="D818" s="4"/>
    </row>
    <row r="819" spans="4:4" ht="12.5" x14ac:dyDescent="0.25">
      <c r="D819" s="4"/>
    </row>
    <row r="820" spans="4:4" ht="12.5" x14ac:dyDescent="0.25">
      <c r="D820" s="4"/>
    </row>
    <row r="821" spans="4:4" ht="12.5" x14ac:dyDescent="0.25">
      <c r="D821" s="4"/>
    </row>
    <row r="822" spans="4:4" ht="12.5" x14ac:dyDescent="0.25">
      <c r="D822" s="4"/>
    </row>
    <row r="823" spans="4:4" ht="12.5" x14ac:dyDescent="0.25">
      <c r="D823" s="4"/>
    </row>
    <row r="824" spans="4:4" ht="12.5" x14ac:dyDescent="0.25">
      <c r="D824" s="4"/>
    </row>
    <row r="825" spans="4:4" ht="12.5" x14ac:dyDescent="0.25">
      <c r="D825" s="4"/>
    </row>
    <row r="826" spans="4:4" ht="12.5" x14ac:dyDescent="0.25">
      <c r="D826" s="4"/>
    </row>
    <row r="827" spans="4:4" ht="12.5" x14ac:dyDescent="0.25">
      <c r="D827" s="4"/>
    </row>
    <row r="828" spans="4:4" ht="12.5" x14ac:dyDescent="0.25">
      <c r="D828" s="4"/>
    </row>
    <row r="829" spans="4:4" ht="12.5" x14ac:dyDescent="0.25">
      <c r="D829" s="4"/>
    </row>
    <row r="830" spans="4:4" ht="12.5" x14ac:dyDescent="0.25">
      <c r="D830" s="4"/>
    </row>
    <row r="831" spans="4:4" ht="12.5" x14ac:dyDescent="0.25">
      <c r="D831" s="4"/>
    </row>
    <row r="832" spans="4:4" ht="12.5" x14ac:dyDescent="0.25">
      <c r="D832" s="4"/>
    </row>
    <row r="833" spans="4:4" ht="12.5" x14ac:dyDescent="0.25">
      <c r="D833" s="4"/>
    </row>
    <row r="834" spans="4:4" ht="12.5" x14ac:dyDescent="0.25">
      <c r="D834" s="4"/>
    </row>
    <row r="835" spans="4:4" ht="12.5" x14ac:dyDescent="0.25">
      <c r="D835" s="4"/>
    </row>
    <row r="836" spans="4:4" ht="12.5" x14ac:dyDescent="0.25">
      <c r="D836" s="4"/>
    </row>
    <row r="837" spans="4:4" ht="12.5" x14ac:dyDescent="0.25">
      <c r="D837" s="4"/>
    </row>
    <row r="838" spans="4:4" ht="12.5" x14ac:dyDescent="0.25">
      <c r="D838" s="4"/>
    </row>
    <row r="839" spans="4:4" ht="12.5" x14ac:dyDescent="0.25">
      <c r="D839" s="4"/>
    </row>
    <row r="840" spans="4:4" ht="12.5" x14ac:dyDescent="0.25">
      <c r="D840" s="4"/>
    </row>
    <row r="841" spans="4:4" ht="12.5" x14ac:dyDescent="0.25">
      <c r="D841" s="4"/>
    </row>
    <row r="842" spans="4:4" ht="12.5" x14ac:dyDescent="0.25">
      <c r="D842" s="4"/>
    </row>
    <row r="843" spans="4:4" ht="12.5" x14ac:dyDescent="0.25">
      <c r="D843" s="4"/>
    </row>
    <row r="844" spans="4:4" ht="12.5" x14ac:dyDescent="0.25">
      <c r="D844" s="4"/>
    </row>
    <row r="845" spans="4:4" ht="12.5" x14ac:dyDescent="0.25">
      <c r="D845" s="4"/>
    </row>
    <row r="846" spans="4:4" ht="12.5" x14ac:dyDescent="0.25">
      <c r="D846" s="4"/>
    </row>
    <row r="847" spans="4:4" ht="12.5" x14ac:dyDescent="0.25">
      <c r="D847" s="4"/>
    </row>
    <row r="848" spans="4:4" ht="12.5" x14ac:dyDescent="0.25">
      <c r="D848" s="4"/>
    </row>
    <row r="849" spans="4:4" ht="12.5" x14ac:dyDescent="0.25">
      <c r="D849" s="4"/>
    </row>
    <row r="850" spans="4:4" ht="12.5" x14ac:dyDescent="0.25">
      <c r="D850" s="4"/>
    </row>
    <row r="851" spans="4:4" ht="12.5" x14ac:dyDescent="0.25">
      <c r="D851" s="4"/>
    </row>
    <row r="852" spans="4:4" ht="12.5" x14ac:dyDescent="0.25">
      <c r="D852" s="4"/>
    </row>
    <row r="853" spans="4:4" ht="12.5" x14ac:dyDescent="0.25">
      <c r="D853" s="4"/>
    </row>
    <row r="854" spans="4:4" ht="12.5" x14ac:dyDescent="0.25">
      <c r="D854" s="4"/>
    </row>
    <row r="855" spans="4:4" ht="12.5" x14ac:dyDescent="0.25">
      <c r="D855" s="4"/>
    </row>
    <row r="856" spans="4:4" ht="12.5" x14ac:dyDescent="0.25">
      <c r="D856" s="4"/>
    </row>
    <row r="857" spans="4:4" ht="12.5" x14ac:dyDescent="0.25">
      <c r="D857" s="4"/>
    </row>
    <row r="858" spans="4:4" ht="12.5" x14ac:dyDescent="0.25">
      <c r="D858" s="4"/>
    </row>
    <row r="859" spans="4:4" ht="12.5" x14ac:dyDescent="0.25">
      <c r="D859" s="4"/>
    </row>
    <row r="860" spans="4:4" ht="12.5" x14ac:dyDescent="0.25">
      <c r="D860" s="4"/>
    </row>
    <row r="861" spans="4:4" ht="12.5" x14ac:dyDescent="0.25">
      <c r="D861" s="4"/>
    </row>
    <row r="862" spans="4:4" ht="12.5" x14ac:dyDescent="0.25">
      <c r="D862" s="4"/>
    </row>
    <row r="863" spans="4:4" ht="12.5" x14ac:dyDescent="0.25">
      <c r="D863" s="4"/>
    </row>
    <row r="864" spans="4:4" ht="12.5" x14ac:dyDescent="0.25">
      <c r="D864" s="4"/>
    </row>
    <row r="865" spans="4:4" ht="12.5" x14ac:dyDescent="0.25">
      <c r="D865" s="4"/>
    </row>
    <row r="866" spans="4:4" ht="12.5" x14ac:dyDescent="0.25">
      <c r="D866" s="4"/>
    </row>
    <row r="867" spans="4:4" ht="12.5" x14ac:dyDescent="0.25">
      <c r="D867" s="4"/>
    </row>
    <row r="868" spans="4:4" ht="12.5" x14ac:dyDescent="0.25">
      <c r="D868" s="4"/>
    </row>
    <row r="869" spans="4:4" ht="12.5" x14ac:dyDescent="0.25">
      <c r="D869" s="4"/>
    </row>
    <row r="870" spans="4:4" ht="12.5" x14ac:dyDescent="0.25">
      <c r="D870" s="4"/>
    </row>
    <row r="871" spans="4:4" ht="12.5" x14ac:dyDescent="0.25">
      <c r="D871" s="4"/>
    </row>
    <row r="872" spans="4:4" ht="12.5" x14ac:dyDescent="0.25">
      <c r="D872" s="4"/>
    </row>
    <row r="873" spans="4:4" ht="12.5" x14ac:dyDescent="0.25">
      <c r="D873" s="4"/>
    </row>
    <row r="874" spans="4:4" ht="12.5" x14ac:dyDescent="0.25">
      <c r="D874" s="4"/>
    </row>
    <row r="875" spans="4:4" ht="12.5" x14ac:dyDescent="0.25">
      <c r="D875" s="4"/>
    </row>
    <row r="876" spans="4:4" ht="12.5" x14ac:dyDescent="0.25">
      <c r="D876" s="4"/>
    </row>
    <row r="877" spans="4:4" ht="12.5" x14ac:dyDescent="0.25">
      <c r="D877" s="4"/>
    </row>
    <row r="878" spans="4:4" ht="12.5" x14ac:dyDescent="0.25">
      <c r="D878" s="4"/>
    </row>
    <row r="879" spans="4:4" ht="12.5" x14ac:dyDescent="0.25">
      <c r="D879" s="4"/>
    </row>
    <row r="880" spans="4:4" ht="12.5" x14ac:dyDescent="0.25">
      <c r="D880" s="4"/>
    </row>
    <row r="881" spans="4:4" ht="12.5" x14ac:dyDescent="0.25">
      <c r="D881" s="4"/>
    </row>
    <row r="882" spans="4:4" ht="12.5" x14ac:dyDescent="0.25">
      <c r="D882" s="4"/>
    </row>
    <row r="883" spans="4:4" ht="12.5" x14ac:dyDescent="0.25">
      <c r="D883" s="4"/>
    </row>
    <row r="884" spans="4:4" ht="12.5" x14ac:dyDescent="0.25">
      <c r="D884" s="4"/>
    </row>
    <row r="885" spans="4:4" ht="12.5" x14ac:dyDescent="0.25">
      <c r="D885" s="4"/>
    </row>
    <row r="886" spans="4:4" ht="12.5" x14ac:dyDescent="0.25">
      <c r="D886" s="4"/>
    </row>
    <row r="887" spans="4:4" ht="12.5" x14ac:dyDescent="0.25">
      <c r="D887" s="4"/>
    </row>
    <row r="888" spans="4:4" ht="12.5" x14ac:dyDescent="0.25">
      <c r="D888" s="4"/>
    </row>
    <row r="889" spans="4:4" ht="12.5" x14ac:dyDescent="0.25">
      <c r="D889" s="4"/>
    </row>
    <row r="890" spans="4:4" ht="12.5" x14ac:dyDescent="0.25">
      <c r="D890" s="4"/>
    </row>
    <row r="891" spans="4:4" ht="12.5" x14ac:dyDescent="0.25">
      <c r="D891" s="4"/>
    </row>
    <row r="892" spans="4:4" ht="12.5" x14ac:dyDescent="0.25">
      <c r="D892" s="4"/>
    </row>
    <row r="893" spans="4:4" ht="12.5" x14ac:dyDescent="0.25">
      <c r="D893" s="4"/>
    </row>
    <row r="894" spans="4:4" ht="12.5" x14ac:dyDescent="0.25">
      <c r="D894" s="4"/>
    </row>
    <row r="895" spans="4:4" ht="12.5" x14ac:dyDescent="0.25">
      <c r="D895" s="4"/>
    </row>
    <row r="896" spans="4:4" ht="12.5" x14ac:dyDescent="0.25">
      <c r="D896" s="4"/>
    </row>
    <row r="897" spans="4:4" ht="12.5" x14ac:dyDescent="0.25">
      <c r="D897" s="4"/>
    </row>
    <row r="898" spans="4:4" ht="12.5" x14ac:dyDescent="0.25">
      <c r="D898" s="4"/>
    </row>
    <row r="899" spans="4:4" ht="12.5" x14ac:dyDescent="0.25">
      <c r="D899" s="4"/>
    </row>
    <row r="900" spans="4:4" ht="12.5" x14ac:dyDescent="0.25">
      <c r="D900" s="4"/>
    </row>
    <row r="901" spans="4:4" ht="12.5" x14ac:dyDescent="0.25">
      <c r="D901" s="4"/>
    </row>
    <row r="902" spans="4:4" ht="12.5" x14ac:dyDescent="0.25">
      <c r="D902" s="4"/>
    </row>
    <row r="903" spans="4:4" ht="12.5" x14ac:dyDescent="0.25">
      <c r="D903" s="4"/>
    </row>
    <row r="904" spans="4:4" ht="12.5" x14ac:dyDescent="0.25">
      <c r="D904" s="4"/>
    </row>
    <row r="905" spans="4:4" ht="12.5" x14ac:dyDescent="0.25">
      <c r="D905" s="4"/>
    </row>
    <row r="906" spans="4:4" ht="12.5" x14ac:dyDescent="0.25">
      <c r="D906" s="4"/>
    </row>
    <row r="907" spans="4:4" ht="12.5" x14ac:dyDescent="0.25">
      <c r="D907" s="4"/>
    </row>
    <row r="908" spans="4:4" ht="12.5" x14ac:dyDescent="0.25">
      <c r="D908" s="4"/>
    </row>
    <row r="909" spans="4:4" ht="12.5" x14ac:dyDescent="0.25">
      <c r="D909" s="4"/>
    </row>
    <row r="910" spans="4:4" ht="12.5" x14ac:dyDescent="0.25">
      <c r="D910" s="4"/>
    </row>
    <row r="911" spans="4:4" ht="12.5" x14ac:dyDescent="0.25">
      <c r="D911" s="4"/>
    </row>
    <row r="912" spans="4:4" ht="12.5" x14ac:dyDescent="0.25">
      <c r="D912" s="4"/>
    </row>
    <row r="913" spans="4:4" ht="12.5" x14ac:dyDescent="0.25">
      <c r="D913" s="4"/>
    </row>
    <row r="914" spans="4:4" ht="12.5" x14ac:dyDescent="0.25">
      <c r="D914" s="4"/>
    </row>
    <row r="915" spans="4:4" ht="12.5" x14ac:dyDescent="0.25">
      <c r="D915" s="4"/>
    </row>
    <row r="916" spans="4:4" ht="12.5" x14ac:dyDescent="0.25">
      <c r="D916" s="4"/>
    </row>
    <row r="917" spans="4:4" ht="12.5" x14ac:dyDescent="0.25">
      <c r="D917" s="4"/>
    </row>
    <row r="918" spans="4:4" ht="12.5" x14ac:dyDescent="0.25">
      <c r="D918" s="4"/>
    </row>
    <row r="919" spans="4:4" ht="12.5" x14ac:dyDescent="0.25">
      <c r="D919" s="4"/>
    </row>
    <row r="920" spans="4:4" ht="12.5" x14ac:dyDescent="0.25">
      <c r="D920" s="4"/>
    </row>
    <row r="921" spans="4:4" ht="12.5" x14ac:dyDescent="0.25">
      <c r="D921" s="4"/>
    </row>
    <row r="922" spans="4:4" ht="12.5" x14ac:dyDescent="0.25">
      <c r="D922" s="4"/>
    </row>
    <row r="923" spans="4:4" ht="12.5" x14ac:dyDescent="0.25">
      <c r="D923" s="4"/>
    </row>
    <row r="924" spans="4:4" ht="12.5" x14ac:dyDescent="0.25">
      <c r="D924" s="4"/>
    </row>
    <row r="925" spans="4:4" ht="12.5" x14ac:dyDescent="0.25">
      <c r="D925" s="4"/>
    </row>
    <row r="926" spans="4:4" ht="12.5" x14ac:dyDescent="0.25">
      <c r="D926" s="4"/>
    </row>
    <row r="927" spans="4:4" ht="12.5" x14ac:dyDescent="0.25">
      <c r="D927" s="4"/>
    </row>
    <row r="928" spans="4:4" ht="12.5" x14ac:dyDescent="0.25">
      <c r="D928" s="4"/>
    </row>
    <row r="929" spans="4:4" ht="12.5" x14ac:dyDescent="0.25">
      <c r="D929" s="4"/>
    </row>
    <row r="930" spans="4:4" ht="12.5" x14ac:dyDescent="0.25">
      <c r="D930" s="4"/>
    </row>
    <row r="931" spans="4:4" ht="12.5" x14ac:dyDescent="0.25">
      <c r="D931" s="4"/>
    </row>
    <row r="932" spans="4:4" ht="12.5" x14ac:dyDescent="0.25">
      <c r="D932" s="4"/>
    </row>
    <row r="933" spans="4:4" ht="12.5" x14ac:dyDescent="0.25">
      <c r="D933" s="4"/>
    </row>
    <row r="934" spans="4:4" ht="12.5" x14ac:dyDescent="0.25">
      <c r="D934" s="4"/>
    </row>
    <row r="935" spans="4:4" ht="12.5" x14ac:dyDescent="0.25">
      <c r="D935" s="4"/>
    </row>
    <row r="936" spans="4:4" ht="12.5" x14ac:dyDescent="0.25">
      <c r="D936" s="4"/>
    </row>
    <row r="937" spans="4:4" ht="12.5" x14ac:dyDescent="0.25">
      <c r="D937" s="4"/>
    </row>
    <row r="938" spans="4:4" ht="12.5" x14ac:dyDescent="0.25">
      <c r="D938" s="4"/>
    </row>
    <row r="939" spans="4:4" ht="12.5" x14ac:dyDescent="0.25">
      <c r="D939" s="4"/>
    </row>
    <row r="940" spans="4:4" ht="12.5" x14ac:dyDescent="0.25">
      <c r="D940" s="4"/>
    </row>
    <row r="941" spans="4:4" ht="12.5" x14ac:dyDescent="0.25">
      <c r="D941" s="4"/>
    </row>
    <row r="942" spans="4:4" ht="12.5" x14ac:dyDescent="0.25">
      <c r="D942" s="4"/>
    </row>
    <row r="943" spans="4:4" ht="12.5" x14ac:dyDescent="0.25">
      <c r="D943" s="4"/>
    </row>
    <row r="944" spans="4:4" ht="12.5" x14ac:dyDescent="0.25">
      <c r="D944" s="4"/>
    </row>
    <row r="945" spans="4:4" ht="12.5" x14ac:dyDescent="0.25">
      <c r="D945" s="4"/>
    </row>
    <row r="946" spans="4:4" ht="12.5" x14ac:dyDescent="0.25">
      <c r="D946" s="4"/>
    </row>
    <row r="947" spans="4:4" ht="12.5" x14ac:dyDescent="0.25">
      <c r="D947" s="4"/>
    </row>
    <row r="948" spans="4:4" ht="12.5" x14ac:dyDescent="0.25">
      <c r="D948" s="4"/>
    </row>
    <row r="949" spans="4:4" ht="12.5" x14ac:dyDescent="0.25">
      <c r="D949" s="4"/>
    </row>
    <row r="950" spans="4:4" ht="12.5" x14ac:dyDescent="0.25">
      <c r="D950" s="4"/>
    </row>
    <row r="951" spans="4:4" ht="12.5" x14ac:dyDescent="0.25">
      <c r="D951" s="4"/>
    </row>
    <row r="952" spans="4:4" ht="12.5" x14ac:dyDescent="0.25">
      <c r="D952" s="4"/>
    </row>
    <row r="953" spans="4:4" ht="12.5" x14ac:dyDescent="0.25">
      <c r="D953" s="4"/>
    </row>
    <row r="954" spans="4:4" ht="12.5" x14ac:dyDescent="0.25">
      <c r="D954" s="4"/>
    </row>
    <row r="955" spans="4:4" ht="12.5" x14ac:dyDescent="0.25">
      <c r="D95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74D3-63F2-4184-BF2B-037F2EA1FEAA}">
  <dimension ref="A1:D7"/>
  <sheetViews>
    <sheetView workbookViewId="0">
      <selection activeCell="D17" sqref="D17"/>
    </sheetView>
  </sheetViews>
  <sheetFormatPr defaultRowHeight="12.5" x14ac:dyDescent="0.25"/>
  <cols>
    <col min="1" max="1" width="11.6328125" customWidth="1"/>
    <col min="2" max="2" width="10.36328125" customWidth="1"/>
    <col min="4" max="4" width="46.81640625" customWidth="1"/>
  </cols>
  <sheetData>
    <row r="1" spans="1:4" s="50" customFormat="1" ht="31" customHeight="1" x14ac:dyDescent="0.25">
      <c r="A1" s="143" t="s">
        <v>295</v>
      </c>
      <c r="B1" s="143" t="s">
        <v>298</v>
      </c>
      <c r="C1" s="143" t="s">
        <v>2</v>
      </c>
      <c r="D1" s="143" t="s">
        <v>297</v>
      </c>
    </row>
    <row r="2" spans="1:4" s="50" customFormat="1" ht="31" customHeight="1" x14ac:dyDescent="0.25">
      <c r="A2" s="65" t="s">
        <v>289</v>
      </c>
      <c r="B2" s="88"/>
      <c r="C2" s="144">
        <v>10</v>
      </c>
      <c r="D2" s="88" t="s">
        <v>290</v>
      </c>
    </row>
    <row r="3" spans="1:4" s="50" customFormat="1" ht="31" customHeight="1" x14ac:dyDescent="0.25">
      <c r="A3" s="65" t="s">
        <v>98</v>
      </c>
      <c r="B3" s="88"/>
      <c r="C3" s="144">
        <v>8</v>
      </c>
      <c r="D3" s="88" t="s">
        <v>291</v>
      </c>
    </row>
    <row r="4" spans="1:4" s="50" customFormat="1" ht="31" customHeight="1" x14ac:dyDescent="0.25">
      <c r="A4" s="66" t="s">
        <v>151</v>
      </c>
      <c r="B4" s="88"/>
      <c r="C4" s="144">
        <v>5</v>
      </c>
      <c r="D4" s="88" t="s">
        <v>292</v>
      </c>
    </row>
    <row r="5" spans="1:4" s="50" customFormat="1" ht="31" customHeight="1" x14ac:dyDescent="0.25">
      <c r="A5" s="67" t="s">
        <v>142</v>
      </c>
      <c r="B5" s="88"/>
      <c r="C5" s="144">
        <v>2</v>
      </c>
      <c r="D5" s="88" t="s">
        <v>293</v>
      </c>
    </row>
    <row r="6" spans="1:4" s="50" customFormat="1" ht="31" customHeight="1" x14ac:dyDescent="0.25">
      <c r="A6" s="68" t="s">
        <v>146</v>
      </c>
      <c r="B6" s="88"/>
      <c r="C6" s="144">
        <v>1</v>
      </c>
      <c r="D6" s="88" t="s">
        <v>294</v>
      </c>
    </row>
    <row r="7" spans="1:4" s="50" customFormat="1" ht="31" customHeight="1" x14ac:dyDescent="0.25">
      <c r="A7" s="69" t="s">
        <v>102</v>
      </c>
      <c r="B7" s="88"/>
      <c r="C7" s="144">
        <v>0</v>
      </c>
      <c r="D7" s="88" t="s">
        <v>296</v>
      </c>
    </row>
  </sheetData>
  <conditionalFormatting sqref="A1:A7">
    <cfRule type="containsText" dxfId="31" priority="1" stopIfTrue="1" operator="containsText" text="N/R">
      <formula>NOT(ISERROR(SEARCH("N/R",A1)))</formula>
    </cfRule>
    <cfRule type="containsText" dxfId="30" priority="2" stopIfTrue="1" operator="containsText" text="Very High">
      <formula>NOT(ISERROR(SEARCH("Very High",A1)))</formula>
    </cfRule>
    <cfRule type="containsText" dxfId="29" priority="3" stopIfTrue="1" operator="containsText" text="Very Low">
      <formula>NOT(ISERROR(SEARCH("Very Low",A1)))</formula>
    </cfRule>
    <cfRule type="containsText" dxfId="28" priority="4" stopIfTrue="1" operator="containsText" text="Low">
      <formula>NOT(ISERROR(SEARCH("Low",A1)))</formula>
    </cfRule>
    <cfRule type="containsText" dxfId="27" priority="5" stopIfTrue="1" operator="containsText" text="Moderate">
      <formula>NOT(ISERROR(SEARCH("Moderate",A1)))</formula>
    </cfRule>
    <cfRule type="containsText" dxfId="26" priority="6" stopIfTrue="1" operator="containsText" text="High">
      <formula>NOT(ISERROR(SEARCH("High",A1)))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B88F-331A-4FB1-A4D5-F96A054DD3E1}">
  <dimension ref="A1:B10"/>
  <sheetViews>
    <sheetView workbookViewId="0">
      <selection activeCell="E25" sqref="E25"/>
    </sheetView>
  </sheetViews>
  <sheetFormatPr defaultRowHeight="12.5" x14ac:dyDescent="0.25"/>
  <cols>
    <col min="1" max="1" width="16.26953125" customWidth="1"/>
    <col min="2" max="2" width="54.08984375" customWidth="1"/>
  </cols>
  <sheetData>
    <row r="1" spans="1:2" ht="25" customHeight="1" x14ac:dyDescent="0.25">
      <c r="A1" s="77" t="s">
        <v>299</v>
      </c>
      <c r="B1" s="78" t="s">
        <v>3</v>
      </c>
    </row>
    <row r="2" spans="1:2" ht="28" customHeight="1" x14ac:dyDescent="0.25">
      <c r="A2" s="70" t="s">
        <v>102</v>
      </c>
      <c r="B2" s="73" t="s">
        <v>282</v>
      </c>
    </row>
    <row r="3" spans="1:2" ht="28" customHeight="1" x14ac:dyDescent="0.25">
      <c r="A3" s="70" t="s">
        <v>101</v>
      </c>
      <c r="B3" s="73" t="s">
        <v>278</v>
      </c>
    </row>
    <row r="4" spans="1:2" ht="28" customHeight="1" x14ac:dyDescent="0.25">
      <c r="A4" s="70" t="s">
        <v>99</v>
      </c>
      <c r="B4" s="73" t="s">
        <v>275</v>
      </c>
    </row>
    <row r="5" spans="1:2" ht="28" customHeight="1" x14ac:dyDescent="0.25">
      <c r="A5" s="71" t="s">
        <v>212</v>
      </c>
      <c r="B5" s="74" t="s">
        <v>272</v>
      </c>
    </row>
    <row r="6" spans="1:2" ht="28" customHeight="1" x14ac:dyDescent="0.25">
      <c r="A6" s="71" t="s">
        <v>143</v>
      </c>
      <c r="B6" s="74" t="s">
        <v>269</v>
      </c>
    </row>
    <row r="7" spans="1:2" ht="28" customHeight="1" x14ac:dyDescent="0.25">
      <c r="A7" s="72" t="s">
        <v>106</v>
      </c>
      <c r="B7" s="75" t="s">
        <v>265</v>
      </c>
    </row>
    <row r="8" spans="1:2" ht="28" customHeight="1" x14ac:dyDescent="0.25">
      <c r="A8" s="72" t="s">
        <v>103</v>
      </c>
      <c r="B8" s="76" t="s">
        <v>261</v>
      </c>
    </row>
    <row r="9" spans="1:2" ht="28" customHeight="1" x14ac:dyDescent="0.25">
      <c r="A9" s="72" t="s">
        <v>110</v>
      </c>
      <c r="B9" s="76" t="s">
        <v>257</v>
      </c>
    </row>
    <row r="10" spans="1:2" ht="28" customHeight="1" x14ac:dyDescent="0.25">
      <c r="A10" s="79" t="s">
        <v>117</v>
      </c>
      <c r="B10" s="80" t="s">
        <v>256</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24F33-1E1A-421E-9FD3-04AE26F55A94}">
  <sheetPr>
    <tabColor rgb="FFFF2F2F"/>
  </sheetPr>
  <dimension ref="A1:G60"/>
  <sheetViews>
    <sheetView tabSelected="1" topLeftCell="B1" zoomScale="80" zoomScaleNormal="80" workbookViewId="0">
      <selection activeCell="C47" sqref="C47"/>
    </sheetView>
  </sheetViews>
  <sheetFormatPr defaultColWidth="8.81640625" defaultRowHeight="50.5" customHeight="1" x14ac:dyDescent="0.25"/>
  <cols>
    <col min="1" max="1" width="22.26953125" style="58" customWidth="1"/>
    <col min="2" max="2" width="48.26953125" style="57" customWidth="1"/>
    <col min="3" max="3" width="83" style="60" customWidth="1"/>
    <col min="4" max="4" width="15" style="59" customWidth="1"/>
    <col min="5" max="5" width="12.26953125" style="58" customWidth="1"/>
    <col min="6" max="6" width="11.7265625" style="58" customWidth="1"/>
    <col min="7" max="7" width="26.54296875" style="148" customWidth="1"/>
    <col min="8" max="16384" width="8.81640625" style="56"/>
  </cols>
  <sheetData>
    <row r="1" spans="1:7" s="146" customFormat="1" ht="43.9" customHeight="1" x14ac:dyDescent="0.25">
      <c r="A1" s="64" t="s">
        <v>287</v>
      </c>
      <c r="B1" s="64" t="s">
        <v>288</v>
      </c>
      <c r="C1" s="64" t="s">
        <v>342</v>
      </c>
      <c r="D1" s="64" t="s">
        <v>286</v>
      </c>
      <c r="E1" s="64" t="s">
        <v>336</v>
      </c>
      <c r="F1" s="64" t="s">
        <v>285</v>
      </c>
      <c r="G1" s="147" t="s">
        <v>345</v>
      </c>
    </row>
    <row r="2" spans="1:7" ht="43.9" customHeight="1" x14ac:dyDescent="0.25">
      <c r="A2" s="145" t="s">
        <v>284</v>
      </c>
      <c r="B2" s="61" t="s">
        <v>283</v>
      </c>
      <c r="C2" s="61" t="s">
        <v>343</v>
      </c>
      <c r="D2" s="63"/>
      <c r="E2" s="145" t="s">
        <v>212</v>
      </c>
      <c r="F2" s="145" t="s">
        <v>98</v>
      </c>
    </row>
    <row r="3" spans="1:7" ht="43.9" customHeight="1" x14ac:dyDescent="0.25">
      <c r="A3" s="145" t="s">
        <v>281</v>
      </c>
      <c r="B3" s="61" t="s">
        <v>280</v>
      </c>
      <c r="C3" s="61" t="s">
        <v>279</v>
      </c>
      <c r="D3" s="63"/>
      <c r="E3" s="145" t="s">
        <v>212</v>
      </c>
      <c r="F3" s="145" t="s">
        <v>98</v>
      </c>
      <c r="G3" s="148" t="s">
        <v>344</v>
      </c>
    </row>
    <row r="4" spans="1:7" ht="43.9" customHeight="1" x14ac:dyDescent="0.25">
      <c r="A4" s="145" t="s">
        <v>277</v>
      </c>
      <c r="B4" s="61" t="s">
        <v>276</v>
      </c>
      <c r="C4" s="61" t="s">
        <v>346</v>
      </c>
      <c r="D4" s="63"/>
      <c r="E4" s="145" t="s">
        <v>212</v>
      </c>
      <c r="F4" s="145" t="s">
        <v>98</v>
      </c>
    </row>
    <row r="5" spans="1:7" ht="43.9" customHeight="1" x14ac:dyDescent="0.25">
      <c r="A5" s="145" t="s">
        <v>274</v>
      </c>
      <c r="B5" s="61" t="s">
        <v>273</v>
      </c>
      <c r="C5" s="61" t="s">
        <v>347</v>
      </c>
      <c r="D5" s="63"/>
      <c r="E5" s="145" t="s">
        <v>212</v>
      </c>
      <c r="F5" s="145" t="s">
        <v>98</v>
      </c>
    </row>
    <row r="6" spans="1:7" ht="43.9" customHeight="1" x14ac:dyDescent="0.25">
      <c r="A6" s="145" t="s">
        <v>100</v>
      </c>
      <c r="B6" s="61" t="s">
        <v>271</v>
      </c>
      <c r="C6" s="61" t="s">
        <v>270</v>
      </c>
      <c r="D6" s="63"/>
      <c r="E6" s="145" t="s">
        <v>212</v>
      </c>
      <c r="F6" s="145" t="s">
        <v>151</v>
      </c>
    </row>
    <row r="7" spans="1:7" ht="43.9" customHeight="1" x14ac:dyDescent="0.25">
      <c r="A7" s="145" t="s">
        <v>268</v>
      </c>
      <c r="B7" s="61" t="s">
        <v>267</v>
      </c>
      <c r="C7" s="61" t="s">
        <v>266</v>
      </c>
      <c r="D7" s="63"/>
      <c r="E7" s="145" t="s">
        <v>106</v>
      </c>
      <c r="F7" s="145" t="s">
        <v>151</v>
      </c>
    </row>
    <row r="8" spans="1:7" ht="43.9" customHeight="1" x14ac:dyDescent="0.25">
      <c r="A8" s="145" t="s">
        <v>264</v>
      </c>
      <c r="B8" s="61" t="s">
        <v>263</v>
      </c>
      <c r="C8" s="61" t="s">
        <v>262</v>
      </c>
      <c r="D8" s="63"/>
      <c r="E8" s="145" t="s">
        <v>106</v>
      </c>
      <c r="F8" s="145" t="s">
        <v>142</v>
      </c>
    </row>
    <row r="9" spans="1:7" ht="43.9" customHeight="1" x14ac:dyDescent="0.25">
      <c r="A9" s="145" t="s">
        <v>260</v>
      </c>
      <c r="B9" s="61" t="s">
        <v>259</v>
      </c>
      <c r="C9" s="61" t="s">
        <v>258</v>
      </c>
      <c r="D9" s="63"/>
      <c r="E9" s="145" t="s">
        <v>106</v>
      </c>
      <c r="F9" s="145" t="s">
        <v>151</v>
      </c>
    </row>
    <row r="10" spans="1:7" ht="43.9" customHeight="1" x14ac:dyDescent="0.25">
      <c r="A10" s="145" t="s">
        <v>255</v>
      </c>
      <c r="B10" s="61" t="s">
        <v>254</v>
      </c>
      <c r="C10" s="61" t="s">
        <v>253</v>
      </c>
      <c r="D10" s="63"/>
      <c r="E10" s="145" t="s">
        <v>106</v>
      </c>
      <c r="F10" s="145" t="s">
        <v>98</v>
      </c>
    </row>
    <row r="11" spans="1:7" ht="43.9" customHeight="1" x14ac:dyDescent="0.25">
      <c r="A11" s="145" t="s">
        <v>252</v>
      </c>
      <c r="B11" s="61" t="s">
        <v>251</v>
      </c>
      <c r="C11" s="61" t="s">
        <v>250</v>
      </c>
      <c r="D11" s="63" t="s">
        <v>241</v>
      </c>
      <c r="E11" s="145" t="s">
        <v>106</v>
      </c>
      <c r="F11" s="145" t="s">
        <v>98</v>
      </c>
    </row>
    <row r="12" spans="1:7" ht="43.9" customHeight="1" x14ac:dyDescent="0.25">
      <c r="A12" s="145" t="s">
        <v>249</v>
      </c>
      <c r="B12" s="61" t="s">
        <v>337</v>
      </c>
      <c r="C12" s="61" t="s">
        <v>248</v>
      </c>
      <c r="D12" s="63"/>
      <c r="E12" s="145" t="s">
        <v>106</v>
      </c>
      <c r="F12" s="145" t="s">
        <v>98</v>
      </c>
    </row>
    <row r="13" spans="1:7" ht="43.9" customHeight="1" x14ac:dyDescent="0.25">
      <c r="A13" s="145" t="s">
        <v>238</v>
      </c>
      <c r="B13" s="61" t="s">
        <v>338</v>
      </c>
      <c r="C13" s="61" t="s">
        <v>247</v>
      </c>
      <c r="D13" s="63"/>
      <c r="E13" s="145" t="s">
        <v>106</v>
      </c>
      <c r="F13" s="145" t="s">
        <v>98</v>
      </c>
    </row>
    <row r="14" spans="1:7" ht="43.9" customHeight="1" x14ac:dyDescent="0.25">
      <c r="A14" s="145" t="s">
        <v>246</v>
      </c>
      <c r="B14" s="61" t="s">
        <v>245</v>
      </c>
      <c r="C14" s="61" t="s">
        <v>244</v>
      </c>
      <c r="D14" s="63"/>
      <c r="E14" s="145" t="s">
        <v>106</v>
      </c>
      <c r="F14" s="145" t="s">
        <v>98</v>
      </c>
    </row>
    <row r="15" spans="1:7" ht="43.9" customHeight="1" x14ac:dyDescent="0.25">
      <c r="A15" s="145" t="s">
        <v>243</v>
      </c>
      <c r="B15" s="61" t="s">
        <v>339</v>
      </c>
      <c r="C15" s="61" t="s">
        <v>242</v>
      </c>
      <c r="D15" s="63" t="s">
        <v>241</v>
      </c>
      <c r="E15" s="145" t="s">
        <v>106</v>
      </c>
      <c r="F15" s="145" t="s">
        <v>98</v>
      </c>
    </row>
    <row r="16" spans="1:7" ht="43.9" customHeight="1" x14ac:dyDescent="0.25">
      <c r="A16" s="145" t="s">
        <v>240</v>
      </c>
      <c r="B16" s="61" t="s">
        <v>340</v>
      </c>
      <c r="C16" s="61" t="s">
        <v>239</v>
      </c>
      <c r="D16" s="63"/>
      <c r="E16" s="145" t="s">
        <v>106</v>
      </c>
      <c r="F16" s="145" t="s">
        <v>98</v>
      </c>
    </row>
    <row r="17" spans="1:6" ht="43.9" customHeight="1" x14ac:dyDescent="0.25">
      <c r="A17" s="145" t="s">
        <v>238</v>
      </c>
      <c r="B17" s="61" t="s">
        <v>341</v>
      </c>
      <c r="C17" s="61" t="s">
        <v>237</v>
      </c>
      <c r="D17" s="63"/>
      <c r="E17" s="145" t="s">
        <v>106</v>
      </c>
      <c r="F17" s="145" t="s">
        <v>98</v>
      </c>
    </row>
    <row r="18" spans="1:6" ht="43.9" customHeight="1" x14ac:dyDescent="0.25">
      <c r="A18" s="145" t="s">
        <v>236</v>
      </c>
      <c r="B18" s="61" t="s">
        <v>235</v>
      </c>
      <c r="C18" s="61" t="s">
        <v>234</v>
      </c>
      <c r="D18" s="63"/>
      <c r="E18" s="145" t="s">
        <v>106</v>
      </c>
      <c r="F18" s="145" t="s">
        <v>98</v>
      </c>
    </row>
    <row r="19" spans="1:6" ht="43.9" customHeight="1" x14ac:dyDescent="0.25">
      <c r="A19" s="145" t="s">
        <v>233</v>
      </c>
      <c r="B19" s="61" t="s">
        <v>232</v>
      </c>
      <c r="C19" s="61" t="s">
        <v>231</v>
      </c>
      <c r="D19" s="63"/>
      <c r="E19" s="145" t="s">
        <v>106</v>
      </c>
      <c r="F19" s="145" t="s">
        <v>98</v>
      </c>
    </row>
    <row r="20" spans="1:6" ht="43.9" customHeight="1" x14ac:dyDescent="0.25">
      <c r="A20" s="145" t="s">
        <v>230</v>
      </c>
      <c r="B20" s="61" t="s">
        <v>229</v>
      </c>
      <c r="C20" s="61" t="s">
        <v>228</v>
      </c>
      <c r="D20" s="63"/>
      <c r="E20" s="145" t="s">
        <v>212</v>
      </c>
      <c r="F20" s="145" t="s">
        <v>98</v>
      </c>
    </row>
    <row r="21" spans="1:6" ht="43.9" customHeight="1" x14ac:dyDescent="0.25">
      <c r="A21" s="145" t="s">
        <v>227</v>
      </c>
      <c r="B21" s="61" t="s">
        <v>226</v>
      </c>
      <c r="C21" s="61" t="s">
        <v>225</v>
      </c>
      <c r="D21" s="63"/>
      <c r="E21" s="145" t="s">
        <v>212</v>
      </c>
      <c r="F21" s="145" t="s">
        <v>98</v>
      </c>
    </row>
    <row r="22" spans="1:6" ht="43.9" customHeight="1" x14ac:dyDescent="0.25">
      <c r="A22" s="145" t="s">
        <v>224</v>
      </c>
      <c r="B22" s="61" t="s">
        <v>223</v>
      </c>
      <c r="C22" s="61" t="s">
        <v>222</v>
      </c>
      <c r="D22" s="63"/>
      <c r="E22" s="145" t="s">
        <v>212</v>
      </c>
      <c r="F22" s="145" t="s">
        <v>98</v>
      </c>
    </row>
    <row r="23" spans="1:6" ht="43.9" customHeight="1" x14ac:dyDescent="0.25">
      <c r="A23" s="145" t="s">
        <v>221</v>
      </c>
      <c r="B23" s="61" t="s">
        <v>220</v>
      </c>
      <c r="C23" s="61" t="s">
        <v>219</v>
      </c>
      <c r="D23" s="63"/>
      <c r="E23" s="145" t="s">
        <v>212</v>
      </c>
      <c r="F23" s="145" t="s">
        <v>98</v>
      </c>
    </row>
    <row r="24" spans="1:6" ht="43.9" customHeight="1" x14ac:dyDescent="0.25">
      <c r="A24" s="145" t="s">
        <v>218</v>
      </c>
      <c r="B24" s="61" t="s">
        <v>217</v>
      </c>
      <c r="C24" s="61" t="s">
        <v>216</v>
      </c>
      <c r="D24" s="63"/>
      <c r="E24" s="145" t="s">
        <v>212</v>
      </c>
      <c r="F24" s="145" t="s">
        <v>98</v>
      </c>
    </row>
    <row r="25" spans="1:6" ht="43.9" customHeight="1" x14ac:dyDescent="0.25">
      <c r="A25" s="145" t="s">
        <v>215</v>
      </c>
      <c r="B25" s="61" t="s">
        <v>214</v>
      </c>
      <c r="C25" s="61" t="s">
        <v>213</v>
      </c>
      <c r="D25" s="63"/>
      <c r="E25" s="145" t="s">
        <v>212</v>
      </c>
      <c r="F25" s="145" t="s">
        <v>98</v>
      </c>
    </row>
    <row r="26" spans="1:6" ht="43.9" customHeight="1" x14ac:dyDescent="0.25">
      <c r="A26" s="145" t="s">
        <v>211</v>
      </c>
      <c r="B26" s="61" t="s">
        <v>210</v>
      </c>
      <c r="C26" s="61" t="s">
        <v>209</v>
      </c>
      <c r="D26" s="63"/>
      <c r="E26" s="145" t="s">
        <v>106</v>
      </c>
      <c r="F26" s="145" t="s">
        <v>98</v>
      </c>
    </row>
    <row r="27" spans="1:6" ht="43.9" customHeight="1" x14ac:dyDescent="0.25">
      <c r="A27" s="145" t="s">
        <v>208</v>
      </c>
      <c r="B27" s="61" t="s">
        <v>207</v>
      </c>
      <c r="C27" s="61" t="s">
        <v>206</v>
      </c>
      <c r="D27" s="63"/>
      <c r="E27" s="145" t="s">
        <v>106</v>
      </c>
      <c r="F27" s="145" t="s">
        <v>98</v>
      </c>
    </row>
    <row r="28" spans="1:6" ht="43.9" customHeight="1" x14ac:dyDescent="0.25">
      <c r="A28" s="145" t="s">
        <v>205</v>
      </c>
      <c r="B28" s="61" t="s">
        <v>204</v>
      </c>
      <c r="C28" s="61" t="s">
        <v>203</v>
      </c>
      <c r="D28" s="63"/>
      <c r="E28" s="145" t="s">
        <v>106</v>
      </c>
      <c r="F28" s="145" t="s">
        <v>98</v>
      </c>
    </row>
    <row r="29" spans="1:6" ht="43.9" customHeight="1" x14ac:dyDescent="0.25">
      <c r="A29" s="145" t="s">
        <v>202</v>
      </c>
      <c r="B29" s="61" t="s">
        <v>201</v>
      </c>
      <c r="C29" s="61" t="s">
        <v>200</v>
      </c>
      <c r="D29" s="63"/>
      <c r="E29" s="145" t="s">
        <v>106</v>
      </c>
      <c r="F29" s="145" t="s">
        <v>98</v>
      </c>
    </row>
    <row r="30" spans="1:6" ht="43.9" customHeight="1" x14ac:dyDescent="0.25">
      <c r="A30" s="145" t="s">
        <v>199</v>
      </c>
      <c r="B30" s="61" t="s">
        <v>198</v>
      </c>
      <c r="C30" s="61" t="s">
        <v>197</v>
      </c>
      <c r="D30" s="63"/>
      <c r="E30" s="145" t="s">
        <v>106</v>
      </c>
      <c r="F30" s="145" t="s">
        <v>98</v>
      </c>
    </row>
    <row r="31" spans="1:6" ht="43.9" customHeight="1" x14ac:dyDescent="0.25">
      <c r="A31" s="145" t="s">
        <v>196</v>
      </c>
      <c r="B31" s="61" t="s">
        <v>195</v>
      </c>
      <c r="C31" s="61" t="s">
        <v>194</v>
      </c>
      <c r="D31" s="63"/>
      <c r="E31" s="145" t="s">
        <v>106</v>
      </c>
      <c r="F31" s="145" t="s">
        <v>98</v>
      </c>
    </row>
    <row r="32" spans="1:6" ht="43.9" customHeight="1" x14ac:dyDescent="0.25">
      <c r="A32" s="145" t="s">
        <v>193</v>
      </c>
      <c r="B32" s="61" t="s">
        <v>192</v>
      </c>
      <c r="C32" s="61" t="s">
        <v>191</v>
      </c>
      <c r="D32" s="63"/>
      <c r="E32" s="145" t="s">
        <v>106</v>
      </c>
      <c r="F32" s="145" t="s">
        <v>98</v>
      </c>
    </row>
    <row r="33" spans="1:6" ht="43.9" customHeight="1" x14ac:dyDescent="0.25">
      <c r="A33" s="145" t="s">
        <v>190</v>
      </c>
      <c r="B33" s="61" t="s">
        <v>189</v>
      </c>
      <c r="C33" s="61" t="s">
        <v>188</v>
      </c>
      <c r="D33" s="63"/>
      <c r="E33" s="145" t="s">
        <v>106</v>
      </c>
      <c r="F33" s="145" t="s">
        <v>98</v>
      </c>
    </row>
    <row r="34" spans="1:6" ht="43.9" customHeight="1" x14ac:dyDescent="0.25">
      <c r="A34" s="145" t="s">
        <v>187</v>
      </c>
      <c r="B34" s="61" t="s">
        <v>186</v>
      </c>
      <c r="C34" s="61" t="s">
        <v>185</v>
      </c>
      <c r="D34" s="63"/>
      <c r="E34" s="145" t="s">
        <v>106</v>
      </c>
      <c r="F34" s="145" t="s">
        <v>98</v>
      </c>
    </row>
    <row r="35" spans="1:6" ht="43.9" customHeight="1" x14ac:dyDescent="0.25">
      <c r="A35" s="145" t="s">
        <v>184</v>
      </c>
      <c r="B35" s="61" t="s">
        <v>183</v>
      </c>
      <c r="C35" s="61" t="s">
        <v>182</v>
      </c>
      <c r="D35" s="63"/>
      <c r="E35" s="145" t="s">
        <v>106</v>
      </c>
      <c r="F35" s="145" t="s">
        <v>98</v>
      </c>
    </row>
    <row r="36" spans="1:6" ht="43.9" customHeight="1" x14ac:dyDescent="0.25">
      <c r="A36" s="145" t="s">
        <v>181</v>
      </c>
      <c r="B36" s="61" t="s">
        <v>180</v>
      </c>
      <c r="C36" s="61" t="s">
        <v>179</v>
      </c>
      <c r="D36" s="63"/>
      <c r="E36" s="145" t="s">
        <v>106</v>
      </c>
      <c r="F36" s="145" t="s">
        <v>98</v>
      </c>
    </row>
    <row r="37" spans="1:6" ht="43.9" customHeight="1" x14ac:dyDescent="0.25">
      <c r="A37" s="145" t="s">
        <v>178</v>
      </c>
      <c r="B37" s="61" t="s">
        <v>177</v>
      </c>
      <c r="C37" s="61" t="s">
        <v>176</v>
      </c>
      <c r="D37" s="63"/>
      <c r="E37" s="145" t="s">
        <v>106</v>
      </c>
      <c r="F37" s="145" t="s">
        <v>98</v>
      </c>
    </row>
    <row r="38" spans="1:6" ht="43.9" customHeight="1" x14ac:dyDescent="0.25">
      <c r="A38" s="145" t="s">
        <v>175</v>
      </c>
      <c r="B38" s="61" t="s">
        <v>174</v>
      </c>
      <c r="C38" s="61" t="s">
        <v>173</v>
      </c>
      <c r="D38" s="63"/>
      <c r="E38" s="145" t="s">
        <v>117</v>
      </c>
      <c r="F38" s="145" t="s">
        <v>98</v>
      </c>
    </row>
    <row r="39" spans="1:6" ht="43.9" customHeight="1" x14ac:dyDescent="0.25">
      <c r="A39" s="145" t="s">
        <v>172</v>
      </c>
      <c r="B39" s="61" t="s">
        <v>171</v>
      </c>
      <c r="C39" s="61" t="s">
        <v>170</v>
      </c>
      <c r="D39" s="63"/>
      <c r="E39" s="145" t="s">
        <v>106</v>
      </c>
      <c r="F39" s="145" t="s">
        <v>98</v>
      </c>
    </row>
    <row r="40" spans="1:6" ht="43.9" customHeight="1" x14ac:dyDescent="0.25">
      <c r="A40" s="145" t="s">
        <v>169</v>
      </c>
      <c r="B40" s="61" t="s">
        <v>168</v>
      </c>
      <c r="C40" s="61" t="s">
        <v>167</v>
      </c>
      <c r="D40" s="63"/>
      <c r="E40" s="145" t="s">
        <v>110</v>
      </c>
      <c r="F40" s="145" t="s">
        <v>146</v>
      </c>
    </row>
    <row r="41" spans="1:6" ht="43.9" customHeight="1" x14ac:dyDescent="0.25">
      <c r="A41" s="145" t="s">
        <v>166</v>
      </c>
      <c r="B41" s="61" t="s">
        <v>165</v>
      </c>
      <c r="C41" s="61" t="s">
        <v>164</v>
      </c>
      <c r="D41" s="63"/>
      <c r="E41" s="145" t="s">
        <v>106</v>
      </c>
      <c r="F41" s="145" t="s">
        <v>98</v>
      </c>
    </row>
    <row r="42" spans="1:6" ht="43.9" customHeight="1" x14ac:dyDescent="0.25">
      <c r="A42" s="145" t="s">
        <v>163</v>
      </c>
      <c r="B42" s="61" t="s">
        <v>162</v>
      </c>
      <c r="C42" s="61" t="s">
        <v>161</v>
      </c>
      <c r="D42" s="63"/>
      <c r="E42" s="145" t="s">
        <v>103</v>
      </c>
      <c r="F42" s="145" t="s">
        <v>98</v>
      </c>
    </row>
    <row r="43" spans="1:6" ht="43.9" customHeight="1" x14ac:dyDescent="0.25">
      <c r="A43" s="145" t="s">
        <v>160</v>
      </c>
      <c r="B43" s="61" t="s">
        <v>159</v>
      </c>
      <c r="C43" s="61" t="s">
        <v>158</v>
      </c>
      <c r="D43" s="63"/>
      <c r="E43" s="145" t="s">
        <v>110</v>
      </c>
      <c r="F43" s="145" t="s">
        <v>151</v>
      </c>
    </row>
    <row r="44" spans="1:6" ht="43.9" customHeight="1" x14ac:dyDescent="0.25">
      <c r="A44" s="145" t="s">
        <v>157</v>
      </c>
      <c r="B44" s="61" t="s">
        <v>156</v>
      </c>
      <c r="C44" s="61" t="s">
        <v>155</v>
      </c>
      <c r="D44" s="63"/>
      <c r="E44" s="145" t="s">
        <v>110</v>
      </c>
      <c r="F44" s="145" t="s">
        <v>151</v>
      </c>
    </row>
    <row r="45" spans="1:6" ht="43.9" customHeight="1" x14ac:dyDescent="0.25">
      <c r="A45" s="145" t="s">
        <v>154</v>
      </c>
      <c r="B45" s="61" t="s">
        <v>153</v>
      </c>
      <c r="C45" s="61" t="s">
        <v>152</v>
      </c>
      <c r="D45" s="63"/>
      <c r="E45" s="145" t="s">
        <v>110</v>
      </c>
      <c r="F45" s="145" t="s">
        <v>151</v>
      </c>
    </row>
    <row r="46" spans="1:6" ht="43.9" customHeight="1" x14ac:dyDescent="0.25">
      <c r="A46" s="145" t="s">
        <v>150</v>
      </c>
      <c r="B46" s="61" t="s">
        <v>149</v>
      </c>
      <c r="C46" s="61" t="s">
        <v>350</v>
      </c>
      <c r="D46" s="63"/>
      <c r="E46" s="145" t="s">
        <v>110</v>
      </c>
      <c r="F46" s="145" t="s">
        <v>146</v>
      </c>
    </row>
    <row r="47" spans="1:6" ht="43.9" customHeight="1" x14ac:dyDescent="0.25">
      <c r="A47" s="145" t="s">
        <v>148</v>
      </c>
      <c r="B47" s="61" t="s">
        <v>147</v>
      </c>
      <c r="C47" s="61" t="s">
        <v>349</v>
      </c>
      <c r="D47" s="63"/>
      <c r="E47" s="145" t="s">
        <v>110</v>
      </c>
      <c r="F47" s="145" t="s">
        <v>146</v>
      </c>
    </row>
    <row r="48" spans="1:6" ht="43.9" customHeight="1" x14ac:dyDescent="0.25">
      <c r="A48" s="145" t="s">
        <v>145</v>
      </c>
      <c r="B48" s="61" t="s">
        <v>144</v>
      </c>
      <c r="C48" s="61" t="s">
        <v>348</v>
      </c>
      <c r="D48" s="63"/>
      <c r="E48" s="145" t="s">
        <v>143</v>
      </c>
      <c r="F48" s="145" t="s">
        <v>142</v>
      </c>
    </row>
    <row r="49" spans="1:6" ht="43.9" customHeight="1" x14ac:dyDescent="0.25">
      <c r="A49" s="145" t="s">
        <v>141</v>
      </c>
      <c r="B49" s="61" t="s">
        <v>140</v>
      </c>
      <c r="C49" s="61" t="s">
        <v>139</v>
      </c>
      <c r="D49" s="63"/>
      <c r="E49" s="145" t="s">
        <v>106</v>
      </c>
      <c r="F49" s="145" t="s">
        <v>98</v>
      </c>
    </row>
    <row r="50" spans="1:6" ht="43.9" customHeight="1" x14ac:dyDescent="0.25">
      <c r="A50" s="145" t="s">
        <v>138</v>
      </c>
      <c r="B50" s="61" t="s">
        <v>137</v>
      </c>
      <c r="C50" s="61" t="s">
        <v>136</v>
      </c>
      <c r="D50" s="63"/>
      <c r="E50" s="63" t="s">
        <v>106</v>
      </c>
      <c r="F50" s="145" t="s">
        <v>98</v>
      </c>
    </row>
    <row r="51" spans="1:6" ht="43.9" customHeight="1" x14ac:dyDescent="0.25">
      <c r="A51" s="145" t="s">
        <v>135</v>
      </c>
      <c r="B51" s="61" t="s">
        <v>134</v>
      </c>
      <c r="C51" s="61" t="s">
        <v>133</v>
      </c>
      <c r="D51" s="63"/>
      <c r="E51" s="145" t="s">
        <v>106</v>
      </c>
      <c r="F51" s="145" t="s">
        <v>98</v>
      </c>
    </row>
    <row r="52" spans="1:6" ht="43.9" customHeight="1" x14ac:dyDescent="0.25">
      <c r="A52" s="145" t="s">
        <v>132</v>
      </c>
      <c r="B52" s="61" t="s">
        <v>131</v>
      </c>
      <c r="C52" s="61" t="s">
        <v>130</v>
      </c>
      <c r="D52" s="63"/>
      <c r="E52" s="145" t="s">
        <v>106</v>
      </c>
      <c r="F52" s="145" t="s">
        <v>98</v>
      </c>
    </row>
    <row r="53" spans="1:6" ht="43.9" customHeight="1" x14ac:dyDescent="0.25">
      <c r="A53" s="145" t="s">
        <v>127</v>
      </c>
      <c r="B53" s="61" t="s">
        <v>129</v>
      </c>
      <c r="C53" s="61" t="s">
        <v>128</v>
      </c>
      <c r="D53" s="63"/>
      <c r="E53" s="145" t="s">
        <v>106</v>
      </c>
      <c r="F53" s="145" t="s">
        <v>98</v>
      </c>
    </row>
    <row r="54" spans="1:6" ht="43.9" customHeight="1" x14ac:dyDescent="0.25">
      <c r="A54" s="145" t="s">
        <v>126</v>
      </c>
      <c r="B54" s="61" t="s">
        <v>125</v>
      </c>
      <c r="C54" s="61" t="s">
        <v>124</v>
      </c>
      <c r="D54" s="63"/>
      <c r="E54" s="145" t="s">
        <v>106</v>
      </c>
      <c r="F54" s="145" t="s">
        <v>98</v>
      </c>
    </row>
    <row r="55" spans="1:6" ht="43.9" customHeight="1" x14ac:dyDescent="0.25">
      <c r="A55" s="145" t="s">
        <v>123</v>
      </c>
      <c r="B55" s="61" t="s">
        <v>122</v>
      </c>
      <c r="C55" s="61" t="s">
        <v>121</v>
      </c>
      <c r="D55" s="63"/>
      <c r="E55" s="145" t="s">
        <v>110</v>
      </c>
      <c r="F55" s="145" t="s">
        <v>98</v>
      </c>
    </row>
    <row r="56" spans="1:6" ht="43.9" customHeight="1" x14ac:dyDescent="0.25">
      <c r="A56" s="145" t="s">
        <v>120</v>
      </c>
      <c r="B56" s="61" t="s">
        <v>119</v>
      </c>
      <c r="C56" s="61" t="s">
        <v>118</v>
      </c>
      <c r="D56" s="63"/>
      <c r="E56" s="62" t="s">
        <v>117</v>
      </c>
      <c r="F56" s="145" t="s">
        <v>98</v>
      </c>
    </row>
    <row r="57" spans="1:6" ht="43.9" customHeight="1" x14ac:dyDescent="0.25">
      <c r="A57" s="145" t="s">
        <v>116</v>
      </c>
      <c r="B57" s="61" t="s">
        <v>115</v>
      </c>
      <c r="C57" s="61" t="s">
        <v>114</v>
      </c>
      <c r="D57" s="63"/>
      <c r="E57" s="145" t="s">
        <v>103</v>
      </c>
      <c r="F57" s="145" t="s">
        <v>98</v>
      </c>
    </row>
    <row r="58" spans="1:6" ht="43.9" customHeight="1" x14ac:dyDescent="0.25">
      <c r="A58" s="145" t="s">
        <v>113</v>
      </c>
      <c r="B58" s="61" t="s">
        <v>112</v>
      </c>
      <c r="C58" s="61" t="s">
        <v>111</v>
      </c>
      <c r="D58" s="63"/>
      <c r="E58" s="145" t="s">
        <v>110</v>
      </c>
      <c r="F58" s="145" t="s">
        <v>98</v>
      </c>
    </row>
    <row r="59" spans="1:6" ht="43.9" customHeight="1" x14ac:dyDescent="0.25">
      <c r="A59" s="145" t="s">
        <v>109</v>
      </c>
      <c r="B59" s="61" t="s">
        <v>108</v>
      </c>
      <c r="C59" s="61" t="s">
        <v>107</v>
      </c>
      <c r="D59" s="63"/>
      <c r="E59" s="145" t="s">
        <v>106</v>
      </c>
      <c r="F59" s="145" t="s">
        <v>98</v>
      </c>
    </row>
    <row r="60" spans="1:6" ht="43.9" customHeight="1" x14ac:dyDescent="0.25">
      <c r="A60" s="145" t="s">
        <v>97</v>
      </c>
      <c r="B60" s="61" t="s">
        <v>105</v>
      </c>
      <c r="C60" s="61" t="s">
        <v>104</v>
      </c>
      <c r="D60" s="63"/>
      <c r="E60" s="145" t="s">
        <v>103</v>
      </c>
      <c r="F60" s="145" t="s">
        <v>98</v>
      </c>
    </row>
  </sheetData>
  <conditionalFormatting sqref="E2:E55 E57:E73">
    <cfRule type="expression" dxfId="16" priority="16" stopIfTrue="1">
      <formula>AND($E2="",$A2&lt;&gt;"")</formula>
    </cfRule>
  </conditionalFormatting>
  <conditionalFormatting sqref="F2:F73">
    <cfRule type="cellIs" dxfId="25" priority="10" operator="equal">
      <formula>"N/R"</formula>
    </cfRule>
    <cfRule type="containsText" dxfId="24" priority="11" operator="containsText" text="Possible">
      <formula>NOT(ISERROR(SEARCH("Possible",F2)))</formula>
    </cfRule>
    <cfRule type="containsText" dxfId="23" priority="12" operator="containsText" text="Predicted">
      <formula>NOT(ISERROR(SEARCH("Predicted",F2)))</formula>
    </cfRule>
    <cfRule type="containsText" dxfId="22" priority="13" operator="containsText" text="Anticipated">
      <formula>NOT(ISERROR(SEARCH("Anticipated",F2)))</formula>
    </cfRule>
    <cfRule type="containsText" dxfId="21" priority="14" operator="containsText" text="Confirmed">
      <formula>NOT(ISERROR(SEARCH("Confirmed",F2)))</formula>
    </cfRule>
    <cfRule type="containsText" dxfId="20" priority="15" operator="containsText" text="Expected">
      <formula>NOT(ISERROR(SEARCH("Expected",F2)))</formula>
    </cfRule>
  </conditionalFormatting>
  <conditionalFormatting sqref="A56:D56 F56 A2:F55 A57:F73">
    <cfRule type="expression" dxfId="19" priority="4" stopIfTrue="1">
      <formula>$E2="SEP"</formula>
    </cfRule>
  </conditionalFormatting>
  <conditionalFormatting sqref="E2:E69">
    <cfRule type="cellIs" dxfId="18" priority="5" stopIfTrue="1" operator="equal">
      <formula>"Annoy"</formula>
    </cfRule>
    <cfRule type="cellIs" dxfId="14" priority="6" stopIfTrue="1" operator="equal">
      <formula>"Access"</formula>
    </cfRule>
    <cfRule type="cellIs" dxfId="17" priority="7" stopIfTrue="1" operator="equal">
      <formula>"Recce"</formula>
    </cfRule>
    <cfRule type="notContainsBlanks" dxfId="15" priority="17">
      <formula>LEN(TRIM(E2))&gt;0</formula>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383E2A7-53CA-47E6-8FE6-1C68FF16FC69}">
          <x14:formula1>
            <xm:f>'Action Relevance (E4)'!$A$2:$A$7</xm:f>
          </x14:formula1>
          <xm:sqref>F2:F60</xm:sqref>
        </x14:dataValidation>
        <x14:dataValidation type="list" allowBlank="1" showInputMessage="1" showErrorMessage="1" xr:uid="{D8B135D5-6E9A-4BD5-BE94-55BD41D703AA}">
          <x14:formula1>
            <xm:f>'Action Effect'!$A$2:$A$10</xm:f>
          </x14:formula1>
          <xm:sqref>E2:E60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88"/>
  <sheetViews>
    <sheetView workbookViewId="0">
      <selection activeCell="E5" sqref="E5"/>
    </sheetView>
  </sheetViews>
  <sheetFormatPr defaultColWidth="12.6328125" defaultRowHeight="15.75" customHeight="1" x14ac:dyDescent="0.25"/>
  <cols>
    <col min="1" max="2" width="12.6328125" style="47"/>
    <col min="3" max="3" width="10.6328125" style="47" customWidth="1"/>
    <col min="4" max="4" width="65.7265625" customWidth="1"/>
    <col min="5" max="5" width="45" customWidth="1"/>
  </cols>
  <sheetData>
    <row r="1" spans="1:25" s="85" customFormat="1" ht="32" customHeight="1" x14ac:dyDescent="0.3">
      <c r="A1" s="86" t="s">
        <v>83</v>
      </c>
      <c r="B1" s="86" t="s">
        <v>1</v>
      </c>
      <c r="C1" s="86" t="s">
        <v>2</v>
      </c>
      <c r="D1" s="87" t="s">
        <v>300</v>
      </c>
      <c r="E1" s="87" t="s">
        <v>302</v>
      </c>
      <c r="F1" s="84"/>
      <c r="G1" s="84"/>
      <c r="H1" s="84"/>
      <c r="I1" s="84"/>
      <c r="J1" s="84"/>
      <c r="K1" s="84"/>
      <c r="L1" s="84"/>
      <c r="M1" s="84"/>
      <c r="N1" s="84"/>
      <c r="O1" s="84"/>
      <c r="P1" s="84"/>
      <c r="Q1" s="84"/>
      <c r="R1" s="84"/>
      <c r="S1" s="84"/>
      <c r="T1" s="84"/>
      <c r="U1" s="84"/>
      <c r="V1" s="84"/>
      <c r="W1" s="84"/>
      <c r="X1" s="84"/>
      <c r="Y1" s="84"/>
    </row>
    <row r="2" spans="1:25" ht="63" customHeight="1" x14ac:dyDescent="0.25">
      <c r="A2" s="42" t="s">
        <v>4</v>
      </c>
      <c r="B2" s="41" t="s">
        <v>5</v>
      </c>
      <c r="C2" s="41">
        <v>10</v>
      </c>
      <c r="D2" s="48" t="s">
        <v>301</v>
      </c>
      <c r="E2" s="48" t="s">
        <v>303</v>
      </c>
      <c r="F2" s="1"/>
      <c r="G2" s="1"/>
      <c r="H2" s="1"/>
      <c r="I2" s="1"/>
      <c r="J2" s="1"/>
      <c r="K2" s="1"/>
      <c r="L2" s="1"/>
      <c r="M2" s="1"/>
      <c r="N2" s="1"/>
      <c r="O2" s="1"/>
      <c r="P2" s="1"/>
      <c r="Q2" s="1"/>
      <c r="R2" s="1"/>
      <c r="S2" s="1"/>
      <c r="T2" s="1"/>
      <c r="U2" s="1"/>
      <c r="V2" s="1"/>
      <c r="W2" s="1"/>
      <c r="X2" s="1"/>
      <c r="Y2" s="1"/>
    </row>
    <row r="3" spans="1:25" ht="63" customHeight="1" x14ac:dyDescent="0.25">
      <c r="A3" s="43" t="s">
        <v>7</v>
      </c>
      <c r="B3" s="41" t="s">
        <v>8</v>
      </c>
      <c r="C3" s="41">
        <v>8</v>
      </c>
      <c r="D3" s="48" t="s">
        <v>311</v>
      </c>
      <c r="E3" s="81" t="s">
        <v>304</v>
      </c>
      <c r="F3" s="1"/>
      <c r="G3" s="1"/>
      <c r="H3" s="1"/>
      <c r="I3" s="1"/>
      <c r="J3" s="1"/>
      <c r="K3" s="1"/>
      <c r="L3" s="1"/>
      <c r="M3" s="1"/>
      <c r="N3" s="1"/>
      <c r="O3" s="1"/>
      <c r="P3" s="1"/>
      <c r="Q3" s="1"/>
      <c r="R3" s="1"/>
      <c r="S3" s="1"/>
      <c r="T3" s="1"/>
      <c r="U3" s="1"/>
      <c r="V3" s="1"/>
      <c r="W3" s="1"/>
      <c r="X3" s="1"/>
      <c r="Y3" s="1"/>
    </row>
    <row r="4" spans="1:25" ht="63" customHeight="1" x14ac:dyDescent="0.25">
      <c r="A4" s="44" t="s">
        <v>10</v>
      </c>
      <c r="B4" s="41" t="s">
        <v>11</v>
      </c>
      <c r="C4" s="41">
        <v>5</v>
      </c>
      <c r="D4" s="48" t="s">
        <v>310</v>
      </c>
      <c r="E4" s="81" t="s">
        <v>305</v>
      </c>
      <c r="F4" s="1"/>
      <c r="G4" s="1"/>
      <c r="H4" s="1"/>
      <c r="I4" s="1"/>
      <c r="J4" s="1"/>
      <c r="K4" s="1"/>
      <c r="L4" s="1"/>
      <c r="M4" s="1"/>
      <c r="N4" s="1"/>
      <c r="O4" s="1"/>
      <c r="P4" s="1"/>
      <c r="Q4" s="1"/>
      <c r="R4" s="1"/>
      <c r="S4" s="1"/>
      <c r="T4" s="1"/>
      <c r="U4" s="1"/>
      <c r="V4" s="1"/>
      <c r="W4" s="1"/>
      <c r="X4" s="1"/>
      <c r="Y4" s="1"/>
    </row>
    <row r="5" spans="1:25" ht="63" customHeight="1" x14ac:dyDescent="0.25">
      <c r="A5" s="45" t="s">
        <v>13</v>
      </c>
      <c r="B5" s="41" t="s">
        <v>14</v>
      </c>
      <c r="C5" s="41">
        <v>2</v>
      </c>
      <c r="D5" s="48" t="s">
        <v>309</v>
      </c>
      <c r="E5" s="81" t="s">
        <v>306</v>
      </c>
      <c r="F5" s="1"/>
      <c r="G5" s="1"/>
      <c r="H5" s="1"/>
      <c r="I5" s="1"/>
      <c r="J5" s="1"/>
      <c r="K5" s="1"/>
      <c r="L5" s="1"/>
      <c r="M5" s="1"/>
      <c r="N5" s="1"/>
      <c r="O5" s="1"/>
      <c r="P5" s="1"/>
      <c r="Q5" s="1"/>
      <c r="R5" s="1"/>
      <c r="S5" s="1"/>
      <c r="T5" s="1"/>
      <c r="U5" s="1"/>
      <c r="V5" s="1"/>
      <c r="W5" s="1"/>
      <c r="X5" s="1"/>
      <c r="Y5" s="1"/>
    </row>
    <row r="6" spans="1:25" ht="63" customHeight="1" x14ac:dyDescent="0.25">
      <c r="A6" s="46" t="s">
        <v>16</v>
      </c>
      <c r="B6" s="41" t="s">
        <v>17</v>
      </c>
      <c r="C6" s="41">
        <v>0</v>
      </c>
      <c r="D6" s="48" t="s">
        <v>308</v>
      </c>
      <c r="E6" s="81" t="s">
        <v>307</v>
      </c>
      <c r="F6" s="1"/>
      <c r="G6" s="1"/>
      <c r="H6" s="1"/>
      <c r="I6" s="1"/>
      <c r="J6" s="1"/>
      <c r="K6" s="1"/>
      <c r="L6" s="1"/>
      <c r="M6" s="1"/>
      <c r="N6" s="1"/>
      <c r="O6" s="1"/>
      <c r="P6" s="1"/>
      <c r="Q6" s="1"/>
      <c r="R6" s="1"/>
      <c r="S6" s="1"/>
      <c r="T6" s="1"/>
      <c r="U6" s="1"/>
      <c r="V6" s="1"/>
      <c r="W6" s="1"/>
      <c r="X6" s="1"/>
      <c r="Y6" s="1"/>
    </row>
    <row r="7" spans="1:25" ht="15.75" customHeight="1" x14ac:dyDescent="0.25">
      <c r="A7" s="41"/>
      <c r="B7" s="41"/>
      <c r="C7" s="41"/>
      <c r="D7" s="1"/>
      <c r="E7" s="1"/>
      <c r="F7" s="1"/>
      <c r="G7" s="1"/>
      <c r="H7" s="1"/>
      <c r="I7" s="1"/>
      <c r="J7" s="1"/>
      <c r="K7" s="1"/>
      <c r="L7" s="1"/>
      <c r="M7" s="1"/>
      <c r="N7" s="1"/>
      <c r="O7" s="1"/>
      <c r="P7" s="1"/>
      <c r="Q7" s="1"/>
      <c r="R7" s="1"/>
      <c r="S7" s="1"/>
      <c r="T7" s="1"/>
      <c r="U7" s="1"/>
      <c r="V7" s="1"/>
      <c r="W7" s="1"/>
      <c r="X7" s="1"/>
      <c r="Y7" s="1"/>
    </row>
    <row r="8" spans="1:25" ht="15.75" customHeight="1" x14ac:dyDescent="0.25">
      <c r="A8" s="41"/>
      <c r="B8" s="41"/>
      <c r="C8" s="41"/>
      <c r="D8" s="1"/>
      <c r="E8" s="1"/>
      <c r="F8" s="1"/>
      <c r="G8" s="1"/>
      <c r="H8" s="1"/>
      <c r="I8" s="1"/>
      <c r="J8" s="1"/>
      <c r="K8" s="1"/>
      <c r="L8" s="1"/>
      <c r="M8" s="1"/>
      <c r="N8" s="1"/>
      <c r="O8" s="1"/>
      <c r="P8" s="1"/>
      <c r="Q8" s="1"/>
      <c r="R8" s="1"/>
      <c r="S8" s="1"/>
      <c r="T8" s="1"/>
      <c r="U8" s="1"/>
      <c r="V8" s="1"/>
      <c r="W8" s="1"/>
      <c r="X8" s="1"/>
      <c r="Y8" s="1"/>
    </row>
    <row r="9" spans="1:25" ht="15.75" customHeight="1" x14ac:dyDescent="0.25">
      <c r="A9" s="41"/>
      <c r="B9" s="41"/>
      <c r="C9" s="41"/>
      <c r="D9" s="1"/>
      <c r="E9" s="1"/>
      <c r="F9" s="1"/>
      <c r="G9" s="1"/>
      <c r="H9" s="1"/>
      <c r="I9" s="1"/>
      <c r="J9" s="1"/>
      <c r="K9" s="1"/>
      <c r="L9" s="1"/>
      <c r="M9" s="1"/>
      <c r="N9" s="1"/>
      <c r="O9" s="1"/>
      <c r="P9" s="1"/>
      <c r="Q9" s="1"/>
      <c r="R9" s="1"/>
      <c r="S9" s="1"/>
      <c r="T9" s="1"/>
      <c r="U9" s="1"/>
      <c r="V9" s="1"/>
      <c r="W9" s="1"/>
      <c r="X9" s="1"/>
      <c r="Y9" s="1"/>
    </row>
    <row r="10" spans="1:25" ht="15.75" customHeight="1" x14ac:dyDescent="0.25">
      <c r="A10" s="41"/>
      <c r="B10" s="41"/>
      <c r="C10" s="41"/>
      <c r="D10" s="1"/>
      <c r="E10" s="1"/>
      <c r="F10" s="1"/>
      <c r="G10" s="1"/>
      <c r="H10" s="1"/>
      <c r="I10" s="1"/>
      <c r="J10" s="1"/>
      <c r="K10" s="1"/>
      <c r="L10" s="1"/>
      <c r="M10" s="1"/>
      <c r="N10" s="1"/>
      <c r="O10" s="1"/>
      <c r="P10" s="1"/>
      <c r="Q10" s="1"/>
      <c r="R10" s="1"/>
      <c r="S10" s="1"/>
      <c r="T10" s="1"/>
      <c r="U10" s="1"/>
      <c r="V10" s="1"/>
      <c r="W10" s="1"/>
      <c r="X10" s="1"/>
      <c r="Y10" s="1"/>
    </row>
    <row r="11" spans="1:25" ht="15.75" customHeight="1" x14ac:dyDescent="0.25">
      <c r="A11" s="41"/>
      <c r="B11" s="41"/>
      <c r="C11" s="41"/>
      <c r="D11" s="1"/>
      <c r="E11" s="1"/>
      <c r="F11" s="1"/>
      <c r="G11" s="1"/>
      <c r="H11" s="1"/>
      <c r="I11" s="1"/>
      <c r="J11" s="1"/>
      <c r="K11" s="1"/>
      <c r="L11" s="1"/>
      <c r="M11" s="1"/>
      <c r="N11" s="1"/>
      <c r="O11" s="1"/>
      <c r="P11" s="1"/>
      <c r="Q11" s="1"/>
      <c r="R11" s="1"/>
      <c r="S11" s="1"/>
      <c r="T11" s="1"/>
      <c r="U11" s="1"/>
      <c r="V11" s="1"/>
      <c r="W11" s="1"/>
      <c r="X11" s="1"/>
      <c r="Y11" s="1"/>
    </row>
    <row r="12" spans="1:25" ht="15.75" customHeight="1" x14ac:dyDescent="0.25">
      <c r="A12" s="41"/>
      <c r="B12" s="41"/>
      <c r="C12" s="41"/>
      <c r="D12" s="1"/>
      <c r="E12" s="1"/>
      <c r="F12" s="1"/>
      <c r="G12" s="1"/>
      <c r="H12" s="1"/>
      <c r="I12" s="1"/>
      <c r="J12" s="1"/>
      <c r="K12" s="1"/>
      <c r="L12" s="1"/>
      <c r="M12" s="1"/>
      <c r="N12" s="1"/>
      <c r="O12" s="1"/>
      <c r="P12" s="1"/>
      <c r="Q12" s="1"/>
      <c r="R12" s="1"/>
      <c r="S12" s="1"/>
      <c r="T12" s="1"/>
      <c r="U12" s="1"/>
      <c r="V12" s="1"/>
      <c r="W12" s="1"/>
      <c r="X12" s="1"/>
      <c r="Y12" s="1"/>
    </row>
    <row r="13" spans="1:25" ht="15.75" customHeight="1" x14ac:dyDescent="0.25">
      <c r="A13" s="41"/>
      <c r="B13" s="41"/>
      <c r="C13" s="41"/>
      <c r="D13" s="1"/>
      <c r="E13" s="1"/>
      <c r="F13" s="1"/>
      <c r="G13" s="1"/>
      <c r="H13" s="1"/>
      <c r="I13" s="1"/>
      <c r="J13" s="1"/>
      <c r="K13" s="1"/>
      <c r="L13" s="1"/>
      <c r="M13" s="1"/>
      <c r="N13" s="1"/>
      <c r="O13" s="1"/>
      <c r="P13" s="1"/>
      <c r="Q13" s="1"/>
      <c r="R13" s="1"/>
      <c r="S13" s="1"/>
      <c r="T13" s="1"/>
      <c r="U13" s="1"/>
      <c r="V13" s="1"/>
      <c r="W13" s="1"/>
      <c r="X13" s="1"/>
      <c r="Y13" s="1"/>
    </row>
    <row r="14" spans="1:25" ht="15.75" customHeight="1" x14ac:dyDescent="0.25">
      <c r="A14" s="41"/>
      <c r="B14" s="41"/>
      <c r="C14" s="41"/>
      <c r="D14" s="1"/>
      <c r="E14" s="1"/>
      <c r="F14" s="1"/>
      <c r="G14" s="1"/>
      <c r="H14" s="1"/>
      <c r="I14" s="1"/>
      <c r="J14" s="1"/>
      <c r="K14" s="1"/>
      <c r="L14" s="1"/>
      <c r="M14" s="1"/>
      <c r="N14" s="1"/>
      <c r="O14" s="1"/>
      <c r="P14" s="1"/>
      <c r="Q14" s="1"/>
      <c r="R14" s="1"/>
      <c r="S14" s="1"/>
      <c r="T14" s="1"/>
      <c r="U14" s="1"/>
      <c r="V14" s="1"/>
      <c r="W14" s="1"/>
      <c r="X14" s="1"/>
      <c r="Y14" s="1"/>
    </row>
    <row r="15" spans="1:25" ht="15.75" customHeight="1" x14ac:dyDescent="0.25">
      <c r="A15" s="41"/>
      <c r="B15" s="41"/>
      <c r="C15" s="41"/>
      <c r="D15" s="1"/>
      <c r="E15" s="1"/>
      <c r="F15" s="1"/>
      <c r="G15" s="1"/>
      <c r="H15" s="1"/>
      <c r="I15" s="1"/>
      <c r="J15" s="1"/>
      <c r="K15" s="1"/>
      <c r="L15" s="1"/>
      <c r="M15" s="1"/>
      <c r="N15" s="1"/>
      <c r="O15" s="1"/>
      <c r="P15" s="1"/>
      <c r="Q15" s="1"/>
      <c r="R15" s="1"/>
      <c r="S15" s="1"/>
      <c r="T15" s="1"/>
      <c r="U15" s="1"/>
      <c r="V15" s="1"/>
      <c r="W15" s="1"/>
      <c r="X15" s="1"/>
      <c r="Y15" s="1"/>
    </row>
    <row r="16" spans="1:25" ht="15.75" customHeight="1" x14ac:dyDescent="0.25">
      <c r="A16" s="41"/>
      <c r="B16" s="41"/>
      <c r="C16" s="41"/>
      <c r="D16" s="1"/>
      <c r="E16" s="1"/>
      <c r="F16" s="1"/>
      <c r="G16" s="1"/>
      <c r="H16" s="1"/>
      <c r="I16" s="1"/>
      <c r="J16" s="1"/>
      <c r="K16" s="1"/>
      <c r="L16" s="1"/>
      <c r="M16" s="1"/>
      <c r="N16" s="1"/>
      <c r="O16" s="1"/>
      <c r="P16" s="1"/>
      <c r="Q16" s="1"/>
      <c r="R16" s="1"/>
      <c r="S16" s="1"/>
      <c r="T16" s="1"/>
      <c r="U16" s="1"/>
      <c r="V16" s="1"/>
      <c r="W16" s="1"/>
      <c r="X16" s="1"/>
      <c r="Y16" s="1"/>
    </row>
    <row r="17" spans="1:25" ht="15.75" customHeight="1" x14ac:dyDescent="0.25">
      <c r="A17" s="41"/>
      <c r="B17" s="41"/>
      <c r="C17" s="41"/>
      <c r="D17" s="1"/>
      <c r="E17" s="1"/>
      <c r="F17" s="1"/>
      <c r="G17" s="1"/>
      <c r="H17" s="1"/>
      <c r="I17" s="1"/>
      <c r="J17" s="1"/>
      <c r="K17" s="1"/>
      <c r="L17" s="1"/>
      <c r="M17" s="1"/>
      <c r="N17" s="1"/>
      <c r="O17" s="1"/>
      <c r="P17" s="1"/>
      <c r="Q17" s="1"/>
      <c r="R17" s="1"/>
      <c r="S17" s="1"/>
      <c r="T17" s="1"/>
      <c r="U17" s="1"/>
      <c r="V17" s="1"/>
      <c r="W17" s="1"/>
      <c r="X17" s="1"/>
      <c r="Y17" s="1"/>
    </row>
    <row r="18" spans="1:25" ht="15.75" customHeight="1" x14ac:dyDescent="0.25">
      <c r="A18" s="41"/>
      <c r="B18" s="41"/>
      <c r="C18" s="4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41"/>
      <c r="B19" s="41"/>
      <c r="C19" s="4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41"/>
      <c r="B20" s="41"/>
      <c r="C20" s="4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41"/>
      <c r="B21" s="41"/>
      <c r="C21" s="4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41"/>
      <c r="B22" s="41"/>
      <c r="C22" s="41"/>
      <c r="D22" s="1"/>
      <c r="E22" s="1"/>
      <c r="F22" s="1"/>
      <c r="G22" s="1"/>
      <c r="H22" s="1"/>
      <c r="I22" s="1"/>
      <c r="J22" s="1"/>
      <c r="K22" s="1"/>
      <c r="L22" s="1"/>
      <c r="M22" s="1"/>
      <c r="N22" s="1"/>
      <c r="O22" s="1"/>
      <c r="P22" s="1"/>
      <c r="Q22" s="1"/>
      <c r="R22" s="1"/>
      <c r="S22" s="1"/>
      <c r="T22" s="1"/>
      <c r="U22" s="1"/>
      <c r="V22" s="1"/>
      <c r="W22" s="1"/>
      <c r="X22" s="1"/>
      <c r="Y22" s="1"/>
    </row>
    <row r="23" spans="1:25" ht="12.5" x14ac:dyDescent="0.25">
      <c r="A23" s="41"/>
      <c r="B23" s="41"/>
      <c r="C23" s="41"/>
      <c r="D23" s="1"/>
      <c r="E23" s="1"/>
      <c r="F23" s="1"/>
      <c r="G23" s="1"/>
      <c r="H23" s="1"/>
      <c r="I23" s="1"/>
      <c r="J23" s="1"/>
      <c r="K23" s="1"/>
      <c r="L23" s="1"/>
      <c r="M23" s="1"/>
      <c r="N23" s="1"/>
      <c r="O23" s="1"/>
      <c r="P23" s="1"/>
      <c r="Q23" s="1"/>
      <c r="R23" s="1"/>
      <c r="S23" s="1"/>
      <c r="T23" s="1"/>
      <c r="U23" s="1"/>
      <c r="V23" s="1"/>
      <c r="W23" s="1"/>
      <c r="X23" s="1"/>
      <c r="Y23" s="1"/>
    </row>
    <row r="24" spans="1:25" ht="12.5" x14ac:dyDescent="0.25">
      <c r="A24" s="41"/>
      <c r="B24" s="41"/>
      <c r="C24" s="41"/>
      <c r="D24" s="1"/>
      <c r="E24" s="1"/>
      <c r="F24" s="1"/>
      <c r="G24" s="1"/>
      <c r="H24" s="1"/>
      <c r="I24" s="1"/>
      <c r="J24" s="1"/>
      <c r="K24" s="1"/>
      <c r="L24" s="1"/>
      <c r="M24" s="1"/>
      <c r="N24" s="1"/>
      <c r="O24" s="1"/>
      <c r="P24" s="1"/>
      <c r="Q24" s="1"/>
      <c r="R24" s="1"/>
      <c r="S24" s="1"/>
      <c r="T24" s="1"/>
      <c r="U24" s="1"/>
      <c r="V24" s="1"/>
      <c r="W24" s="1"/>
      <c r="X24" s="1"/>
      <c r="Y24" s="1"/>
    </row>
    <row r="25" spans="1:25" ht="12.5" x14ac:dyDescent="0.25">
      <c r="A25" s="41"/>
      <c r="B25" s="41"/>
      <c r="C25" s="41"/>
      <c r="D25" s="1"/>
      <c r="E25" s="1"/>
      <c r="F25" s="1"/>
      <c r="G25" s="1"/>
      <c r="H25" s="1"/>
      <c r="I25" s="1"/>
      <c r="J25" s="1"/>
      <c r="K25" s="1"/>
      <c r="L25" s="1"/>
      <c r="M25" s="1"/>
      <c r="N25" s="1"/>
      <c r="O25" s="1"/>
      <c r="P25" s="1"/>
      <c r="Q25" s="1"/>
      <c r="R25" s="1"/>
      <c r="S25" s="1"/>
      <c r="T25" s="1"/>
      <c r="U25" s="1"/>
      <c r="V25" s="1"/>
      <c r="W25" s="1"/>
      <c r="X25" s="1"/>
      <c r="Y25" s="1"/>
    </row>
    <row r="26" spans="1:25" ht="12.5" x14ac:dyDescent="0.25">
      <c r="A26" s="41"/>
      <c r="B26" s="41"/>
      <c r="C26" s="41"/>
      <c r="D26" s="1"/>
      <c r="E26" s="1"/>
      <c r="F26" s="1"/>
      <c r="G26" s="1"/>
      <c r="H26" s="1"/>
      <c r="I26" s="1"/>
      <c r="J26" s="1"/>
      <c r="K26" s="1"/>
      <c r="L26" s="1"/>
      <c r="M26" s="1"/>
      <c r="N26" s="1"/>
      <c r="O26" s="1"/>
      <c r="P26" s="1"/>
      <c r="Q26" s="1"/>
      <c r="R26" s="1"/>
      <c r="S26" s="1"/>
      <c r="T26" s="1"/>
      <c r="U26" s="1"/>
      <c r="V26" s="1"/>
      <c r="W26" s="1"/>
      <c r="X26" s="1"/>
      <c r="Y26" s="1"/>
    </row>
    <row r="27" spans="1:25" ht="12.5" x14ac:dyDescent="0.25">
      <c r="A27" s="41"/>
      <c r="B27" s="41"/>
      <c r="C27" s="41"/>
      <c r="D27" s="1"/>
      <c r="E27" s="1"/>
      <c r="F27" s="1"/>
      <c r="G27" s="1"/>
      <c r="H27" s="1"/>
      <c r="I27" s="1"/>
      <c r="J27" s="1"/>
      <c r="K27" s="1"/>
      <c r="L27" s="1"/>
      <c r="M27" s="1"/>
      <c r="N27" s="1"/>
      <c r="O27" s="1"/>
      <c r="P27" s="1"/>
      <c r="Q27" s="1"/>
      <c r="R27" s="1"/>
      <c r="S27" s="1"/>
      <c r="T27" s="1"/>
      <c r="U27" s="1"/>
      <c r="V27" s="1"/>
      <c r="W27" s="1"/>
      <c r="X27" s="1"/>
      <c r="Y27" s="1"/>
    </row>
    <row r="28" spans="1:25" ht="12.5" x14ac:dyDescent="0.25">
      <c r="A28" s="41"/>
      <c r="B28" s="41"/>
      <c r="C28" s="41"/>
      <c r="D28" s="1"/>
      <c r="E28" s="1"/>
      <c r="F28" s="1"/>
      <c r="G28" s="1"/>
      <c r="H28" s="1"/>
      <c r="I28" s="1"/>
      <c r="J28" s="1"/>
      <c r="K28" s="1"/>
      <c r="L28" s="1"/>
      <c r="M28" s="1"/>
      <c r="N28" s="1"/>
      <c r="O28" s="1"/>
      <c r="P28" s="1"/>
      <c r="Q28" s="1"/>
      <c r="R28" s="1"/>
      <c r="S28" s="1"/>
      <c r="T28" s="1"/>
      <c r="U28" s="1"/>
      <c r="V28" s="1"/>
      <c r="W28" s="1"/>
      <c r="X28" s="1"/>
      <c r="Y28" s="1"/>
    </row>
    <row r="29" spans="1:25" ht="12.5" x14ac:dyDescent="0.25">
      <c r="A29" s="41"/>
      <c r="B29" s="41"/>
      <c r="C29" s="41"/>
      <c r="D29" s="1"/>
      <c r="E29" s="1"/>
      <c r="F29" s="1"/>
      <c r="G29" s="1"/>
      <c r="H29" s="1"/>
      <c r="I29" s="1"/>
      <c r="J29" s="1"/>
      <c r="K29" s="1"/>
      <c r="L29" s="1"/>
      <c r="M29" s="1"/>
      <c r="N29" s="1"/>
      <c r="O29" s="1"/>
      <c r="P29" s="1"/>
      <c r="Q29" s="1"/>
      <c r="R29" s="1"/>
      <c r="S29" s="1"/>
      <c r="T29" s="1"/>
      <c r="U29" s="1"/>
      <c r="V29" s="1"/>
      <c r="W29" s="1"/>
      <c r="X29" s="1"/>
      <c r="Y29" s="1"/>
    </row>
    <row r="30" spans="1:25" ht="12.5" x14ac:dyDescent="0.25">
      <c r="A30" s="41"/>
      <c r="B30" s="41"/>
      <c r="C30" s="41"/>
      <c r="D30" s="1"/>
      <c r="E30" s="1"/>
      <c r="F30" s="1"/>
      <c r="G30" s="1"/>
      <c r="H30" s="1"/>
      <c r="I30" s="1"/>
      <c r="J30" s="1"/>
      <c r="K30" s="1"/>
      <c r="L30" s="1"/>
      <c r="M30" s="1"/>
      <c r="N30" s="1"/>
      <c r="O30" s="1"/>
      <c r="P30" s="1"/>
      <c r="Q30" s="1"/>
      <c r="R30" s="1"/>
      <c r="S30" s="1"/>
      <c r="T30" s="1"/>
      <c r="U30" s="1"/>
      <c r="V30" s="1"/>
      <c r="W30" s="1"/>
      <c r="X30" s="1"/>
      <c r="Y30" s="1"/>
    </row>
    <row r="31" spans="1:25" ht="12.5" x14ac:dyDescent="0.25">
      <c r="A31" s="41"/>
      <c r="B31" s="41"/>
      <c r="C31" s="41"/>
      <c r="D31" s="1"/>
      <c r="E31" s="1"/>
      <c r="F31" s="1"/>
      <c r="G31" s="1"/>
      <c r="H31" s="1"/>
      <c r="I31" s="1"/>
      <c r="J31" s="1"/>
      <c r="K31" s="1"/>
      <c r="L31" s="1"/>
      <c r="M31" s="1"/>
      <c r="N31" s="1"/>
      <c r="O31" s="1"/>
      <c r="P31" s="1"/>
      <c r="Q31" s="1"/>
      <c r="R31" s="1"/>
      <c r="S31" s="1"/>
      <c r="T31" s="1"/>
      <c r="U31" s="1"/>
      <c r="V31" s="1"/>
      <c r="W31" s="1"/>
      <c r="X31" s="1"/>
      <c r="Y31" s="1"/>
    </row>
    <row r="32" spans="1:25" ht="12.5" x14ac:dyDescent="0.25">
      <c r="A32" s="41"/>
      <c r="B32" s="41"/>
      <c r="C32" s="41"/>
      <c r="D32" s="1"/>
      <c r="E32" s="1"/>
      <c r="F32" s="1"/>
      <c r="G32" s="1"/>
      <c r="H32" s="1"/>
      <c r="I32" s="1"/>
      <c r="J32" s="1"/>
      <c r="K32" s="1"/>
      <c r="L32" s="1"/>
      <c r="M32" s="1"/>
      <c r="N32" s="1"/>
      <c r="O32" s="1"/>
      <c r="P32" s="1"/>
      <c r="Q32" s="1"/>
      <c r="R32" s="1"/>
      <c r="S32" s="1"/>
      <c r="T32" s="1"/>
      <c r="U32" s="1"/>
      <c r="V32" s="1"/>
      <c r="W32" s="1"/>
      <c r="X32" s="1"/>
      <c r="Y32" s="1"/>
    </row>
    <row r="33" spans="1:25" ht="12.5" x14ac:dyDescent="0.25">
      <c r="A33" s="41"/>
      <c r="B33" s="41"/>
      <c r="C33" s="41"/>
      <c r="D33" s="1"/>
      <c r="E33" s="1"/>
      <c r="F33" s="1"/>
      <c r="G33" s="1"/>
      <c r="H33" s="1"/>
      <c r="I33" s="1"/>
      <c r="J33" s="1"/>
      <c r="K33" s="1"/>
      <c r="L33" s="1"/>
      <c r="M33" s="1"/>
      <c r="N33" s="1"/>
      <c r="O33" s="1"/>
      <c r="P33" s="1"/>
      <c r="Q33" s="1"/>
      <c r="R33" s="1"/>
      <c r="S33" s="1"/>
      <c r="T33" s="1"/>
      <c r="U33" s="1"/>
      <c r="V33" s="1"/>
      <c r="W33" s="1"/>
      <c r="X33" s="1"/>
      <c r="Y33" s="1"/>
    </row>
    <row r="34" spans="1:25" ht="12.5" x14ac:dyDescent="0.25">
      <c r="A34" s="41"/>
      <c r="B34" s="41"/>
      <c r="C34" s="41"/>
      <c r="D34" s="1"/>
      <c r="E34" s="1"/>
      <c r="F34" s="1"/>
      <c r="G34" s="1"/>
      <c r="H34" s="1"/>
      <c r="I34" s="1"/>
      <c r="J34" s="1"/>
      <c r="K34" s="1"/>
      <c r="L34" s="1"/>
      <c r="M34" s="1"/>
      <c r="N34" s="1"/>
      <c r="O34" s="1"/>
      <c r="P34" s="1"/>
      <c r="Q34" s="1"/>
      <c r="R34" s="1"/>
      <c r="S34" s="1"/>
      <c r="T34" s="1"/>
      <c r="U34" s="1"/>
      <c r="V34" s="1"/>
      <c r="W34" s="1"/>
      <c r="X34" s="1"/>
      <c r="Y34" s="1"/>
    </row>
    <row r="35" spans="1:25" ht="12.5" x14ac:dyDescent="0.25">
      <c r="A35" s="41"/>
      <c r="B35" s="41"/>
      <c r="C35" s="41"/>
      <c r="D35" s="1"/>
      <c r="E35" s="1"/>
      <c r="F35" s="1"/>
      <c r="G35" s="1"/>
      <c r="H35" s="1"/>
      <c r="I35" s="1"/>
      <c r="J35" s="1"/>
      <c r="K35" s="1"/>
      <c r="L35" s="1"/>
      <c r="M35" s="1"/>
      <c r="N35" s="1"/>
      <c r="O35" s="1"/>
      <c r="P35" s="1"/>
      <c r="Q35" s="1"/>
      <c r="R35" s="1"/>
      <c r="S35" s="1"/>
      <c r="T35" s="1"/>
      <c r="U35" s="1"/>
      <c r="V35" s="1"/>
      <c r="W35" s="1"/>
      <c r="X35" s="1"/>
      <c r="Y35" s="1"/>
    </row>
    <row r="36" spans="1:25" ht="12.5" x14ac:dyDescent="0.25">
      <c r="A36" s="41"/>
      <c r="B36" s="41"/>
      <c r="C36" s="41"/>
      <c r="D36" s="1"/>
      <c r="E36" s="1"/>
      <c r="F36" s="1"/>
      <c r="G36" s="1"/>
      <c r="H36" s="1"/>
      <c r="I36" s="1"/>
      <c r="J36" s="1"/>
      <c r="K36" s="1"/>
      <c r="L36" s="1"/>
      <c r="M36" s="1"/>
      <c r="N36" s="1"/>
      <c r="O36" s="1"/>
      <c r="P36" s="1"/>
      <c r="Q36" s="1"/>
      <c r="R36" s="1"/>
      <c r="S36" s="1"/>
      <c r="T36" s="1"/>
      <c r="U36" s="1"/>
      <c r="V36" s="1"/>
      <c r="W36" s="1"/>
      <c r="X36" s="1"/>
      <c r="Y36" s="1"/>
    </row>
    <row r="37" spans="1:25" ht="12.5" x14ac:dyDescent="0.25">
      <c r="A37" s="41"/>
      <c r="B37" s="41"/>
      <c r="C37" s="41"/>
      <c r="D37" s="1"/>
      <c r="E37" s="1"/>
      <c r="F37" s="1"/>
      <c r="G37" s="1"/>
      <c r="H37" s="1"/>
      <c r="I37" s="1"/>
      <c r="J37" s="1"/>
      <c r="K37" s="1"/>
      <c r="L37" s="1"/>
      <c r="M37" s="1"/>
      <c r="N37" s="1"/>
      <c r="O37" s="1"/>
      <c r="P37" s="1"/>
      <c r="Q37" s="1"/>
      <c r="R37" s="1"/>
      <c r="S37" s="1"/>
      <c r="T37" s="1"/>
      <c r="U37" s="1"/>
      <c r="V37" s="1"/>
      <c r="W37" s="1"/>
      <c r="X37" s="1"/>
      <c r="Y37" s="1"/>
    </row>
    <row r="38" spans="1:25" ht="12.5" x14ac:dyDescent="0.25">
      <c r="A38" s="41"/>
      <c r="B38" s="41"/>
      <c r="C38" s="41"/>
      <c r="D38" s="1"/>
      <c r="E38" s="1"/>
      <c r="F38" s="1"/>
      <c r="G38" s="1"/>
      <c r="H38" s="1"/>
      <c r="I38" s="1"/>
      <c r="J38" s="1"/>
      <c r="K38" s="1"/>
      <c r="L38" s="1"/>
      <c r="M38" s="1"/>
      <c r="N38" s="1"/>
      <c r="O38" s="1"/>
      <c r="P38" s="1"/>
      <c r="Q38" s="1"/>
      <c r="R38" s="1"/>
      <c r="S38" s="1"/>
      <c r="T38" s="1"/>
      <c r="U38" s="1"/>
      <c r="V38" s="1"/>
      <c r="W38" s="1"/>
      <c r="X38" s="1"/>
      <c r="Y38" s="1"/>
    </row>
    <row r="39" spans="1:25" ht="12.5" x14ac:dyDescent="0.25">
      <c r="A39" s="41"/>
      <c r="B39" s="41"/>
      <c r="C39" s="41"/>
      <c r="D39" s="1"/>
      <c r="E39" s="1"/>
      <c r="F39" s="1"/>
      <c r="G39" s="1"/>
      <c r="H39" s="1"/>
      <c r="I39" s="1"/>
      <c r="J39" s="1"/>
      <c r="K39" s="1"/>
      <c r="L39" s="1"/>
      <c r="M39" s="1"/>
      <c r="N39" s="1"/>
      <c r="O39" s="1"/>
      <c r="P39" s="1"/>
      <c r="Q39" s="1"/>
      <c r="R39" s="1"/>
      <c r="S39" s="1"/>
      <c r="T39" s="1"/>
      <c r="U39" s="1"/>
      <c r="V39" s="1"/>
      <c r="W39" s="1"/>
      <c r="X39" s="1"/>
      <c r="Y39" s="1"/>
    </row>
    <row r="40" spans="1:25" ht="12.5" x14ac:dyDescent="0.25">
      <c r="A40" s="41"/>
      <c r="B40" s="41"/>
      <c r="C40" s="41"/>
      <c r="D40" s="1"/>
      <c r="E40" s="1"/>
      <c r="F40" s="1"/>
      <c r="G40" s="1"/>
      <c r="H40" s="1"/>
      <c r="I40" s="1"/>
      <c r="J40" s="1"/>
      <c r="K40" s="1"/>
      <c r="L40" s="1"/>
      <c r="M40" s="1"/>
      <c r="N40" s="1"/>
      <c r="O40" s="1"/>
      <c r="P40" s="1"/>
      <c r="Q40" s="1"/>
      <c r="R40" s="1"/>
      <c r="S40" s="1"/>
      <c r="T40" s="1"/>
      <c r="U40" s="1"/>
      <c r="V40" s="1"/>
      <c r="W40" s="1"/>
      <c r="X40" s="1"/>
      <c r="Y40" s="1"/>
    </row>
    <row r="41" spans="1:25" ht="12.5" x14ac:dyDescent="0.25">
      <c r="A41" s="41"/>
      <c r="B41" s="41"/>
      <c r="C41" s="41"/>
      <c r="D41" s="1"/>
      <c r="E41" s="1"/>
      <c r="F41" s="1"/>
      <c r="G41" s="1"/>
      <c r="H41" s="1"/>
      <c r="I41" s="1"/>
      <c r="J41" s="1"/>
      <c r="K41" s="1"/>
      <c r="L41" s="1"/>
      <c r="M41" s="1"/>
      <c r="N41" s="1"/>
      <c r="O41" s="1"/>
      <c r="P41" s="1"/>
      <c r="Q41" s="1"/>
      <c r="R41" s="1"/>
      <c r="S41" s="1"/>
      <c r="T41" s="1"/>
      <c r="U41" s="1"/>
      <c r="V41" s="1"/>
      <c r="W41" s="1"/>
      <c r="X41" s="1"/>
      <c r="Y41" s="1"/>
    </row>
    <row r="42" spans="1:25" ht="12.5" x14ac:dyDescent="0.25">
      <c r="A42" s="41"/>
      <c r="B42" s="41"/>
      <c r="C42" s="41"/>
      <c r="D42" s="1"/>
      <c r="E42" s="1"/>
      <c r="F42" s="1"/>
      <c r="G42" s="1"/>
      <c r="H42" s="1"/>
      <c r="I42" s="1"/>
      <c r="J42" s="1"/>
      <c r="K42" s="1"/>
      <c r="L42" s="1"/>
      <c r="M42" s="1"/>
      <c r="N42" s="1"/>
      <c r="O42" s="1"/>
      <c r="P42" s="1"/>
      <c r="Q42" s="1"/>
      <c r="R42" s="1"/>
      <c r="S42" s="1"/>
      <c r="T42" s="1"/>
      <c r="U42" s="1"/>
      <c r="V42" s="1"/>
      <c r="W42" s="1"/>
      <c r="X42" s="1"/>
      <c r="Y42" s="1"/>
    </row>
    <row r="43" spans="1:25" ht="12.5" x14ac:dyDescent="0.25">
      <c r="A43" s="41"/>
      <c r="B43" s="41"/>
      <c r="C43" s="41"/>
      <c r="D43" s="1"/>
      <c r="E43" s="1"/>
      <c r="F43" s="1"/>
      <c r="G43" s="1"/>
      <c r="H43" s="1"/>
      <c r="I43" s="1"/>
      <c r="J43" s="1"/>
      <c r="K43" s="1"/>
      <c r="L43" s="1"/>
      <c r="M43" s="1"/>
      <c r="N43" s="1"/>
      <c r="O43" s="1"/>
      <c r="P43" s="1"/>
      <c r="Q43" s="1"/>
      <c r="R43" s="1"/>
      <c r="S43" s="1"/>
      <c r="T43" s="1"/>
      <c r="U43" s="1"/>
      <c r="V43" s="1"/>
      <c r="W43" s="1"/>
      <c r="X43" s="1"/>
      <c r="Y43" s="1"/>
    </row>
    <row r="44" spans="1:25" ht="12.5" x14ac:dyDescent="0.25">
      <c r="A44" s="41"/>
      <c r="B44" s="41"/>
      <c r="C44" s="41"/>
      <c r="D44" s="1"/>
      <c r="E44" s="1"/>
      <c r="F44" s="1"/>
      <c r="G44" s="1"/>
      <c r="H44" s="1"/>
      <c r="I44" s="1"/>
      <c r="J44" s="1"/>
      <c r="K44" s="1"/>
      <c r="L44" s="1"/>
      <c r="M44" s="1"/>
      <c r="N44" s="1"/>
      <c r="O44" s="1"/>
      <c r="P44" s="1"/>
      <c r="Q44" s="1"/>
      <c r="R44" s="1"/>
      <c r="S44" s="1"/>
      <c r="T44" s="1"/>
      <c r="U44" s="1"/>
      <c r="V44" s="1"/>
      <c r="W44" s="1"/>
      <c r="X44" s="1"/>
      <c r="Y44" s="1"/>
    </row>
    <row r="45" spans="1:25" ht="12.5" x14ac:dyDescent="0.25">
      <c r="A45" s="41"/>
      <c r="B45" s="41"/>
      <c r="C45" s="41"/>
      <c r="D45" s="1"/>
      <c r="E45" s="1"/>
      <c r="F45" s="1"/>
      <c r="G45" s="1"/>
      <c r="H45" s="1"/>
      <c r="I45" s="1"/>
      <c r="J45" s="1"/>
      <c r="K45" s="1"/>
      <c r="L45" s="1"/>
      <c r="M45" s="1"/>
      <c r="N45" s="1"/>
      <c r="O45" s="1"/>
      <c r="P45" s="1"/>
      <c r="Q45" s="1"/>
      <c r="R45" s="1"/>
      <c r="S45" s="1"/>
      <c r="T45" s="1"/>
      <c r="U45" s="1"/>
      <c r="V45" s="1"/>
      <c r="W45" s="1"/>
      <c r="X45" s="1"/>
      <c r="Y45" s="1"/>
    </row>
    <row r="46" spans="1:25" ht="12.5" x14ac:dyDescent="0.25">
      <c r="A46" s="41"/>
      <c r="B46" s="41"/>
      <c r="C46" s="41"/>
      <c r="D46" s="1"/>
      <c r="E46" s="1"/>
      <c r="F46" s="1"/>
      <c r="G46" s="1"/>
      <c r="H46" s="1"/>
      <c r="I46" s="1"/>
      <c r="J46" s="1"/>
      <c r="K46" s="1"/>
      <c r="L46" s="1"/>
      <c r="M46" s="1"/>
      <c r="N46" s="1"/>
      <c r="O46" s="1"/>
      <c r="P46" s="1"/>
      <c r="Q46" s="1"/>
      <c r="R46" s="1"/>
      <c r="S46" s="1"/>
      <c r="T46" s="1"/>
      <c r="U46" s="1"/>
      <c r="V46" s="1"/>
      <c r="W46" s="1"/>
      <c r="X46" s="1"/>
      <c r="Y46" s="1"/>
    </row>
    <row r="47" spans="1:25" ht="12.5" x14ac:dyDescent="0.25">
      <c r="A47" s="41"/>
      <c r="B47" s="41"/>
      <c r="C47" s="41"/>
      <c r="D47" s="1"/>
      <c r="E47" s="1"/>
      <c r="F47" s="1"/>
      <c r="G47" s="1"/>
      <c r="H47" s="1"/>
      <c r="I47" s="1"/>
      <c r="J47" s="1"/>
      <c r="K47" s="1"/>
      <c r="L47" s="1"/>
      <c r="M47" s="1"/>
      <c r="N47" s="1"/>
      <c r="O47" s="1"/>
      <c r="P47" s="1"/>
      <c r="Q47" s="1"/>
      <c r="R47" s="1"/>
      <c r="S47" s="1"/>
      <c r="T47" s="1"/>
      <c r="U47" s="1"/>
      <c r="V47" s="1"/>
      <c r="W47" s="1"/>
      <c r="X47" s="1"/>
      <c r="Y47" s="1"/>
    </row>
    <row r="48" spans="1:25" ht="12.5" x14ac:dyDescent="0.25">
      <c r="A48" s="41"/>
      <c r="B48" s="41"/>
      <c r="C48" s="41"/>
      <c r="D48" s="1"/>
      <c r="E48" s="1"/>
      <c r="F48" s="1"/>
      <c r="G48" s="1"/>
      <c r="H48" s="1"/>
      <c r="I48" s="1"/>
      <c r="J48" s="1"/>
      <c r="K48" s="1"/>
      <c r="L48" s="1"/>
      <c r="M48" s="1"/>
      <c r="N48" s="1"/>
      <c r="O48" s="1"/>
      <c r="P48" s="1"/>
      <c r="Q48" s="1"/>
      <c r="R48" s="1"/>
      <c r="S48" s="1"/>
      <c r="T48" s="1"/>
      <c r="U48" s="1"/>
      <c r="V48" s="1"/>
      <c r="W48" s="1"/>
      <c r="X48" s="1"/>
      <c r="Y48" s="1"/>
    </row>
    <row r="49" spans="1:25" ht="12.5" x14ac:dyDescent="0.25">
      <c r="A49" s="41"/>
      <c r="B49" s="41"/>
      <c r="C49" s="41"/>
      <c r="D49" s="1"/>
      <c r="E49" s="1"/>
      <c r="F49" s="1"/>
      <c r="G49" s="1"/>
      <c r="H49" s="1"/>
      <c r="I49" s="1"/>
      <c r="J49" s="1"/>
      <c r="K49" s="1"/>
      <c r="L49" s="1"/>
      <c r="M49" s="1"/>
      <c r="N49" s="1"/>
      <c r="O49" s="1"/>
      <c r="P49" s="1"/>
      <c r="Q49" s="1"/>
      <c r="R49" s="1"/>
      <c r="S49" s="1"/>
      <c r="T49" s="1"/>
      <c r="U49" s="1"/>
      <c r="V49" s="1"/>
      <c r="W49" s="1"/>
      <c r="X49" s="1"/>
      <c r="Y49" s="1"/>
    </row>
    <row r="50" spans="1:25" ht="12.5" x14ac:dyDescent="0.25">
      <c r="A50" s="41"/>
      <c r="B50" s="41"/>
      <c r="C50" s="41"/>
      <c r="D50" s="1"/>
      <c r="E50" s="1"/>
      <c r="F50" s="1"/>
      <c r="G50" s="1"/>
      <c r="H50" s="1"/>
      <c r="I50" s="1"/>
      <c r="J50" s="1"/>
      <c r="K50" s="1"/>
      <c r="L50" s="1"/>
      <c r="M50" s="1"/>
      <c r="N50" s="1"/>
      <c r="O50" s="1"/>
      <c r="P50" s="1"/>
      <c r="Q50" s="1"/>
      <c r="R50" s="1"/>
      <c r="S50" s="1"/>
      <c r="T50" s="1"/>
      <c r="U50" s="1"/>
      <c r="V50" s="1"/>
      <c r="W50" s="1"/>
      <c r="X50" s="1"/>
      <c r="Y50" s="1"/>
    </row>
    <row r="51" spans="1:25" ht="12.5" x14ac:dyDescent="0.25">
      <c r="A51" s="41"/>
      <c r="B51" s="41"/>
      <c r="C51" s="41"/>
      <c r="D51" s="1"/>
      <c r="E51" s="1"/>
      <c r="F51" s="1"/>
      <c r="G51" s="1"/>
      <c r="H51" s="1"/>
      <c r="I51" s="1"/>
      <c r="J51" s="1"/>
      <c r="K51" s="1"/>
      <c r="L51" s="1"/>
      <c r="M51" s="1"/>
      <c r="N51" s="1"/>
      <c r="O51" s="1"/>
      <c r="P51" s="1"/>
      <c r="Q51" s="1"/>
      <c r="R51" s="1"/>
      <c r="S51" s="1"/>
      <c r="T51" s="1"/>
      <c r="U51" s="1"/>
      <c r="V51" s="1"/>
      <c r="W51" s="1"/>
      <c r="X51" s="1"/>
      <c r="Y51" s="1"/>
    </row>
    <row r="52" spans="1:25" ht="12.5" x14ac:dyDescent="0.25">
      <c r="A52" s="41"/>
      <c r="B52" s="41"/>
      <c r="C52" s="41"/>
      <c r="D52" s="1"/>
      <c r="E52" s="1"/>
      <c r="F52" s="1"/>
      <c r="G52" s="1"/>
      <c r="H52" s="1"/>
      <c r="I52" s="1"/>
      <c r="J52" s="1"/>
      <c r="K52" s="1"/>
      <c r="L52" s="1"/>
      <c r="M52" s="1"/>
      <c r="N52" s="1"/>
      <c r="O52" s="1"/>
      <c r="P52" s="1"/>
      <c r="Q52" s="1"/>
      <c r="R52" s="1"/>
      <c r="S52" s="1"/>
      <c r="T52" s="1"/>
      <c r="U52" s="1"/>
      <c r="V52" s="1"/>
      <c r="W52" s="1"/>
      <c r="X52" s="1"/>
      <c r="Y52" s="1"/>
    </row>
    <row r="53" spans="1:25" ht="12.5" x14ac:dyDescent="0.25">
      <c r="A53" s="41"/>
      <c r="B53" s="41"/>
      <c r="C53" s="41"/>
      <c r="D53" s="1"/>
      <c r="E53" s="1"/>
      <c r="F53" s="1"/>
      <c r="G53" s="1"/>
      <c r="H53" s="1"/>
      <c r="I53" s="1"/>
      <c r="J53" s="1"/>
      <c r="K53" s="1"/>
      <c r="L53" s="1"/>
      <c r="M53" s="1"/>
      <c r="N53" s="1"/>
      <c r="O53" s="1"/>
      <c r="P53" s="1"/>
      <c r="Q53" s="1"/>
      <c r="R53" s="1"/>
      <c r="S53" s="1"/>
      <c r="T53" s="1"/>
      <c r="U53" s="1"/>
      <c r="V53" s="1"/>
      <c r="W53" s="1"/>
      <c r="X53" s="1"/>
      <c r="Y53" s="1"/>
    </row>
    <row r="54" spans="1:25" ht="12.5" x14ac:dyDescent="0.25">
      <c r="A54" s="41"/>
      <c r="B54" s="41"/>
      <c r="C54" s="41"/>
      <c r="D54" s="1"/>
      <c r="E54" s="1"/>
      <c r="F54" s="1"/>
      <c r="G54" s="1"/>
      <c r="H54" s="1"/>
      <c r="I54" s="1"/>
      <c r="J54" s="1"/>
      <c r="K54" s="1"/>
      <c r="L54" s="1"/>
      <c r="M54" s="1"/>
      <c r="N54" s="1"/>
      <c r="O54" s="1"/>
      <c r="P54" s="1"/>
      <c r="Q54" s="1"/>
      <c r="R54" s="1"/>
      <c r="S54" s="1"/>
      <c r="T54" s="1"/>
      <c r="U54" s="1"/>
      <c r="V54" s="1"/>
      <c r="W54" s="1"/>
      <c r="X54" s="1"/>
      <c r="Y54" s="1"/>
    </row>
    <row r="55" spans="1:25" ht="12.5" x14ac:dyDescent="0.25">
      <c r="A55" s="41"/>
      <c r="B55" s="41"/>
      <c r="C55" s="41"/>
      <c r="D55" s="1"/>
      <c r="E55" s="1"/>
      <c r="F55" s="1"/>
      <c r="G55" s="1"/>
      <c r="H55" s="1"/>
      <c r="I55" s="1"/>
      <c r="J55" s="1"/>
      <c r="K55" s="1"/>
      <c r="L55" s="1"/>
      <c r="M55" s="1"/>
      <c r="N55" s="1"/>
      <c r="O55" s="1"/>
      <c r="P55" s="1"/>
      <c r="Q55" s="1"/>
      <c r="R55" s="1"/>
      <c r="S55" s="1"/>
      <c r="T55" s="1"/>
      <c r="U55" s="1"/>
      <c r="V55" s="1"/>
      <c r="W55" s="1"/>
      <c r="X55" s="1"/>
      <c r="Y55" s="1"/>
    </row>
    <row r="56" spans="1:25" ht="12.5" x14ac:dyDescent="0.25">
      <c r="A56" s="41"/>
      <c r="B56" s="41"/>
      <c r="C56" s="41"/>
      <c r="D56" s="1"/>
      <c r="E56" s="1"/>
      <c r="F56" s="1"/>
      <c r="G56" s="1"/>
      <c r="H56" s="1"/>
      <c r="I56" s="1"/>
      <c r="J56" s="1"/>
      <c r="K56" s="1"/>
      <c r="L56" s="1"/>
      <c r="M56" s="1"/>
      <c r="N56" s="1"/>
      <c r="O56" s="1"/>
      <c r="P56" s="1"/>
      <c r="Q56" s="1"/>
      <c r="R56" s="1"/>
      <c r="S56" s="1"/>
      <c r="T56" s="1"/>
      <c r="U56" s="1"/>
      <c r="V56" s="1"/>
      <c r="W56" s="1"/>
      <c r="X56" s="1"/>
      <c r="Y56" s="1"/>
    </row>
    <row r="57" spans="1:25" ht="12.5" x14ac:dyDescent="0.25">
      <c r="A57" s="41"/>
      <c r="B57" s="41"/>
      <c r="C57" s="41"/>
      <c r="D57" s="1"/>
      <c r="E57" s="1"/>
      <c r="F57" s="1"/>
      <c r="G57" s="1"/>
      <c r="H57" s="1"/>
      <c r="I57" s="1"/>
      <c r="J57" s="1"/>
      <c r="K57" s="1"/>
      <c r="L57" s="1"/>
      <c r="M57" s="1"/>
      <c r="N57" s="1"/>
      <c r="O57" s="1"/>
      <c r="P57" s="1"/>
      <c r="Q57" s="1"/>
      <c r="R57" s="1"/>
      <c r="S57" s="1"/>
      <c r="T57" s="1"/>
      <c r="U57" s="1"/>
      <c r="V57" s="1"/>
      <c r="W57" s="1"/>
      <c r="X57" s="1"/>
      <c r="Y57" s="1"/>
    </row>
    <row r="58" spans="1:25" ht="12.5" x14ac:dyDescent="0.25">
      <c r="A58" s="41"/>
      <c r="B58" s="41"/>
      <c r="C58" s="41"/>
      <c r="D58" s="1"/>
      <c r="E58" s="1"/>
      <c r="F58" s="1"/>
      <c r="G58" s="1"/>
      <c r="H58" s="1"/>
      <c r="I58" s="1"/>
      <c r="J58" s="1"/>
      <c r="K58" s="1"/>
      <c r="L58" s="1"/>
      <c r="M58" s="1"/>
      <c r="N58" s="1"/>
      <c r="O58" s="1"/>
      <c r="P58" s="1"/>
      <c r="Q58" s="1"/>
      <c r="R58" s="1"/>
      <c r="S58" s="1"/>
      <c r="T58" s="1"/>
      <c r="U58" s="1"/>
      <c r="V58" s="1"/>
      <c r="W58" s="1"/>
      <c r="X58" s="1"/>
      <c r="Y58" s="1"/>
    </row>
    <row r="59" spans="1:25" ht="12.5" x14ac:dyDescent="0.25">
      <c r="A59" s="41"/>
      <c r="B59" s="41"/>
      <c r="C59" s="41"/>
      <c r="D59" s="1"/>
      <c r="E59" s="1"/>
      <c r="F59" s="1"/>
      <c r="G59" s="1"/>
      <c r="H59" s="1"/>
      <c r="I59" s="1"/>
      <c r="J59" s="1"/>
      <c r="K59" s="1"/>
      <c r="L59" s="1"/>
      <c r="M59" s="1"/>
      <c r="N59" s="1"/>
      <c r="O59" s="1"/>
      <c r="P59" s="1"/>
      <c r="Q59" s="1"/>
      <c r="R59" s="1"/>
      <c r="S59" s="1"/>
      <c r="T59" s="1"/>
      <c r="U59" s="1"/>
      <c r="V59" s="1"/>
      <c r="W59" s="1"/>
      <c r="X59" s="1"/>
      <c r="Y59" s="1"/>
    </row>
    <row r="60" spans="1:25" ht="12.5" x14ac:dyDescent="0.25">
      <c r="A60" s="41"/>
      <c r="B60" s="41"/>
      <c r="C60" s="41"/>
      <c r="D60" s="1"/>
      <c r="E60" s="1"/>
      <c r="F60" s="1"/>
      <c r="G60" s="1"/>
      <c r="H60" s="1"/>
      <c r="I60" s="1"/>
      <c r="J60" s="1"/>
      <c r="K60" s="1"/>
      <c r="L60" s="1"/>
      <c r="M60" s="1"/>
      <c r="N60" s="1"/>
      <c r="O60" s="1"/>
      <c r="P60" s="1"/>
      <c r="Q60" s="1"/>
      <c r="R60" s="1"/>
      <c r="S60" s="1"/>
      <c r="T60" s="1"/>
      <c r="U60" s="1"/>
      <c r="V60" s="1"/>
      <c r="W60" s="1"/>
      <c r="X60" s="1"/>
      <c r="Y60" s="1"/>
    </row>
    <row r="61" spans="1:25" ht="12.5" x14ac:dyDescent="0.25">
      <c r="A61" s="41"/>
      <c r="B61" s="41"/>
      <c r="C61" s="41"/>
      <c r="D61" s="1"/>
      <c r="E61" s="1"/>
      <c r="F61" s="1"/>
      <c r="G61" s="1"/>
      <c r="H61" s="1"/>
      <c r="I61" s="1"/>
      <c r="J61" s="1"/>
      <c r="K61" s="1"/>
      <c r="L61" s="1"/>
      <c r="M61" s="1"/>
      <c r="N61" s="1"/>
      <c r="O61" s="1"/>
      <c r="P61" s="1"/>
      <c r="Q61" s="1"/>
      <c r="R61" s="1"/>
      <c r="S61" s="1"/>
      <c r="T61" s="1"/>
      <c r="U61" s="1"/>
      <c r="V61" s="1"/>
      <c r="W61" s="1"/>
      <c r="X61" s="1"/>
      <c r="Y61" s="1"/>
    </row>
    <row r="62" spans="1:25" ht="12.5" x14ac:dyDescent="0.25">
      <c r="A62" s="41"/>
      <c r="B62" s="41"/>
      <c r="C62" s="41"/>
      <c r="D62" s="1"/>
      <c r="E62" s="1"/>
      <c r="F62" s="1"/>
      <c r="G62" s="1"/>
      <c r="H62" s="1"/>
      <c r="I62" s="1"/>
      <c r="J62" s="1"/>
      <c r="K62" s="1"/>
      <c r="L62" s="1"/>
      <c r="M62" s="1"/>
      <c r="N62" s="1"/>
      <c r="O62" s="1"/>
      <c r="P62" s="1"/>
      <c r="Q62" s="1"/>
      <c r="R62" s="1"/>
      <c r="S62" s="1"/>
      <c r="T62" s="1"/>
      <c r="U62" s="1"/>
      <c r="V62" s="1"/>
      <c r="W62" s="1"/>
      <c r="X62" s="1"/>
      <c r="Y62" s="1"/>
    </row>
    <row r="63" spans="1:25" ht="12.5" x14ac:dyDescent="0.25">
      <c r="A63" s="41"/>
      <c r="B63" s="41"/>
      <c r="C63" s="41"/>
      <c r="D63" s="1"/>
      <c r="E63" s="1"/>
      <c r="F63" s="1"/>
      <c r="G63" s="1"/>
      <c r="H63" s="1"/>
      <c r="I63" s="1"/>
      <c r="J63" s="1"/>
      <c r="K63" s="1"/>
      <c r="L63" s="1"/>
      <c r="M63" s="1"/>
      <c r="N63" s="1"/>
      <c r="O63" s="1"/>
      <c r="P63" s="1"/>
      <c r="Q63" s="1"/>
      <c r="R63" s="1"/>
      <c r="S63" s="1"/>
      <c r="T63" s="1"/>
      <c r="U63" s="1"/>
      <c r="V63" s="1"/>
      <c r="W63" s="1"/>
      <c r="X63" s="1"/>
      <c r="Y63" s="1"/>
    </row>
    <row r="64" spans="1:25" ht="12.5" x14ac:dyDescent="0.25">
      <c r="A64" s="41"/>
      <c r="B64" s="41"/>
      <c r="C64" s="41"/>
      <c r="D64" s="1"/>
      <c r="E64" s="1"/>
      <c r="F64" s="1"/>
      <c r="G64" s="1"/>
      <c r="H64" s="1"/>
      <c r="I64" s="1"/>
      <c r="J64" s="1"/>
      <c r="K64" s="1"/>
      <c r="L64" s="1"/>
      <c r="M64" s="1"/>
      <c r="N64" s="1"/>
      <c r="O64" s="1"/>
      <c r="P64" s="1"/>
      <c r="Q64" s="1"/>
      <c r="R64" s="1"/>
      <c r="S64" s="1"/>
      <c r="T64" s="1"/>
      <c r="U64" s="1"/>
      <c r="V64" s="1"/>
      <c r="W64" s="1"/>
      <c r="X64" s="1"/>
      <c r="Y64" s="1"/>
    </row>
    <row r="65" spans="1:25" ht="12.5" x14ac:dyDescent="0.25">
      <c r="A65" s="41"/>
      <c r="B65" s="41"/>
      <c r="C65" s="41"/>
      <c r="D65" s="1"/>
      <c r="E65" s="1"/>
      <c r="F65" s="1"/>
      <c r="G65" s="1"/>
      <c r="H65" s="1"/>
      <c r="I65" s="1"/>
      <c r="J65" s="1"/>
      <c r="K65" s="1"/>
      <c r="L65" s="1"/>
      <c r="M65" s="1"/>
      <c r="N65" s="1"/>
      <c r="O65" s="1"/>
      <c r="P65" s="1"/>
      <c r="Q65" s="1"/>
      <c r="R65" s="1"/>
      <c r="S65" s="1"/>
      <c r="T65" s="1"/>
      <c r="U65" s="1"/>
      <c r="V65" s="1"/>
      <c r="W65" s="1"/>
      <c r="X65" s="1"/>
      <c r="Y65" s="1"/>
    </row>
    <row r="66" spans="1:25" ht="12.5" x14ac:dyDescent="0.25">
      <c r="A66" s="41"/>
      <c r="B66" s="41"/>
      <c r="C66" s="41"/>
      <c r="D66" s="1"/>
      <c r="E66" s="1"/>
      <c r="F66" s="1"/>
      <c r="G66" s="1"/>
      <c r="H66" s="1"/>
      <c r="I66" s="1"/>
      <c r="J66" s="1"/>
      <c r="K66" s="1"/>
      <c r="L66" s="1"/>
      <c r="M66" s="1"/>
      <c r="N66" s="1"/>
      <c r="O66" s="1"/>
      <c r="P66" s="1"/>
      <c r="Q66" s="1"/>
      <c r="R66" s="1"/>
      <c r="S66" s="1"/>
      <c r="T66" s="1"/>
      <c r="U66" s="1"/>
      <c r="V66" s="1"/>
      <c r="W66" s="1"/>
      <c r="X66" s="1"/>
      <c r="Y66" s="1"/>
    </row>
    <row r="67" spans="1:25" ht="12.5" x14ac:dyDescent="0.25">
      <c r="A67" s="41"/>
      <c r="B67" s="41"/>
      <c r="C67" s="41"/>
      <c r="D67" s="1"/>
      <c r="E67" s="1"/>
      <c r="F67" s="1"/>
      <c r="G67" s="1"/>
      <c r="H67" s="1"/>
      <c r="I67" s="1"/>
      <c r="J67" s="1"/>
      <c r="K67" s="1"/>
      <c r="L67" s="1"/>
      <c r="M67" s="1"/>
      <c r="N67" s="1"/>
      <c r="O67" s="1"/>
      <c r="P67" s="1"/>
      <c r="Q67" s="1"/>
      <c r="R67" s="1"/>
      <c r="S67" s="1"/>
      <c r="T67" s="1"/>
      <c r="U67" s="1"/>
      <c r="V67" s="1"/>
      <c r="W67" s="1"/>
      <c r="X67" s="1"/>
      <c r="Y67" s="1"/>
    </row>
    <row r="68" spans="1:25" ht="12.5" x14ac:dyDescent="0.25">
      <c r="A68" s="41"/>
      <c r="B68" s="41"/>
      <c r="C68" s="41"/>
      <c r="D68" s="1"/>
      <c r="E68" s="1"/>
      <c r="F68" s="1"/>
      <c r="G68" s="1"/>
      <c r="H68" s="1"/>
      <c r="I68" s="1"/>
      <c r="J68" s="1"/>
      <c r="K68" s="1"/>
      <c r="L68" s="1"/>
      <c r="M68" s="1"/>
      <c r="N68" s="1"/>
      <c r="O68" s="1"/>
      <c r="P68" s="1"/>
      <c r="Q68" s="1"/>
      <c r="R68" s="1"/>
      <c r="S68" s="1"/>
      <c r="T68" s="1"/>
      <c r="U68" s="1"/>
      <c r="V68" s="1"/>
      <c r="W68" s="1"/>
      <c r="X68" s="1"/>
      <c r="Y68" s="1"/>
    </row>
    <row r="69" spans="1:25" ht="12.5" x14ac:dyDescent="0.25">
      <c r="A69" s="41"/>
      <c r="B69" s="41"/>
      <c r="C69" s="41"/>
      <c r="D69" s="1"/>
      <c r="E69" s="1"/>
      <c r="F69" s="1"/>
      <c r="G69" s="1"/>
      <c r="H69" s="1"/>
      <c r="I69" s="1"/>
      <c r="J69" s="1"/>
      <c r="K69" s="1"/>
      <c r="L69" s="1"/>
      <c r="M69" s="1"/>
      <c r="N69" s="1"/>
      <c r="O69" s="1"/>
      <c r="P69" s="1"/>
      <c r="Q69" s="1"/>
      <c r="R69" s="1"/>
      <c r="S69" s="1"/>
      <c r="T69" s="1"/>
      <c r="U69" s="1"/>
      <c r="V69" s="1"/>
      <c r="W69" s="1"/>
      <c r="X69" s="1"/>
      <c r="Y69" s="1"/>
    </row>
    <row r="70" spans="1:25" ht="12.5" x14ac:dyDescent="0.25">
      <c r="A70" s="41"/>
      <c r="B70" s="41"/>
      <c r="C70" s="41"/>
      <c r="D70" s="1"/>
      <c r="E70" s="1"/>
      <c r="F70" s="1"/>
      <c r="G70" s="1"/>
      <c r="H70" s="1"/>
      <c r="I70" s="1"/>
      <c r="J70" s="1"/>
      <c r="K70" s="1"/>
      <c r="L70" s="1"/>
      <c r="M70" s="1"/>
      <c r="N70" s="1"/>
      <c r="O70" s="1"/>
      <c r="P70" s="1"/>
      <c r="Q70" s="1"/>
      <c r="R70" s="1"/>
      <c r="S70" s="1"/>
      <c r="T70" s="1"/>
      <c r="U70" s="1"/>
      <c r="V70" s="1"/>
      <c r="W70" s="1"/>
      <c r="X70" s="1"/>
      <c r="Y70" s="1"/>
    </row>
    <row r="71" spans="1:25" ht="12.5" x14ac:dyDescent="0.25">
      <c r="A71" s="41"/>
      <c r="B71" s="41"/>
      <c r="C71" s="41"/>
      <c r="D71" s="1"/>
      <c r="E71" s="1"/>
      <c r="F71" s="1"/>
      <c r="G71" s="1"/>
      <c r="H71" s="1"/>
      <c r="I71" s="1"/>
      <c r="J71" s="1"/>
      <c r="K71" s="1"/>
      <c r="L71" s="1"/>
      <c r="M71" s="1"/>
      <c r="N71" s="1"/>
      <c r="O71" s="1"/>
      <c r="P71" s="1"/>
      <c r="Q71" s="1"/>
      <c r="R71" s="1"/>
      <c r="S71" s="1"/>
      <c r="T71" s="1"/>
      <c r="U71" s="1"/>
      <c r="V71" s="1"/>
      <c r="W71" s="1"/>
      <c r="X71" s="1"/>
      <c r="Y71" s="1"/>
    </row>
    <row r="72" spans="1:25" ht="12.5" x14ac:dyDescent="0.25">
      <c r="A72" s="41"/>
      <c r="B72" s="41"/>
      <c r="C72" s="41"/>
      <c r="D72" s="1"/>
      <c r="E72" s="1"/>
      <c r="F72" s="1"/>
      <c r="G72" s="1"/>
      <c r="H72" s="1"/>
      <c r="I72" s="1"/>
      <c r="J72" s="1"/>
      <c r="K72" s="1"/>
      <c r="L72" s="1"/>
      <c r="M72" s="1"/>
      <c r="N72" s="1"/>
      <c r="O72" s="1"/>
      <c r="P72" s="1"/>
      <c r="Q72" s="1"/>
      <c r="R72" s="1"/>
      <c r="S72" s="1"/>
      <c r="T72" s="1"/>
      <c r="U72" s="1"/>
      <c r="V72" s="1"/>
      <c r="W72" s="1"/>
      <c r="X72" s="1"/>
      <c r="Y72" s="1"/>
    </row>
    <row r="73" spans="1:25" ht="12.5" x14ac:dyDescent="0.25">
      <c r="A73" s="41"/>
      <c r="B73" s="41"/>
      <c r="C73" s="41"/>
      <c r="D73" s="1"/>
      <c r="E73" s="1"/>
      <c r="F73" s="1"/>
      <c r="G73" s="1"/>
      <c r="H73" s="1"/>
      <c r="I73" s="1"/>
      <c r="J73" s="1"/>
      <c r="K73" s="1"/>
      <c r="L73" s="1"/>
      <c r="M73" s="1"/>
      <c r="N73" s="1"/>
      <c r="O73" s="1"/>
      <c r="P73" s="1"/>
      <c r="Q73" s="1"/>
      <c r="R73" s="1"/>
      <c r="S73" s="1"/>
      <c r="T73" s="1"/>
      <c r="U73" s="1"/>
      <c r="V73" s="1"/>
      <c r="W73" s="1"/>
      <c r="X73" s="1"/>
      <c r="Y73" s="1"/>
    </row>
    <row r="74" spans="1:25" ht="12.5" x14ac:dyDescent="0.25">
      <c r="A74" s="41"/>
      <c r="B74" s="41"/>
      <c r="C74" s="41"/>
      <c r="D74" s="1"/>
      <c r="E74" s="1"/>
      <c r="F74" s="1"/>
      <c r="G74" s="1"/>
      <c r="H74" s="1"/>
      <c r="I74" s="1"/>
      <c r="J74" s="1"/>
      <c r="K74" s="1"/>
      <c r="L74" s="1"/>
      <c r="M74" s="1"/>
      <c r="N74" s="1"/>
      <c r="O74" s="1"/>
      <c r="P74" s="1"/>
      <c r="Q74" s="1"/>
      <c r="R74" s="1"/>
      <c r="S74" s="1"/>
      <c r="T74" s="1"/>
      <c r="U74" s="1"/>
      <c r="V74" s="1"/>
      <c r="W74" s="1"/>
      <c r="X74" s="1"/>
      <c r="Y74" s="1"/>
    </row>
    <row r="75" spans="1:25" ht="12.5" x14ac:dyDescent="0.25">
      <c r="A75" s="41"/>
      <c r="B75" s="41"/>
      <c r="C75" s="41"/>
      <c r="D75" s="1"/>
      <c r="E75" s="1"/>
      <c r="F75" s="1"/>
      <c r="G75" s="1"/>
      <c r="H75" s="1"/>
      <c r="I75" s="1"/>
      <c r="J75" s="1"/>
      <c r="K75" s="1"/>
      <c r="L75" s="1"/>
      <c r="M75" s="1"/>
      <c r="N75" s="1"/>
      <c r="O75" s="1"/>
      <c r="P75" s="1"/>
      <c r="Q75" s="1"/>
      <c r="R75" s="1"/>
      <c r="S75" s="1"/>
      <c r="T75" s="1"/>
      <c r="U75" s="1"/>
      <c r="V75" s="1"/>
      <c r="W75" s="1"/>
      <c r="X75" s="1"/>
      <c r="Y75" s="1"/>
    </row>
    <row r="76" spans="1:25" ht="12.5" x14ac:dyDescent="0.25">
      <c r="A76" s="41"/>
      <c r="B76" s="41"/>
      <c r="C76" s="41"/>
      <c r="D76" s="1"/>
      <c r="E76" s="1"/>
      <c r="F76" s="1"/>
      <c r="G76" s="1"/>
      <c r="H76" s="1"/>
      <c r="I76" s="1"/>
      <c r="J76" s="1"/>
      <c r="K76" s="1"/>
      <c r="L76" s="1"/>
      <c r="M76" s="1"/>
      <c r="N76" s="1"/>
      <c r="O76" s="1"/>
      <c r="P76" s="1"/>
      <c r="Q76" s="1"/>
      <c r="R76" s="1"/>
      <c r="S76" s="1"/>
      <c r="T76" s="1"/>
      <c r="U76" s="1"/>
      <c r="V76" s="1"/>
      <c r="W76" s="1"/>
      <c r="X76" s="1"/>
      <c r="Y76" s="1"/>
    </row>
    <row r="77" spans="1:25" ht="12.5" x14ac:dyDescent="0.25">
      <c r="A77" s="41"/>
      <c r="B77" s="41"/>
      <c r="C77" s="41"/>
      <c r="D77" s="1"/>
      <c r="E77" s="1"/>
      <c r="F77" s="1"/>
      <c r="G77" s="1"/>
      <c r="H77" s="1"/>
      <c r="I77" s="1"/>
      <c r="J77" s="1"/>
      <c r="K77" s="1"/>
      <c r="L77" s="1"/>
      <c r="M77" s="1"/>
      <c r="N77" s="1"/>
      <c r="O77" s="1"/>
      <c r="P77" s="1"/>
      <c r="Q77" s="1"/>
      <c r="R77" s="1"/>
      <c r="S77" s="1"/>
      <c r="T77" s="1"/>
      <c r="U77" s="1"/>
      <c r="V77" s="1"/>
      <c r="W77" s="1"/>
      <c r="X77" s="1"/>
      <c r="Y77" s="1"/>
    </row>
    <row r="78" spans="1:25" ht="12.5" x14ac:dyDescent="0.25">
      <c r="A78" s="41"/>
      <c r="B78" s="41"/>
      <c r="C78" s="41"/>
      <c r="D78" s="1"/>
      <c r="E78" s="1"/>
      <c r="F78" s="1"/>
      <c r="G78" s="1"/>
      <c r="H78" s="1"/>
      <c r="I78" s="1"/>
      <c r="J78" s="1"/>
      <c r="K78" s="1"/>
      <c r="L78" s="1"/>
      <c r="M78" s="1"/>
      <c r="N78" s="1"/>
      <c r="O78" s="1"/>
      <c r="P78" s="1"/>
      <c r="Q78" s="1"/>
      <c r="R78" s="1"/>
      <c r="S78" s="1"/>
      <c r="T78" s="1"/>
      <c r="U78" s="1"/>
      <c r="V78" s="1"/>
      <c r="W78" s="1"/>
      <c r="X78" s="1"/>
      <c r="Y78" s="1"/>
    </row>
    <row r="79" spans="1:25" ht="12.5" x14ac:dyDescent="0.25">
      <c r="A79" s="41"/>
      <c r="B79" s="41"/>
      <c r="C79" s="41"/>
      <c r="D79" s="1"/>
      <c r="E79" s="1"/>
      <c r="F79" s="1"/>
      <c r="G79" s="1"/>
      <c r="H79" s="1"/>
      <c r="I79" s="1"/>
      <c r="J79" s="1"/>
      <c r="K79" s="1"/>
      <c r="L79" s="1"/>
      <c r="M79" s="1"/>
      <c r="N79" s="1"/>
      <c r="O79" s="1"/>
      <c r="P79" s="1"/>
      <c r="Q79" s="1"/>
      <c r="R79" s="1"/>
      <c r="S79" s="1"/>
      <c r="T79" s="1"/>
      <c r="U79" s="1"/>
      <c r="V79" s="1"/>
      <c r="W79" s="1"/>
      <c r="X79" s="1"/>
      <c r="Y79" s="1"/>
    </row>
    <row r="80" spans="1:25" ht="12.5" x14ac:dyDescent="0.25">
      <c r="A80" s="41"/>
      <c r="B80" s="41"/>
      <c r="C80" s="41"/>
      <c r="D80" s="1"/>
      <c r="E80" s="1"/>
      <c r="F80" s="1"/>
      <c r="G80" s="1"/>
      <c r="H80" s="1"/>
      <c r="I80" s="1"/>
      <c r="J80" s="1"/>
      <c r="K80" s="1"/>
      <c r="L80" s="1"/>
      <c r="M80" s="1"/>
      <c r="N80" s="1"/>
      <c r="O80" s="1"/>
      <c r="P80" s="1"/>
      <c r="Q80" s="1"/>
      <c r="R80" s="1"/>
      <c r="S80" s="1"/>
      <c r="T80" s="1"/>
      <c r="U80" s="1"/>
      <c r="V80" s="1"/>
      <c r="W80" s="1"/>
      <c r="X80" s="1"/>
      <c r="Y80" s="1"/>
    </row>
    <row r="81" spans="1:25" ht="12.5" x14ac:dyDescent="0.25">
      <c r="A81" s="41"/>
      <c r="B81" s="41"/>
      <c r="C81" s="41"/>
      <c r="D81" s="1"/>
      <c r="E81" s="1"/>
      <c r="F81" s="1"/>
      <c r="G81" s="1"/>
      <c r="H81" s="1"/>
      <c r="I81" s="1"/>
      <c r="J81" s="1"/>
      <c r="K81" s="1"/>
      <c r="L81" s="1"/>
      <c r="M81" s="1"/>
      <c r="N81" s="1"/>
      <c r="O81" s="1"/>
      <c r="P81" s="1"/>
      <c r="Q81" s="1"/>
      <c r="R81" s="1"/>
      <c r="S81" s="1"/>
      <c r="T81" s="1"/>
      <c r="U81" s="1"/>
      <c r="V81" s="1"/>
      <c r="W81" s="1"/>
      <c r="X81" s="1"/>
      <c r="Y81" s="1"/>
    </row>
    <row r="82" spans="1:25" ht="12.5" x14ac:dyDescent="0.25">
      <c r="A82" s="41"/>
      <c r="B82" s="41"/>
      <c r="C82" s="41"/>
      <c r="D82" s="1"/>
      <c r="E82" s="1"/>
      <c r="F82" s="1"/>
      <c r="G82" s="1"/>
      <c r="H82" s="1"/>
      <c r="I82" s="1"/>
      <c r="J82" s="1"/>
      <c r="K82" s="1"/>
      <c r="L82" s="1"/>
      <c r="M82" s="1"/>
      <c r="N82" s="1"/>
      <c r="O82" s="1"/>
      <c r="P82" s="1"/>
      <c r="Q82" s="1"/>
      <c r="R82" s="1"/>
      <c r="S82" s="1"/>
      <c r="T82" s="1"/>
      <c r="U82" s="1"/>
      <c r="V82" s="1"/>
      <c r="W82" s="1"/>
      <c r="X82" s="1"/>
      <c r="Y82" s="1"/>
    </row>
    <row r="83" spans="1:25" ht="12.5" x14ac:dyDescent="0.25">
      <c r="A83" s="41"/>
      <c r="B83" s="41"/>
      <c r="C83" s="41"/>
      <c r="D83" s="1"/>
      <c r="E83" s="1"/>
      <c r="F83" s="1"/>
      <c r="G83" s="1"/>
      <c r="H83" s="1"/>
      <c r="I83" s="1"/>
      <c r="J83" s="1"/>
      <c r="K83" s="1"/>
      <c r="L83" s="1"/>
      <c r="M83" s="1"/>
      <c r="N83" s="1"/>
      <c r="O83" s="1"/>
      <c r="P83" s="1"/>
      <c r="Q83" s="1"/>
      <c r="R83" s="1"/>
      <c r="S83" s="1"/>
      <c r="T83" s="1"/>
      <c r="U83" s="1"/>
      <c r="V83" s="1"/>
      <c r="W83" s="1"/>
      <c r="X83" s="1"/>
      <c r="Y83" s="1"/>
    </row>
    <row r="84" spans="1:25" ht="12.5" x14ac:dyDescent="0.25">
      <c r="A84" s="41"/>
      <c r="B84" s="41"/>
      <c r="C84" s="41"/>
      <c r="D84" s="1"/>
      <c r="E84" s="1"/>
      <c r="F84" s="1"/>
      <c r="G84" s="1"/>
      <c r="H84" s="1"/>
      <c r="I84" s="1"/>
      <c r="J84" s="1"/>
      <c r="K84" s="1"/>
      <c r="L84" s="1"/>
      <c r="M84" s="1"/>
      <c r="N84" s="1"/>
      <c r="O84" s="1"/>
      <c r="P84" s="1"/>
      <c r="Q84" s="1"/>
      <c r="R84" s="1"/>
      <c r="S84" s="1"/>
      <c r="T84" s="1"/>
      <c r="U84" s="1"/>
      <c r="V84" s="1"/>
      <c r="W84" s="1"/>
      <c r="X84" s="1"/>
      <c r="Y84" s="1"/>
    </row>
    <row r="85" spans="1:25" ht="12.5" x14ac:dyDescent="0.25">
      <c r="A85" s="41"/>
      <c r="B85" s="41"/>
      <c r="C85" s="41"/>
      <c r="D85" s="1"/>
      <c r="E85" s="1"/>
      <c r="F85" s="1"/>
      <c r="G85" s="1"/>
      <c r="H85" s="1"/>
      <c r="I85" s="1"/>
      <c r="J85" s="1"/>
      <c r="K85" s="1"/>
      <c r="L85" s="1"/>
      <c r="M85" s="1"/>
      <c r="N85" s="1"/>
      <c r="O85" s="1"/>
      <c r="P85" s="1"/>
      <c r="Q85" s="1"/>
      <c r="R85" s="1"/>
      <c r="S85" s="1"/>
      <c r="T85" s="1"/>
      <c r="U85" s="1"/>
      <c r="V85" s="1"/>
      <c r="W85" s="1"/>
      <c r="X85" s="1"/>
      <c r="Y85" s="1"/>
    </row>
    <row r="86" spans="1:25" ht="12.5" x14ac:dyDescent="0.25">
      <c r="A86" s="41"/>
      <c r="B86" s="41"/>
      <c r="C86" s="41"/>
      <c r="D86" s="1"/>
      <c r="E86" s="1"/>
      <c r="F86" s="1"/>
      <c r="G86" s="1"/>
      <c r="H86" s="1"/>
      <c r="I86" s="1"/>
      <c r="J86" s="1"/>
      <c r="K86" s="1"/>
      <c r="L86" s="1"/>
      <c r="M86" s="1"/>
      <c r="N86" s="1"/>
      <c r="O86" s="1"/>
      <c r="P86" s="1"/>
      <c r="Q86" s="1"/>
      <c r="R86" s="1"/>
      <c r="S86" s="1"/>
      <c r="T86" s="1"/>
      <c r="U86" s="1"/>
      <c r="V86" s="1"/>
      <c r="W86" s="1"/>
      <c r="X86" s="1"/>
      <c r="Y86" s="1"/>
    </row>
    <row r="87" spans="1:25" ht="12.5" x14ac:dyDescent="0.25">
      <c r="A87" s="41"/>
      <c r="B87" s="41"/>
      <c r="C87" s="41"/>
      <c r="D87" s="1"/>
      <c r="E87" s="1"/>
      <c r="F87" s="1"/>
      <c r="G87" s="1"/>
      <c r="H87" s="1"/>
      <c r="I87" s="1"/>
      <c r="J87" s="1"/>
      <c r="K87" s="1"/>
      <c r="L87" s="1"/>
      <c r="M87" s="1"/>
      <c r="N87" s="1"/>
      <c r="O87" s="1"/>
      <c r="P87" s="1"/>
      <c r="Q87" s="1"/>
      <c r="R87" s="1"/>
      <c r="S87" s="1"/>
      <c r="T87" s="1"/>
      <c r="U87" s="1"/>
      <c r="V87" s="1"/>
      <c r="W87" s="1"/>
      <c r="X87" s="1"/>
      <c r="Y87" s="1"/>
    </row>
    <row r="88" spans="1:25" ht="12.5" x14ac:dyDescent="0.25">
      <c r="A88" s="41"/>
      <c r="B88" s="41"/>
      <c r="C88" s="41"/>
      <c r="D88" s="1"/>
      <c r="E88" s="1"/>
      <c r="F88" s="1"/>
      <c r="G88" s="1"/>
      <c r="H88" s="1"/>
      <c r="I88" s="1"/>
      <c r="J88" s="1"/>
      <c r="K88" s="1"/>
      <c r="L88" s="1"/>
      <c r="M88" s="1"/>
      <c r="N88" s="1"/>
      <c r="O88" s="1"/>
      <c r="P88" s="1"/>
      <c r="Q88" s="1"/>
      <c r="R88" s="1"/>
      <c r="S88" s="1"/>
      <c r="T88" s="1"/>
      <c r="U88" s="1"/>
      <c r="V88" s="1"/>
      <c r="W88" s="1"/>
      <c r="X88" s="1"/>
      <c r="Y88" s="1"/>
    </row>
    <row r="89" spans="1:25" ht="12.5" x14ac:dyDescent="0.25">
      <c r="A89" s="41"/>
      <c r="B89" s="41"/>
      <c r="C89" s="41"/>
      <c r="D89" s="1"/>
      <c r="E89" s="1"/>
      <c r="F89" s="1"/>
      <c r="G89" s="1"/>
      <c r="H89" s="1"/>
      <c r="I89" s="1"/>
      <c r="J89" s="1"/>
      <c r="K89" s="1"/>
      <c r="L89" s="1"/>
      <c r="M89" s="1"/>
      <c r="N89" s="1"/>
      <c r="O89" s="1"/>
      <c r="P89" s="1"/>
      <c r="Q89" s="1"/>
      <c r="R89" s="1"/>
      <c r="S89" s="1"/>
      <c r="T89" s="1"/>
      <c r="U89" s="1"/>
      <c r="V89" s="1"/>
      <c r="W89" s="1"/>
      <c r="X89" s="1"/>
      <c r="Y89" s="1"/>
    </row>
    <row r="90" spans="1:25" ht="12.5" x14ac:dyDescent="0.25">
      <c r="A90" s="41"/>
      <c r="B90" s="41"/>
      <c r="C90" s="41"/>
      <c r="D90" s="1"/>
      <c r="E90" s="1"/>
      <c r="F90" s="1"/>
      <c r="G90" s="1"/>
      <c r="H90" s="1"/>
      <c r="I90" s="1"/>
      <c r="J90" s="1"/>
      <c r="K90" s="1"/>
      <c r="L90" s="1"/>
      <c r="M90" s="1"/>
      <c r="N90" s="1"/>
      <c r="O90" s="1"/>
      <c r="P90" s="1"/>
      <c r="Q90" s="1"/>
      <c r="R90" s="1"/>
      <c r="S90" s="1"/>
      <c r="T90" s="1"/>
      <c r="U90" s="1"/>
      <c r="V90" s="1"/>
      <c r="W90" s="1"/>
      <c r="X90" s="1"/>
      <c r="Y90" s="1"/>
    </row>
    <row r="91" spans="1:25" ht="12.5" x14ac:dyDescent="0.25">
      <c r="A91" s="41"/>
      <c r="B91" s="41"/>
      <c r="C91" s="41"/>
      <c r="D91" s="1"/>
      <c r="E91" s="1"/>
      <c r="F91" s="1"/>
      <c r="G91" s="1"/>
      <c r="H91" s="1"/>
      <c r="I91" s="1"/>
      <c r="J91" s="1"/>
      <c r="K91" s="1"/>
      <c r="L91" s="1"/>
      <c r="M91" s="1"/>
      <c r="N91" s="1"/>
      <c r="O91" s="1"/>
      <c r="P91" s="1"/>
      <c r="Q91" s="1"/>
      <c r="R91" s="1"/>
      <c r="S91" s="1"/>
      <c r="T91" s="1"/>
      <c r="U91" s="1"/>
      <c r="V91" s="1"/>
      <c r="W91" s="1"/>
      <c r="X91" s="1"/>
      <c r="Y91" s="1"/>
    </row>
    <row r="92" spans="1:25" ht="12.5" x14ac:dyDescent="0.25">
      <c r="A92" s="41"/>
      <c r="B92" s="41"/>
      <c r="C92" s="41"/>
      <c r="D92" s="1"/>
      <c r="E92" s="1"/>
      <c r="F92" s="1"/>
      <c r="G92" s="1"/>
      <c r="H92" s="1"/>
      <c r="I92" s="1"/>
      <c r="J92" s="1"/>
      <c r="K92" s="1"/>
      <c r="L92" s="1"/>
      <c r="M92" s="1"/>
      <c r="N92" s="1"/>
      <c r="O92" s="1"/>
      <c r="P92" s="1"/>
      <c r="Q92" s="1"/>
      <c r="R92" s="1"/>
      <c r="S92" s="1"/>
      <c r="T92" s="1"/>
      <c r="U92" s="1"/>
      <c r="V92" s="1"/>
      <c r="W92" s="1"/>
      <c r="X92" s="1"/>
      <c r="Y92" s="1"/>
    </row>
    <row r="93" spans="1:25" ht="12.5" x14ac:dyDescent="0.25">
      <c r="A93" s="41"/>
      <c r="B93" s="41"/>
      <c r="C93" s="41"/>
      <c r="D93" s="1"/>
      <c r="E93" s="1"/>
      <c r="F93" s="1"/>
      <c r="G93" s="1"/>
      <c r="H93" s="1"/>
      <c r="I93" s="1"/>
      <c r="J93" s="1"/>
      <c r="K93" s="1"/>
      <c r="L93" s="1"/>
      <c r="M93" s="1"/>
      <c r="N93" s="1"/>
      <c r="O93" s="1"/>
      <c r="P93" s="1"/>
      <c r="Q93" s="1"/>
      <c r="R93" s="1"/>
      <c r="S93" s="1"/>
      <c r="T93" s="1"/>
      <c r="U93" s="1"/>
      <c r="V93" s="1"/>
      <c r="W93" s="1"/>
      <c r="X93" s="1"/>
      <c r="Y93" s="1"/>
    </row>
    <row r="94" spans="1:25" ht="12.5" x14ac:dyDescent="0.25">
      <c r="A94" s="41"/>
      <c r="B94" s="41"/>
      <c r="C94" s="41"/>
      <c r="D94" s="1"/>
      <c r="E94" s="1"/>
      <c r="F94" s="1"/>
      <c r="G94" s="1"/>
      <c r="H94" s="1"/>
      <c r="I94" s="1"/>
      <c r="J94" s="1"/>
      <c r="K94" s="1"/>
      <c r="L94" s="1"/>
      <c r="M94" s="1"/>
      <c r="N94" s="1"/>
      <c r="O94" s="1"/>
      <c r="P94" s="1"/>
      <c r="Q94" s="1"/>
      <c r="R94" s="1"/>
      <c r="S94" s="1"/>
      <c r="T94" s="1"/>
      <c r="U94" s="1"/>
      <c r="V94" s="1"/>
      <c r="W94" s="1"/>
      <c r="X94" s="1"/>
      <c r="Y94" s="1"/>
    </row>
    <row r="95" spans="1:25" ht="12.5" x14ac:dyDescent="0.25">
      <c r="A95" s="41"/>
      <c r="B95" s="41"/>
      <c r="C95" s="41"/>
      <c r="D95" s="1"/>
      <c r="E95" s="1"/>
      <c r="F95" s="1"/>
      <c r="G95" s="1"/>
      <c r="H95" s="1"/>
      <c r="I95" s="1"/>
      <c r="J95" s="1"/>
      <c r="K95" s="1"/>
      <c r="L95" s="1"/>
      <c r="M95" s="1"/>
      <c r="N95" s="1"/>
      <c r="O95" s="1"/>
      <c r="P95" s="1"/>
      <c r="Q95" s="1"/>
      <c r="R95" s="1"/>
      <c r="S95" s="1"/>
      <c r="T95" s="1"/>
      <c r="U95" s="1"/>
      <c r="V95" s="1"/>
      <c r="W95" s="1"/>
      <c r="X95" s="1"/>
      <c r="Y95" s="1"/>
    </row>
    <row r="96" spans="1:25" ht="12.5" x14ac:dyDescent="0.25">
      <c r="A96" s="41"/>
      <c r="B96" s="41"/>
      <c r="C96" s="41"/>
      <c r="D96" s="1"/>
      <c r="E96" s="1"/>
      <c r="F96" s="1"/>
      <c r="G96" s="1"/>
      <c r="H96" s="1"/>
      <c r="I96" s="1"/>
      <c r="J96" s="1"/>
      <c r="K96" s="1"/>
      <c r="L96" s="1"/>
      <c r="M96" s="1"/>
      <c r="N96" s="1"/>
      <c r="O96" s="1"/>
      <c r="P96" s="1"/>
      <c r="Q96" s="1"/>
      <c r="R96" s="1"/>
      <c r="S96" s="1"/>
      <c r="T96" s="1"/>
      <c r="U96" s="1"/>
      <c r="V96" s="1"/>
      <c r="W96" s="1"/>
      <c r="X96" s="1"/>
      <c r="Y96" s="1"/>
    </row>
    <row r="97" spans="1:25" ht="12.5" x14ac:dyDescent="0.25">
      <c r="A97" s="41"/>
      <c r="B97" s="41"/>
      <c r="C97" s="41"/>
      <c r="D97" s="1"/>
      <c r="E97" s="1"/>
      <c r="F97" s="1"/>
      <c r="G97" s="1"/>
      <c r="H97" s="1"/>
      <c r="I97" s="1"/>
      <c r="J97" s="1"/>
      <c r="K97" s="1"/>
      <c r="L97" s="1"/>
      <c r="M97" s="1"/>
      <c r="N97" s="1"/>
      <c r="O97" s="1"/>
      <c r="P97" s="1"/>
      <c r="Q97" s="1"/>
      <c r="R97" s="1"/>
      <c r="S97" s="1"/>
      <c r="T97" s="1"/>
      <c r="U97" s="1"/>
      <c r="V97" s="1"/>
      <c r="W97" s="1"/>
      <c r="X97" s="1"/>
      <c r="Y97" s="1"/>
    </row>
    <row r="98" spans="1:25" ht="12.5" x14ac:dyDescent="0.25">
      <c r="A98" s="41"/>
      <c r="B98" s="41"/>
      <c r="C98" s="41"/>
      <c r="D98" s="1"/>
      <c r="E98" s="1"/>
      <c r="F98" s="1"/>
      <c r="G98" s="1"/>
      <c r="H98" s="1"/>
      <c r="I98" s="1"/>
      <c r="J98" s="1"/>
      <c r="K98" s="1"/>
      <c r="L98" s="1"/>
      <c r="M98" s="1"/>
      <c r="N98" s="1"/>
      <c r="O98" s="1"/>
      <c r="P98" s="1"/>
      <c r="Q98" s="1"/>
      <c r="R98" s="1"/>
      <c r="S98" s="1"/>
      <c r="T98" s="1"/>
      <c r="U98" s="1"/>
      <c r="V98" s="1"/>
      <c r="W98" s="1"/>
      <c r="X98" s="1"/>
      <c r="Y98" s="1"/>
    </row>
    <row r="99" spans="1:25" ht="12.5" x14ac:dyDescent="0.25">
      <c r="A99" s="41"/>
      <c r="B99" s="41"/>
      <c r="C99" s="41"/>
      <c r="D99" s="1"/>
      <c r="E99" s="1"/>
      <c r="F99" s="1"/>
      <c r="G99" s="1"/>
      <c r="H99" s="1"/>
      <c r="I99" s="1"/>
      <c r="J99" s="1"/>
      <c r="K99" s="1"/>
      <c r="L99" s="1"/>
      <c r="M99" s="1"/>
      <c r="N99" s="1"/>
      <c r="O99" s="1"/>
      <c r="P99" s="1"/>
      <c r="Q99" s="1"/>
      <c r="R99" s="1"/>
      <c r="S99" s="1"/>
      <c r="T99" s="1"/>
      <c r="U99" s="1"/>
      <c r="V99" s="1"/>
      <c r="W99" s="1"/>
      <c r="X99" s="1"/>
      <c r="Y99" s="1"/>
    </row>
    <row r="100" spans="1:25" ht="12.5" x14ac:dyDescent="0.25">
      <c r="A100" s="41"/>
      <c r="B100" s="41"/>
      <c r="C100" s="41"/>
      <c r="D100" s="1"/>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41"/>
      <c r="B101" s="41"/>
      <c r="C101" s="41"/>
      <c r="D101" s="1"/>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41"/>
      <c r="B102" s="41"/>
      <c r="C102" s="41"/>
      <c r="D102" s="1"/>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41"/>
      <c r="B103" s="41"/>
      <c r="C103" s="41"/>
      <c r="D103" s="1"/>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41"/>
      <c r="B104" s="41"/>
      <c r="C104" s="41"/>
      <c r="D104" s="1"/>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41"/>
      <c r="B105" s="41"/>
      <c r="C105" s="41"/>
      <c r="D105" s="1"/>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41"/>
      <c r="B106" s="41"/>
      <c r="C106" s="41"/>
      <c r="D106" s="1"/>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41"/>
      <c r="B107" s="41"/>
      <c r="C107" s="41"/>
      <c r="D107" s="1"/>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41"/>
      <c r="B108" s="41"/>
      <c r="C108" s="41"/>
      <c r="D108" s="1"/>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41"/>
      <c r="B109" s="41"/>
      <c r="C109" s="41"/>
      <c r="D109" s="1"/>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41"/>
      <c r="B110" s="41"/>
      <c r="C110" s="41"/>
      <c r="D110" s="1"/>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41"/>
      <c r="B111" s="41"/>
      <c r="C111" s="41"/>
      <c r="D111" s="1"/>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41"/>
      <c r="B112" s="41"/>
      <c r="C112" s="41"/>
      <c r="D112" s="1"/>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41"/>
      <c r="B113" s="41"/>
      <c r="C113" s="41"/>
      <c r="D113" s="1"/>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41"/>
      <c r="B114" s="41"/>
      <c r="C114" s="41"/>
      <c r="D114" s="1"/>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41"/>
      <c r="B115" s="41"/>
      <c r="C115" s="41"/>
      <c r="D115" s="1"/>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41"/>
      <c r="B116" s="41"/>
      <c r="C116" s="41"/>
      <c r="D116" s="1"/>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41"/>
      <c r="B117" s="41"/>
      <c r="C117" s="41"/>
      <c r="D117" s="1"/>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41"/>
      <c r="B118" s="41"/>
      <c r="C118" s="41"/>
      <c r="D118" s="1"/>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41"/>
      <c r="B119" s="41"/>
      <c r="C119" s="41"/>
      <c r="D119" s="1"/>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41"/>
      <c r="B120" s="41"/>
      <c r="C120" s="41"/>
      <c r="D120" s="1"/>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41"/>
      <c r="B121" s="41"/>
      <c r="C121" s="41"/>
      <c r="D121" s="1"/>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41"/>
      <c r="B122" s="41"/>
      <c r="C122" s="41"/>
      <c r="D122" s="1"/>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41"/>
      <c r="B123" s="41"/>
      <c r="C123" s="41"/>
      <c r="D123" s="1"/>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41"/>
      <c r="B124" s="41"/>
      <c r="C124" s="41"/>
      <c r="D124" s="1"/>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41"/>
      <c r="B125" s="41"/>
      <c r="C125" s="41"/>
      <c r="D125" s="1"/>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41"/>
      <c r="B126" s="41"/>
      <c r="C126" s="41"/>
      <c r="D126" s="1"/>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41"/>
      <c r="B127" s="41"/>
      <c r="C127" s="41"/>
      <c r="D127" s="1"/>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41"/>
      <c r="B128" s="41"/>
      <c r="C128" s="41"/>
      <c r="D128" s="1"/>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41"/>
      <c r="B129" s="41"/>
      <c r="C129" s="41"/>
      <c r="D129" s="1"/>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41"/>
      <c r="B130" s="41"/>
      <c r="C130" s="41"/>
      <c r="D130" s="1"/>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41"/>
      <c r="B131" s="41"/>
      <c r="C131" s="41"/>
      <c r="D131" s="1"/>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41"/>
      <c r="B132" s="41"/>
      <c r="C132" s="41"/>
      <c r="D132" s="1"/>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41"/>
      <c r="B133" s="41"/>
      <c r="C133" s="41"/>
      <c r="D133" s="1"/>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41"/>
      <c r="B134" s="41"/>
      <c r="C134" s="41"/>
      <c r="D134" s="1"/>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41"/>
      <c r="B135" s="41"/>
      <c r="C135" s="41"/>
      <c r="D135" s="1"/>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41"/>
      <c r="B136" s="41"/>
      <c r="C136" s="41"/>
      <c r="D136" s="1"/>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41"/>
      <c r="B137" s="41"/>
      <c r="C137" s="41"/>
      <c r="D137" s="1"/>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41"/>
      <c r="B138" s="41"/>
      <c r="C138" s="41"/>
      <c r="D138" s="1"/>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41"/>
      <c r="B139" s="41"/>
      <c r="C139" s="41"/>
      <c r="D139" s="1"/>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41"/>
      <c r="B140" s="41"/>
      <c r="C140" s="41"/>
      <c r="D140" s="1"/>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41"/>
      <c r="B141" s="41"/>
      <c r="C141" s="41"/>
      <c r="D141" s="1"/>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41"/>
      <c r="B142" s="41"/>
      <c r="C142" s="41"/>
      <c r="D142" s="1"/>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41"/>
      <c r="B143" s="41"/>
      <c r="C143" s="41"/>
      <c r="D143" s="1"/>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41"/>
      <c r="B144" s="41"/>
      <c r="C144" s="41"/>
      <c r="D144" s="1"/>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41"/>
      <c r="B145" s="41"/>
      <c r="C145" s="41"/>
      <c r="D145" s="1"/>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41"/>
      <c r="B146" s="41"/>
      <c r="C146" s="41"/>
      <c r="D146" s="1"/>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41"/>
      <c r="B147" s="41"/>
      <c r="C147" s="41"/>
      <c r="D147" s="1"/>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41"/>
      <c r="B148" s="41"/>
      <c r="C148" s="41"/>
      <c r="D148" s="1"/>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41"/>
      <c r="B149" s="41"/>
      <c r="C149" s="41"/>
      <c r="D149" s="1"/>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41"/>
      <c r="B150" s="41"/>
      <c r="C150" s="41"/>
      <c r="D150" s="1"/>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41"/>
      <c r="B151" s="41"/>
      <c r="C151" s="41"/>
      <c r="D151" s="1"/>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41"/>
      <c r="B152" s="41"/>
      <c r="C152" s="41"/>
      <c r="D152" s="1"/>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41"/>
      <c r="B153" s="41"/>
      <c r="C153" s="41"/>
      <c r="D153" s="1"/>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41"/>
      <c r="B154" s="41"/>
      <c r="C154" s="41"/>
      <c r="D154" s="1"/>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41"/>
      <c r="B155" s="41"/>
      <c r="C155" s="41"/>
      <c r="D155" s="1"/>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41"/>
      <c r="B156" s="41"/>
      <c r="C156" s="41"/>
      <c r="D156" s="1"/>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41"/>
      <c r="B157" s="41"/>
      <c r="C157" s="41"/>
      <c r="D157" s="1"/>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41"/>
      <c r="B158" s="41"/>
      <c r="C158" s="41"/>
      <c r="D158" s="1"/>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41"/>
      <c r="B159" s="41"/>
      <c r="C159" s="41"/>
      <c r="D159" s="1"/>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41"/>
      <c r="B160" s="41"/>
      <c r="C160" s="41"/>
      <c r="D160" s="1"/>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41"/>
      <c r="B161" s="41"/>
      <c r="C161" s="41"/>
      <c r="D161" s="1"/>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41"/>
      <c r="B162" s="41"/>
      <c r="C162" s="41"/>
      <c r="D162" s="1"/>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41"/>
      <c r="B163" s="41"/>
      <c r="C163" s="41"/>
      <c r="D163" s="1"/>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41"/>
      <c r="B164" s="41"/>
      <c r="C164" s="41"/>
      <c r="D164" s="1"/>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41"/>
      <c r="B165" s="41"/>
      <c r="C165" s="41"/>
      <c r="D165" s="1"/>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41"/>
      <c r="B166" s="41"/>
      <c r="C166" s="41"/>
      <c r="D166" s="1"/>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41"/>
      <c r="B167" s="41"/>
      <c r="C167" s="41"/>
      <c r="D167" s="1"/>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41"/>
      <c r="B168" s="41"/>
      <c r="C168" s="41"/>
      <c r="D168" s="1"/>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41"/>
      <c r="B169" s="41"/>
      <c r="C169" s="41"/>
      <c r="D169" s="1"/>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41"/>
      <c r="B170" s="41"/>
      <c r="C170" s="41"/>
      <c r="D170" s="1"/>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41"/>
      <c r="B171" s="41"/>
      <c r="C171" s="41"/>
      <c r="D171" s="1"/>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41"/>
      <c r="B172" s="41"/>
      <c r="C172" s="41"/>
      <c r="D172" s="1"/>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41"/>
      <c r="B173" s="41"/>
      <c r="C173" s="41"/>
      <c r="D173" s="1"/>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41"/>
      <c r="B174" s="41"/>
      <c r="C174" s="41"/>
      <c r="D174" s="1"/>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41"/>
      <c r="B175" s="41"/>
      <c r="C175" s="41"/>
      <c r="D175" s="1"/>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41"/>
      <c r="B176" s="41"/>
      <c r="C176" s="41"/>
      <c r="D176" s="1"/>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41"/>
      <c r="B177" s="41"/>
      <c r="C177" s="41"/>
      <c r="D177" s="1"/>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41"/>
      <c r="B178" s="41"/>
      <c r="C178" s="41"/>
      <c r="D178" s="1"/>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41"/>
      <c r="B179" s="41"/>
      <c r="C179" s="41"/>
      <c r="D179" s="1"/>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41"/>
      <c r="B180" s="41"/>
      <c r="C180" s="41"/>
      <c r="D180" s="1"/>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41"/>
      <c r="B181" s="41"/>
      <c r="C181" s="41"/>
      <c r="D181" s="1"/>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41"/>
      <c r="B182" s="41"/>
      <c r="C182" s="41"/>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41"/>
      <c r="B183" s="41"/>
      <c r="C183" s="41"/>
      <c r="D183" s="1"/>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41"/>
      <c r="B184" s="41"/>
      <c r="C184" s="41"/>
      <c r="D184" s="1"/>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41"/>
      <c r="B185" s="41"/>
      <c r="C185" s="41"/>
      <c r="D185" s="1"/>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41"/>
      <c r="B186" s="41"/>
      <c r="C186" s="41"/>
      <c r="D186" s="1"/>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41"/>
      <c r="B187" s="41"/>
      <c r="C187" s="41"/>
      <c r="D187" s="1"/>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41"/>
      <c r="B188" s="41"/>
      <c r="C188" s="41"/>
      <c r="D188" s="1"/>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41"/>
      <c r="B189" s="41"/>
      <c r="C189" s="41"/>
      <c r="D189" s="1"/>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41"/>
      <c r="B190" s="41"/>
      <c r="C190" s="41"/>
      <c r="D190" s="1"/>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41"/>
      <c r="B191" s="41"/>
      <c r="C191" s="41"/>
      <c r="D191" s="1"/>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41"/>
      <c r="B192" s="41"/>
      <c r="C192" s="41"/>
      <c r="D192" s="1"/>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41"/>
      <c r="B193" s="41"/>
      <c r="C193" s="41"/>
      <c r="D193" s="1"/>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41"/>
      <c r="B194" s="41"/>
      <c r="C194" s="41"/>
      <c r="D194" s="1"/>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41"/>
      <c r="B195" s="41"/>
      <c r="C195" s="41"/>
      <c r="D195" s="1"/>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41"/>
      <c r="B196" s="41"/>
      <c r="C196" s="41"/>
      <c r="D196" s="1"/>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41"/>
      <c r="B197" s="41"/>
      <c r="C197" s="41"/>
      <c r="D197" s="1"/>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41"/>
      <c r="B198" s="41"/>
      <c r="C198" s="41"/>
      <c r="D198" s="1"/>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41"/>
      <c r="B199" s="41"/>
      <c r="C199" s="41"/>
      <c r="D199" s="1"/>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41"/>
      <c r="B200" s="41"/>
      <c r="C200" s="41"/>
      <c r="D200" s="1"/>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41"/>
      <c r="B201" s="41"/>
      <c r="C201" s="41"/>
      <c r="D201" s="1"/>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41"/>
      <c r="B202" s="41"/>
      <c r="C202" s="41"/>
      <c r="D202" s="1"/>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41"/>
      <c r="B203" s="41"/>
      <c r="C203" s="41"/>
      <c r="D203" s="1"/>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41"/>
      <c r="B204" s="41"/>
      <c r="C204" s="41"/>
      <c r="D204" s="1"/>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41"/>
      <c r="B205" s="41"/>
      <c r="C205" s="41"/>
      <c r="D205" s="1"/>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41"/>
      <c r="B206" s="41"/>
      <c r="C206" s="41"/>
      <c r="D206" s="1"/>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41"/>
      <c r="B207" s="41"/>
      <c r="C207" s="41"/>
      <c r="D207" s="1"/>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41"/>
      <c r="B208" s="41"/>
      <c r="C208" s="41"/>
      <c r="D208" s="1"/>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41"/>
      <c r="B209" s="41"/>
      <c r="C209" s="41"/>
      <c r="D209" s="1"/>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41"/>
      <c r="B210" s="41"/>
      <c r="C210" s="41"/>
      <c r="D210" s="1"/>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41"/>
      <c r="B211" s="41"/>
      <c r="C211" s="41"/>
      <c r="D211" s="1"/>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41"/>
      <c r="B212" s="41"/>
      <c r="C212" s="41"/>
      <c r="D212" s="1"/>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41"/>
      <c r="B213" s="41"/>
      <c r="C213" s="41"/>
      <c r="D213" s="1"/>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41"/>
      <c r="B214" s="41"/>
      <c r="C214" s="41"/>
      <c r="D214" s="1"/>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41"/>
      <c r="B215" s="41"/>
      <c r="C215" s="41"/>
      <c r="D215" s="1"/>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41"/>
      <c r="B216" s="41"/>
      <c r="C216" s="41"/>
      <c r="D216" s="1"/>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41"/>
      <c r="B217" s="41"/>
      <c r="C217" s="41"/>
      <c r="D217" s="1"/>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41"/>
      <c r="B218" s="41"/>
      <c r="C218" s="41"/>
      <c r="D218" s="1"/>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41"/>
      <c r="B219" s="41"/>
      <c r="C219" s="41"/>
      <c r="D219" s="1"/>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41"/>
      <c r="B220" s="41"/>
      <c r="C220" s="41"/>
      <c r="D220" s="1"/>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41"/>
      <c r="B221" s="41"/>
      <c r="C221" s="41"/>
      <c r="D221" s="1"/>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41"/>
      <c r="B222" s="41"/>
      <c r="C222" s="41"/>
      <c r="D222" s="1"/>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41"/>
      <c r="B223" s="41"/>
      <c r="C223" s="41"/>
      <c r="D223" s="1"/>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41"/>
      <c r="B224" s="41"/>
      <c r="C224" s="41"/>
      <c r="D224" s="1"/>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41"/>
      <c r="B225" s="41"/>
      <c r="C225" s="41"/>
      <c r="D225" s="1"/>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41"/>
      <c r="B226" s="41"/>
      <c r="C226" s="41"/>
      <c r="D226" s="1"/>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41"/>
      <c r="B227" s="41"/>
      <c r="C227" s="41"/>
      <c r="D227" s="1"/>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41"/>
      <c r="B228" s="41"/>
      <c r="C228" s="41"/>
      <c r="D228" s="1"/>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41"/>
      <c r="B229" s="41"/>
      <c r="C229" s="41"/>
      <c r="D229" s="1"/>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41"/>
      <c r="B230" s="41"/>
      <c r="C230" s="41"/>
      <c r="D230" s="1"/>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41"/>
      <c r="B231" s="41"/>
      <c r="C231" s="41"/>
      <c r="D231" s="1"/>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41"/>
      <c r="B232" s="41"/>
      <c r="C232" s="41"/>
      <c r="D232" s="1"/>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41"/>
      <c r="B233" s="41"/>
      <c r="C233" s="41"/>
      <c r="D233" s="1"/>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41"/>
      <c r="B234" s="41"/>
      <c r="C234" s="41"/>
      <c r="D234" s="1"/>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41"/>
      <c r="B235" s="41"/>
      <c r="C235" s="41"/>
      <c r="D235" s="1"/>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41"/>
      <c r="B236" s="41"/>
      <c r="C236" s="41"/>
      <c r="D236" s="1"/>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41"/>
      <c r="B237" s="41"/>
      <c r="C237" s="41"/>
      <c r="D237" s="1"/>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41"/>
      <c r="B238" s="41"/>
      <c r="C238" s="41"/>
      <c r="D238" s="1"/>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41"/>
      <c r="B239" s="41"/>
      <c r="C239" s="41"/>
      <c r="D239" s="1"/>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41"/>
      <c r="B240" s="41"/>
      <c r="C240" s="41"/>
      <c r="D240" s="1"/>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41"/>
      <c r="B241" s="41"/>
      <c r="C241" s="41"/>
      <c r="D241" s="1"/>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41"/>
      <c r="B242" s="41"/>
      <c r="C242" s="41"/>
      <c r="D242" s="1"/>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41"/>
      <c r="B243" s="41"/>
      <c r="C243" s="41"/>
      <c r="D243" s="1"/>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41"/>
      <c r="B244" s="41"/>
      <c r="C244" s="41"/>
      <c r="D244" s="1"/>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41"/>
      <c r="B245" s="41"/>
      <c r="C245" s="41"/>
      <c r="D245" s="1"/>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41"/>
      <c r="B246" s="41"/>
      <c r="C246" s="41"/>
      <c r="D246" s="1"/>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41"/>
      <c r="B247" s="41"/>
      <c r="C247" s="41"/>
      <c r="D247" s="1"/>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41"/>
      <c r="B248" s="41"/>
      <c r="C248" s="41"/>
      <c r="D248" s="1"/>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41"/>
      <c r="B249" s="41"/>
      <c r="C249" s="41"/>
      <c r="D249" s="1"/>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41"/>
      <c r="B250" s="41"/>
      <c r="C250" s="41"/>
      <c r="D250" s="1"/>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41"/>
      <c r="B251" s="41"/>
      <c r="C251" s="41"/>
      <c r="D251" s="1"/>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41"/>
      <c r="B252" s="41"/>
      <c r="C252" s="41"/>
      <c r="D252" s="1"/>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41"/>
      <c r="B253" s="41"/>
      <c r="C253" s="41"/>
      <c r="D253" s="1"/>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41"/>
      <c r="B254" s="41"/>
      <c r="C254" s="41"/>
      <c r="D254" s="1"/>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41"/>
      <c r="B255" s="41"/>
      <c r="C255" s="41"/>
      <c r="D255" s="1"/>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41"/>
      <c r="B256" s="41"/>
      <c r="C256" s="41"/>
      <c r="D256" s="1"/>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41"/>
      <c r="B257" s="41"/>
      <c r="C257" s="41"/>
      <c r="D257" s="1"/>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41"/>
      <c r="B258" s="41"/>
      <c r="C258" s="41"/>
      <c r="D258" s="1"/>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41"/>
      <c r="B259" s="41"/>
      <c r="C259" s="41"/>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41"/>
      <c r="B260" s="41"/>
      <c r="C260" s="41"/>
      <c r="D260" s="1"/>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41"/>
      <c r="B261" s="41"/>
      <c r="C261" s="41"/>
      <c r="D261" s="1"/>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41"/>
      <c r="B262" s="41"/>
      <c r="C262" s="41"/>
      <c r="D262" s="1"/>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41"/>
      <c r="B263" s="41"/>
      <c r="C263" s="41"/>
      <c r="D263" s="1"/>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41"/>
      <c r="B264" s="41"/>
      <c r="C264" s="41"/>
      <c r="D264" s="1"/>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41"/>
      <c r="B265" s="41"/>
      <c r="C265" s="41"/>
      <c r="D265" s="1"/>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41"/>
      <c r="B266" s="41"/>
      <c r="C266" s="41"/>
      <c r="D266" s="1"/>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41"/>
      <c r="B267" s="41"/>
      <c r="C267" s="41"/>
      <c r="D267" s="1"/>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41"/>
      <c r="B268" s="41"/>
      <c r="C268" s="41"/>
      <c r="D268" s="1"/>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41"/>
      <c r="B269" s="41"/>
      <c r="C269" s="41"/>
      <c r="D269" s="1"/>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41"/>
      <c r="B270" s="41"/>
      <c r="C270" s="41"/>
      <c r="D270" s="1"/>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41"/>
      <c r="B271" s="41"/>
      <c r="C271" s="41"/>
      <c r="D271" s="1"/>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41"/>
      <c r="B272" s="41"/>
      <c r="C272" s="41"/>
      <c r="D272" s="1"/>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41"/>
      <c r="B273" s="41"/>
      <c r="C273" s="41"/>
      <c r="D273" s="1"/>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41"/>
      <c r="B274" s="41"/>
      <c r="C274" s="41"/>
      <c r="D274" s="1"/>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41"/>
      <c r="B275" s="41"/>
      <c r="C275" s="41"/>
      <c r="D275" s="1"/>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41"/>
      <c r="B276" s="41"/>
      <c r="C276" s="41"/>
      <c r="D276" s="1"/>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41"/>
      <c r="B277" s="41"/>
      <c r="C277" s="41"/>
      <c r="D277" s="1"/>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41"/>
      <c r="B278" s="41"/>
      <c r="C278" s="41"/>
      <c r="D278" s="1"/>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41"/>
      <c r="B279" s="41"/>
      <c r="C279" s="41"/>
      <c r="D279" s="1"/>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41"/>
      <c r="B280" s="41"/>
      <c r="C280" s="41"/>
      <c r="D280" s="1"/>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41"/>
      <c r="B281" s="41"/>
      <c r="C281" s="41"/>
      <c r="D281" s="1"/>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41"/>
      <c r="B282" s="41"/>
      <c r="C282" s="41"/>
      <c r="D282" s="1"/>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41"/>
      <c r="B283" s="41"/>
      <c r="C283" s="41"/>
      <c r="D283" s="1"/>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41"/>
      <c r="B284" s="41"/>
      <c r="C284" s="41"/>
      <c r="D284" s="1"/>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41"/>
      <c r="B285" s="41"/>
      <c r="C285" s="41"/>
      <c r="D285" s="1"/>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41"/>
      <c r="B286" s="41"/>
      <c r="C286" s="41"/>
      <c r="D286" s="1"/>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41"/>
      <c r="B287" s="41"/>
      <c r="C287" s="41"/>
      <c r="D287" s="1"/>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41"/>
      <c r="B288" s="41"/>
      <c r="C288" s="41"/>
      <c r="D288" s="1"/>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41"/>
      <c r="B289" s="41"/>
      <c r="C289" s="41"/>
      <c r="D289" s="1"/>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41"/>
      <c r="B290" s="41"/>
      <c r="C290" s="41"/>
      <c r="D290" s="1"/>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41"/>
      <c r="B291" s="41"/>
      <c r="C291" s="41"/>
      <c r="D291" s="1"/>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41"/>
      <c r="B292" s="41"/>
      <c r="C292" s="41"/>
      <c r="D292" s="1"/>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41"/>
      <c r="B293" s="41"/>
      <c r="C293" s="41"/>
      <c r="D293" s="1"/>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41"/>
      <c r="B294" s="41"/>
      <c r="C294" s="41"/>
      <c r="D294" s="1"/>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41"/>
      <c r="B295" s="41"/>
      <c r="C295" s="41"/>
      <c r="D295" s="1"/>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41"/>
      <c r="B296" s="41"/>
      <c r="C296" s="41"/>
      <c r="D296" s="1"/>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41"/>
      <c r="B297" s="41"/>
      <c r="C297" s="41"/>
      <c r="D297" s="1"/>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41"/>
      <c r="B298" s="41"/>
      <c r="C298" s="41"/>
      <c r="D298" s="1"/>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41"/>
      <c r="B299" s="41"/>
      <c r="C299" s="41"/>
      <c r="D299" s="1"/>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41"/>
      <c r="B300" s="41"/>
      <c r="C300" s="41"/>
      <c r="D300" s="1"/>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41"/>
      <c r="B301" s="41"/>
      <c r="C301" s="4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41"/>
      <c r="B302" s="41"/>
      <c r="C302" s="4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41"/>
      <c r="B303" s="41"/>
      <c r="C303" s="4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41"/>
      <c r="B304" s="41"/>
      <c r="C304" s="4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41"/>
      <c r="B305" s="41"/>
      <c r="C305" s="4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41"/>
      <c r="B306" s="41"/>
      <c r="C306" s="4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41"/>
      <c r="B307" s="41"/>
      <c r="C307" s="4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41"/>
      <c r="B308" s="41"/>
      <c r="C308" s="4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41"/>
      <c r="B309" s="41"/>
      <c r="C309" s="4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41"/>
      <c r="B310" s="41"/>
      <c r="C310" s="4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41"/>
      <c r="B311" s="41"/>
      <c r="C311" s="4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41"/>
      <c r="B312" s="41"/>
      <c r="C312" s="4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41"/>
      <c r="B313" s="41"/>
      <c r="C313" s="4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41"/>
      <c r="B314" s="41"/>
      <c r="C314" s="4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41"/>
      <c r="B315" s="41"/>
      <c r="C315" s="4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41"/>
      <c r="B316" s="41"/>
      <c r="C316" s="4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41"/>
      <c r="B317" s="41"/>
      <c r="C317" s="4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41"/>
      <c r="B318" s="41"/>
      <c r="C318" s="4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41"/>
      <c r="B319" s="41"/>
      <c r="C319" s="4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41"/>
      <c r="B320" s="41"/>
      <c r="C320" s="4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41"/>
      <c r="B321" s="41"/>
      <c r="C321" s="4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41"/>
      <c r="B322" s="41"/>
      <c r="C322" s="4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41"/>
      <c r="B323" s="41"/>
      <c r="C323" s="4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41"/>
      <c r="B324" s="41"/>
      <c r="C324" s="4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41"/>
      <c r="B325" s="41"/>
      <c r="C325" s="4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41"/>
      <c r="B326" s="41"/>
      <c r="C326" s="4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41"/>
      <c r="B327" s="41"/>
      <c r="C327" s="4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41"/>
      <c r="B328" s="41"/>
      <c r="C328" s="4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41"/>
      <c r="B329" s="41"/>
      <c r="C329" s="4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41"/>
      <c r="B330" s="41"/>
      <c r="C330" s="4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41"/>
      <c r="B331" s="41"/>
      <c r="C331" s="4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41"/>
      <c r="B332" s="41"/>
      <c r="C332" s="4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41"/>
      <c r="B333" s="41"/>
      <c r="C333" s="4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41"/>
      <c r="B334" s="41"/>
      <c r="C334" s="4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41"/>
      <c r="B335" s="41"/>
      <c r="C335" s="4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41"/>
      <c r="B336" s="41"/>
      <c r="C336" s="4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41"/>
      <c r="B337" s="41"/>
      <c r="C337" s="4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41"/>
      <c r="B338" s="41"/>
      <c r="C338" s="4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41"/>
      <c r="B339" s="41"/>
      <c r="C339" s="4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41"/>
      <c r="B340" s="41"/>
      <c r="C340" s="4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41"/>
      <c r="B341" s="41"/>
      <c r="C341" s="4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41"/>
      <c r="B342" s="41"/>
      <c r="C342" s="4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41"/>
      <c r="B343" s="41"/>
      <c r="C343" s="4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41"/>
      <c r="B344" s="41"/>
      <c r="C344" s="4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41"/>
      <c r="B345" s="41"/>
      <c r="C345" s="4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41"/>
      <c r="B346" s="41"/>
      <c r="C346" s="4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41"/>
      <c r="B347" s="41"/>
      <c r="C347" s="4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41"/>
      <c r="B348" s="41"/>
      <c r="C348" s="4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41"/>
      <c r="B349" s="41"/>
      <c r="C349" s="4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41"/>
      <c r="B350" s="41"/>
      <c r="C350" s="4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41"/>
      <c r="B351" s="41"/>
      <c r="C351" s="4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41"/>
      <c r="B352" s="41"/>
      <c r="C352" s="4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41"/>
      <c r="B353" s="41"/>
      <c r="C353" s="4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41"/>
      <c r="B354" s="41"/>
      <c r="C354" s="4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41"/>
      <c r="B355" s="41"/>
      <c r="C355" s="4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41"/>
      <c r="B356" s="41"/>
      <c r="C356" s="4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41"/>
      <c r="B357" s="41"/>
      <c r="C357" s="4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41"/>
      <c r="B358" s="41"/>
      <c r="C358" s="4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41"/>
      <c r="B359" s="41"/>
      <c r="C359" s="4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41"/>
      <c r="B360" s="41"/>
      <c r="C360" s="4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41"/>
      <c r="B361" s="41"/>
      <c r="C361" s="4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41"/>
      <c r="B362" s="41"/>
      <c r="C362" s="4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41"/>
      <c r="B363" s="41"/>
      <c r="C363" s="4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41"/>
      <c r="B364" s="41"/>
      <c r="C364" s="4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41"/>
      <c r="B365" s="41"/>
      <c r="C365" s="4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41"/>
      <c r="B366" s="41"/>
      <c r="C366" s="4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41"/>
      <c r="B367" s="41"/>
      <c r="C367" s="4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41"/>
      <c r="B368" s="41"/>
      <c r="C368" s="4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41"/>
      <c r="B369" s="41"/>
      <c r="C369" s="4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41"/>
      <c r="B370" s="41"/>
      <c r="C370" s="4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41"/>
      <c r="B371" s="41"/>
      <c r="C371" s="4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41"/>
      <c r="B372" s="41"/>
      <c r="C372" s="4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41"/>
      <c r="B373" s="41"/>
      <c r="C373" s="4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41"/>
      <c r="B374" s="41"/>
      <c r="C374" s="4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41"/>
      <c r="B375" s="41"/>
      <c r="C375" s="4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41"/>
      <c r="B376" s="41"/>
      <c r="C376" s="4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41"/>
      <c r="B377" s="41"/>
      <c r="C377" s="4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41"/>
      <c r="B378" s="41"/>
      <c r="C378" s="4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41"/>
      <c r="B379" s="41"/>
      <c r="C379" s="4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41"/>
      <c r="B380" s="41"/>
      <c r="C380" s="4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41"/>
      <c r="B381" s="41"/>
      <c r="C381" s="4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41"/>
      <c r="B382" s="41"/>
      <c r="C382" s="4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41"/>
      <c r="B383" s="41"/>
      <c r="C383" s="4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41"/>
      <c r="B384" s="41"/>
      <c r="C384" s="4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41"/>
      <c r="B385" s="41"/>
      <c r="C385" s="4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41"/>
      <c r="B386" s="41"/>
      <c r="C386" s="4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41"/>
      <c r="B387" s="41"/>
      <c r="C387" s="4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41"/>
      <c r="B388" s="41"/>
      <c r="C388" s="4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41"/>
      <c r="B389" s="41"/>
      <c r="C389" s="4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41"/>
      <c r="B390" s="41"/>
      <c r="C390" s="4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41"/>
      <c r="B391" s="41"/>
      <c r="C391" s="4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41"/>
      <c r="B392" s="41"/>
      <c r="C392" s="4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41"/>
      <c r="B393" s="41"/>
      <c r="C393" s="4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41"/>
      <c r="B394" s="41"/>
      <c r="C394" s="4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41"/>
      <c r="B395" s="41"/>
      <c r="C395" s="4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41"/>
      <c r="B396" s="41"/>
      <c r="C396" s="4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41"/>
      <c r="B397" s="41"/>
      <c r="C397" s="4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41"/>
      <c r="B398" s="41"/>
      <c r="C398" s="4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41"/>
      <c r="B399" s="41"/>
      <c r="C399" s="4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41"/>
      <c r="B400" s="41"/>
      <c r="C400" s="4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41"/>
      <c r="B401" s="41"/>
      <c r="C401" s="4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41"/>
      <c r="B402" s="41"/>
      <c r="C402" s="4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41"/>
      <c r="B403" s="41"/>
      <c r="C403" s="4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41"/>
      <c r="B404" s="41"/>
      <c r="C404" s="4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41"/>
      <c r="B405" s="41"/>
      <c r="C405" s="4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41"/>
      <c r="B406" s="41"/>
      <c r="C406" s="4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41"/>
      <c r="B407" s="41"/>
      <c r="C407" s="4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41"/>
      <c r="B408" s="41"/>
      <c r="C408" s="4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41"/>
      <c r="B409" s="41"/>
      <c r="C409" s="4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41"/>
      <c r="B410" s="41"/>
      <c r="C410" s="4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41"/>
      <c r="B411" s="41"/>
      <c r="C411" s="4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41"/>
      <c r="B412" s="41"/>
      <c r="C412" s="4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41"/>
      <c r="B413" s="41"/>
      <c r="C413" s="4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41"/>
      <c r="B414" s="41"/>
      <c r="C414" s="4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41"/>
      <c r="B415" s="41"/>
      <c r="C415" s="4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41"/>
      <c r="B416" s="41"/>
      <c r="C416" s="4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41"/>
      <c r="B417" s="41"/>
      <c r="C417" s="4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41"/>
      <c r="B418" s="41"/>
      <c r="C418" s="4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41"/>
      <c r="B419" s="41"/>
      <c r="C419" s="4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41"/>
      <c r="B420" s="41"/>
      <c r="C420" s="4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41"/>
      <c r="B421" s="41"/>
      <c r="C421" s="4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41"/>
      <c r="B422" s="41"/>
      <c r="C422" s="4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41"/>
      <c r="B423" s="41"/>
      <c r="C423" s="4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41"/>
      <c r="B424" s="41"/>
      <c r="C424" s="4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41"/>
      <c r="B425" s="41"/>
      <c r="C425" s="4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41"/>
      <c r="B426" s="41"/>
      <c r="C426" s="4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41"/>
      <c r="B427" s="41"/>
      <c r="C427" s="4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41"/>
      <c r="B428" s="41"/>
      <c r="C428" s="4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41"/>
      <c r="B429" s="41"/>
      <c r="C429" s="4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41"/>
      <c r="B430" s="41"/>
      <c r="C430" s="4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41"/>
      <c r="B431" s="41"/>
      <c r="C431" s="4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41"/>
      <c r="B432" s="41"/>
      <c r="C432" s="4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41"/>
      <c r="B433" s="41"/>
      <c r="C433" s="4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41"/>
      <c r="B434" s="41"/>
      <c r="C434" s="4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41"/>
      <c r="B435" s="41"/>
      <c r="C435" s="4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41"/>
      <c r="B436" s="41"/>
      <c r="C436" s="4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41"/>
      <c r="B437" s="41"/>
      <c r="C437" s="4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41"/>
      <c r="B438" s="41"/>
      <c r="C438" s="4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41"/>
      <c r="B439" s="41"/>
      <c r="C439" s="4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41"/>
      <c r="B440" s="41"/>
      <c r="C440" s="4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41"/>
      <c r="B441" s="41"/>
      <c r="C441" s="4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41"/>
      <c r="B442" s="41"/>
      <c r="C442" s="4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41"/>
      <c r="B443" s="41"/>
      <c r="C443" s="4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41"/>
      <c r="B444" s="41"/>
      <c r="C444" s="4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41"/>
      <c r="B445" s="41"/>
      <c r="C445" s="4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41"/>
      <c r="B446" s="41"/>
      <c r="C446" s="4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41"/>
      <c r="B447" s="41"/>
      <c r="C447" s="4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41"/>
      <c r="B448" s="41"/>
      <c r="C448" s="4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41"/>
      <c r="B449" s="41"/>
      <c r="C449" s="4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41"/>
      <c r="B450" s="41"/>
      <c r="C450" s="4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41"/>
      <c r="B451" s="41"/>
      <c r="C451" s="4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41"/>
      <c r="B452" s="41"/>
      <c r="C452" s="4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41"/>
      <c r="B453" s="41"/>
      <c r="C453" s="4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41"/>
      <c r="B454" s="41"/>
      <c r="C454" s="4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41"/>
      <c r="B455" s="41"/>
      <c r="C455" s="4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41"/>
      <c r="B456" s="41"/>
      <c r="C456" s="4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41"/>
      <c r="B457" s="41"/>
      <c r="C457" s="4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41"/>
      <c r="B458" s="41"/>
      <c r="C458" s="4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41"/>
      <c r="B459" s="41"/>
      <c r="C459" s="4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41"/>
      <c r="B460" s="41"/>
      <c r="C460" s="4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41"/>
      <c r="B461" s="41"/>
      <c r="C461" s="4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41"/>
      <c r="B462" s="41"/>
      <c r="C462" s="4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41"/>
      <c r="B463" s="41"/>
      <c r="C463" s="4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41"/>
      <c r="B464" s="41"/>
      <c r="C464" s="4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41"/>
      <c r="B465" s="41"/>
      <c r="C465" s="4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41"/>
      <c r="B466" s="41"/>
      <c r="C466" s="4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41"/>
      <c r="B467" s="41"/>
      <c r="C467" s="4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41"/>
      <c r="B468" s="41"/>
      <c r="C468" s="4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41"/>
      <c r="B469" s="41"/>
      <c r="C469" s="4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41"/>
      <c r="B470" s="41"/>
      <c r="C470" s="4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41"/>
      <c r="B471" s="41"/>
      <c r="C471" s="4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41"/>
      <c r="B472" s="41"/>
      <c r="C472" s="4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41"/>
      <c r="B473" s="41"/>
      <c r="C473" s="4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41"/>
      <c r="B474" s="41"/>
      <c r="C474" s="4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41"/>
      <c r="B475" s="41"/>
      <c r="C475" s="4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41"/>
      <c r="B476" s="41"/>
      <c r="C476" s="4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41"/>
      <c r="B477" s="41"/>
      <c r="C477" s="4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41"/>
      <c r="B478" s="41"/>
      <c r="C478" s="4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41"/>
      <c r="B479" s="41"/>
      <c r="C479" s="4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41"/>
      <c r="B480" s="41"/>
      <c r="C480" s="4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41"/>
      <c r="B481" s="41"/>
      <c r="C481" s="4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41"/>
      <c r="B482" s="41"/>
      <c r="C482" s="4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41"/>
      <c r="B483" s="41"/>
      <c r="C483" s="4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41"/>
      <c r="B484" s="41"/>
      <c r="C484" s="4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41"/>
      <c r="B485" s="41"/>
      <c r="C485" s="4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41"/>
      <c r="B486" s="41"/>
      <c r="C486" s="4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41"/>
      <c r="B487" s="41"/>
      <c r="C487" s="4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41"/>
      <c r="B488" s="41"/>
      <c r="C488" s="4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41"/>
      <c r="B489" s="41"/>
      <c r="C489" s="4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41"/>
      <c r="B490" s="41"/>
      <c r="C490" s="4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41"/>
      <c r="B491" s="41"/>
      <c r="C491" s="4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41"/>
      <c r="B492" s="41"/>
      <c r="C492" s="4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41"/>
      <c r="B493" s="41"/>
      <c r="C493" s="4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41"/>
      <c r="B494" s="41"/>
      <c r="C494" s="4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41"/>
      <c r="B495" s="41"/>
      <c r="C495" s="4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41"/>
      <c r="B496" s="41"/>
      <c r="C496" s="4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41"/>
      <c r="B497" s="41"/>
      <c r="C497" s="4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41"/>
      <c r="B498" s="41"/>
      <c r="C498" s="4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41"/>
      <c r="B499" s="41"/>
      <c r="C499" s="4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41"/>
      <c r="B500" s="41"/>
      <c r="C500" s="4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41"/>
      <c r="B501" s="41"/>
      <c r="C501" s="4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41"/>
      <c r="B502" s="41"/>
      <c r="C502" s="4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41"/>
      <c r="B503" s="41"/>
      <c r="C503" s="4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41"/>
      <c r="B504" s="41"/>
      <c r="C504" s="4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41"/>
      <c r="B505" s="41"/>
      <c r="C505" s="4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41"/>
      <c r="B506" s="41"/>
      <c r="C506" s="4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41"/>
      <c r="B507" s="41"/>
      <c r="C507" s="4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41"/>
      <c r="B508" s="41"/>
      <c r="C508" s="4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41"/>
      <c r="B509" s="41"/>
      <c r="C509" s="4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41"/>
      <c r="B510" s="41"/>
      <c r="C510" s="4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41"/>
      <c r="B511" s="41"/>
      <c r="C511" s="4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41"/>
      <c r="B512" s="41"/>
      <c r="C512" s="4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41"/>
      <c r="B513" s="41"/>
      <c r="C513" s="4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41"/>
      <c r="B514" s="41"/>
      <c r="C514" s="4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41"/>
      <c r="B515" s="41"/>
      <c r="C515" s="4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41"/>
      <c r="B516" s="41"/>
      <c r="C516" s="4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41"/>
      <c r="B517" s="41"/>
      <c r="C517" s="4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41"/>
      <c r="B518" s="41"/>
      <c r="C518" s="4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41"/>
      <c r="B519" s="41"/>
      <c r="C519" s="4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41"/>
      <c r="B520" s="41"/>
      <c r="C520" s="4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41"/>
      <c r="B521" s="41"/>
      <c r="C521" s="4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41"/>
      <c r="B522" s="41"/>
      <c r="C522" s="4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41"/>
      <c r="B523" s="41"/>
      <c r="C523" s="4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41"/>
      <c r="B524" s="41"/>
      <c r="C524" s="4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41"/>
      <c r="B525" s="41"/>
      <c r="C525" s="4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41"/>
      <c r="B526" s="41"/>
      <c r="C526" s="4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41"/>
      <c r="B527" s="41"/>
      <c r="C527" s="4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41"/>
      <c r="B528" s="41"/>
      <c r="C528" s="4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41"/>
      <c r="B529" s="41"/>
      <c r="C529" s="4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41"/>
      <c r="B530" s="41"/>
      <c r="C530" s="4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41"/>
      <c r="B531" s="41"/>
      <c r="C531" s="4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41"/>
      <c r="B532" s="41"/>
      <c r="C532" s="4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41"/>
      <c r="B533" s="41"/>
      <c r="C533" s="4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41"/>
      <c r="B534" s="41"/>
      <c r="C534" s="4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41"/>
      <c r="B535" s="41"/>
      <c r="C535" s="4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41"/>
      <c r="B536" s="41"/>
      <c r="C536" s="4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41"/>
      <c r="B537" s="41"/>
      <c r="C537" s="4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41"/>
      <c r="B538" s="41"/>
      <c r="C538" s="4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41"/>
      <c r="B539" s="41"/>
      <c r="C539" s="4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41"/>
      <c r="B540" s="41"/>
      <c r="C540" s="4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41"/>
      <c r="B541" s="41"/>
      <c r="C541" s="4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41"/>
      <c r="B542" s="41"/>
      <c r="C542" s="4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41"/>
      <c r="B543" s="41"/>
      <c r="C543" s="4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41"/>
      <c r="B544" s="41"/>
      <c r="C544" s="4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41"/>
      <c r="B545" s="41"/>
      <c r="C545" s="4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41"/>
      <c r="B546" s="41"/>
      <c r="C546" s="4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41"/>
      <c r="B547" s="41"/>
      <c r="C547" s="4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41"/>
      <c r="B548" s="41"/>
      <c r="C548" s="4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41"/>
      <c r="B549" s="41"/>
      <c r="C549" s="4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41"/>
      <c r="B550" s="41"/>
      <c r="C550" s="4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41"/>
      <c r="B551" s="41"/>
      <c r="C551" s="4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41"/>
      <c r="B552" s="41"/>
      <c r="C552" s="4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41"/>
      <c r="B553" s="41"/>
      <c r="C553" s="4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41"/>
      <c r="B554" s="41"/>
      <c r="C554" s="4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41"/>
      <c r="B555" s="41"/>
      <c r="C555" s="4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41"/>
      <c r="B556" s="41"/>
      <c r="C556" s="4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41"/>
      <c r="B557" s="41"/>
      <c r="C557" s="4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41"/>
      <c r="B558" s="41"/>
      <c r="C558" s="4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41"/>
      <c r="B559" s="41"/>
      <c r="C559" s="4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41"/>
      <c r="B560" s="41"/>
      <c r="C560" s="4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41"/>
      <c r="B561" s="41"/>
      <c r="C561" s="4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41"/>
      <c r="B562" s="41"/>
      <c r="C562" s="4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41"/>
      <c r="B563" s="41"/>
      <c r="C563" s="4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41"/>
      <c r="B564" s="41"/>
      <c r="C564" s="4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41"/>
      <c r="B565" s="41"/>
      <c r="C565" s="4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41"/>
      <c r="B566" s="41"/>
      <c r="C566" s="4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41"/>
      <c r="B567" s="41"/>
      <c r="C567" s="4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41"/>
      <c r="B568" s="41"/>
      <c r="C568" s="4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41"/>
      <c r="B569" s="41"/>
      <c r="C569" s="4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41"/>
      <c r="B570" s="41"/>
      <c r="C570" s="4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41"/>
      <c r="B571" s="41"/>
      <c r="C571" s="4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41"/>
      <c r="B572" s="41"/>
      <c r="C572" s="4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41"/>
      <c r="B573" s="41"/>
      <c r="C573" s="4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41"/>
      <c r="B574" s="41"/>
      <c r="C574" s="4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41"/>
      <c r="B575" s="41"/>
      <c r="C575" s="4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41"/>
      <c r="B576" s="41"/>
      <c r="C576" s="4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41"/>
      <c r="B577" s="41"/>
      <c r="C577" s="4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41"/>
      <c r="B578" s="41"/>
      <c r="C578" s="4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41"/>
      <c r="B579" s="41"/>
      <c r="C579" s="4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41"/>
      <c r="B580" s="41"/>
      <c r="C580" s="4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41"/>
      <c r="B581" s="41"/>
      <c r="C581" s="4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41"/>
      <c r="B582" s="41"/>
      <c r="C582" s="4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41"/>
      <c r="B583" s="41"/>
      <c r="C583" s="4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41"/>
      <c r="B584" s="41"/>
      <c r="C584" s="4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41"/>
      <c r="B585" s="41"/>
      <c r="C585" s="4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41"/>
      <c r="B586" s="41"/>
      <c r="C586" s="4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41"/>
      <c r="B587" s="41"/>
      <c r="C587" s="4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41"/>
      <c r="B588" s="41"/>
      <c r="C588" s="4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41"/>
      <c r="B589" s="41"/>
      <c r="C589" s="4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41"/>
      <c r="B590" s="41"/>
      <c r="C590" s="4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41"/>
      <c r="B591" s="41"/>
      <c r="C591" s="4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41"/>
      <c r="B592" s="41"/>
      <c r="C592" s="4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41"/>
      <c r="B593" s="41"/>
      <c r="C593" s="4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41"/>
      <c r="B594" s="41"/>
      <c r="C594" s="4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41"/>
      <c r="B595" s="41"/>
      <c r="C595" s="4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41"/>
      <c r="B596" s="41"/>
      <c r="C596" s="4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41"/>
      <c r="B597" s="41"/>
      <c r="C597" s="4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41"/>
      <c r="B598" s="41"/>
      <c r="C598" s="4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41"/>
      <c r="B599" s="41"/>
      <c r="C599" s="4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41"/>
      <c r="B600" s="41"/>
      <c r="C600" s="4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41"/>
      <c r="B601" s="41"/>
      <c r="C601" s="4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41"/>
      <c r="B602" s="41"/>
      <c r="C602" s="4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41"/>
      <c r="B603" s="41"/>
      <c r="C603" s="4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41"/>
      <c r="B604" s="41"/>
      <c r="C604" s="4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41"/>
      <c r="B605" s="41"/>
      <c r="C605" s="4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41"/>
      <c r="B606" s="41"/>
      <c r="C606" s="4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41"/>
      <c r="B607" s="41"/>
      <c r="C607" s="4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41"/>
      <c r="B608" s="41"/>
      <c r="C608" s="4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41"/>
      <c r="B609" s="41"/>
      <c r="C609" s="4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41"/>
      <c r="B610" s="41"/>
      <c r="C610" s="4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41"/>
      <c r="B611" s="41"/>
      <c r="C611" s="4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41"/>
      <c r="B612" s="41"/>
      <c r="C612" s="4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41"/>
      <c r="B613" s="41"/>
      <c r="C613" s="4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41"/>
      <c r="B614" s="41"/>
      <c r="C614" s="4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41"/>
      <c r="B615" s="41"/>
      <c r="C615" s="4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41"/>
      <c r="B616" s="41"/>
      <c r="C616" s="4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41"/>
      <c r="B617" s="41"/>
      <c r="C617" s="4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41"/>
      <c r="B618" s="41"/>
      <c r="C618" s="4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41"/>
      <c r="B619" s="41"/>
      <c r="C619" s="4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41"/>
      <c r="B620" s="41"/>
      <c r="C620" s="4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41"/>
      <c r="B621" s="41"/>
      <c r="C621" s="4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41"/>
      <c r="B622" s="41"/>
      <c r="C622" s="4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41"/>
      <c r="B623" s="41"/>
      <c r="C623" s="4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41"/>
      <c r="B624" s="41"/>
      <c r="C624" s="4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41"/>
      <c r="B625" s="41"/>
      <c r="C625" s="4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41"/>
      <c r="B626" s="41"/>
      <c r="C626" s="4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41"/>
      <c r="B627" s="41"/>
      <c r="C627" s="4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41"/>
      <c r="B628" s="41"/>
      <c r="C628" s="4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41"/>
      <c r="B629" s="41"/>
      <c r="C629" s="4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41"/>
      <c r="B630" s="41"/>
      <c r="C630" s="4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41"/>
      <c r="B631" s="41"/>
      <c r="C631" s="4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41"/>
      <c r="B632" s="41"/>
      <c r="C632" s="4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41"/>
      <c r="B633" s="41"/>
      <c r="C633" s="4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41"/>
      <c r="B634" s="41"/>
      <c r="C634" s="4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41"/>
      <c r="B635" s="41"/>
      <c r="C635" s="4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41"/>
      <c r="B636" s="41"/>
      <c r="C636" s="4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41"/>
      <c r="B637" s="41"/>
      <c r="C637" s="4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41"/>
      <c r="B638" s="41"/>
      <c r="C638" s="4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41"/>
      <c r="B639" s="41"/>
      <c r="C639" s="4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41"/>
      <c r="B640" s="41"/>
      <c r="C640" s="4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41"/>
      <c r="B641" s="41"/>
      <c r="C641" s="4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41"/>
      <c r="B642" s="41"/>
      <c r="C642" s="4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41"/>
      <c r="B643" s="41"/>
      <c r="C643" s="4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41"/>
      <c r="B644" s="41"/>
      <c r="C644" s="4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41"/>
      <c r="B645" s="41"/>
      <c r="C645" s="4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41"/>
      <c r="B646" s="41"/>
      <c r="C646" s="4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41"/>
      <c r="B647" s="41"/>
      <c r="C647" s="4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41"/>
      <c r="B648" s="41"/>
      <c r="C648" s="4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41"/>
      <c r="B649" s="41"/>
      <c r="C649" s="4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41"/>
      <c r="B650" s="41"/>
      <c r="C650" s="4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41"/>
      <c r="B651" s="41"/>
      <c r="C651" s="4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41"/>
      <c r="B652" s="41"/>
      <c r="C652" s="4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41"/>
      <c r="B653" s="41"/>
      <c r="C653" s="4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41"/>
      <c r="B654" s="41"/>
      <c r="C654" s="4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41"/>
      <c r="B655" s="41"/>
      <c r="C655" s="4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41"/>
      <c r="B656" s="41"/>
      <c r="C656" s="4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41"/>
      <c r="B657" s="41"/>
      <c r="C657" s="4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41"/>
      <c r="B658" s="41"/>
      <c r="C658" s="4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41"/>
      <c r="B659" s="41"/>
      <c r="C659" s="4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41"/>
      <c r="B660" s="41"/>
      <c r="C660" s="4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41"/>
      <c r="B661" s="41"/>
      <c r="C661" s="4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41"/>
      <c r="B662" s="41"/>
      <c r="C662" s="4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41"/>
      <c r="B663" s="41"/>
      <c r="C663" s="4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41"/>
      <c r="B664" s="41"/>
      <c r="C664" s="4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41"/>
      <c r="B665" s="41"/>
      <c r="C665" s="4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41"/>
      <c r="B666" s="41"/>
      <c r="C666" s="4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41"/>
      <c r="B667" s="41"/>
      <c r="C667" s="4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41"/>
      <c r="B668" s="41"/>
      <c r="C668" s="4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41"/>
      <c r="B669" s="41"/>
      <c r="C669" s="4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41"/>
      <c r="B670" s="41"/>
      <c r="C670" s="4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41"/>
      <c r="B671" s="41"/>
      <c r="C671" s="4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41"/>
      <c r="B672" s="41"/>
      <c r="C672" s="4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41"/>
      <c r="B673" s="41"/>
      <c r="C673" s="4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41"/>
      <c r="B674" s="41"/>
      <c r="C674" s="4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41"/>
      <c r="B675" s="41"/>
      <c r="C675" s="4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41"/>
      <c r="B676" s="41"/>
      <c r="C676" s="4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41"/>
      <c r="B677" s="41"/>
      <c r="C677" s="4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41"/>
      <c r="B678" s="41"/>
      <c r="C678" s="4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41"/>
      <c r="B679" s="41"/>
      <c r="C679" s="4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41"/>
      <c r="B680" s="41"/>
      <c r="C680" s="4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41"/>
      <c r="B681" s="41"/>
      <c r="C681" s="4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41"/>
      <c r="B682" s="41"/>
      <c r="C682" s="4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41"/>
      <c r="B683" s="41"/>
      <c r="C683" s="4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41"/>
      <c r="B684" s="41"/>
      <c r="C684" s="4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41"/>
      <c r="B685" s="41"/>
      <c r="C685" s="4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41"/>
      <c r="B686" s="41"/>
      <c r="C686" s="4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41"/>
      <c r="B687" s="41"/>
      <c r="C687" s="4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41"/>
      <c r="B688" s="41"/>
      <c r="C688" s="4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41"/>
      <c r="B689" s="41"/>
      <c r="C689" s="4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41"/>
      <c r="B690" s="41"/>
      <c r="C690" s="4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41"/>
      <c r="B691" s="41"/>
      <c r="C691" s="4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41"/>
      <c r="B692" s="41"/>
      <c r="C692" s="4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41"/>
      <c r="B693" s="41"/>
      <c r="C693" s="4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41"/>
      <c r="B694" s="41"/>
      <c r="C694" s="4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41"/>
      <c r="B695" s="41"/>
      <c r="C695" s="4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41"/>
      <c r="B696" s="41"/>
      <c r="C696" s="4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41"/>
      <c r="B697" s="41"/>
      <c r="C697" s="4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41"/>
      <c r="B698" s="41"/>
      <c r="C698" s="4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41"/>
      <c r="B699" s="41"/>
      <c r="C699" s="4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41"/>
      <c r="B700" s="41"/>
      <c r="C700" s="4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41"/>
      <c r="B701" s="41"/>
      <c r="C701" s="4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41"/>
      <c r="B702" s="41"/>
      <c r="C702" s="4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41"/>
      <c r="B703" s="41"/>
      <c r="C703" s="4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41"/>
      <c r="B704" s="41"/>
      <c r="C704" s="4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41"/>
      <c r="B705" s="41"/>
      <c r="C705" s="4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41"/>
      <c r="B706" s="41"/>
      <c r="C706" s="4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41"/>
      <c r="B707" s="41"/>
      <c r="C707" s="4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41"/>
      <c r="B708" s="41"/>
      <c r="C708" s="4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41"/>
      <c r="B709" s="41"/>
      <c r="C709" s="4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41"/>
      <c r="B710" s="41"/>
      <c r="C710" s="4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41"/>
      <c r="B711" s="41"/>
      <c r="C711" s="4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41"/>
      <c r="B712" s="41"/>
      <c r="C712" s="4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41"/>
      <c r="B713" s="41"/>
      <c r="C713" s="4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41"/>
      <c r="B714" s="41"/>
      <c r="C714" s="4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41"/>
      <c r="B715" s="41"/>
      <c r="C715" s="4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41"/>
      <c r="B716" s="41"/>
      <c r="C716" s="4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41"/>
      <c r="B717" s="41"/>
      <c r="C717" s="4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41"/>
      <c r="B718" s="41"/>
      <c r="C718" s="4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41"/>
      <c r="B719" s="41"/>
      <c r="C719" s="4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41"/>
      <c r="B720" s="41"/>
      <c r="C720" s="4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41"/>
      <c r="B721" s="41"/>
      <c r="C721" s="4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41"/>
      <c r="B722" s="41"/>
      <c r="C722" s="4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41"/>
      <c r="B723" s="41"/>
      <c r="C723" s="4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41"/>
      <c r="B724" s="41"/>
      <c r="C724" s="4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41"/>
      <c r="B725" s="41"/>
      <c r="C725" s="4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41"/>
      <c r="B726" s="41"/>
      <c r="C726" s="4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41"/>
      <c r="B727" s="41"/>
      <c r="C727" s="4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41"/>
      <c r="B728" s="41"/>
      <c r="C728" s="4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41"/>
      <c r="B729" s="41"/>
      <c r="C729" s="4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41"/>
      <c r="B730" s="41"/>
      <c r="C730" s="4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41"/>
      <c r="B731" s="41"/>
      <c r="C731" s="4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41"/>
      <c r="B732" s="41"/>
      <c r="C732" s="4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41"/>
      <c r="B733" s="41"/>
      <c r="C733" s="4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41"/>
      <c r="B734" s="41"/>
      <c r="C734" s="4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41"/>
      <c r="B735" s="41"/>
      <c r="C735" s="4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41"/>
      <c r="B736" s="41"/>
      <c r="C736" s="4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41"/>
      <c r="B737" s="41"/>
      <c r="C737" s="4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41"/>
      <c r="B738" s="41"/>
      <c r="C738" s="4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41"/>
      <c r="B739" s="41"/>
      <c r="C739" s="4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41"/>
      <c r="B740" s="41"/>
      <c r="C740" s="4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41"/>
      <c r="B741" s="41"/>
      <c r="C741" s="4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41"/>
      <c r="B742" s="41"/>
      <c r="C742" s="4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41"/>
      <c r="B743" s="41"/>
      <c r="C743" s="4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41"/>
      <c r="B744" s="41"/>
      <c r="C744" s="4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41"/>
      <c r="B745" s="41"/>
      <c r="C745" s="4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41"/>
      <c r="B746" s="41"/>
      <c r="C746" s="4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41"/>
      <c r="B747" s="41"/>
      <c r="C747" s="4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41"/>
      <c r="B748" s="41"/>
      <c r="C748" s="4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41"/>
      <c r="B749" s="41"/>
      <c r="C749" s="4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41"/>
      <c r="B750" s="41"/>
      <c r="C750" s="4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41"/>
      <c r="B751" s="41"/>
      <c r="C751" s="4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41"/>
      <c r="B752" s="41"/>
      <c r="C752" s="4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41"/>
      <c r="B753" s="41"/>
      <c r="C753" s="4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41"/>
      <c r="B754" s="41"/>
      <c r="C754" s="4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41"/>
      <c r="B755" s="41"/>
      <c r="C755" s="4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41"/>
      <c r="B756" s="41"/>
      <c r="C756" s="4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41"/>
      <c r="B757" s="41"/>
      <c r="C757" s="4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41"/>
      <c r="B758" s="41"/>
      <c r="C758" s="4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41"/>
      <c r="B759" s="41"/>
      <c r="C759" s="4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41"/>
      <c r="B760" s="41"/>
      <c r="C760" s="4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41"/>
      <c r="B761" s="41"/>
      <c r="C761" s="4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41"/>
      <c r="B762" s="41"/>
      <c r="C762" s="4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41"/>
      <c r="B763" s="41"/>
      <c r="C763" s="4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41"/>
      <c r="B764" s="41"/>
      <c r="C764" s="4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41"/>
      <c r="B765" s="41"/>
      <c r="C765" s="4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41"/>
      <c r="B766" s="41"/>
      <c r="C766" s="4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41"/>
      <c r="B767" s="41"/>
      <c r="C767" s="4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41"/>
      <c r="B768" s="41"/>
      <c r="C768" s="4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41"/>
      <c r="B769" s="41"/>
      <c r="C769" s="4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41"/>
      <c r="B770" s="41"/>
      <c r="C770" s="4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41"/>
      <c r="B771" s="41"/>
      <c r="C771" s="4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41"/>
      <c r="B772" s="41"/>
      <c r="C772" s="4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41"/>
      <c r="B773" s="41"/>
      <c r="C773" s="4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41"/>
      <c r="B774" s="41"/>
      <c r="C774" s="4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41"/>
      <c r="B775" s="41"/>
      <c r="C775" s="4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41"/>
      <c r="B776" s="41"/>
      <c r="C776" s="4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41"/>
      <c r="B777" s="41"/>
      <c r="C777" s="4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41"/>
      <c r="B778" s="41"/>
      <c r="C778" s="4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41"/>
      <c r="B779" s="41"/>
      <c r="C779" s="4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41"/>
      <c r="B780" s="41"/>
      <c r="C780" s="4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41"/>
      <c r="B781" s="41"/>
      <c r="C781" s="4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41"/>
      <c r="B782" s="41"/>
      <c r="C782" s="4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41"/>
      <c r="B783" s="41"/>
      <c r="C783" s="4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41"/>
      <c r="B784" s="41"/>
      <c r="C784" s="4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41"/>
      <c r="B785" s="41"/>
      <c r="C785" s="4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41"/>
      <c r="B786" s="41"/>
      <c r="C786" s="4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41"/>
      <c r="B787" s="41"/>
      <c r="C787" s="4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41"/>
      <c r="B788" s="41"/>
      <c r="C788" s="4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41"/>
      <c r="B789" s="41"/>
      <c r="C789" s="4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41"/>
      <c r="B790" s="41"/>
      <c r="C790" s="4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41"/>
      <c r="B791" s="41"/>
      <c r="C791" s="4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41"/>
      <c r="B792" s="41"/>
      <c r="C792" s="4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41"/>
      <c r="B793" s="41"/>
      <c r="C793" s="4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41"/>
      <c r="B794" s="41"/>
      <c r="C794" s="4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41"/>
      <c r="B795" s="41"/>
      <c r="C795" s="4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41"/>
      <c r="B796" s="41"/>
      <c r="C796" s="4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41"/>
      <c r="B797" s="41"/>
      <c r="C797" s="4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41"/>
      <c r="B798" s="41"/>
      <c r="C798" s="4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41"/>
      <c r="B799" s="41"/>
      <c r="C799" s="4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41"/>
      <c r="B800" s="41"/>
      <c r="C800" s="4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41"/>
      <c r="B801" s="41"/>
      <c r="C801" s="4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41"/>
      <c r="B802" s="41"/>
      <c r="C802" s="4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41"/>
      <c r="B803" s="41"/>
      <c r="C803" s="4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41"/>
      <c r="B804" s="41"/>
      <c r="C804" s="4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41"/>
      <c r="B805" s="41"/>
      <c r="C805" s="4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41"/>
      <c r="B806" s="41"/>
      <c r="C806" s="4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41"/>
      <c r="B807" s="41"/>
      <c r="C807" s="4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41"/>
      <c r="B808" s="41"/>
      <c r="C808" s="4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41"/>
      <c r="B809" s="41"/>
      <c r="C809" s="4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41"/>
      <c r="B810" s="41"/>
      <c r="C810" s="4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41"/>
      <c r="B811" s="41"/>
      <c r="C811" s="4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41"/>
      <c r="B812" s="41"/>
      <c r="C812" s="4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41"/>
      <c r="B813" s="41"/>
      <c r="C813" s="4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41"/>
      <c r="B814" s="41"/>
      <c r="C814" s="4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41"/>
      <c r="B815" s="41"/>
      <c r="C815" s="4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41"/>
      <c r="B816" s="41"/>
      <c r="C816" s="4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41"/>
      <c r="B817" s="41"/>
      <c r="C817" s="4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41"/>
      <c r="B818" s="41"/>
      <c r="C818" s="4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41"/>
      <c r="B819" s="41"/>
      <c r="C819" s="4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41"/>
      <c r="B820" s="41"/>
      <c r="C820" s="4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41"/>
      <c r="B821" s="41"/>
      <c r="C821" s="4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41"/>
      <c r="B822" s="41"/>
      <c r="C822" s="4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41"/>
      <c r="B823" s="41"/>
      <c r="C823" s="4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41"/>
      <c r="B824" s="41"/>
      <c r="C824" s="4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41"/>
      <c r="B825" s="41"/>
      <c r="C825" s="4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41"/>
      <c r="B826" s="41"/>
      <c r="C826" s="4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41"/>
      <c r="B827" s="41"/>
      <c r="C827" s="4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41"/>
      <c r="B828" s="41"/>
      <c r="C828" s="4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41"/>
      <c r="B829" s="41"/>
      <c r="C829" s="4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41"/>
      <c r="B830" s="41"/>
      <c r="C830" s="4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41"/>
      <c r="B831" s="41"/>
      <c r="C831" s="4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41"/>
      <c r="B832" s="41"/>
      <c r="C832" s="4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41"/>
      <c r="B833" s="41"/>
      <c r="C833" s="4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41"/>
      <c r="B834" s="41"/>
      <c r="C834" s="4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41"/>
      <c r="B835" s="41"/>
      <c r="C835" s="4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41"/>
      <c r="B836" s="41"/>
      <c r="C836" s="4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41"/>
      <c r="B837" s="41"/>
      <c r="C837" s="4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41"/>
      <c r="B838" s="41"/>
      <c r="C838" s="4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41"/>
      <c r="B839" s="41"/>
      <c r="C839" s="4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41"/>
      <c r="B840" s="41"/>
      <c r="C840" s="4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41"/>
      <c r="B841" s="41"/>
      <c r="C841" s="4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41"/>
      <c r="B842" s="41"/>
      <c r="C842" s="4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41"/>
      <c r="B843" s="41"/>
      <c r="C843" s="4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41"/>
      <c r="B844" s="41"/>
      <c r="C844" s="4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41"/>
      <c r="B845" s="41"/>
      <c r="C845" s="4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41"/>
      <c r="B846" s="41"/>
      <c r="C846" s="4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41"/>
      <c r="B847" s="41"/>
      <c r="C847" s="4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41"/>
      <c r="B848" s="41"/>
      <c r="C848" s="4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41"/>
      <c r="B849" s="41"/>
      <c r="C849" s="4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41"/>
      <c r="B850" s="41"/>
      <c r="C850" s="4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41"/>
      <c r="B851" s="41"/>
      <c r="C851" s="4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41"/>
      <c r="B852" s="41"/>
      <c r="C852" s="4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41"/>
      <c r="B853" s="41"/>
      <c r="C853" s="4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41"/>
      <c r="B854" s="41"/>
      <c r="C854" s="4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41"/>
      <c r="B855" s="41"/>
      <c r="C855" s="4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41"/>
      <c r="B856" s="41"/>
      <c r="C856" s="4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41"/>
      <c r="B857" s="41"/>
      <c r="C857" s="4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41"/>
      <c r="B858" s="41"/>
      <c r="C858" s="4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41"/>
      <c r="B859" s="41"/>
      <c r="C859" s="4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41"/>
      <c r="B860" s="41"/>
      <c r="C860" s="4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41"/>
      <c r="B861" s="41"/>
      <c r="C861" s="4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41"/>
      <c r="B862" s="41"/>
      <c r="C862" s="4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41"/>
      <c r="B863" s="41"/>
      <c r="C863" s="4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41"/>
      <c r="B864" s="41"/>
      <c r="C864" s="4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41"/>
      <c r="B865" s="41"/>
      <c r="C865" s="4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41"/>
      <c r="B866" s="41"/>
      <c r="C866" s="4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41"/>
      <c r="B867" s="41"/>
      <c r="C867" s="4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41"/>
      <c r="B868" s="41"/>
      <c r="C868" s="4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41"/>
      <c r="B869" s="41"/>
      <c r="C869" s="4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41"/>
      <c r="B870" s="41"/>
      <c r="C870" s="4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41"/>
      <c r="B871" s="41"/>
      <c r="C871" s="4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41"/>
      <c r="B872" s="41"/>
      <c r="C872" s="4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41"/>
      <c r="B873" s="41"/>
      <c r="C873" s="4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41"/>
      <c r="B874" s="41"/>
      <c r="C874" s="4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41"/>
      <c r="B875" s="41"/>
      <c r="C875" s="4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41"/>
      <c r="B876" s="41"/>
      <c r="C876" s="4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41"/>
      <c r="B877" s="41"/>
      <c r="C877" s="4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41"/>
      <c r="B878" s="41"/>
      <c r="C878" s="4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41"/>
      <c r="B879" s="41"/>
      <c r="C879" s="4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41"/>
      <c r="B880" s="41"/>
      <c r="C880" s="4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41"/>
      <c r="B881" s="41"/>
      <c r="C881" s="4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41"/>
      <c r="B882" s="41"/>
      <c r="C882" s="4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41"/>
      <c r="B883" s="41"/>
      <c r="C883" s="4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41"/>
      <c r="B884" s="41"/>
      <c r="C884" s="4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41"/>
      <c r="B885" s="41"/>
      <c r="C885" s="4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41"/>
      <c r="B886" s="41"/>
      <c r="C886" s="4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41"/>
      <c r="B887" s="41"/>
      <c r="C887" s="4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41"/>
      <c r="B888" s="41"/>
      <c r="C888" s="4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41"/>
      <c r="B889" s="41"/>
      <c r="C889" s="4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41"/>
      <c r="B890" s="41"/>
      <c r="C890" s="4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41"/>
      <c r="B891" s="41"/>
      <c r="C891" s="4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41"/>
      <c r="B892" s="41"/>
      <c r="C892" s="4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41"/>
      <c r="B893" s="41"/>
      <c r="C893" s="4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41"/>
      <c r="B894" s="41"/>
      <c r="C894" s="4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41"/>
      <c r="B895" s="41"/>
      <c r="C895" s="4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41"/>
      <c r="B896" s="41"/>
      <c r="C896" s="4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41"/>
      <c r="B897" s="41"/>
      <c r="C897" s="4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41"/>
      <c r="B898" s="41"/>
      <c r="C898" s="4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41"/>
      <c r="B899" s="41"/>
      <c r="C899" s="4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41"/>
      <c r="B900" s="41"/>
      <c r="C900" s="4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41"/>
      <c r="B901" s="41"/>
      <c r="C901" s="4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41"/>
      <c r="B902" s="41"/>
      <c r="C902" s="4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41"/>
      <c r="B903" s="41"/>
      <c r="C903" s="4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41"/>
      <c r="B904" s="41"/>
      <c r="C904" s="4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41"/>
      <c r="B905" s="41"/>
      <c r="C905" s="4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41"/>
      <c r="B906" s="41"/>
      <c r="C906" s="4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41"/>
      <c r="B907" s="41"/>
      <c r="C907" s="4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41"/>
      <c r="B908" s="41"/>
      <c r="C908" s="4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41"/>
      <c r="B909" s="41"/>
      <c r="C909" s="4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41"/>
      <c r="B910" s="41"/>
      <c r="C910" s="4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41"/>
      <c r="B911" s="41"/>
      <c r="C911" s="4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41"/>
      <c r="B912" s="41"/>
      <c r="C912" s="4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41"/>
      <c r="B913" s="41"/>
      <c r="C913" s="4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41"/>
      <c r="B914" s="41"/>
      <c r="C914" s="4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41"/>
      <c r="B915" s="41"/>
      <c r="C915" s="4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41"/>
      <c r="B916" s="41"/>
      <c r="C916" s="4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41"/>
      <c r="B917" s="41"/>
      <c r="C917" s="4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41"/>
      <c r="B918" s="41"/>
      <c r="C918" s="4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41"/>
      <c r="B919" s="41"/>
      <c r="C919" s="4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41"/>
      <c r="B920" s="41"/>
      <c r="C920" s="4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41"/>
      <c r="B921" s="41"/>
      <c r="C921" s="4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41"/>
      <c r="B922" s="41"/>
      <c r="C922" s="4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41"/>
      <c r="B923" s="41"/>
      <c r="C923" s="4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41"/>
      <c r="B924" s="41"/>
      <c r="C924" s="4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41"/>
      <c r="B925" s="41"/>
      <c r="C925" s="4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41"/>
      <c r="B926" s="41"/>
      <c r="C926" s="4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41"/>
      <c r="B927" s="41"/>
      <c r="C927" s="4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41"/>
      <c r="B928" s="41"/>
      <c r="C928" s="4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41"/>
      <c r="B929" s="41"/>
      <c r="C929" s="4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41"/>
      <c r="B930" s="41"/>
      <c r="C930" s="4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41"/>
      <c r="B931" s="41"/>
      <c r="C931" s="4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41"/>
      <c r="B932" s="41"/>
      <c r="C932" s="4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41"/>
      <c r="B933" s="41"/>
      <c r="C933" s="4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41"/>
      <c r="B934" s="41"/>
      <c r="C934" s="4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41"/>
      <c r="B935" s="41"/>
      <c r="C935" s="4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41"/>
      <c r="B936" s="41"/>
      <c r="C936" s="4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41"/>
      <c r="B937" s="41"/>
      <c r="C937" s="4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41"/>
      <c r="B938" s="41"/>
      <c r="C938" s="4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41"/>
      <c r="B939" s="41"/>
      <c r="C939" s="4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41"/>
      <c r="B940" s="41"/>
      <c r="C940" s="4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41"/>
      <c r="B941" s="41"/>
      <c r="C941" s="4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41"/>
      <c r="B942" s="41"/>
      <c r="C942" s="4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41"/>
      <c r="B943" s="41"/>
      <c r="C943" s="4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41"/>
      <c r="B944" s="41"/>
      <c r="C944" s="4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41"/>
      <c r="B945" s="41"/>
      <c r="C945" s="4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41"/>
      <c r="B946" s="41"/>
      <c r="C946" s="4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41"/>
      <c r="B947" s="41"/>
      <c r="C947" s="4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41"/>
      <c r="B948" s="41"/>
      <c r="C948" s="4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41"/>
      <c r="B949" s="41"/>
      <c r="C949" s="4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41"/>
      <c r="B950" s="41"/>
      <c r="C950" s="4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41"/>
      <c r="B951" s="41"/>
      <c r="C951" s="4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41"/>
      <c r="B952" s="41"/>
      <c r="C952" s="4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41"/>
      <c r="B953" s="41"/>
      <c r="C953" s="4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41"/>
      <c r="B954" s="41"/>
      <c r="C954" s="4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41"/>
      <c r="B955" s="41"/>
      <c r="C955" s="4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41"/>
      <c r="B956" s="41"/>
      <c r="C956" s="4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41"/>
      <c r="B957" s="41"/>
      <c r="C957" s="4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41"/>
      <c r="B958" s="41"/>
      <c r="C958" s="4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41"/>
      <c r="B959" s="41"/>
      <c r="C959" s="4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41"/>
      <c r="B960" s="41"/>
      <c r="C960" s="4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41"/>
      <c r="B961" s="41"/>
      <c r="C961" s="4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41"/>
      <c r="B962" s="41"/>
      <c r="C962" s="4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41"/>
      <c r="B963" s="41"/>
      <c r="C963" s="4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41"/>
      <c r="B964" s="41"/>
      <c r="C964" s="4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41"/>
      <c r="B965" s="41"/>
      <c r="C965" s="4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41"/>
      <c r="B966" s="41"/>
      <c r="C966" s="4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41"/>
      <c r="B967" s="41"/>
      <c r="C967" s="4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41"/>
      <c r="B968" s="41"/>
      <c r="C968" s="4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41"/>
      <c r="B969" s="41"/>
      <c r="C969" s="4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41"/>
      <c r="B970" s="41"/>
      <c r="C970" s="4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41"/>
      <c r="B971" s="41"/>
      <c r="C971" s="4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41"/>
      <c r="B972" s="41"/>
      <c r="C972" s="4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41"/>
      <c r="B973" s="41"/>
      <c r="C973" s="4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41"/>
      <c r="B974" s="41"/>
      <c r="C974" s="4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41"/>
      <c r="B975" s="41"/>
      <c r="C975" s="4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41"/>
      <c r="B976" s="41"/>
      <c r="C976" s="4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41"/>
      <c r="B977" s="41"/>
      <c r="C977" s="4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41"/>
      <c r="B978" s="41"/>
      <c r="C978" s="4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41"/>
      <c r="B979" s="41"/>
      <c r="C979" s="4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41"/>
      <c r="B980" s="41"/>
      <c r="C980" s="4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41"/>
      <c r="B981" s="41"/>
      <c r="C981" s="4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41"/>
      <c r="B982" s="41"/>
      <c r="C982" s="4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41"/>
      <c r="B983" s="41"/>
      <c r="C983" s="4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41"/>
      <c r="B984" s="41"/>
      <c r="C984" s="4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41"/>
      <c r="B985" s="41"/>
      <c r="C985" s="4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41"/>
      <c r="B986" s="41"/>
      <c r="C986" s="4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41"/>
      <c r="B987" s="41"/>
      <c r="C987" s="4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41"/>
      <c r="B988" s="41"/>
      <c r="C988" s="41"/>
      <c r="D988" s="1"/>
      <c r="E988" s="1"/>
      <c r="F988" s="1"/>
      <c r="G988" s="1"/>
      <c r="H988" s="1"/>
      <c r="I988" s="1"/>
      <c r="J988" s="1"/>
      <c r="K988" s="1"/>
      <c r="L988" s="1"/>
      <c r="M988" s="1"/>
      <c r="N988" s="1"/>
      <c r="O988" s="1"/>
      <c r="P988" s="1"/>
      <c r="Q988" s="1"/>
      <c r="R988" s="1"/>
      <c r="S988" s="1"/>
      <c r="T988" s="1"/>
      <c r="U988" s="1"/>
      <c r="V988" s="1"/>
      <c r="W988" s="1"/>
      <c r="X988" s="1"/>
      <c r="Y988" s="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20"/>
  <sheetViews>
    <sheetView workbookViewId="0">
      <selection activeCell="F22" sqref="F22"/>
    </sheetView>
  </sheetViews>
  <sheetFormatPr defaultColWidth="12.6328125" defaultRowHeight="15.75" customHeight="1" x14ac:dyDescent="0.25"/>
  <cols>
    <col min="1" max="1" width="14.90625" style="89" customWidth="1"/>
    <col min="2" max="2" width="12.453125" style="89" customWidth="1"/>
    <col min="3" max="3" width="10.81640625" style="89" customWidth="1"/>
    <col min="4" max="4" width="21.26953125" customWidth="1"/>
    <col min="5" max="5" width="25.26953125" customWidth="1"/>
    <col min="6" max="6" width="18.6328125" customWidth="1"/>
  </cols>
  <sheetData>
    <row r="1" spans="1:25" s="91" customFormat="1" ht="30" customHeight="1" thickBot="1" x14ac:dyDescent="0.35">
      <c r="A1" s="129" t="s">
        <v>0</v>
      </c>
      <c r="B1" s="129" t="s">
        <v>1</v>
      </c>
      <c r="C1" s="129" t="s">
        <v>2</v>
      </c>
      <c r="D1" s="130" t="s">
        <v>312</v>
      </c>
      <c r="E1" s="130" t="s">
        <v>314</v>
      </c>
      <c r="F1" s="92"/>
      <c r="G1" s="128" t="s">
        <v>327</v>
      </c>
      <c r="H1" s="128"/>
      <c r="I1" s="128"/>
      <c r="J1" s="128"/>
      <c r="K1" s="128"/>
      <c r="L1" s="128"/>
      <c r="M1" s="92"/>
      <c r="N1" s="92"/>
      <c r="O1" s="92"/>
      <c r="P1" s="92"/>
      <c r="Q1" s="92"/>
      <c r="R1" s="92"/>
      <c r="S1" s="92"/>
      <c r="T1" s="92"/>
      <c r="U1" s="92"/>
      <c r="V1" s="92"/>
      <c r="W1" s="92"/>
      <c r="X1" s="92"/>
      <c r="Y1" s="92"/>
    </row>
    <row r="2" spans="1:25" s="50" customFormat="1" ht="18.5" customHeight="1" x14ac:dyDescent="0.25">
      <c r="A2" s="42" t="s">
        <v>4</v>
      </c>
      <c r="B2" s="41" t="s">
        <v>5</v>
      </c>
      <c r="C2" s="41">
        <v>10</v>
      </c>
      <c r="D2" s="88" t="s">
        <v>319</v>
      </c>
      <c r="E2" s="88" t="s">
        <v>318</v>
      </c>
      <c r="F2" s="48"/>
      <c r="G2" s="107" t="s">
        <v>324</v>
      </c>
      <c r="H2" s="114" t="s">
        <v>325</v>
      </c>
      <c r="I2" s="115"/>
      <c r="J2" s="115"/>
      <c r="K2" s="115"/>
      <c r="L2" s="116"/>
      <c r="M2" s="48"/>
      <c r="N2" s="48"/>
      <c r="O2" s="48"/>
      <c r="P2" s="48"/>
      <c r="Q2" s="48"/>
      <c r="R2" s="48"/>
      <c r="S2" s="48"/>
      <c r="T2" s="48"/>
      <c r="U2" s="48"/>
      <c r="V2" s="48"/>
      <c r="W2" s="48"/>
      <c r="X2" s="48"/>
      <c r="Y2" s="48"/>
    </row>
    <row r="3" spans="1:25" s="50" customFormat="1" ht="18.5" customHeight="1" thickBot="1" x14ac:dyDescent="0.3">
      <c r="A3" s="43" t="s">
        <v>7</v>
      </c>
      <c r="B3" s="41" t="s">
        <v>8</v>
      </c>
      <c r="C3" s="41">
        <v>8</v>
      </c>
      <c r="D3" s="88" t="s">
        <v>313</v>
      </c>
      <c r="E3" s="48" t="s">
        <v>313</v>
      </c>
      <c r="F3" s="48"/>
      <c r="G3" s="108"/>
      <c r="H3" s="117" t="s">
        <v>16</v>
      </c>
      <c r="I3" s="118" t="s">
        <v>13</v>
      </c>
      <c r="J3" s="119" t="s">
        <v>10</v>
      </c>
      <c r="K3" s="120" t="s">
        <v>7</v>
      </c>
      <c r="L3" s="121" t="s">
        <v>4</v>
      </c>
      <c r="M3" s="48"/>
      <c r="N3" s="48"/>
      <c r="O3" s="48"/>
      <c r="P3" s="48"/>
      <c r="Q3" s="48"/>
      <c r="R3" s="48"/>
      <c r="S3" s="48"/>
      <c r="T3" s="48"/>
      <c r="U3" s="48"/>
      <c r="V3" s="48"/>
      <c r="W3" s="48"/>
      <c r="X3" s="48"/>
      <c r="Y3" s="48"/>
    </row>
    <row r="4" spans="1:25" s="50" customFormat="1" ht="18.5" customHeight="1" x14ac:dyDescent="0.25">
      <c r="A4" s="44" t="s">
        <v>10</v>
      </c>
      <c r="B4" s="41" t="s">
        <v>11</v>
      </c>
      <c r="C4" s="41">
        <v>5</v>
      </c>
      <c r="D4" s="48" t="s">
        <v>315</v>
      </c>
      <c r="E4" s="48" t="s">
        <v>315</v>
      </c>
      <c r="F4" s="48"/>
      <c r="G4" s="122" t="s">
        <v>4</v>
      </c>
      <c r="H4" s="99" t="s">
        <v>13</v>
      </c>
      <c r="I4" s="95" t="s">
        <v>10</v>
      </c>
      <c r="J4" s="97" t="s">
        <v>7</v>
      </c>
      <c r="K4" s="113" t="s">
        <v>4</v>
      </c>
      <c r="L4" s="98" t="s">
        <v>4</v>
      </c>
      <c r="M4" s="48"/>
      <c r="N4" s="48"/>
      <c r="O4" s="48"/>
      <c r="P4" s="48"/>
      <c r="Q4" s="48"/>
      <c r="R4" s="48"/>
      <c r="S4" s="48"/>
      <c r="T4" s="48"/>
      <c r="U4" s="48"/>
      <c r="V4" s="48"/>
      <c r="W4" s="48"/>
      <c r="X4" s="48"/>
      <c r="Y4" s="48"/>
    </row>
    <row r="5" spans="1:25" s="50" customFormat="1" ht="18.5" customHeight="1" x14ac:dyDescent="0.25">
      <c r="A5" s="45" t="s">
        <v>13</v>
      </c>
      <c r="B5" s="94" t="s">
        <v>14</v>
      </c>
      <c r="C5" s="41">
        <v>2</v>
      </c>
      <c r="D5" s="48" t="s">
        <v>316</v>
      </c>
      <c r="E5" s="48" t="s">
        <v>316</v>
      </c>
      <c r="F5" s="48"/>
      <c r="G5" s="109" t="s">
        <v>7</v>
      </c>
      <c r="H5" s="99" t="s">
        <v>13</v>
      </c>
      <c r="I5" s="95" t="s">
        <v>10</v>
      </c>
      <c r="J5" s="96" t="s">
        <v>10</v>
      </c>
      <c r="K5" s="97" t="s">
        <v>7</v>
      </c>
      <c r="L5" s="98" t="s">
        <v>4</v>
      </c>
      <c r="M5" s="48"/>
      <c r="N5" s="48"/>
      <c r="O5" s="48"/>
      <c r="P5" s="48"/>
      <c r="Q5" s="48"/>
      <c r="R5" s="48"/>
      <c r="S5" s="48"/>
      <c r="T5" s="48"/>
      <c r="U5" s="48"/>
      <c r="V5" s="48"/>
      <c r="W5" s="48"/>
      <c r="X5" s="48"/>
      <c r="Y5" s="48"/>
    </row>
    <row r="6" spans="1:25" s="50" customFormat="1" ht="18.5" customHeight="1" x14ac:dyDescent="0.25">
      <c r="A6" s="46" t="s">
        <v>16</v>
      </c>
      <c r="B6" s="94" t="s">
        <v>323</v>
      </c>
      <c r="C6" s="41">
        <v>0.5</v>
      </c>
      <c r="D6" s="48" t="s">
        <v>317</v>
      </c>
      <c r="E6" s="48" t="s">
        <v>317</v>
      </c>
      <c r="F6" s="48"/>
      <c r="G6" s="110" t="s">
        <v>10</v>
      </c>
      <c r="H6" s="99" t="s">
        <v>13</v>
      </c>
      <c r="I6" s="99" t="s">
        <v>13</v>
      </c>
      <c r="J6" s="96" t="s">
        <v>10</v>
      </c>
      <c r="K6" s="96" t="s">
        <v>10</v>
      </c>
      <c r="L6" s="100" t="s">
        <v>7</v>
      </c>
      <c r="M6" s="48"/>
      <c r="N6" s="48"/>
      <c r="O6" s="48"/>
      <c r="P6" s="48"/>
      <c r="Q6" s="48"/>
      <c r="R6" s="48"/>
      <c r="S6" s="48"/>
      <c r="T6" s="48"/>
      <c r="U6" s="48"/>
      <c r="V6" s="48"/>
      <c r="W6" s="48"/>
      <c r="X6" s="48"/>
      <c r="Y6" s="48"/>
    </row>
    <row r="7" spans="1:25" ht="15.75" customHeight="1" x14ac:dyDescent="0.25">
      <c r="A7" s="93" t="s">
        <v>320</v>
      </c>
      <c r="B7" s="89">
        <v>0</v>
      </c>
      <c r="C7" s="89">
        <v>0</v>
      </c>
      <c r="D7" s="48" t="s">
        <v>321</v>
      </c>
      <c r="E7" s="48" t="s">
        <v>322</v>
      </c>
      <c r="G7" s="111" t="s">
        <v>13</v>
      </c>
      <c r="H7" s="106" t="s">
        <v>16</v>
      </c>
      <c r="I7" s="99" t="s">
        <v>13</v>
      </c>
      <c r="J7" s="101" t="s">
        <v>13</v>
      </c>
      <c r="K7" s="96" t="s">
        <v>10</v>
      </c>
      <c r="L7" s="102" t="s">
        <v>10</v>
      </c>
    </row>
    <row r="8" spans="1:25" ht="15.75" customHeight="1" thickBot="1" x14ac:dyDescent="0.3">
      <c r="G8" s="112" t="s">
        <v>16</v>
      </c>
      <c r="H8" s="103" t="s">
        <v>16</v>
      </c>
      <c r="I8" s="103" t="s">
        <v>16</v>
      </c>
      <c r="J8" s="104" t="s">
        <v>13</v>
      </c>
      <c r="K8" s="104" t="s">
        <v>13</v>
      </c>
      <c r="L8" s="105" t="s">
        <v>13</v>
      </c>
    </row>
    <row r="12" spans="1:25" ht="13" x14ac:dyDescent="0.3">
      <c r="A12" s="90"/>
    </row>
    <row r="14" spans="1:25" ht="19" customHeight="1" x14ac:dyDescent="0.25"/>
    <row r="15" spans="1:25" ht="13" customHeight="1" x14ac:dyDescent="0.25"/>
    <row r="16" spans="1:25" ht="12.5" x14ac:dyDescent="0.25"/>
    <row r="17" ht="12.5" x14ac:dyDescent="0.25"/>
    <row r="18" ht="12.5" x14ac:dyDescent="0.25"/>
    <row r="19" ht="12.5" x14ac:dyDescent="0.25"/>
    <row r="20" ht="12.5" x14ac:dyDescent="0.25"/>
  </sheetData>
  <mergeCells count="3">
    <mergeCell ref="G2:G3"/>
    <mergeCell ref="H2:L2"/>
    <mergeCell ref="G1:L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C2" sqref="C2"/>
    </sheetView>
  </sheetViews>
  <sheetFormatPr defaultColWidth="12.6328125" defaultRowHeight="15.75" customHeight="1" x14ac:dyDescent="0.25"/>
  <cols>
    <col min="1" max="1" width="11.6328125" style="47" customWidth="1"/>
    <col min="2" max="2" width="10.6328125" style="47" customWidth="1"/>
    <col min="3" max="3" width="9.08984375" style="47" customWidth="1"/>
    <col min="4" max="4" width="103.36328125" style="126" customWidth="1"/>
  </cols>
  <sheetData>
    <row r="1" spans="1:25" s="123" customFormat="1" ht="25" customHeight="1" x14ac:dyDescent="0.25">
      <c r="A1" s="82" t="s">
        <v>83</v>
      </c>
      <c r="B1" s="82" t="s">
        <v>1</v>
      </c>
      <c r="C1" s="82" t="s">
        <v>2</v>
      </c>
      <c r="D1" s="124" t="s">
        <v>326</v>
      </c>
      <c r="E1" s="82"/>
      <c r="F1" s="82"/>
      <c r="G1" s="82"/>
      <c r="H1" s="82"/>
      <c r="I1" s="82"/>
      <c r="J1" s="82"/>
      <c r="K1" s="82"/>
      <c r="L1" s="82"/>
      <c r="M1" s="82"/>
      <c r="N1" s="82"/>
      <c r="O1" s="82"/>
      <c r="P1" s="82"/>
      <c r="Q1" s="82"/>
      <c r="R1" s="82"/>
      <c r="S1" s="82"/>
      <c r="T1" s="82"/>
      <c r="U1" s="82"/>
      <c r="V1" s="82"/>
      <c r="W1" s="82"/>
      <c r="X1" s="82"/>
      <c r="Y1" s="82"/>
    </row>
    <row r="2" spans="1:25" s="47" customFormat="1" ht="50.5" customHeight="1" x14ac:dyDescent="0.25">
      <c r="A2" s="42" t="s">
        <v>4</v>
      </c>
      <c r="B2" s="41" t="s">
        <v>5</v>
      </c>
      <c r="C2" s="41">
        <v>10</v>
      </c>
      <c r="D2" s="125" t="s">
        <v>19</v>
      </c>
      <c r="E2" s="41"/>
      <c r="F2" s="41"/>
      <c r="G2" s="41"/>
      <c r="H2" s="41"/>
      <c r="I2" s="41"/>
      <c r="J2" s="41"/>
      <c r="K2" s="41"/>
      <c r="L2" s="41"/>
      <c r="M2" s="41"/>
      <c r="N2" s="41"/>
      <c r="O2" s="41"/>
      <c r="P2" s="41"/>
      <c r="Q2" s="41"/>
      <c r="R2" s="41"/>
      <c r="S2" s="41"/>
      <c r="T2" s="41"/>
      <c r="U2" s="41"/>
      <c r="V2" s="41"/>
      <c r="W2" s="41"/>
      <c r="X2" s="41"/>
      <c r="Y2" s="41"/>
    </row>
    <row r="3" spans="1:25" s="47" customFormat="1" ht="50.5" customHeight="1" x14ac:dyDescent="0.25">
      <c r="A3" s="43" t="s">
        <v>7</v>
      </c>
      <c r="B3" s="41" t="s">
        <v>8</v>
      </c>
      <c r="C3" s="41">
        <v>8</v>
      </c>
      <c r="D3" s="125" t="s">
        <v>20</v>
      </c>
      <c r="E3" s="41"/>
      <c r="F3" s="41"/>
      <c r="G3" s="41"/>
      <c r="H3" s="41"/>
      <c r="I3" s="41"/>
      <c r="J3" s="41"/>
      <c r="K3" s="41"/>
      <c r="L3" s="41"/>
      <c r="M3" s="41"/>
      <c r="N3" s="41"/>
      <c r="O3" s="41"/>
      <c r="P3" s="41"/>
      <c r="Q3" s="41"/>
      <c r="R3" s="41"/>
      <c r="S3" s="41"/>
      <c r="T3" s="41"/>
      <c r="U3" s="41"/>
      <c r="V3" s="41"/>
      <c r="W3" s="41"/>
      <c r="X3" s="41"/>
      <c r="Y3" s="41"/>
    </row>
    <row r="4" spans="1:25" s="47" customFormat="1" ht="50.5" customHeight="1" x14ac:dyDescent="0.25">
      <c r="A4" s="44" t="s">
        <v>10</v>
      </c>
      <c r="B4" s="41" t="s">
        <v>11</v>
      </c>
      <c r="C4" s="41">
        <v>5</v>
      </c>
      <c r="D4" s="125" t="s">
        <v>21</v>
      </c>
      <c r="E4" s="41"/>
      <c r="F4" s="41"/>
      <c r="G4" s="41"/>
      <c r="H4" s="41"/>
      <c r="I4" s="41"/>
      <c r="J4" s="41"/>
      <c r="K4" s="41"/>
      <c r="L4" s="41"/>
      <c r="M4" s="41"/>
      <c r="N4" s="41"/>
      <c r="O4" s="41"/>
      <c r="P4" s="41"/>
      <c r="Q4" s="41"/>
      <c r="R4" s="41"/>
      <c r="S4" s="41"/>
      <c r="T4" s="41"/>
      <c r="U4" s="41"/>
      <c r="V4" s="41"/>
      <c r="W4" s="41"/>
      <c r="X4" s="41"/>
      <c r="Y4" s="41"/>
    </row>
    <row r="5" spans="1:25" s="47" customFormat="1" ht="50.5" customHeight="1" x14ac:dyDescent="0.25">
      <c r="A5" s="45" t="s">
        <v>13</v>
      </c>
      <c r="B5" s="41" t="s">
        <v>14</v>
      </c>
      <c r="C5" s="41">
        <v>2</v>
      </c>
      <c r="D5" s="125" t="s">
        <v>22</v>
      </c>
      <c r="E5" s="41"/>
      <c r="F5" s="41"/>
      <c r="G5" s="41"/>
      <c r="H5" s="41"/>
      <c r="I5" s="41"/>
      <c r="J5" s="41"/>
      <c r="K5" s="41"/>
      <c r="L5" s="41"/>
      <c r="M5" s="41"/>
      <c r="N5" s="41"/>
      <c r="O5" s="41"/>
      <c r="P5" s="41"/>
      <c r="Q5" s="41"/>
      <c r="R5" s="41"/>
      <c r="S5" s="41"/>
      <c r="T5" s="41"/>
      <c r="U5" s="41"/>
      <c r="V5" s="41"/>
      <c r="W5" s="41"/>
      <c r="X5" s="41"/>
      <c r="Y5" s="41"/>
    </row>
    <row r="6" spans="1:25" s="47" customFormat="1" ht="50.5" customHeight="1" x14ac:dyDescent="0.25">
      <c r="A6" s="46" t="s">
        <v>16</v>
      </c>
      <c r="B6" s="41" t="s">
        <v>17</v>
      </c>
      <c r="C6" s="41">
        <v>0</v>
      </c>
      <c r="D6" s="125" t="s">
        <v>23</v>
      </c>
      <c r="E6" s="41"/>
      <c r="F6" s="41"/>
      <c r="G6" s="41"/>
      <c r="H6" s="41"/>
      <c r="I6" s="41"/>
      <c r="J6" s="41"/>
      <c r="K6" s="41"/>
      <c r="L6" s="41"/>
      <c r="M6" s="41"/>
      <c r="N6" s="41"/>
      <c r="O6" s="41"/>
      <c r="P6" s="41"/>
      <c r="Q6" s="41"/>
      <c r="R6" s="41"/>
      <c r="S6" s="41"/>
      <c r="T6" s="41"/>
      <c r="U6" s="41"/>
      <c r="V6" s="41"/>
      <c r="W6" s="41"/>
      <c r="X6" s="41"/>
      <c r="Y6" s="4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9"/>
  <sheetViews>
    <sheetView workbookViewId="0">
      <selection activeCell="K7" sqref="K7"/>
    </sheetView>
  </sheetViews>
  <sheetFormatPr defaultColWidth="12.6328125" defaultRowHeight="15.75" customHeight="1" x14ac:dyDescent="0.25"/>
  <cols>
    <col min="1" max="6" width="10.81640625" customWidth="1"/>
    <col min="8" max="10" width="10.6328125" style="89" customWidth="1"/>
    <col min="11" max="11" width="79.36328125" customWidth="1"/>
  </cols>
  <sheetData>
    <row r="1" spans="1:11" s="85" customFormat="1" ht="14" x14ac:dyDescent="0.3">
      <c r="A1" s="137" t="s">
        <v>329</v>
      </c>
      <c r="H1" s="138"/>
      <c r="I1" s="139"/>
      <c r="J1" s="139"/>
      <c r="K1" s="140"/>
    </row>
    <row r="2" spans="1:11" s="85" customFormat="1" ht="22" customHeight="1" x14ac:dyDescent="0.3">
      <c r="A2" s="127" t="s">
        <v>328</v>
      </c>
      <c r="B2" s="141" t="s">
        <v>24</v>
      </c>
      <c r="C2" s="142"/>
      <c r="D2" s="142"/>
      <c r="E2" s="142"/>
      <c r="F2" s="142"/>
      <c r="H2" s="82" t="s">
        <v>330</v>
      </c>
      <c r="I2" s="82" t="s">
        <v>1</v>
      </c>
      <c r="J2" s="82" t="s">
        <v>2</v>
      </c>
      <c r="K2" s="83" t="s">
        <v>3</v>
      </c>
    </row>
    <row r="3" spans="1:11" ht="25.5" customHeight="1" x14ac:dyDescent="0.25">
      <c r="A3" s="53"/>
      <c r="B3" s="9" t="s">
        <v>16</v>
      </c>
      <c r="C3" s="9" t="s">
        <v>13</v>
      </c>
      <c r="D3" s="9" t="s">
        <v>10</v>
      </c>
      <c r="E3" s="9" t="s">
        <v>7</v>
      </c>
      <c r="F3" s="9" t="s">
        <v>4</v>
      </c>
      <c r="H3" s="42" t="s">
        <v>4</v>
      </c>
      <c r="I3" s="41" t="s">
        <v>5</v>
      </c>
      <c r="J3" s="41">
        <v>10</v>
      </c>
      <c r="K3" s="48" t="s">
        <v>331</v>
      </c>
    </row>
    <row r="4" spans="1:11" ht="32.5" customHeight="1" x14ac:dyDescent="0.25">
      <c r="A4" s="131" t="s">
        <v>4</v>
      </c>
      <c r="B4" s="132" t="s">
        <v>16</v>
      </c>
      <c r="C4" s="133" t="s">
        <v>13</v>
      </c>
      <c r="D4" s="134" t="s">
        <v>10</v>
      </c>
      <c r="E4" s="135" t="s">
        <v>7</v>
      </c>
      <c r="F4" s="136" t="s">
        <v>4</v>
      </c>
      <c r="H4" s="43" t="s">
        <v>7</v>
      </c>
      <c r="I4" s="41" t="s">
        <v>8</v>
      </c>
      <c r="J4" s="41">
        <v>8</v>
      </c>
      <c r="K4" s="48" t="s">
        <v>332</v>
      </c>
    </row>
    <row r="5" spans="1:11" ht="32.5" customHeight="1" x14ac:dyDescent="0.25">
      <c r="A5" s="131" t="s">
        <v>7</v>
      </c>
      <c r="B5" s="132" t="s">
        <v>16</v>
      </c>
      <c r="C5" s="133" t="s">
        <v>13</v>
      </c>
      <c r="D5" s="134" t="s">
        <v>10</v>
      </c>
      <c r="E5" s="135" t="s">
        <v>7</v>
      </c>
      <c r="F5" s="136" t="s">
        <v>4</v>
      </c>
      <c r="H5" s="44" t="s">
        <v>10</v>
      </c>
      <c r="I5" s="41" t="s">
        <v>11</v>
      </c>
      <c r="J5" s="41">
        <v>5</v>
      </c>
      <c r="K5" s="48" t="s">
        <v>333</v>
      </c>
    </row>
    <row r="6" spans="1:11" ht="32.5" customHeight="1" x14ac:dyDescent="0.25">
      <c r="A6" s="131" t="s">
        <v>10</v>
      </c>
      <c r="B6" s="132" t="s">
        <v>16</v>
      </c>
      <c r="C6" s="133" t="s">
        <v>13</v>
      </c>
      <c r="D6" s="134" t="s">
        <v>10</v>
      </c>
      <c r="E6" s="134" t="s">
        <v>10</v>
      </c>
      <c r="F6" s="135" t="s">
        <v>7</v>
      </c>
      <c r="H6" s="45" t="s">
        <v>13</v>
      </c>
      <c r="I6" s="41" t="s">
        <v>14</v>
      </c>
      <c r="J6" s="41">
        <v>2</v>
      </c>
      <c r="K6" s="48" t="s">
        <v>335</v>
      </c>
    </row>
    <row r="7" spans="1:11" ht="32.5" customHeight="1" x14ac:dyDescent="0.25">
      <c r="A7" s="131" t="s">
        <v>13</v>
      </c>
      <c r="B7" s="132" t="s">
        <v>16</v>
      </c>
      <c r="C7" s="133" t="s">
        <v>13</v>
      </c>
      <c r="D7" s="133" t="s">
        <v>13</v>
      </c>
      <c r="E7" s="133" t="s">
        <v>13</v>
      </c>
      <c r="F7" s="134" t="s">
        <v>10</v>
      </c>
      <c r="H7" s="46" t="s">
        <v>16</v>
      </c>
      <c r="I7" s="41" t="s">
        <v>17</v>
      </c>
      <c r="J7" s="41">
        <v>0</v>
      </c>
      <c r="K7" s="48" t="s">
        <v>334</v>
      </c>
    </row>
    <row r="8" spans="1:11" ht="32.5" customHeight="1" x14ac:dyDescent="0.25">
      <c r="A8" s="131" t="s">
        <v>16</v>
      </c>
      <c r="B8" s="132" t="s">
        <v>16</v>
      </c>
      <c r="C8" s="132" t="s">
        <v>16</v>
      </c>
      <c r="D8" s="132" t="s">
        <v>16</v>
      </c>
      <c r="E8" s="133" t="s">
        <v>13</v>
      </c>
      <c r="F8" s="133" t="s">
        <v>13</v>
      </c>
    </row>
    <row r="12" spans="1:11" ht="12.5" x14ac:dyDescent="0.25"/>
    <row r="13" spans="1:11" ht="12.5" x14ac:dyDescent="0.25"/>
    <row r="14" spans="1:11" ht="12.5" x14ac:dyDescent="0.25"/>
    <row r="15" spans="1:11" ht="12.5" x14ac:dyDescent="0.25"/>
    <row r="16" spans="1:11" ht="12.5" x14ac:dyDescent="0.25"/>
    <row r="17" ht="12.5" x14ac:dyDescent="0.25"/>
    <row r="18" ht="12.5" x14ac:dyDescent="0.25"/>
    <row r="19" ht="12.5" x14ac:dyDescent="0.25"/>
  </sheetData>
  <mergeCells count="2">
    <mergeCell ref="A2:A3"/>
    <mergeCell ref="B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a54bc1e-ac5c-477a-b40c-aec02f1d84a8">
      <Terms xmlns="http://schemas.microsoft.com/office/infopath/2007/PartnerControls"/>
    </lcf76f155ced4ddcb4097134ff3c332f>
    <TaxCatchAll xmlns="87c4ffdf-c64d-49be-bc64-ee7ccf9d0d0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A610544B031E4A8427055207CE6121" ma:contentTypeVersion="18" ma:contentTypeDescription="Create a new document." ma:contentTypeScope="" ma:versionID="f8e264ef84e73c33a2ca1089a23c4161">
  <xsd:schema xmlns:xsd="http://www.w3.org/2001/XMLSchema" xmlns:xs="http://www.w3.org/2001/XMLSchema" xmlns:p="http://schemas.microsoft.com/office/2006/metadata/properties" xmlns:ns2="aa54bc1e-ac5c-477a-b40c-aec02f1d84a8" xmlns:ns3="87c4ffdf-c64d-49be-bc64-ee7ccf9d0d0c" targetNamespace="http://schemas.microsoft.com/office/2006/metadata/properties" ma:root="true" ma:fieldsID="fc5b5f91256b1f08b97bf92990995281" ns2:_="" ns3:_="">
    <xsd:import namespace="aa54bc1e-ac5c-477a-b40c-aec02f1d84a8"/>
    <xsd:import namespace="87c4ffdf-c64d-49be-bc64-ee7ccf9d0d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4bc1e-ac5c-477a-b40c-aec02f1d84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0b5a0eb-d291-4bf4-bc7f-f96edfbae84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c4ffdf-c64d-49be-bc64-ee7ccf9d0d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3416cb0-c39a-4b2c-b9be-8d3e47d55b02}" ma:internalName="TaxCatchAll" ma:showField="CatchAllData" ma:web="87c4ffdf-c64d-49be-bc64-ee7ccf9d0d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04798C-0A30-41A5-85CC-C277496E0808}">
  <ds:schemaRefs>
    <ds:schemaRef ds:uri="http://schemas.microsoft.com/office/2006/metadata/properties"/>
    <ds:schemaRef ds:uri="http://schemas.microsoft.com/office/infopath/2007/PartnerControls"/>
    <ds:schemaRef ds:uri="aa54bc1e-ac5c-477a-b40c-aec02f1d84a8"/>
    <ds:schemaRef ds:uri="87c4ffdf-c64d-49be-bc64-ee7ccf9d0d0c"/>
  </ds:schemaRefs>
</ds:datastoreItem>
</file>

<file path=customXml/itemProps2.xml><?xml version="1.0" encoding="utf-8"?>
<ds:datastoreItem xmlns:ds="http://schemas.openxmlformats.org/officeDocument/2006/customXml" ds:itemID="{6E8B7D79-9AB2-4AED-9F6C-1D34508307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4bc1e-ac5c-477a-b40c-aec02f1d84a8"/>
    <ds:schemaRef ds:uri="87c4ffdf-c64d-49be-bc64-ee7ccf9d0d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FB007B-CD56-4B4D-A07A-305FF263C2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Intro</vt:lpstr>
      <vt:lpstr>Adversaries (D2)</vt:lpstr>
      <vt:lpstr>Adversaries (D)</vt:lpstr>
      <vt:lpstr>Action Relevance (E4)</vt:lpstr>
      <vt:lpstr>Action Effect</vt:lpstr>
      <vt:lpstr>Threat Actions (E)</vt:lpstr>
      <vt:lpstr>Vulnerabilities (F)</vt:lpstr>
      <vt:lpstr>Likelihood (G)</vt:lpstr>
      <vt:lpstr>Impact (H)</vt:lpstr>
      <vt:lpstr>Risk (I)</vt:lpstr>
      <vt:lpstr>Table_D3</vt:lpstr>
      <vt:lpstr>Table_F2</vt:lpstr>
      <vt:lpstr>Table_G2</vt:lpstr>
      <vt:lpstr>Table_H3</vt:lpstr>
      <vt:lpstr>Table_I3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Hill</cp:lastModifiedBy>
  <dcterms:created xsi:type="dcterms:W3CDTF">2025-08-03T10:39:17Z</dcterms:created>
  <dcterms:modified xsi:type="dcterms:W3CDTF">2025-08-03T12:28:13Z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0x0101002CA610544B031E4A8427055207CE6121</vt:lpwstr>
  </property>
  <property fmtid="{D5CDD505-2E9C-101B-9397-08002B2CF9AE}" pid="3" name="MediaServiceImageTags">
    <vt:lpwstr/>
  </property>
</Properties>
</file>