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griffin\Desktop\EHR Implementation Toolkit\"/>
    </mc:Choice>
  </mc:AlternateContent>
  <workbookProtection lockStructure="1"/>
  <bookViews>
    <workbookView xWindow="0" yWindow="0" windowWidth="28800" windowHeight="12720" tabRatio="831"/>
  </bookViews>
  <sheets>
    <sheet name="Overview" sheetId="4" r:id="rId1"/>
    <sheet name="Score_Card" sheetId="9" r:id="rId2"/>
    <sheet name="Evaluation_Summary" sheetId="3" r:id="rId3"/>
  </sheets>
  <definedNames>
    <definedName name="_xlnm.Print_Area" localSheetId="2">Evaluation_Summary!$B$1:$G$14</definedName>
    <definedName name="_xlnm.Print_Area" localSheetId="0">Overview!$B$1:$D$17</definedName>
    <definedName name="_xlnm.Print_Area" localSheetId="1">Score_Card!$A$1:$K$65</definedName>
    <definedName name="_xlnm.Print_Titles" localSheetId="1">Score_Card!$1:$3</definedName>
    <definedName name="Priority" localSheetId="1">#REF!</definedName>
    <definedName name="Priority">#REF!</definedName>
    <definedName name="Priority2" localSheetId="1">#REF!</definedName>
  </definedNames>
  <calcPr calcId="162913"/>
</workbook>
</file>

<file path=xl/calcChain.xml><?xml version="1.0" encoding="utf-8"?>
<calcChain xmlns="http://schemas.openxmlformats.org/spreadsheetml/2006/main">
  <c r="D10" i="9" l="1"/>
  <c r="F10" i="9" s="1"/>
  <c r="D11" i="9"/>
  <c r="F11" i="9" s="1"/>
  <c r="K11" i="9"/>
  <c r="D19" i="9"/>
  <c r="H19" i="9" s="1"/>
  <c r="D20" i="9"/>
  <c r="J20" i="9" s="1"/>
  <c r="B11" i="3"/>
  <c r="B10" i="3"/>
  <c r="B9" i="3"/>
  <c r="B8" i="3"/>
  <c r="B7" i="3"/>
  <c r="B6" i="3"/>
  <c r="B5" i="3"/>
  <c r="J11" i="9" l="1"/>
  <c r="K10" i="9"/>
  <c r="F19" i="9"/>
  <c r="H11" i="9"/>
  <c r="J10" i="9"/>
  <c r="H10" i="9"/>
  <c r="K20" i="9"/>
  <c r="H20" i="9"/>
  <c r="J19" i="9"/>
  <c r="K19" i="9"/>
  <c r="F20" i="9"/>
  <c r="D63" i="9"/>
  <c r="F63" i="9" s="1"/>
  <c r="K63" i="9" l="1"/>
  <c r="H63" i="9"/>
  <c r="J63" i="9"/>
  <c r="D64" i="9" l="1"/>
  <c r="J64" i="9" s="1"/>
  <c r="D62" i="9"/>
  <c r="J62" i="9" s="1"/>
  <c r="D61" i="9"/>
  <c r="K61" i="9" s="1"/>
  <c r="D60" i="9"/>
  <c r="J60" i="9" s="1"/>
  <c r="D59" i="9"/>
  <c r="K59" i="9" s="1"/>
  <c r="D58" i="9"/>
  <c r="J58" i="9" s="1"/>
  <c r="D57" i="9"/>
  <c r="K57" i="9" s="1"/>
  <c r="D54" i="9"/>
  <c r="J54" i="9" s="1"/>
  <c r="D53" i="9"/>
  <c r="K53" i="9" s="1"/>
  <c r="D52" i="9"/>
  <c r="K52" i="9" s="1"/>
  <c r="D51" i="9"/>
  <c r="J51" i="9" s="1"/>
  <c r="D50" i="9"/>
  <c r="K50" i="9" s="1"/>
  <c r="D49" i="9"/>
  <c r="J49" i="9" s="1"/>
  <c r="D46" i="9"/>
  <c r="K46" i="9" s="1"/>
  <c r="D45" i="9"/>
  <c r="J45" i="9" s="1"/>
  <c r="D44" i="9"/>
  <c r="K44" i="9" s="1"/>
  <c r="D43" i="9"/>
  <c r="J43" i="9" s="1"/>
  <c r="D42" i="9"/>
  <c r="K42" i="9" s="1"/>
  <c r="D41" i="9"/>
  <c r="J41" i="9" s="1"/>
  <c r="E3" i="3"/>
  <c r="D3" i="3"/>
  <c r="C3" i="3"/>
  <c r="D37" i="9"/>
  <c r="K37" i="9" s="1"/>
  <c r="D36" i="9"/>
  <c r="K36" i="9" s="1"/>
  <c r="D30" i="9"/>
  <c r="K30" i="9" s="1"/>
  <c r="D29" i="9"/>
  <c r="K29" i="9" s="1"/>
  <c r="D6" i="9"/>
  <c r="K6" i="9" s="1"/>
  <c r="D38" i="9"/>
  <c r="K38" i="9" s="1"/>
  <c r="D35" i="9"/>
  <c r="J35" i="9" s="1"/>
  <c r="D34" i="9"/>
  <c r="K34" i="9" s="1"/>
  <c r="D33" i="9"/>
  <c r="J33" i="9" s="1"/>
  <c r="D28" i="9"/>
  <c r="K28" i="9" s="1"/>
  <c r="D27" i="9"/>
  <c r="J27" i="9" s="1"/>
  <c r="D26" i="9"/>
  <c r="K26" i="9" s="1"/>
  <c r="D25" i="9"/>
  <c r="J25" i="9" s="1"/>
  <c r="D24" i="9"/>
  <c r="K24" i="9" s="1"/>
  <c r="D23" i="9"/>
  <c r="J23" i="9" s="1"/>
  <c r="D18" i="9"/>
  <c r="J18" i="9" s="1"/>
  <c r="D17" i="9"/>
  <c r="K17" i="9" s="1"/>
  <c r="D16" i="9"/>
  <c r="J16" i="9" s="1"/>
  <c r="D15" i="9"/>
  <c r="K15" i="9" s="1"/>
  <c r="D14" i="9"/>
  <c r="J14" i="9" s="1"/>
  <c r="D9" i="9"/>
  <c r="K9" i="9" s="1"/>
  <c r="D8" i="9"/>
  <c r="J8" i="9" s="1"/>
  <c r="D7" i="9"/>
  <c r="J7" i="9" s="1"/>
  <c r="D5" i="9"/>
  <c r="J5" i="9" l="1"/>
  <c r="K5" i="9"/>
  <c r="F42" i="9"/>
  <c r="F50" i="9"/>
  <c r="F53" i="9"/>
  <c r="F59" i="9"/>
  <c r="F44" i="9"/>
  <c r="F52" i="9"/>
  <c r="F57" i="9"/>
  <c r="F61" i="9"/>
  <c r="J42" i="9"/>
  <c r="F46" i="9"/>
  <c r="J50" i="9"/>
  <c r="J52" i="9"/>
  <c r="J53" i="9"/>
  <c r="J57" i="9"/>
  <c r="J59" i="9"/>
  <c r="J61" i="9"/>
  <c r="H41" i="9"/>
  <c r="K41" i="9"/>
  <c r="H43" i="9"/>
  <c r="K43" i="9"/>
  <c r="J44" i="9"/>
  <c r="H45" i="9"/>
  <c r="K45" i="9"/>
  <c r="J46" i="9"/>
  <c r="H49" i="9"/>
  <c r="K49" i="9"/>
  <c r="H51" i="9"/>
  <c r="K51" i="9"/>
  <c r="H54" i="9"/>
  <c r="K54" i="9"/>
  <c r="H58" i="9"/>
  <c r="K58" i="9"/>
  <c r="H60" i="9"/>
  <c r="K60" i="9"/>
  <c r="H62" i="9"/>
  <c r="K62" i="9"/>
  <c r="H64" i="9"/>
  <c r="K64" i="9"/>
  <c r="F41" i="9"/>
  <c r="H42" i="9"/>
  <c r="F43" i="9"/>
  <c r="H44" i="9"/>
  <c r="F45" i="9"/>
  <c r="H46" i="9"/>
  <c r="F49" i="9"/>
  <c r="H50" i="9"/>
  <c r="F51" i="9"/>
  <c r="H52" i="9"/>
  <c r="H53" i="9"/>
  <c r="F54" i="9"/>
  <c r="H57" i="9"/>
  <c r="F58" i="9"/>
  <c r="H59" i="9"/>
  <c r="F60" i="9"/>
  <c r="H61" i="9"/>
  <c r="F62" i="9"/>
  <c r="F64" i="9"/>
  <c r="F30" i="9"/>
  <c r="F37" i="9"/>
  <c r="J30" i="9"/>
  <c r="J37" i="9"/>
  <c r="F29" i="9"/>
  <c r="J29" i="9"/>
  <c r="H30" i="9"/>
  <c r="F36" i="9"/>
  <c r="J36" i="9"/>
  <c r="H37" i="9"/>
  <c r="H29" i="9"/>
  <c r="H36" i="9"/>
  <c r="J6" i="9"/>
  <c r="J9" i="9"/>
  <c r="J15" i="9"/>
  <c r="J17" i="9"/>
  <c r="J24" i="9"/>
  <c r="J26" i="9"/>
  <c r="J28" i="9"/>
  <c r="J34" i="9"/>
  <c r="J38" i="9"/>
  <c r="F6" i="9"/>
  <c r="F9" i="9"/>
  <c r="F15" i="9"/>
  <c r="F17" i="9"/>
  <c r="F24" i="9"/>
  <c r="F26" i="9"/>
  <c r="F28" i="9"/>
  <c r="F34" i="9"/>
  <c r="F38" i="9"/>
  <c r="H5" i="9"/>
  <c r="H7" i="9"/>
  <c r="K7" i="9"/>
  <c r="H8" i="9"/>
  <c r="K8" i="9"/>
  <c r="H14" i="9"/>
  <c r="K14" i="9"/>
  <c r="H16" i="9"/>
  <c r="K16" i="9"/>
  <c r="H18" i="9"/>
  <c r="K18" i="9"/>
  <c r="H23" i="9"/>
  <c r="K23" i="9"/>
  <c r="H25" i="9"/>
  <c r="K25" i="9"/>
  <c r="H27" i="9"/>
  <c r="K27" i="9"/>
  <c r="H33" i="9"/>
  <c r="K33" i="9"/>
  <c r="H35" i="9"/>
  <c r="K35" i="9"/>
  <c r="F5" i="9"/>
  <c r="H6" i="9"/>
  <c r="F7" i="9"/>
  <c r="F8" i="9"/>
  <c r="H9" i="9"/>
  <c r="F14" i="9"/>
  <c r="H15" i="9"/>
  <c r="F16" i="9"/>
  <c r="H17" i="9"/>
  <c r="F18" i="9"/>
  <c r="F23" i="9"/>
  <c r="H24" i="9"/>
  <c r="F25" i="9"/>
  <c r="H26" i="9"/>
  <c r="F27" i="9"/>
  <c r="H28" i="9"/>
  <c r="F33" i="9"/>
  <c r="H34" i="9"/>
  <c r="F35" i="9"/>
  <c r="H38" i="9"/>
  <c r="J55" i="9" l="1"/>
  <c r="J47" i="9"/>
  <c r="E10" i="3" s="1"/>
  <c r="K65" i="9"/>
  <c r="F11" i="3" s="1"/>
  <c r="J65" i="9"/>
  <c r="E11" i="3" s="1"/>
  <c r="F65" i="9"/>
  <c r="C11" i="3" s="1"/>
  <c r="H65" i="9"/>
  <c r="D11" i="3" s="1"/>
  <c r="K55" i="9"/>
  <c r="K47" i="9"/>
  <c r="F55" i="9"/>
  <c r="F47" i="9"/>
  <c r="H55" i="9"/>
  <c r="H47" i="9"/>
  <c r="J21" i="9"/>
  <c r="E6" i="3" s="1"/>
  <c r="J12" i="9"/>
  <c r="E5" i="3" s="1"/>
  <c r="J39" i="9"/>
  <c r="E8" i="3" s="1"/>
  <c r="J31" i="9"/>
  <c r="E7" i="3" s="1"/>
  <c r="F39" i="9"/>
  <c r="F31" i="9"/>
  <c r="C7" i="3" s="1"/>
  <c r="F21" i="9"/>
  <c r="C6" i="3" s="1"/>
  <c r="F12" i="9"/>
  <c r="C5" i="3" s="1"/>
  <c r="H39" i="9"/>
  <c r="D8" i="3" s="1"/>
  <c r="H31" i="9"/>
  <c r="D7" i="3" s="1"/>
  <c r="H21" i="9"/>
  <c r="D6" i="3" s="1"/>
  <c r="H12" i="9"/>
  <c r="D5" i="3" s="1"/>
  <c r="K39" i="9"/>
  <c r="F8" i="3" s="1"/>
  <c r="K31" i="9"/>
  <c r="F7" i="3" s="1"/>
  <c r="K21" i="9"/>
  <c r="F6" i="3" s="1"/>
  <c r="K12" i="9"/>
  <c r="F5" i="3" s="1"/>
  <c r="E9" i="3" l="1"/>
  <c r="C8" i="3"/>
  <c r="D10" i="3"/>
  <c r="D9" i="3"/>
  <c r="C10" i="3"/>
  <c r="C9" i="3"/>
  <c r="F10" i="3"/>
  <c r="F9" i="3"/>
  <c r="F12" i="3" l="1"/>
  <c r="D12" i="3"/>
  <c r="C12" i="3"/>
  <c r="E12" i="3"/>
</calcChain>
</file>

<file path=xl/sharedStrings.xml><?xml version="1.0" encoding="utf-8"?>
<sst xmlns="http://schemas.openxmlformats.org/spreadsheetml/2006/main" count="84" uniqueCount="73">
  <si>
    <t>Functionality</t>
  </si>
  <si>
    <t>Priority</t>
  </si>
  <si>
    <t>Score</t>
  </si>
  <si>
    <t>Weighted Score</t>
  </si>
  <si>
    <t>Priority Score</t>
  </si>
  <si>
    <t>No.</t>
  </si>
  <si>
    <t>Allows patient to sign consent electronically</t>
  </si>
  <si>
    <t>Supports trending, analysis, and reporting of clinical, operational, demographic, or other data</t>
  </si>
  <si>
    <t>Submits claims electronically to public and private payers</t>
  </si>
  <si>
    <t>1.</t>
  </si>
  <si>
    <t>2.</t>
  </si>
  <si>
    <t>3.</t>
  </si>
  <si>
    <t>Vendor Evaluation Score Card - Evaluation Summary</t>
  </si>
  <si>
    <t>Maximum Score</t>
  </si>
  <si>
    <t>Vendor 1</t>
  </si>
  <si>
    <t>Vendor 2</t>
  </si>
  <si>
    <t>Vendor 3</t>
  </si>
  <si>
    <t>Functional Area</t>
  </si>
  <si>
    <t>Instructions</t>
  </si>
  <si>
    <t>For each functionality, select a "Priority" for the functionality applicable to your to your clinic. The priority level choices are Critical, Important, Desired, and Not Needed. The "Priority Score" will then auto-populate with a number between 0 and 3 which will be used to weight each vendor's score.</t>
  </si>
  <si>
    <t>Additional functionalities can be evaluated by adding them in the blank lines at the end of each functional area, or by entering them in place of functionalities prioritized as "Not Needed".</t>
  </si>
  <si>
    <t>Additional Notes</t>
  </si>
  <si>
    <t>Portions of the Vendor Evaluation Score Card are protected so that the formulas are not inadvertently changed.</t>
  </si>
  <si>
    <t>As you view demos for each vendor, enter a score of 1 through 5 to rate the ease of use of each functionality with 1 being difficult and/or illogical, and 5 being easy and/or logical. Skip scoring functionalities prioritized as "Not Needed" as their scores will calculate as zero.</t>
  </si>
  <si>
    <t>Average of the "% of the Maximum Score" for All Functional Areas</t>
  </si>
  <si>
    <t>Everything other than the "Priority" and "Score" for each functionality will auto-populate.</t>
  </si>
  <si>
    <t>Purpose</t>
  </si>
  <si>
    <t>General Functionalities Weighted Score Total:</t>
  </si>
  <si>
    <t>Provides multiple ways to look up a patient</t>
  </si>
  <si>
    <t>Checks insurance eligibility from public and private payers</t>
  </si>
  <si>
    <t>On the "Score_Card" sheet, enter the vendor names in the cells "Vendor 1", "Vendor 2", and "Vendor 3".</t>
  </si>
  <si>
    <t>The system appears to support a total paperless function</t>
  </si>
  <si>
    <t>Supports document scanning that is efficient</t>
  </si>
  <si>
    <t>Provider scheduling is user-friendly and addresses needs</t>
  </si>
  <si>
    <t>Accommodates (and potentially improves) my workflow</t>
  </si>
  <si>
    <t>Organizes patient information within the system in a similar way to my paper charts</t>
  </si>
  <si>
    <t>Allows for appropriate edits and addendums to clinical documentation</t>
  </si>
  <si>
    <t>Has alerts for unfinished portions of clinical documentation that can be bypassed if necessary</t>
  </si>
  <si>
    <t>Allows for effective multi-tasking, e.g., create task, order lab, etc. while charting?</t>
  </si>
  <si>
    <t>2. Charting</t>
  </si>
  <si>
    <t>3. Prescriptions &amp; Lab</t>
  </si>
  <si>
    <t>Sends lab orders electronically to local laboratories, hospitals, etc.</t>
  </si>
  <si>
    <t>Allows for easy review of lab results</t>
  </si>
  <si>
    <t>Receives lab results electronically from local laboratories, hospitals, etc.</t>
  </si>
  <si>
    <t xml:space="preserve">Can notify of abnormal lab results and provide normal ranges  </t>
  </si>
  <si>
    <t>Aids in identifying drug-condition warnings, e.g., pregnancy</t>
  </si>
  <si>
    <t>Sends prescriptions electronically to local pharmacies</t>
  </si>
  <si>
    <t>4. Health Record Management</t>
  </si>
  <si>
    <t>Can be queried to identify patients that have a particular condition, are on a certain medication, etc.</t>
  </si>
  <si>
    <t>Tracks patients for follow-up and send out reminders</t>
  </si>
  <si>
    <t>Provides a summary view of a patient’s health status</t>
  </si>
  <si>
    <t>5. Reporting</t>
  </si>
  <si>
    <t>Reports capture needed grant measurements/requirements. Current reports are customizable</t>
  </si>
  <si>
    <t>Reports can be exported into needed formats (PDF, CVS, Excel, Word, etc)</t>
  </si>
  <si>
    <t>Allows creation of new reports. Interface seems user-friendly</t>
  </si>
  <si>
    <t>Vendor charge additional fees for the creation of custom reports or in providing support?</t>
  </si>
  <si>
    <t>6. Financial/Billing</t>
  </si>
  <si>
    <t>Includes error checking of codes and claims</t>
  </si>
  <si>
    <t>Provides a billing friendly environment for the creation and tracking of receivables and insurance claims</t>
  </si>
  <si>
    <t>7. Other</t>
  </si>
  <si>
    <t>1. General Functionalities (scanning, scheduling, etc.)</t>
  </si>
  <si>
    <t>Charting Weighted Score Total:</t>
  </si>
  <si>
    <t>Prescriptions &amp; Lab Weighted Score Total:</t>
  </si>
  <si>
    <t>Health Record Management Weighted Score Total:</t>
  </si>
  <si>
    <t>Financial/Billing Weighted Score Total:</t>
  </si>
  <si>
    <t>Other Weighted Score Total:</t>
  </si>
  <si>
    <t>EHR Vendor Evaluation Score Card</t>
  </si>
  <si>
    <t>Vendor Simple Evaluation Score Card Overview</t>
  </si>
  <si>
    <t>Reporting Weighted Score Total:</t>
  </si>
  <si>
    <t>Total Scores and Percentage of theTotal Maximum Score</t>
  </si>
  <si>
    <t xml:space="preserve">This tool has been modified from previous versions shared from HealthIT.gov and Synovim Healthcare Solutions. </t>
  </si>
  <si>
    <t>4.</t>
  </si>
  <si>
    <r>
      <rPr>
        <u/>
        <sz val="10"/>
        <color theme="1"/>
        <rFont val="Calibri"/>
        <family val="2"/>
        <scheme val="minor"/>
      </rPr>
      <t>The Vendor Evaluation Score Card will allow a practice to:</t>
    </r>
    <r>
      <rPr>
        <sz val="10"/>
        <color theme="1"/>
        <rFont val="Calibri"/>
        <family val="2"/>
        <scheme val="minor"/>
      </rPr>
      <t xml:space="preserve">
 •  Establish the functionalities that the practice is looking for in an EHR
 •  Prioritize the importance of each functionality to the practice
 •  Score the ease of use of each functionality for up to 3 vendors
 •  Compare for up to 3 vendors:
     -  Weighted scores of each functionality
     -  Total weighted scores of each functional area 
     -  % of the maximum score achieved for each functional area
     -  Overall total weighted score
     -  % of the overall total maximum score achieved
     -  Average of the "% of the Maximum Score" for All Functional Areas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</si>
</sst>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0"/>
      <color theme="1"/>
      <name val="Arial"/>
      <family val="2"/>
    </font>
    <font>
      <sz val="10"/>
      <color theme="1"/>
      <name val="Calibri"/>
      <family val="2"/>
      <scheme val="minor"/>
    </font>
    <font>
      <sz val="10"/>
      <color rgb="FFFF0000"/>
      <name val="Arial"/>
      <family val="2"/>
    </font>
    <font>
      <b/>
      <sz val="16"/>
      <color theme="0"/>
      <name val="Arial"/>
      <family val="2"/>
    </font>
    <font>
      <b/>
      <sz val="12"/>
      <color theme="0" tint="-4.9989318521683403E-2"/>
      <name val="Arial"/>
      <family val="2"/>
    </font>
    <font>
      <sz val="10"/>
      <name val="Calibri"/>
      <family val="2"/>
      <scheme val="minor"/>
    </font>
    <font>
      <b/>
      <sz val="10"/>
      <color theme="1"/>
      <name val="Calibri"/>
      <family val="2"/>
      <scheme val="minor"/>
    </font>
    <font>
      <b/>
      <sz val="11"/>
      <color theme="0"/>
      <name val="Arial"/>
      <family val="2"/>
    </font>
    <font>
      <b/>
      <sz val="11"/>
      <color theme="1"/>
      <name val="Calibri"/>
      <family val="2"/>
      <scheme val="minor"/>
    </font>
    <font>
      <b/>
      <sz val="11"/>
      <name val="Calibri"/>
      <family val="2"/>
      <scheme val="minor"/>
    </font>
    <font>
      <b/>
      <sz val="11"/>
      <color theme="0" tint="-4.9989318521683403E-2"/>
      <name val="Arial"/>
      <family val="2"/>
    </font>
    <font>
      <sz val="9"/>
      <color theme="1"/>
      <name val="Calibri"/>
      <family val="2"/>
      <scheme val="minor"/>
    </font>
    <font>
      <sz val="10"/>
      <color rgb="FFFF0000"/>
      <name val="Calibri"/>
      <family val="2"/>
      <scheme val="minor"/>
    </font>
    <font>
      <b/>
      <sz val="11"/>
      <color theme="0"/>
      <name val="Calibri"/>
      <family val="2"/>
      <scheme val="minor"/>
    </font>
    <font>
      <b/>
      <sz val="16"/>
      <color theme="0"/>
      <name val="Calibri"/>
      <family val="2"/>
      <scheme val="minor"/>
    </font>
    <font>
      <b/>
      <sz val="20"/>
      <color theme="0"/>
      <name val="Calibri"/>
      <family val="2"/>
      <scheme val="minor"/>
    </font>
    <font>
      <b/>
      <sz val="14"/>
      <color theme="0" tint="-4.9989318521683403E-2"/>
      <name val="Calibri"/>
      <family val="2"/>
      <scheme val="minor"/>
    </font>
    <font>
      <u/>
      <sz val="10"/>
      <color theme="1"/>
      <name val="Calibri"/>
      <family val="2"/>
      <scheme val="minor"/>
    </font>
    <font>
      <b/>
      <sz val="11"/>
      <color rgb="FFC00000"/>
      <name val="Calibri"/>
      <family val="2"/>
      <scheme val="minor"/>
    </font>
  </fonts>
  <fills count="19">
    <fill>
      <patternFill patternType="none"/>
    </fill>
    <fill>
      <patternFill patternType="gray125"/>
    </fill>
    <fill>
      <patternFill patternType="solid">
        <fgColor theme="1" tint="0.249977111117893"/>
        <bgColor indexed="64"/>
      </patternFill>
    </fill>
    <fill>
      <patternFill patternType="solid">
        <fgColor theme="8" tint="-0.499984740745262"/>
        <bgColor indexed="64"/>
      </patternFill>
    </fill>
    <fill>
      <gradientFill degree="90">
        <stop position="0">
          <color theme="3"/>
        </stop>
        <stop position="1">
          <color theme="4" tint="-0.49803155613879818"/>
        </stop>
      </gradientFill>
    </fill>
    <fill>
      <gradientFill degree="90">
        <stop position="0">
          <color theme="0" tint="-5.0965910824915313E-2"/>
        </stop>
        <stop position="1">
          <color theme="0" tint="-0.25098422193060094"/>
        </stop>
      </gradientFill>
    </fill>
    <fill>
      <gradientFill degree="90">
        <stop position="0">
          <color theme="4" tint="0.80001220740379042"/>
        </stop>
        <stop position="1">
          <color theme="4" tint="0.59999389629810485"/>
        </stop>
      </gradientFill>
    </fill>
    <fill>
      <gradientFill degree="90">
        <stop position="0">
          <color theme="8" tint="0.80001220740379042"/>
        </stop>
        <stop position="1">
          <color theme="8" tint="0.59999389629810485"/>
        </stop>
      </gradientFill>
    </fill>
    <fill>
      <gradientFill degree="90">
        <stop position="0">
          <color theme="7" tint="0.80001220740379042"/>
        </stop>
        <stop position="1">
          <color theme="7" tint="0.59999389629810485"/>
        </stop>
      </gradientFill>
    </fill>
    <fill>
      <gradientFill degree="90">
        <stop position="0">
          <color rgb="FFFFFFCC"/>
        </stop>
        <stop position="1">
          <color rgb="FFFFFF66"/>
        </stop>
      </gradientFill>
    </fill>
    <fill>
      <gradientFill degree="90">
        <stop position="0">
          <color theme="6" tint="0.80001220740379042"/>
        </stop>
        <stop position="1">
          <color theme="6" tint="0.59999389629810485"/>
        </stop>
      </gradientFill>
    </fill>
    <fill>
      <gradientFill degree="90">
        <stop position="0">
          <color rgb="FFFFFF99"/>
        </stop>
        <stop position="1">
          <color rgb="FFFFFF66"/>
        </stop>
      </gradientFill>
    </fill>
    <fill>
      <patternFill patternType="solid">
        <fgColor theme="6" tint="0.79998168889431442"/>
        <bgColor auto="1"/>
      </patternFill>
    </fill>
    <fill>
      <patternFill patternType="solid">
        <fgColor theme="9" tint="0.79998168889431442"/>
        <bgColor auto="1"/>
      </patternFill>
    </fill>
    <fill>
      <patternFill patternType="solid">
        <fgColor theme="5" tint="0.59999389629810485"/>
        <bgColor auto="1"/>
      </patternFill>
    </fill>
    <fill>
      <patternFill patternType="solid">
        <fgColor theme="8" tint="0.79998168889431442"/>
        <bgColor auto="1"/>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s>
  <borders count="69">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style="medium">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thin">
        <color indexed="64"/>
      </top>
      <bottom style="thin">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ck">
        <color indexed="64"/>
      </bottom>
      <diagonal/>
    </border>
    <border>
      <left style="thick">
        <color indexed="64"/>
      </left>
      <right/>
      <top style="medium">
        <color indexed="64"/>
      </top>
      <bottom/>
      <diagonal/>
    </border>
    <border>
      <left/>
      <right/>
      <top style="medium">
        <color indexed="64"/>
      </top>
      <bottom/>
      <diagonal/>
    </border>
    <border>
      <left/>
      <right style="thick">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ck">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ck">
        <color indexed="64"/>
      </right>
      <top style="medium">
        <color indexed="64"/>
      </top>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medium">
        <color indexed="64"/>
      </right>
      <top style="medium">
        <color indexed="64"/>
      </top>
      <bottom style="thick">
        <color indexed="64"/>
      </bottom>
      <diagonal/>
    </border>
    <border>
      <left/>
      <right/>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ck">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ck">
        <color indexed="64"/>
      </right>
      <top style="thick">
        <color indexed="64"/>
      </top>
      <bottom style="thin">
        <color indexed="64"/>
      </bottom>
      <diagonal/>
    </border>
    <border>
      <left style="medium">
        <color indexed="64"/>
      </left>
      <right/>
      <top style="thick">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ck">
        <color indexed="64"/>
      </right>
      <top/>
      <bottom style="thick">
        <color indexed="64"/>
      </bottom>
      <diagonal/>
    </border>
  </borders>
  <cellStyleXfs count="1">
    <xf numFmtId="0" fontId="0" fillId="0" borderId="0"/>
  </cellStyleXfs>
  <cellXfs count="178">
    <xf numFmtId="0" fontId="0" fillId="0" borderId="0" xfId="0"/>
    <xf numFmtId="0" fontId="0" fillId="0" borderId="0" xfId="0" applyAlignment="1">
      <alignment wrapText="1"/>
    </xf>
    <xf numFmtId="0" fontId="0" fillId="0" borderId="0" xfId="0" applyBorder="1"/>
    <xf numFmtId="0" fontId="2" fillId="0" borderId="0" xfId="0" applyFont="1"/>
    <xf numFmtId="0" fontId="0" fillId="0" borderId="0" xfId="0" applyAlignment="1">
      <alignment horizontal="center" vertical="center"/>
    </xf>
    <xf numFmtId="0" fontId="1" fillId="0" borderId="0" xfId="0" applyFont="1" applyAlignment="1">
      <alignment vertical="center" wrapText="1"/>
    </xf>
    <xf numFmtId="0" fontId="2" fillId="0" borderId="15" xfId="0" applyFont="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vertical="center" wrapText="1"/>
    </xf>
    <xf numFmtId="0" fontId="8" fillId="0" borderId="0" xfId="0" applyFont="1" applyFill="1" applyBorder="1" applyAlignment="1">
      <alignment vertical="center"/>
    </xf>
    <xf numFmtId="0" fontId="1" fillId="0" borderId="0" xfId="0" applyFont="1" applyAlignment="1">
      <alignment vertical="center"/>
    </xf>
    <xf numFmtId="0" fontId="2" fillId="0" borderId="52" xfId="0" applyFont="1" applyBorder="1" applyAlignment="1" applyProtection="1">
      <alignment horizontal="center" vertical="center"/>
      <protection locked="0"/>
    </xf>
    <xf numFmtId="0" fontId="10" fillId="9" borderId="63" xfId="0" applyFont="1" applyFill="1" applyBorder="1" applyAlignment="1" applyProtection="1">
      <alignment horizontal="center" vertical="center" wrapText="1"/>
      <protection hidden="1"/>
    </xf>
    <xf numFmtId="0" fontId="2" fillId="0" borderId="1" xfId="0" applyFont="1" applyBorder="1" applyAlignment="1" applyProtection="1">
      <alignment vertical="center" wrapText="1"/>
    </xf>
    <xf numFmtId="0" fontId="6" fillId="0" borderId="1" xfId="0" applyFont="1" applyBorder="1" applyAlignment="1" applyProtection="1">
      <alignment vertical="center" wrapText="1"/>
    </xf>
    <xf numFmtId="0" fontId="6" fillId="0" borderId="2" xfId="0" applyFont="1" applyBorder="1" applyAlignment="1" applyProtection="1">
      <alignment vertical="center" wrapText="1"/>
    </xf>
    <xf numFmtId="0" fontId="7" fillId="2" borderId="40" xfId="0" applyFont="1" applyFill="1" applyBorder="1" applyAlignment="1" applyProtection="1">
      <alignment horizontal="center" vertical="center"/>
    </xf>
    <xf numFmtId="0" fontId="7" fillId="2" borderId="13" xfId="0" applyFont="1" applyFill="1" applyBorder="1" applyAlignment="1" applyProtection="1">
      <alignment horizontal="center" vertical="center"/>
    </xf>
    <xf numFmtId="0" fontId="2" fillId="0" borderId="3" xfId="0" applyFont="1" applyBorder="1" applyAlignment="1" applyProtection="1">
      <alignment vertical="center" wrapText="1"/>
    </xf>
    <xf numFmtId="0" fontId="2" fillId="0" borderId="2" xfId="0" applyFont="1" applyBorder="1" applyAlignment="1" applyProtection="1">
      <alignment vertical="center" wrapText="1"/>
    </xf>
    <xf numFmtId="0" fontId="6" fillId="0" borderId="3" xfId="0" applyFont="1" applyBorder="1" applyAlignment="1" applyProtection="1">
      <alignment vertical="center" wrapText="1"/>
    </xf>
    <xf numFmtId="0" fontId="7" fillId="2" borderId="36" xfId="0" applyFont="1" applyFill="1" applyBorder="1" applyAlignment="1" applyProtection="1">
      <alignment horizontal="center" vertical="center"/>
    </xf>
    <xf numFmtId="0" fontId="7" fillId="2" borderId="23" xfId="0" applyFont="1" applyFill="1" applyBorder="1" applyAlignment="1" applyProtection="1">
      <alignment horizontal="center" vertical="center"/>
    </xf>
    <xf numFmtId="0" fontId="2" fillId="0" borderId="55" xfId="0" applyFont="1" applyBorder="1" applyAlignment="1" applyProtection="1">
      <alignment vertical="center" wrapText="1"/>
    </xf>
    <xf numFmtId="0" fontId="2" fillId="0" borderId="30" xfId="0" applyFont="1" applyBorder="1" applyAlignment="1" applyProtection="1">
      <alignment vertical="center" wrapText="1"/>
    </xf>
    <xf numFmtId="0" fontId="2" fillId="0" borderId="52" xfId="0" applyFont="1" applyBorder="1" applyAlignment="1" applyProtection="1">
      <alignment horizontal="center" vertical="center"/>
      <protection hidden="1"/>
    </xf>
    <xf numFmtId="0" fontId="2" fillId="0" borderId="16" xfId="0" applyFont="1" applyBorder="1" applyAlignment="1" applyProtection="1">
      <alignment horizontal="center" vertical="center"/>
      <protection hidden="1"/>
    </xf>
    <xf numFmtId="0" fontId="7" fillId="9" borderId="4" xfId="0" applyFont="1" applyFill="1" applyBorder="1" applyAlignment="1" applyProtection="1">
      <alignment horizontal="center" vertical="center"/>
      <protection hidden="1"/>
    </xf>
    <xf numFmtId="0" fontId="7" fillId="9" borderId="17" xfId="0" applyFont="1" applyFill="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7" fillId="9" borderId="57" xfId="0" applyFont="1" applyFill="1" applyBorder="1" applyAlignment="1" applyProtection="1">
      <alignment horizontal="center" vertical="center"/>
      <protection hidden="1"/>
    </xf>
    <xf numFmtId="0" fontId="7" fillId="9" borderId="50" xfId="0" applyFont="1" applyFill="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2" fontId="12" fillId="0" borderId="51" xfId="0" applyNumberFormat="1" applyFont="1" applyBorder="1" applyAlignment="1" applyProtection="1">
      <alignment horizontal="center" vertical="center"/>
    </xf>
    <xf numFmtId="2" fontId="12" fillId="0" borderId="29" xfId="0" applyNumberFormat="1" applyFont="1" applyBorder="1" applyAlignment="1" applyProtection="1">
      <alignment horizontal="center" vertical="center"/>
    </xf>
    <xf numFmtId="2" fontId="12" fillId="9" borderId="12" xfId="0" applyNumberFormat="1" applyFont="1" applyFill="1" applyBorder="1" applyAlignment="1" applyProtection="1">
      <alignment horizontal="center" vertical="center"/>
    </xf>
    <xf numFmtId="2" fontId="12" fillId="0" borderId="28" xfId="0" applyNumberFormat="1" applyFont="1" applyBorder="1" applyAlignment="1" applyProtection="1">
      <alignment horizontal="center" vertical="center"/>
    </xf>
    <xf numFmtId="2" fontId="12" fillId="0" borderId="11" xfId="0" applyNumberFormat="1" applyFont="1" applyBorder="1" applyAlignment="1" applyProtection="1">
      <alignment horizontal="center" vertical="center"/>
    </xf>
    <xf numFmtId="2" fontId="12" fillId="9" borderId="22" xfId="0" applyNumberFormat="1" applyFont="1" applyFill="1" applyBorder="1" applyAlignment="1" applyProtection="1">
      <alignment horizontal="center" vertical="center"/>
    </xf>
    <xf numFmtId="2" fontId="12" fillId="0" borderId="0" xfId="0" applyNumberFormat="1" applyFont="1" applyAlignment="1">
      <alignment horizontal="center" vertical="center"/>
    </xf>
    <xf numFmtId="0" fontId="6" fillId="0" borderId="15" xfId="0" applyFont="1" applyBorder="1" applyAlignment="1" applyProtection="1">
      <alignment wrapText="1"/>
    </xf>
    <xf numFmtId="0" fontId="6" fillId="0" borderId="16" xfId="0" applyFont="1" applyBorder="1" applyAlignment="1" applyProtection="1">
      <alignment wrapText="1"/>
    </xf>
    <xf numFmtId="164" fontId="9" fillId="11" borderId="59" xfId="0" applyNumberFormat="1" applyFont="1" applyFill="1" applyBorder="1" applyAlignment="1" applyProtection="1">
      <alignment horizontal="center" vertical="center"/>
      <protection hidden="1"/>
    </xf>
    <xf numFmtId="0" fontId="13" fillId="0" borderId="1" xfId="0" applyFont="1" applyBorder="1" applyAlignment="1" applyProtection="1">
      <alignment vertical="center" wrapText="1"/>
    </xf>
    <xf numFmtId="0" fontId="6" fillId="0" borderId="38" xfId="0" applyFont="1" applyBorder="1" applyAlignment="1" applyProtection="1">
      <alignment vertical="center" wrapText="1"/>
    </xf>
    <xf numFmtId="0" fontId="6" fillId="0" borderId="55" xfId="0" applyFont="1" applyBorder="1" applyAlignment="1" applyProtection="1">
      <alignment vertical="center" wrapText="1"/>
    </xf>
    <xf numFmtId="0" fontId="10" fillId="9" borderId="12" xfId="0" applyFont="1" applyFill="1" applyBorder="1" applyAlignment="1">
      <alignment vertical="center" wrapText="1"/>
    </xf>
    <xf numFmtId="0" fontId="1" fillId="0" borderId="0" xfId="0" applyFont="1" applyBorder="1" applyAlignment="1">
      <alignment vertical="center" wrapText="1"/>
    </xf>
    <xf numFmtId="0" fontId="7" fillId="0" borderId="0" xfId="0" applyFont="1" applyFill="1" applyBorder="1" applyAlignment="1">
      <alignment horizontal="center" vertical="center" wrapText="1"/>
    </xf>
    <xf numFmtId="0" fontId="10" fillId="9" borderId="67" xfId="0" applyFont="1" applyFill="1" applyBorder="1" applyAlignment="1" applyProtection="1">
      <alignment horizontal="center" vertical="center" wrapText="1"/>
      <protection hidden="1"/>
    </xf>
    <xf numFmtId="0" fontId="10" fillId="9" borderId="4" xfId="0" applyFont="1" applyFill="1" applyBorder="1" applyAlignment="1" applyProtection="1">
      <alignment horizontal="center" vertical="center" wrapText="1"/>
      <protection hidden="1"/>
    </xf>
    <xf numFmtId="164" fontId="9" fillId="11" borderId="68" xfId="0" applyNumberFormat="1" applyFont="1" applyFill="1" applyBorder="1" applyAlignment="1" applyProtection="1">
      <alignment horizontal="center" vertical="center"/>
      <protection hidden="1"/>
    </xf>
    <xf numFmtId="0" fontId="2" fillId="12" borderId="53" xfId="0" applyFont="1" applyFill="1" applyBorder="1" applyAlignment="1" applyProtection="1">
      <alignment horizontal="center" vertical="center"/>
      <protection locked="0"/>
    </xf>
    <xf numFmtId="0" fontId="2" fillId="12" borderId="47" xfId="0" applyFont="1" applyFill="1" applyBorder="1" applyAlignment="1" applyProtection="1">
      <alignment horizontal="center" vertical="center"/>
      <protection locked="0"/>
    </xf>
    <xf numFmtId="0" fontId="2" fillId="12" borderId="60" xfId="0" applyFont="1" applyFill="1" applyBorder="1" applyAlignment="1" applyProtection="1">
      <alignment horizontal="center" vertical="center"/>
      <protection locked="0"/>
    </xf>
    <xf numFmtId="0" fontId="2" fillId="12" borderId="5" xfId="0" applyFont="1" applyFill="1" applyBorder="1" applyAlignment="1" applyProtection="1">
      <alignment horizontal="center" vertical="center"/>
      <protection locked="0"/>
    </xf>
    <xf numFmtId="0" fontId="2" fillId="15" borderId="53" xfId="0" applyFont="1" applyFill="1" applyBorder="1" applyAlignment="1" applyProtection="1">
      <alignment horizontal="center" vertical="center"/>
      <protection locked="0"/>
    </xf>
    <xf numFmtId="0" fontId="2" fillId="15" borderId="47" xfId="0" applyFont="1" applyFill="1" applyBorder="1" applyAlignment="1" applyProtection="1">
      <alignment horizontal="center" vertical="center"/>
      <protection locked="0"/>
    </xf>
    <xf numFmtId="0" fontId="2" fillId="15" borderId="60" xfId="0" applyFont="1" applyFill="1" applyBorder="1" applyAlignment="1" applyProtection="1">
      <alignment horizontal="center" vertical="center"/>
      <protection locked="0"/>
    </xf>
    <xf numFmtId="0" fontId="2" fillId="15" borderId="5" xfId="0" applyFont="1" applyFill="1" applyBorder="1" applyAlignment="1" applyProtection="1">
      <alignment horizontal="center" vertical="center"/>
      <protection locked="0"/>
    </xf>
    <xf numFmtId="0" fontId="2" fillId="13" borderId="53" xfId="0" applyFont="1" applyFill="1" applyBorder="1" applyAlignment="1" applyProtection="1">
      <alignment horizontal="center" vertical="center"/>
      <protection locked="0"/>
    </xf>
    <xf numFmtId="0" fontId="2" fillId="13" borderId="47" xfId="0" applyFont="1" applyFill="1" applyBorder="1" applyAlignment="1" applyProtection="1">
      <alignment horizontal="center" vertical="center"/>
      <protection locked="0"/>
    </xf>
    <xf numFmtId="0" fontId="2" fillId="13" borderId="60" xfId="0" applyFont="1" applyFill="1" applyBorder="1" applyAlignment="1" applyProtection="1">
      <alignment horizontal="center" vertical="center"/>
      <protection locked="0"/>
    </xf>
    <xf numFmtId="0" fontId="2" fillId="13" borderId="61" xfId="0" applyFont="1" applyFill="1" applyBorder="1" applyAlignment="1" applyProtection="1">
      <alignment horizontal="center" vertical="center"/>
      <protection hidden="1"/>
    </xf>
    <xf numFmtId="0" fontId="2" fillId="13" borderId="5" xfId="0" applyFont="1" applyFill="1" applyBorder="1" applyAlignment="1" applyProtection="1">
      <alignment horizontal="center" vertical="center"/>
      <protection locked="0"/>
    </xf>
    <xf numFmtId="0" fontId="2" fillId="14" borderId="49" xfId="0" applyFont="1" applyFill="1" applyBorder="1" applyAlignment="1" applyProtection="1">
      <alignment horizontal="center" vertical="center"/>
      <protection hidden="1"/>
    </xf>
    <xf numFmtId="0" fontId="2" fillId="14" borderId="8" xfId="0" applyFont="1" applyFill="1" applyBorder="1" applyAlignment="1" applyProtection="1">
      <alignment horizontal="center" vertical="center"/>
      <protection hidden="1"/>
    </xf>
    <xf numFmtId="0" fontId="2" fillId="14" borderId="31" xfId="0" applyFont="1" applyFill="1" applyBorder="1" applyAlignment="1" applyProtection="1">
      <alignment horizontal="center" vertical="center"/>
      <protection hidden="1"/>
    </xf>
    <xf numFmtId="0" fontId="2" fillId="14" borderId="45" xfId="0" applyFont="1" applyFill="1" applyBorder="1" applyAlignment="1" applyProtection="1">
      <alignment horizontal="center" vertical="center"/>
      <protection hidden="1"/>
    </xf>
    <xf numFmtId="0" fontId="2" fillId="16" borderId="54" xfId="0" applyFont="1" applyFill="1" applyBorder="1" applyAlignment="1" applyProtection="1">
      <alignment horizontal="center" vertical="center"/>
      <protection hidden="1"/>
    </xf>
    <xf numFmtId="0" fontId="2" fillId="16" borderId="48" xfId="0" applyFont="1" applyFill="1" applyBorder="1" applyAlignment="1" applyProtection="1">
      <alignment horizontal="center" vertical="center"/>
      <protection hidden="1"/>
    </xf>
    <xf numFmtId="0" fontId="2" fillId="16" borderId="61" xfId="0" applyFont="1" applyFill="1" applyBorder="1" applyAlignment="1" applyProtection="1">
      <alignment horizontal="center" vertical="center"/>
      <protection hidden="1"/>
    </xf>
    <xf numFmtId="0" fontId="2" fillId="16" borderId="66" xfId="0" applyFont="1" applyFill="1" applyBorder="1" applyAlignment="1" applyProtection="1">
      <alignment horizontal="center" vertical="center"/>
      <protection hidden="1"/>
    </xf>
    <xf numFmtId="0" fontId="2" fillId="17" borderId="48" xfId="0" applyFont="1" applyFill="1" applyBorder="1" applyAlignment="1" applyProtection="1">
      <alignment horizontal="center" vertical="center"/>
      <protection hidden="1"/>
    </xf>
    <xf numFmtId="0" fontId="2" fillId="17" borderId="54" xfId="0" applyFont="1" applyFill="1" applyBorder="1" applyAlignment="1" applyProtection="1">
      <alignment horizontal="center" vertical="center"/>
      <protection hidden="1"/>
    </xf>
    <xf numFmtId="0" fontId="2" fillId="17" borderId="66" xfId="0" applyFont="1" applyFill="1" applyBorder="1" applyAlignment="1" applyProtection="1">
      <alignment horizontal="center" vertical="center"/>
      <protection hidden="1"/>
    </xf>
    <xf numFmtId="0" fontId="2" fillId="17" borderId="61" xfId="0" applyFont="1" applyFill="1" applyBorder="1" applyAlignment="1" applyProtection="1">
      <alignment horizontal="center" vertical="center"/>
      <protection hidden="1"/>
    </xf>
    <xf numFmtId="0" fontId="2" fillId="18" borderId="54" xfId="0" applyFont="1" applyFill="1" applyBorder="1" applyAlignment="1" applyProtection="1">
      <alignment horizontal="center" vertical="center"/>
      <protection hidden="1"/>
    </xf>
    <xf numFmtId="0" fontId="2" fillId="18" borderId="48" xfId="0" applyFont="1" applyFill="1" applyBorder="1" applyAlignment="1" applyProtection="1">
      <alignment horizontal="center" vertical="center"/>
      <protection hidden="1"/>
    </xf>
    <xf numFmtId="0" fontId="2" fillId="18" borderId="61" xfId="0" applyFont="1" applyFill="1" applyBorder="1" applyAlignment="1" applyProtection="1">
      <alignment horizontal="center" vertical="center"/>
      <protection hidden="1"/>
    </xf>
    <xf numFmtId="0" fontId="2" fillId="18" borderId="66" xfId="0" applyFont="1" applyFill="1" applyBorder="1" applyAlignment="1" applyProtection="1">
      <alignment horizontal="center" vertical="center"/>
      <protection hidden="1"/>
    </xf>
    <xf numFmtId="0" fontId="0" fillId="0" borderId="0" xfId="0" applyBorder="1" applyAlignment="1">
      <alignment wrapText="1"/>
    </xf>
    <xf numFmtId="0" fontId="9" fillId="6" borderId="65" xfId="0" applyFont="1" applyFill="1" applyBorder="1" applyAlignment="1" applyProtection="1">
      <alignment horizontal="center" vertical="center"/>
      <protection locked="0"/>
    </xf>
    <xf numFmtId="0" fontId="9" fillId="7" borderId="6" xfId="0" applyFont="1" applyFill="1" applyBorder="1" applyAlignment="1" applyProtection="1">
      <alignment horizontal="center" vertical="center"/>
      <protection locked="0"/>
    </xf>
    <xf numFmtId="0" fontId="9" fillId="8" borderId="6" xfId="0" applyFont="1" applyFill="1" applyBorder="1" applyAlignment="1" applyProtection="1">
      <alignment horizontal="center" vertical="center"/>
      <protection locked="0"/>
    </xf>
    <xf numFmtId="0" fontId="9" fillId="6" borderId="5"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0" fillId="0" borderId="15" xfId="0" applyFont="1" applyBorder="1" applyAlignment="1">
      <alignment vertical="center" wrapText="1"/>
    </xf>
    <xf numFmtId="0" fontId="0" fillId="6" borderId="46" xfId="0" applyFont="1" applyFill="1" applyBorder="1" applyAlignment="1" applyProtection="1">
      <alignment horizontal="center" vertical="center"/>
      <protection hidden="1"/>
    </xf>
    <xf numFmtId="0" fontId="0" fillId="7" borderId="46" xfId="0" applyFont="1" applyFill="1" applyBorder="1" applyAlignment="1" applyProtection="1">
      <alignment horizontal="center" vertical="center"/>
      <protection hidden="1"/>
    </xf>
    <xf numFmtId="0" fontId="0" fillId="8" borderId="46" xfId="0" applyFont="1" applyFill="1" applyBorder="1" applyAlignment="1" applyProtection="1">
      <alignment horizontal="center" vertical="center"/>
      <protection hidden="1"/>
    </xf>
    <xf numFmtId="0" fontId="0" fillId="10" borderId="18" xfId="0" applyFont="1" applyFill="1" applyBorder="1" applyAlignment="1" applyProtection="1">
      <alignment horizontal="center" vertical="center"/>
      <protection hidden="1"/>
    </xf>
    <xf numFmtId="0" fontId="0" fillId="0" borderId="16" xfId="0" applyFont="1" applyBorder="1" applyAlignment="1">
      <alignment vertical="center" wrapText="1"/>
    </xf>
    <xf numFmtId="0" fontId="0" fillId="6" borderId="47" xfId="0" applyFont="1" applyFill="1" applyBorder="1" applyAlignment="1" applyProtection="1">
      <alignment horizontal="center" vertical="center"/>
      <protection hidden="1"/>
    </xf>
    <xf numFmtId="0" fontId="0" fillId="7" borderId="47" xfId="0" applyFont="1" applyFill="1" applyBorder="1" applyAlignment="1" applyProtection="1">
      <alignment horizontal="center" vertical="center"/>
      <protection hidden="1"/>
    </xf>
    <xf numFmtId="0" fontId="0" fillId="8" borderId="47" xfId="0" applyFont="1" applyFill="1" applyBorder="1" applyAlignment="1" applyProtection="1">
      <alignment horizontal="center" vertical="center"/>
      <protection hidden="1"/>
    </xf>
    <xf numFmtId="0" fontId="0" fillId="10" borderId="8" xfId="0" applyFont="1" applyFill="1" applyBorder="1" applyAlignment="1" applyProtection="1">
      <alignment horizontal="center" vertical="center"/>
      <protection hidden="1"/>
    </xf>
    <xf numFmtId="0" fontId="9" fillId="16" borderId="7" xfId="0" applyFont="1" applyFill="1" applyBorder="1" applyAlignment="1" applyProtection="1">
      <alignment horizontal="center" vertical="center" wrapText="1"/>
    </xf>
    <xf numFmtId="0" fontId="9" fillId="17" borderId="7" xfId="0" applyFont="1" applyFill="1" applyBorder="1" applyAlignment="1" applyProtection="1">
      <alignment horizontal="center" vertical="center" wrapText="1"/>
    </xf>
    <xf numFmtId="0" fontId="9" fillId="18" borderId="7" xfId="0" applyFont="1" applyFill="1" applyBorder="1" applyAlignment="1" applyProtection="1">
      <alignment horizontal="center" vertical="center" wrapText="1"/>
    </xf>
    <xf numFmtId="0" fontId="2" fillId="0" borderId="28" xfId="0" quotePrefix="1" applyFont="1" applyBorder="1" applyAlignment="1">
      <alignment horizontal="center" vertical="center" wrapText="1"/>
    </xf>
    <xf numFmtId="0" fontId="2" fillId="0" borderId="29" xfId="0" quotePrefix="1" applyFont="1" applyBorder="1" applyAlignment="1">
      <alignment horizontal="center" vertical="center" wrapText="1"/>
    </xf>
    <xf numFmtId="0" fontId="2" fillId="0" borderId="11" xfId="0" quotePrefix="1" applyFont="1" applyBorder="1" applyAlignment="1">
      <alignment horizontal="center" vertical="center" wrapText="1"/>
    </xf>
    <xf numFmtId="49" fontId="2" fillId="0" borderId="28" xfId="0" quotePrefix="1" applyNumberFormat="1" applyFont="1" applyBorder="1" applyAlignment="1">
      <alignment horizontal="center" vertical="center" wrapText="1"/>
    </xf>
    <xf numFmtId="49" fontId="2" fillId="0" borderId="29"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0" fontId="19" fillId="12" borderId="6" xfId="0" applyFont="1" applyFill="1" applyBorder="1" applyAlignment="1" applyProtection="1">
      <alignment horizontal="center" vertical="center" wrapText="1"/>
    </xf>
    <xf numFmtId="0" fontId="19" fillId="15" borderId="6" xfId="0" applyFont="1" applyFill="1" applyBorder="1" applyAlignment="1" applyProtection="1">
      <alignment horizontal="center" vertical="center" wrapText="1"/>
    </xf>
    <xf numFmtId="0" fontId="19" fillId="13" borderId="6" xfId="0" applyFont="1" applyFill="1" applyBorder="1" applyAlignment="1" applyProtection="1">
      <alignment horizontal="center"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1" fillId="0" borderId="0" xfId="0" applyFont="1" applyBorder="1" applyAlignment="1">
      <alignment horizontal="center" vertical="center" wrapText="1"/>
    </xf>
    <xf numFmtId="0" fontId="16" fillId="4"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17" fillId="3" borderId="25"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2"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20" xfId="0" applyFont="1" applyBorder="1" applyAlignment="1">
      <alignment horizontal="center" wrapText="1"/>
    </xf>
    <xf numFmtId="0" fontId="3" fillId="0" borderId="20" xfId="0" applyFont="1" applyBorder="1" applyAlignment="1">
      <alignment horizontal="center" vertical="center" wrapText="1"/>
    </xf>
    <xf numFmtId="0" fontId="2" fillId="0" borderId="43" xfId="0" applyFont="1" applyBorder="1" applyAlignment="1">
      <alignment vertical="center" wrapText="1"/>
    </xf>
    <xf numFmtId="0" fontId="2" fillId="0" borderId="62" xfId="0" applyFont="1" applyBorder="1" applyAlignment="1">
      <alignment vertical="center" wrapText="1"/>
    </xf>
    <xf numFmtId="0" fontId="1" fillId="0" borderId="23" xfId="0" quotePrefix="1" applyFont="1" applyBorder="1" applyAlignment="1">
      <alignment horizontal="center" vertical="center" wrapText="1"/>
    </xf>
    <xf numFmtId="0" fontId="2" fillId="0" borderId="55" xfId="0" applyFont="1" applyBorder="1" applyAlignment="1">
      <alignment vertical="center" wrapText="1"/>
    </xf>
    <xf numFmtId="0" fontId="2" fillId="0" borderId="44" xfId="0" applyFont="1" applyBorder="1" applyAlignment="1">
      <alignment vertical="center" wrapText="1"/>
    </xf>
    <xf numFmtId="0" fontId="0" fillId="0" borderId="24" xfId="0" applyFont="1" applyBorder="1"/>
    <xf numFmtId="0" fontId="2" fillId="0" borderId="24" xfId="0" applyFont="1" applyBorder="1" applyAlignment="1">
      <alignment vertical="center" wrapText="1"/>
    </xf>
    <xf numFmtId="0" fontId="17" fillId="3" borderId="26"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19" fillId="12" borderId="6" xfId="0" applyFont="1" applyFill="1" applyBorder="1" applyAlignment="1" applyProtection="1">
      <alignment horizontal="center" vertical="center"/>
      <protection locked="0"/>
    </xf>
    <xf numFmtId="0" fontId="19" fillId="12" borderId="7" xfId="0" applyFont="1" applyFill="1" applyBorder="1" applyAlignment="1" applyProtection="1">
      <alignment horizontal="center" vertical="center"/>
      <protection locked="0"/>
    </xf>
    <xf numFmtId="0" fontId="19" fillId="15" borderId="6" xfId="0" applyFont="1" applyFill="1" applyBorder="1" applyAlignment="1" applyProtection="1">
      <alignment horizontal="center" vertical="center"/>
      <protection locked="0"/>
    </xf>
    <xf numFmtId="0" fontId="19" fillId="15" borderId="7" xfId="0" applyFont="1" applyFill="1" applyBorder="1" applyAlignment="1" applyProtection="1">
      <alignment horizontal="center" vertical="center"/>
      <protection locked="0"/>
    </xf>
    <xf numFmtId="0" fontId="19" fillId="13" borderId="6" xfId="0" applyFont="1" applyFill="1" applyBorder="1" applyAlignment="1" applyProtection="1">
      <alignment horizontal="center" vertical="center"/>
      <protection locked="0"/>
    </xf>
    <xf numFmtId="0" fontId="19" fillId="13" borderId="7" xfId="0" applyFont="1" applyFill="1" applyBorder="1" applyAlignment="1" applyProtection="1">
      <alignment horizontal="center" vertical="center"/>
      <protection locked="0"/>
    </xf>
    <xf numFmtId="0" fontId="9" fillId="14" borderId="34" xfId="0" applyFont="1" applyFill="1" applyBorder="1" applyAlignment="1" applyProtection="1">
      <alignment horizontal="center" vertical="center" wrapText="1"/>
    </xf>
    <xf numFmtId="0" fontId="9" fillId="14" borderId="10" xfId="0" applyFont="1" applyFill="1" applyBorder="1" applyAlignment="1" applyProtection="1">
      <alignment horizontal="center" vertical="center" wrapText="1"/>
    </xf>
    <xf numFmtId="0" fontId="16" fillId="4" borderId="25" xfId="0" applyFont="1" applyFill="1" applyBorder="1" applyAlignment="1" applyProtection="1">
      <alignment horizontal="center" vertical="center"/>
    </xf>
    <xf numFmtId="0" fontId="15" fillId="4" borderId="26" xfId="0" applyFont="1" applyFill="1" applyBorder="1" applyAlignment="1" applyProtection="1">
      <alignment horizontal="center" vertical="center"/>
    </xf>
    <xf numFmtId="0" fontId="15" fillId="4" borderId="27" xfId="0" applyFont="1" applyFill="1" applyBorder="1" applyAlignment="1" applyProtection="1">
      <alignment horizontal="center" vertical="center"/>
    </xf>
    <xf numFmtId="2" fontId="9" fillId="5" borderId="32" xfId="0" applyNumberFormat="1" applyFont="1" applyFill="1" applyBorder="1" applyAlignment="1" applyProtection="1">
      <alignment horizontal="center" vertical="center"/>
    </xf>
    <xf numFmtId="2" fontId="9" fillId="5" borderId="11" xfId="0" applyNumberFormat="1" applyFont="1" applyFill="1" applyBorder="1" applyAlignment="1" applyProtection="1">
      <alignment horizontal="center" vertical="center"/>
    </xf>
    <xf numFmtId="0" fontId="9" fillId="5" borderId="33" xfId="0" applyFont="1" applyFill="1" applyBorder="1" applyAlignment="1" applyProtection="1">
      <alignment horizontal="center" vertical="center" wrapText="1"/>
    </xf>
    <xf numFmtId="0" fontId="9" fillId="5" borderId="9" xfId="0" applyFont="1" applyFill="1" applyBorder="1" applyAlignment="1" applyProtection="1">
      <alignment horizontal="center" vertical="center" wrapText="1"/>
    </xf>
    <xf numFmtId="0" fontId="19" fillId="5" borderId="33" xfId="0" applyFont="1" applyFill="1" applyBorder="1" applyAlignment="1" applyProtection="1">
      <alignment horizontal="center" vertical="center" wrapText="1"/>
    </xf>
    <xf numFmtId="0" fontId="19" fillId="5" borderId="9" xfId="0" applyFont="1" applyFill="1" applyBorder="1" applyAlignment="1" applyProtection="1">
      <alignment horizontal="center" vertical="center" wrapText="1"/>
    </xf>
    <xf numFmtId="0" fontId="11" fillId="3" borderId="12" xfId="0" applyFont="1" applyFill="1" applyBorder="1" applyAlignment="1" applyProtection="1">
      <alignment horizontal="center" vertical="center" wrapText="1"/>
    </xf>
    <xf numFmtId="0" fontId="11" fillId="3" borderId="13" xfId="0" applyFont="1" applyFill="1" applyBorder="1" applyAlignment="1" applyProtection="1">
      <alignment horizontal="center" vertical="center" wrapText="1"/>
    </xf>
    <xf numFmtId="0" fontId="11" fillId="3" borderId="14" xfId="0" applyFont="1" applyFill="1" applyBorder="1" applyAlignment="1" applyProtection="1">
      <alignment horizontal="center" vertical="center" wrapText="1"/>
    </xf>
    <xf numFmtId="0" fontId="7" fillId="9" borderId="23" xfId="0" applyFont="1" applyFill="1" applyBorder="1" applyAlignment="1" applyProtection="1">
      <alignment horizontal="center" vertical="center" wrapText="1"/>
    </xf>
    <xf numFmtId="0" fontId="7" fillId="9" borderId="42" xfId="0" applyFont="1" applyFill="1" applyBorder="1" applyAlignment="1" applyProtection="1">
      <alignment horizontal="center" vertical="center" wrapText="1"/>
    </xf>
    <xf numFmtId="0" fontId="14" fillId="3" borderId="12" xfId="0" applyFont="1" applyFill="1" applyBorder="1" applyAlignment="1" applyProtection="1">
      <alignment horizontal="center" vertical="center" wrapText="1"/>
    </xf>
    <xf numFmtId="0" fontId="14" fillId="3" borderId="13" xfId="0" applyFont="1" applyFill="1" applyBorder="1" applyAlignment="1" applyProtection="1">
      <alignment horizontal="center" vertical="center" wrapText="1"/>
    </xf>
    <xf numFmtId="0" fontId="14" fillId="3" borderId="14" xfId="0" applyFont="1" applyFill="1" applyBorder="1" applyAlignment="1" applyProtection="1">
      <alignment horizontal="center" vertical="center" wrapText="1"/>
    </xf>
    <xf numFmtId="0" fontId="7" fillId="9" borderId="13" xfId="0" applyFont="1" applyFill="1" applyBorder="1" applyAlignment="1" applyProtection="1">
      <alignment horizontal="center" vertical="center" wrapText="1"/>
    </xf>
    <xf numFmtId="0" fontId="7" fillId="9" borderId="41" xfId="0" applyFont="1" applyFill="1" applyBorder="1" applyAlignment="1" applyProtection="1">
      <alignment horizontal="center" vertical="center" wrapText="1"/>
    </xf>
    <xf numFmtId="0" fontId="8" fillId="3" borderId="12" xfId="0" applyFont="1" applyFill="1" applyBorder="1" applyAlignment="1" applyProtection="1">
      <alignment horizontal="center" vertical="center" wrapText="1"/>
    </xf>
    <xf numFmtId="0" fontId="8" fillId="3" borderId="13" xfId="0" applyFont="1" applyFill="1" applyBorder="1" applyAlignment="1" applyProtection="1">
      <alignment horizontal="center" vertical="center" wrapText="1"/>
    </xf>
    <xf numFmtId="0" fontId="8" fillId="3" borderId="14" xfId="0" applyFont="1" applyFill="1" applyBorder="1" applyAlignment="1" applyProtection="1">
      <alignment horizontal="center" vertical="center" wrapText="1"/>
    </xf>
    <xf numFmtId="0" fontId="9" fillId="10" borderId="64"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6"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21" xfId="0" applyFont="1" applyFill="1" applyBorder="1" applyAlignment="1">
      <alignment horizontal="center" vertical="center"/>
    </xf>
    <xf numFmtId="0" fontId="9" fillId="11" borderId="22" xfId="0" applyFont="1" applyFill="1" applyBorder="1" applyAlignment="1">
      <alignment horizontal="center" vertical="center" wrapText="1"/>
    </xf>
    <xf numFmtId="0" fontId="9" fillId="11" borderId="59"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 fillId="0" borderId="58" xfId="0" applyFont="1" applyBorder="1" applyAlignment="1">
      <alignment horizontal="center" vertical="center" wrapText="1"/>
    </xf>
  </cellXfs>
  <cellStyles count="1">
    <cellStyle name="Normal" xfId="0" builtinId="0"/>
  </cellStyles>
  <dxfs count="15">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40000610370189521"/>
          </stop>
          <stop position="1">
            <color rgb="FFFF7171"/>
          </stop>
        </gradientFill>
      </fill>
    </dxf>
    <dxf>
      <font>
        <b/>
        <i val="0"/>
      </font>
      <fill>
        <gradientFill degree="90">
          <stop position="0">
            <color theme="5" tint="0.59999389629810485"/>
          </stop>
          <stop position="1">
            <color rgb="FFFF7171"/>
          </stop>
        </gradient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FF7171"/>
      <color rgb="FFFF6161"/>
      <color rgb="FFFF5050"/>
      <color rgb="FFFF0000"/>
      <color rgb="FFCC0000"/>
      <color rgb="FF800000"/>
      <color rgb="FFFFFF66"/>
      <color rgb="FFFFCC00"/>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showGridLines="0" tabSelected="1" view="pageLayout" topLeftCell="B1" zoomScale="90" zoomScaleNormal="100" zoomScalePageLayoutView="90" workbookViewId="0">
      <selection activeCell="B4" sqref="B4:D4"/>
    </sheetView>
  </sheetViews>
  <sheetFormatPr defaultRowHeight="15" x14ac:dyDescent="0.25"/>
  <cols>
    <col min="1" max="1" width="0.85546875" hidden="1" customWidth="1"/>
    <col min="2" max="2" width="10.7109375" style="1" customWidth="1"/>
    <col min="3" max="3" width="24.7109375" style="1" customWidth="1"/>
    <col min="4" max="4" width="63.7109375" style="1" customWidth="1"/>
  </cols>
  <sheetData>
    <row r="1" spans="2:4" ht="21.75" thickTop="1" thickBot="1" x14ac:dyDescent="0.3">
      <c r="B1" s="118" t="s">
        <v>67</v>
      </c>
      <c r="C1" s="119"/>
      <c r="D1" s="120"/>
    </row>
    <row r="2" spans="2:4" s="3" customFormat="1" ht="14.25" thickTop="1" thickBot="1" x14ac:dyDescent="0.25">
      <c r="B2" s="127"/>
      <c r="C2" s="127"/>
      <c r="D2" s="127"/>
    </row>
    <row r="3" spans="2:4" s="3" customFormat="1" ht="17.25" thickTop="1" thickBot="1" x14ac:dyDescent="0.25">
      <c r="B3" s="121" t="s">
        <v>26</v>
      </c>
      <c r="C3" s="122"/>
      <c r="D3" s="123"/>
    </row>
    <row r="4" spans="2:4" s="3" customFormat="1" ht="144.75" customHeight="1" thickBot="1" x14ac:dyDescent="0.25">
      <c r="B4" s="124" t="s">
        <v>72</v>
      </c>
      <c r="C4" s="125"/>
      <c r="D4" s="126"/>
    </row>
    <row r="5" spans="2:4" s="3" customFormat="1" ht="25.5" customHeight="1" thickTop="1" thickBot="1" x14ac:dyDescent="0.25">
      <c r="B5" s="128"/>
      <c r="C5" s="128"/>
      <c r="D5" s="128"/>
    </row>
    <row r="6" spans="2:4" s="3" customFormat="1" ht="17.25" customHeight="1" thickTop="1" thickBot="1" x14ac:dyDescent="0.25">
      <c r="B6" s="121" t="s">
        <v>18</v>
      </c>
      <c r="C6" s="122"/>
      <c r="D6" s="123"/>
    </row>
    <row r="7" spans="2:4" s="3" customFormat="1" ht="26.25" customHeight="1" x14ac:dyDescent="0.2">
      <c r="B7" s="106" t="s">
        <v>9</v>
      </c>
      <c r="C7" s="132" t="s">
        <v>30</v>
      </c>
      <c r="D7" s="130"/>
    </row>
    <row r="8" spans="2:4" s="3" customFormat="1" ht="39.75" customHeight="1" x14ac:dyDescent="0.25">
      <c r="B8" s="107" t="s">
        <v>10</v>
      </c>
      <c r="C8" s="133" t="s">
        <v>19</v>
      </c>
      <c r="D8" s="134"/>
    </row>
    <row r="9" spans="2:4" s="3" customFormat="1" ht="39.75" customHeight="1" thickBot="1" x14ac:dyDescent="0.25">
      <c r="B9" s="108" t="s">
        <v>11</v>
      </c>
      <c r="C9" s="115" t="s">
        <v>23</v>
      </c>
      <c r="D9" s="116"/>
    </row>
    <row r="10" spans="2:4" s="3" customFormat="1" ht="26.25" customHeight="1" thickBot="1" x14ac:dyDescent="0.25">
      <c r="B10" s="131"/>
      <c r="C10" s="131"/>
      <c r="D10" s="131"/>
    </row>
    <row r="11" spans="2:4" s="3" customFormat="1" ht="17.25" customHeight="1" thickTop="1" thickBot="1" x14ac:dyDescent="0.25">
      <c r="B11" s="121" t="s">
        <v>21</v>
      </c>
      <c r="C11" s="136"/>
      <c r="D11" s="137"/>
    </row>
    <row r="12" spans="2:4" s="3" customFormat="1" ht="26.25" customHeight="1" x14ac:dyDescent="0.2">
      <c r="B12" s="109" t="s">
        <v>9</v>
      </c>
      <c r="C12" s="129" t="s">
        <v>22</v>
      </c>
      <c r="D12" s="130"/>
    </row>
    <row r="13" spans="2:4" s="3" customFormat="1" ht="15" customHeight="1" x14ac:dyDescent="0.2">
      <c r="B13" s="110" t="s">
        <v>10</v>
      </c>
      <c r="C13" s="133" t="s">
        <v>25</v>
      </c>
      <c r="D13" s="135"/>
    </row>
    <row r="14" spans="2:4" s="3" customFormat="1" ht="26.25" customHeight="1" thickBot="1" x14ac:dyDescent="0.25">
      <c r="B14" s="111" t="s">
        <v>11</v>
      </c>
      <c r="C14" s="115" t="s">
        <v>20</v>
      </c>
      <c r="D14" s="116"/>
    </row>
    <row r="15" spans="2:4" s="3" customFormat="1" ht="15.75" customHeight="1" thickBot="1" x14ac:dyDescent="0.25">
      <c r="B15" s="111" t="s">
        <v>71</v>
      </c>
      <c r="C15" s="115" t="s">
        <v>70</v>
      </c>
      <c r="D15" s="116"/>
    </row>
    <row r="16" spans="2:4" s="2" customFormat="1" x14ac:dyDescent="0.25">
      <c r="B16" s="117"/>
      <c r="C16" s="117"/>
      <c r="D16" s="117"/>
    </row>
    <row r="17" spans="2:4" x14ac:dyDescent="0.25">
      <c r="B17" s="86"/>
      <c r="C17" s="86"/>
      <c r="D17" s="86"/>
    </row>
  </sheetData>
  <sortState ref="B45:D108">
    <sortCondition ref="B45:B108"/>
  </sortState>
  <mergeCells count="16">
    <mergeCell ref="C15:D15"/>
    <mergeCell ref="B16:D16"/>
    <mergeCell ref="B1:D1"/>
    <mergeCell ref="B3:D3"/>
    <mergeCell ref="B4:D4"/>
    <mergeCell ref="B2:D2"/>
    <mergeCell ref="B6:D6"/>
    <mergeCell ref="B5:D5"/>
    <mergeCell ref="C12:D12"/>
    <mergeCell ref="C14:D14"/>
    <mergeCell ref="B10:D10"/>
    <mergeCell ref="C7:D7"/>
    <mergeCell ref="C8:D8"/>
    <mergeCell ref="C9:D9"/>
    <mergeCell ref="C13:D13"/>
    <mergeCell ref="B11:D11"/>
  </mergeCells>
  <printOptions horizontalCentered="1"/>
  <pageMargins left="0.44062499999999999" right="0.35" top="0.89583333333333337" bottom="0.57750000000000001" header="0.3" footer="0.15"/>
  <pageSetup scale="99" fitToHeight="0" orientation="portrait" horizontalDpi="4294967293" r:id="rId1"/>
  <headerFooter>
    <oddHeader>&amp;L&amp;G&amp;R&amp;G</oddHeader>
    <oddFooter>&amp;LKansas Local Health Department
EHR Implementation Toolkit, June 2017 &amp;RTool #8: Vendor Evaluation Tool--Overview</oddFooter>
  </headerFooter>
  <ignoredErrors>
    <ignoredError sqref="B7:B9 B12" numberStoredAsText="1"/>
  </ignoredError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5"/>
  <sheetViews>
    <sheetView showGridLines="0" zoomScale="85" zoomScaleNormal="85" zoomScalePageLayoutView="106" workbookViewId="0">
      <selection activeCell="M14" sqref="M14"/>
    </sheetView>
  </sheetViews>
  <sheetFormatPr defaultColWidth="9.140625" defaultRowHeight="15" x14ac:dyDescent="0.25"/>
  <cols>
    <col min="1" max="1" width="5" style="44" customWidth="1"/>
    <col min="2" max="2" width="63.5703125" style="10" customWidth="1"/>
    <col min="3" max="3" width="9.5703125" style="4" customWidth="1"/>
    <col min="4" max="4" width="8.28515625" style="4" customWidth="1"/>
    <col min="5" max="5" width="6.42578125" style="4" customWidth="1"/>
    <col min="6" max="6" width="9.7109375" style="4" customWidth="1"/>
    <col min="7" max="7" width="6.42578125" style="4" customWidth="1"/>
    <col min="8" max="8" width="9.7109375" style="4" customWidth="1"/>
    <col min="9" max="9" width="6.42578125" style="4" customWidth="1"/>
    <col min="10" max="10" width="9.7109375" style="4" customWidth="1"/>
    <col min="11" max="11" width="10" style="4" customWidth="1"/>
    <col min="12" max="16384" width="9.140625" style="9"/>
  </cols>
  <sheetData>
    <row r="1" spans="1:11" ht="27.75" thickTop="1" thickBot="1" x14ac:dyDescent="0.3">
      <c r="A1" s="146" t="s">
        <v>66</v>
      </c>
      <c r="B1" s="147"/>
      <c r="C1" s="147"/>
      <c r="D1" s="147"/>
      <c r="E1" s="147"/>
      <c r="F1" s="147"/>
      <c r="G1" s="147"/>
      <c r="H1" s="147"/>
      <c r="I1" s="147"/>
      <c r="J1" s="147"/>
      <c r="K1" s="148"/>
    </row>
    <row r="2" spans="1:11" ht="15.75" thickBot="1" x14ac:dyDescent="0.3">
      <c r="A2" s="149" t="s">
        <v>5</v>
      </c>
      <c r="B2" s="151" t="s">
        <v>0</v>
      </c>
      <c r="C2" s="153" t="s">
        <v>1</v>
      </c>
      <c r="D2" s="151" t="s">
        <v>4</v>
      </c>
      <c r="E2" s="138" t="s">
        <v>14</v>
      </c>
      <c r="F2" s="139"/>
      <c r="G2" s="140" t="s">
        <v>15</v>
      </c>
      <c r="H2" s="141"/>
      <c r="I2" s="142" t="s">
        <v>16</v>
      </c>
      <c r="J2" s="143"/>
      <c r="K2" s="144" t="s">
        <v>13</v>
      </c>
    </row>
    <row r="3" spans="1:11" s="10" customFormat="1" ht="30.75" thickBot="1" x14ac:dyDescent="0.3">
      <c r="A3" s="150"/>
      <c r="B3" s="152"/>
      <c r="C3" s="154"/>
      <c r="D3" s="152"/>
      <c r="E3" s="112" t="s">
        <v>2</v>
      </c>
      <c r="F3" s="103" t="s">
        <v>3</v>
      </c>
      <c r="G3" s="113" t="s">
        <v>2</v>
      </c>
      <c r="H3" s="104" t="s">
        <v>3</v>
      </c>
      <c r="I3" s="114" t="s">
        <v>2</v>
      </c>
      <c r="J3" s="105" t="s">
        <v>3</v>
      </c>
      <c r="K3" s="145"/>
    </row>
    <row r="4" spans="1:11" s="10" customFormat="1" ht="15.75" thickBot="1" x14ac:dyDescent="0.3">
      <c r="A4" s="160" t="s">
        <v>60</v>
      </c>
      <c r="B4" s="161"/>
      <c r="C4" s="161"/>
      <c r="D4" s="161"/>
      <c r="E4" s="161"/>
      <c r="F4" s="161"/>
      <c r="G4" s="161"/>
      <c r="H4" s="161"/>
      <c r="I4" s="161"/>
      <c r="J4" s="161"/>
      <c r="K4" s="162"/>
    </row>
    <row r="5" spans="1:11" x14ac:dyDescent="0.25">
      <c r="A5" s="38">
        <v>1.01</v>
      </c>
      <c r="B5" s="49" t="s">
        <v>31</v>
      </c>
      <c r="C5" s="13"/>
      <c r="D5" s="27">
        <f>IF(C5="Critical",3,IF(C5="Important",2,IF(C5="Desired",1,IF(C5="Not Needed",0,0))))</f>
        <v>0</v>
      </c>
      <c r="E5" s="57"/>
      <c r="F5" s="74">
        <f>D5*E5</f>
        <v>0</v>
      </c>
      <c r="G5" s="61"/>
      <c r="H5" s="79">
        <f>D5*G5</f>
        <v>0</v>
      </c>
      <c r="I5" s="65"/>
      <c r="J5" s="82">
        <f>D5*I5</f>
        <v>0</v>
      </c>
      <c r="K5" s="70">
        <f>D5*5</f>
        <v>0</v>
      </c>
    </row>
    <row r="6" spans="1:11" x14ac:dyDescent="0.25">
      <c r="A6" s="39">
        <v>1.02</v>
      </c>
      <c r="B6" s="16" t="s">
        <v>32</v>
      </c>
      <c r="C6" s="7"/>
      <c r="D6" s="28">
        <f>IF(C6="Critical",3,IF(C6="Important",2,IF(C6="Desired",1,IF(C6="Not Needed",0,0))))</f>
        <v>0</v>
      </c>
      <c r="E6" s="58"/>
      <c r="F6" s="75">
        <f>D6*E6</f>
        <v>0</v>
      </c>
      <c r="G6" s="62"/>
      <c r="H6" s="78">
        <f>D6*G6</f>
        <v>0</v>
      </c>
      <c r="I6" s="66"/>
      <c r="J6" s="83">
        <f>D6*I6</f>
        <v>0</v>
      </c>
      <c r="K6" s="71">
        <f>D6*5</f>
        <v>0</v>
      </c>
    </row>
    <row r="7" spans="1:11" x14ac:dyDescent="0.25">
      <c r="A7" s="39">
        <v>1.03</v>
      </c>
      <c r="B7" s="16" t="s">
        <v>6</v>
      </c>
      <c r="C7" s="7"/>
      <c r="D7" s="28">
        <f>IF(C7="Critical",3,IF(C7="Important",2,IF(C7="Desired",1,IF(C7="Not Needed",0,0))))</f>
        <v>0</v>
      </c>
      <c r="E7" s="58"/>
      <c r="F7" s="75">
        <f>D7*E7</f>
        <v>0</v>
      </c>
      <c r="G7" s="62"/>
      <c r="H7" s="78">
        <f>D7*G7</f>
        <v>0</v>
      </c>
      <c r="I7" s="66"/>
      <c r="J7" s="83">
        <f>D7*I7</f>
        <v>0</v>
      </c>
      <c r="K7" s="71">
        <f>D7*5</f>
        <v>0</v>
      </c>
    </row>
    <row r="8" spans="1:11" x14ac:dyDescent="0.25">
      <c r="A8" s="39">
        <v>1.04</v>
      </c>
      <c r="B8" s="16" t="s">
        <v>33</v>
      </c>
      <c r="C8" s="7"/>
      <c r="D8" s="28">
        <f t="shared" ref="D8" si="0">IF(C8="Critical",3,IF(C8="Important",2,IF(C8="Desired",1,IF(C8="Not Needed",0,0))))</f>
        <v>0</v>
      </c>
      <c r="E8" s="58"/>
      <c r="F8" s="75">
        <f t="shared" ref="F8" si="1">D8*E8</f>
        <v>0</v>
      </c>
      <c r="G8" s="62"/>
      <c r="H8" s="78">
        <f t="shared" ref="H8" si="2">D8*G8</f>
        <v>0</v>
      </c>
      <c r="I8" s="66"/>
      <c r="J8" s="83">
        <f t="shared" ref="J8" si="3">D8*I8</f>
        <v>0</v>
      </c>
      <c r="K8" s="71">
        <f t="shared" ref="K8" si="4">D8*5</f>
        <v>0</v>
      </c>
    </row>
    <row r="9" spans="1:11" ht="15.75" thickBot="1" x14ac:dyDescent="0.3">
      <c r="A9" s="39">
        <v>1.05</v>
      </c>
      <c r="B9" s="16" t="s">
        <v>28</v>
      </c>
      <c r="C9" s="7"/>
      <c r="D9" s="28">
        <f>IF(C9="Critical",3,IF(C9="Important",2,IF(C9="Desired",1,IF(C9="Not Needed",0,0))))</f>
        <v>0</v>
      </c>
      <c r="E9" s="58"/>
      <c r="F9" s="75">
        <f>D9*E9</f>
        <v>0</v>
      </c>
      <c r="G9" s="62"/>
      <c r="H9" s="78">
        <f>D9*G9</f>
        <v>0</v>
      </c>
      <c r="I9" s="66"/>
      <c r="J9" s="83">
        <f>D9*I9</f>
        <v>0</v>
      </c>
      <c r="K9" s="71">
        <f>D9*5</f>
        <v>0</v>
      </c>
    </row>
    <row r="10" spans="1:11" x14ac:dyDescent="0.25">
      <c r="A10" s="39"/>
      <c r="B10" s="16"/>
      <c r="C10" s="7"/>
      <c r="D10" s="28">
        <f>IF(C10="Critical",3,IF(C10="Important",2,IF(C10="Desired",1,IF(C10="Not Needed",0,0))))</f>
        <v>0</v>
      </c>
      <c r="E10" s="58"/>
      <c r="F10" s="75">
        <f>D10*E10</f>
        <v>0</v>
      </c>
      <c r="G10" s="62"/>
      <c r="H10" s="78">
        <f>D10*G10</f>
        <v>0</v>
      </c>
      <c r="I10" s="66"/>
      <c r="J10" s="83">
        <f>D10*I10</f>
        <v>0</v>
      </c>
      <c r="K10" s="71">
        <f>D10*5</f>
        <v>0</v>
      </c>
    </row>
    <row r="11" spans="1:11" ht="15.75" thickBot="1" x14ac:dyDescent="0.3">
      <c r="A11" s="39"/>
      <c r="B11" s="16"/>
      <c r="C11" s="7"/>
      <c r="D11" s="28">
        <f>IF(C11="Critical",3,IF(C11="Important",2,IF(C11="Desired",1,IF(C11="Not Needed",0,0))))</f>
        <v>0</v>
      </c>
      <c r="E11" s="58"/>
      <c r="F11" s="75">
        <f>D11*E11</f>
        <v>0</v>
      </c>
      <c r="G11" s="62"/>
      <c r="H11" s="78">
        <f>D11*G11</f>
        <v>0</v>
      </c>
      <c r="I11" s="66"/>
      <c r="J11" s="83">
        <f>D11*I11</f>
        <v>0</v>
      </c>
      <c r="K11" s="71">
        <f>D11*5</f>
        <v>0</v>
      </c>
    </row>
    <row r="12" spans="1:11" ht="15.75" thickBot="1" x14ac:dyDescent="0.3">
      <c r="A12" s="40"/>
      <c r="B12" s="163" t="s">
        <v>27</v>
      </c>
      <c r="C12" s="163"/>
      <c r="D12" s="164"/>
      <c r="E12" s="18"/>
      <c r="F12" s="29">
        <f>SUM(F5:F11)</f>
        <v>0</v>
      </c>
      <c r="G12" s="19"/>
      <c r="H12" s="29">
        <f>SUM(H5:H11)</f>
        <v>0</v>
      </c>
      <c r="I12" s="19"/>
      <c r="J12" s="29">
        <f>SUM(J5:J11)</f>
        <v>0</v>
      </c>
      <c r="K12" s="30">
        <f>SUM(K5:K11)</f>
        <v>0</v>
      </c>
    </row>
    <row r="13" spans="1:11" s="10" customFormat="1" ht="15.75" thickBot="1" x14ac:dyDescent="0.3">
      <c r="A13" s="155" t="s">
        <v>39</v>
      </c>
      <c r="B13" s="156"/>
      <c r="C13" s="156"/>
      <c r="D13" s="156"/>
      <c r="E13" s="156"/>
      <c r="F13" s="156"/>
      <c r="G13" s="156"/>
      <c r="H13" s="156"/>
      <c r="I13" s="156"/>
      <c r="J13" s="156"/>
      <c r="K13" s="157"/>
    </row>
    <row r="14" spans="1:11" x14ac:dyDescent="0.25">
      <c r="A14" s="41">
        <v>2.0099999999999998</v>
      </c>
      <c r="B14" s="22" t="s">
        <v>34</v>
      </c>
      <c r="C14" s="6"/>
      <c r="D14" s="31">
        <f t="shared" ref="D14:D20" si="5">IF(C14="Critical",3,IF(C14="Important",2,IF(C14="Desired",1,IF(C14="Not Needed",0,0))))</f>
        <v>0</v>
      </c>
      <c r="E14" s="57"/>
      <c r="F14" s="74">
        <f t="shared" ref="F14:F20" si="6">D14*E14</f>
        <v>0</v>
      </c>
      <c r="G14" s="61"/>
      <c r="H14" s="79">
        <f t="shared" ref="H14:H20" si="7">D14*G14</f>
        <v>0</v>
      </c>
      <c r="I14" s="65"/>
      <c r="J14" s="82">
        <f t="shared" ref="J14:J20" si="8">D14*I14</f>
        <v>0</v>
      </c>
      <c r="K14" s="70">
        <f t="shared" ref="K14:K20" si="9">D14*5</f>
        <v>0</v>
      </c>
    </row>
    <row r="15" spans="1:11" ht="25.5" x14ac:dyDescent="0.25">
      <c r="A15" s="39">
        <v>2.02</v>
      </c>
      <c r="B15" s="16" t="s">
        <v>35</v>
      </c>
      <c r="C15" s="7"/>
      <c r="D15" s="32">
        <f t="shared" si="5"/>
        <v>0</v>
      </c>
      <c r="E15" s="58"/>
      <c r="F15" s="75">
        <f t="shared" si="6"/>
        <v>0</v>
      </c>
      <c r="G15" s="62"/>
      <c r="H15" s="78">
        <f t="shared" si="7"/>
        <v>0</v>
      </c>
      <c r="I15" s="66"/>
      <c r="J15" s="83">
        <f t="shared" si="8"/>
        <v>0</v>
      </c>
      <c r="K15" s="71">
        <f t="shared" si="9"/>
        <v>0</v>
      </c>
    </row>
    <row r="16" spans="1:11" x14ac:dyDescent="0.25">
      <c r="A16" s="39">
        <v>2.0299999999999998</v>
      </c>
      <c r="B16" s="16" t="s">
        <v>36</v>
      </c>
      <c r="C16" s="7"/>
      <c r="D16" s="32">
        <f t="shared" si="5"/>
        <v>0</v>
      </c>
      <c r="E16" s="58"/>
      <c r="F16" s="75">
        <f t="shared" si="6"/>
        <v>0</v>
      </c>
      <c r="G16" s="62"/>
      <c r="H16" s="78">
        <f t="shared" si="7"/>
        <v>0</v>
      </c>
      <c r="I16" s="66"/>
      <c r="J16" s="83">
        <f t="shared" si="8"/>
        <v>0</v>
      </c>
      <c r="K16" s="71">
        <f t="shared" si="9"/>
        <v>0</v>
      </c>
    </row>
    <row r="17" spans="1:11" ht="25.5" x14ac:dyDescent="0.25">
      <c r="A17" s="39">
        <v>2.04</v>
      </c>
      <c r="B17" s="16" t="s">
        <v>37</v>
      </c>
      <c r="C17" s="7"/>
      <c r="D17" s="32">
        <f t="shared" si="5"/>
        <v>0</v>
      </c>
      <c r="E17" s="58"/>
      <c r="F17" s="75">
        <f t="shared" si="6"/>
        <v>0</v>
      </c>
      <c r="G17" s="62"/>
      <c r="H17" s="78">
        <f t="shared" si="7"/>
        <v>0</v>
      </c>
      <c r="I17" s="66"/>
      <c r="J17" s="83">
        <f t="shared" si="8"/>
        <v>0</v>
      </c>
      <c r="K17" s="71">
        <f t="shared" si="9"/>
        <v>0</v>
      </c>
    </row>
    <row r="18" spans="1:11" ht="26.25" thickBot="1" x14ac:dyDescent="0.3">
      <c r="A18" s="39">
        <v>2.0499999999999998</v>
      </c>
      <c r="B18" s="16" t="s">
        <v>38</v>
      </c>
      <c r="C18" s="7"/>
      <c r="D18" s="32">
        <f t="shared" si="5"/>
        <v>0</v>
      </c>
      <c r="E18" s="58"/>
      <c r="F18" s="75">
        <f t="shared" si="6"/>
        <v>0</v>
      </c>
      <c r="G18" s="62"/>
      <c r="H18" s="78">
        <f t="shared" si="7"/>
        <v>0</v>
      </c>
      <c r="I18" s="66"/>
      <c r="J18" s="83">
        <f t="shared" si="8"/>
        <v>0</v>
      </c>
      <c r="K18" s="71">
        <f t="shared" si="9"/>
        <v>0</v>
      </c>
    </row>
    <row r="19" spans="1:11" x14ac:dyDescent="0.25">
      <c r="A19" s="39"/>
      <c r="B19" s="48"/>
      <c r="C19" s="7"/>
      <c r="D19" s="32">
        <f t="shared" si="5"/>
        <v>0</v>
      </c>
      <c r="E19" s="58"/>
      <c r="F19" s="75">
        <f t="shared" si="6"/>
        <v>0</v>
      </c>
      <c r="G19" s="62"/>
      <c r="H19" s="78">
        <f t="shared" si="7"/>
        <v>0</v>
      </c>
      <c r="I19" s="66"/>
      <c r="J19" s="83">
        <f t="shared" si="8"/>
        <v>0</v>
      </c>
      <c r="K19" s="71">
        <f t="shared" si="9"/>
        <v>0</v>
      </c>
    </row>
    <row r="20" spans="1:11" ht="15.75" thickBot="1" x14ac:dyDescent="0.3">
      <c r="A20" s="39"/>
      <c r="B20" s="15"/>
      <c r="C20" s="7"/>
      <c r="D20" s="32">
        <f t="shared" si="5"/>
        <v>0</v>
      </c>
      <c r="E20" s="58"/>
      <c r="F20" s="75">
        <f t="shared" si="6"/>
        <v>0</v>
      </c>
      <c r="G20" s="62"/>
      <c r="H20" s="78">
        <f t="shared" si="7"/>
        <v>0</v>
      </c>
      <c r="I20" s="66"/>
      <c r="J20" s="83">
        <f t="shared" si="8"/>
        <v>0</v>
      </c>
      <c r="K20" s="71">
        <f t="shared" si="9"/>
        <v>0</v>
      </c>
    </row>
    <row r="21" spans="1:11" ht="15.75" thickBot="1" x14ac:dyDescent="0.3">
      <c r="A21" s="40"/>
      <c r="B21" s="163" t="s">
        <v>61</v>
      </c>
      <c r="C21" s="163"/>
      <c r="D21" s="164"/>
      <c r="E21" s="18"/>
      <c r="F21" s="29">
        <f>SUM(F14:F20)</f>
        <v>0</v>
      </c>
      <c r="G21" s="19"/>
      <c r="H21" s="29">
        <f>SUM(H14:H20)</f>
        <v>0</v>
      </c>
      <c r="I21" s="19"/>
      <c r="J21" s="29">
        <f>SUM(J14:J20)</f>
        <v>0</v>
      </c>
      <c r="K21" s="30">
        <f>SUM(K14:K20)</f>
        <v>0</v>
      </c>
    </row>
    <row r="22" spans="1:11" ht="15.75" thickBot="1" x14ac:dyDescent="0.3">
      <c r="A22" s="155" t="s">
        <v>40</v>
      </c>
      <c r="B22" s="156"/>
      <c r="C22" s="156"/>
      <c r="D22" s="156"/>
      <c r="E22" s="156"/>
      <c r="F22" s="156"/>
      <c r="G22" s="156"/>
      <c r="H22" s="156"/>
      <c r="I22" s="156"/>
      <c r="J22" s="156"/>
      <c r="K22" s="157"/>
    </row>
    <row r="23" spans="1:11" x14ac:dyDescent="0.25">
      <c r="A23" s="41">
        <v>3.01</v>
      </c>
      <c r="B23" s="20" t="s">
        <v>41</v>
      </c>
      <c r="C23" s="6"/>
      <c r="D23" s="31">
        <f>IF(C23="Critical",3,IF(C23="Important",2,IF(C23="Desired",1,IF(C23="Not Needed",0,0))))</f>
        <v>0</v>
      </c>
      <c r="E23" s="57"/>
      <c r="F23" s="74">
        <f>D23*E23</f>
        <v>0</v>
      </c>
      <c r="G23" s="61"/>
      <c r="H23" s="79">
        <f>D23*G23</f>
        <v>0</v>
      </c>
      <c r="I23" s="65"/>
      <c r="J23" s="82">
        <f>D23*I23</f>
        <v>0</v>
      </c>
      <c r="K23" s="70">
        <f>D23*5</f>
        <v>0</v>
      </c>
    </row>
    <row r="24" spans="1:11" x14ac:dyDescent="0.25">
      <c r="A24" s="39">
        <v>3.02</v>
      </c>
      <c r="B24" s="15" t="s">
        <v>42</v>
      </c>
      <c r="C24" s="7"/>
      <c r="D24" s="32">
        <f>IF(C24="Critical",3,IF(C24="Important",2,IF(C24="Desired",1,IF(C24="Not Needed",0,0))))</f>
        <v>0</v>
      </c>
      <c r="E24" s="58"/>
      <c r="F24" s="75">
        <f>D24*E24</f>
        <v>0</v>
      </c>
      <c r="G24" s="62"/>
      <c r="H24" s="78">
        <f>D24*G24</f>
        <v>0</v>
      </c>
      <c r="I24" s="66"/>
      <c r="J24" s="83">
        <f>D24*I24</f>
        <v>0</v>
      </c>
      <c r="K24" s="71">
        <f>D24*5</f>
        <v>0</v>
      </c>
    </row>
    <row r="25" spans="1:11" x14ac:dyDescent="0.25">
      <c r="A25" s="39">
        <v>3.03</v>
      </c>
      <c r="B25" s="15" t="s">
        <v>43</v>
      </c>
      <c r="C25" s="7"/>
      <c r="D25" s="32">
        <f>IF(C25="Critical",3,IF(C25="Important",2,IF(C25="Desired",1,IF(C25="Not Needed",0,0))))</f>
        <v>0</v>
      </c>
      <c r="E25" s="58"/>
      <c r="F25" s="75">
        <f>D25*E25</f>
        <v>0</v>
      </c>
      <c r="G25" s="62"/>
      <c r="H25" s="78">
        <f>D25*G25</f>
        <v>0</v>
      </c>
      <c r="I25" s="66"/>
      <c r="J25" s="83">
        <f>D25*I25</f>
        <v>0</v>
      </c>
      <c r="K25" s="71">
        <f>D25*5</f>
        <v>0</v>
      </c>
    </row>
    <row r="26" spans="1:11" x14ac:dyDescent="0.25">
      <c r="A26" s="39">
        <v>3.04</v>
      </c>
      <c r="B26" s="15" t="s">
        <v>44</v>
      </c>
      <c r="C26" s="7"/>
      <c r="D26" s="32">
        <f>IF(C26="Critical",3,IF(C26="Important",2,IF(C26="Desired",1,IF(C26="Not Needed",0,0))))</f>
        <v>0</v>
      </c>
      <c r="E26" s="58"/>
      <c r="F26" s="75">
        <f>D26*E26</f>
        <v>0</v>
      </c>
      <c r="G26" s="62"/>
      <c r="H26" s="78">
        <f>D26*G26</f>
        <v>0</v>
      </c>
      <c r="I26" s="66"/>
      <c r="J26" s="83">
        <f>D26*I26</f>
        <v>0</v>
      </c>
      <c r="K26" s="71">
        <f>D26*5</f>
        <v>0</v>
      </c>
    </row>
    <row r="27" spans="1:11" x14ac:dyDescent="0.25">
      <c r="A27" s="39">
        <v>3.05</v>
      </c>
      <c r="B27" s="15" t="s">
        <v>45</v>
      </c>
      <c r="C27" s="7"/>
      <c r="D27" s="32">
        <f>IF(C27="Critical",3,IF(C27="Important",2,IF(C27="Desired",1,IF(C27="Not Needed",0,0))))</f>
        <v>0</v>
      </c>
      <c r="E27" s="58"/>
      <c r="F27" s="75">
        <f>D27*E27</f>
        <v>0</v>
      </c>
      <c r="G27" s="62"/>
      <c r="H27" s="78">
        <f>D27*G27</f>
        <v>0</v>
      </c>
      <c r="I27" s="66"/>
      <c r="J27" s="83">
        <f>D27*I27</f>
        <v>0</v>
      </c>
      <c r="K27" s="71">
        <f>D27*5</f>
        <v>0</v>
      </c>
    </row>
    <row r="28" spans="1:11" x14ac:dyDescent="0.25">
      <c r="A28" s="39">
        <v>3.06</v>
      </c>
      <c r="B28" s="15" t="s">
        <v>46</v>
      </c>
      <c r="C28" s="7"/>
      <c r="D28" s="32">
        <f t="shared" ref="D28" si="10">IF(C28="Critical",3,IF(C28="Important",2,IF(C28="Desired",1,IF(C28="Not Needed",0,0))))</f>
        <v>0</v>
      </c>
      <c r="E28" s="58"/>
      <c r="F28" s="75">
        <f t="shared" ref="F28" si="11">D28*E28</f>
        <v>0</v>
      </c>
      <c r="G28" s="62"/>
      <c r="H28" s="78">
        <f t="shared" ref="H28" si="12">D28*G28</f>
        <v>0</v>
      </c>
      <c r="I28" s="66"/>
      <c r="J28" s="83">
        <f t="shared" ref="J28" si="13">D28*I28</f>
        <v>0</v>
      </c>
      <c r="K28" s="71">
        <f t="shared" ref="K28" si="14">D28*5</f>
        <v>0</v>
      </c>
    </row>
    <row r="29" spans="1:11" x14ac:dyDescent="0.25">
      <c r="A29" s="39"/>
      <c r="B29" s="16"/>
      <c r="C29" s="7"/>
      <c r="D29" s="32">
        <f>IF(C29="Critical",3,IF(C29="Important",2,IF(C29="Desired",1,IF(C29="Not Needed",0,0))))</f>
        <v>0</v>
      </c>
      <c r="E29" s="58"/>
      <c r="F29" s="75">
        <f>D29*E29</f>
        <v>0</v>
      </c>
      <c r="G29" s="62"/>
      <c r="H29" s="78">
        <f>D29*G29</f>
        <v>0</v>
      </c>
      <c r="I29" s="66"/>
      <c r="J29" s="83">
        <f>D29*I29</f>
        <v>0</v>
      </c>
      <c r="K29" s="71">
        <f>D29*5</f>
        <v>0</v>
      </c>
    </row>
    <row r="30" spans="1:11" ht="15.75" thickBot="1" x14ac:dyDescent="0.3">
      <c r="A30" s="39"/>
      <c r="B30" s="16"/>
      <c r="C30" s="7"/>
      <c r="D30" s="32">
        <f>IF(C30="Critical",3,IF(C30="Important",2,IF(C30="Desired",1,IF(C30="Not Needed",0,0))))</f>
        <v>0</v>
      </c>
      <c r="E30" s="58"/>
      <c r="F30" s="75">
        <f>D30*E30</f>
        <v>0</v>
      </c>
      <c r="G30" s="62"/>
      <c r="H30" s="78">
        <f>D30*G30</f>
        <v>0</v>
      </c>
      <c r="I30" s="66"/>
      <c r="J30" s="83">
        <f>D30*I30</f>
        <v>0</v>
      </c>
      <c r="K30" s="71">
        <f>D30*5</f>
        <v>0</v>
      </c>
    </row>
    <row r="31" spans="1:11" ht="15.75" thickBot="1" x14ac:dyDescent="0.3">
      <c r="A31" s="40"/>
      <c r="B31" s="163" t="s">
        <v>62</v>
      </c>
      <c r="C31" s="163"/>
      <c r="D31" s="164"/>
      <c r="E31" s="18"/>
      <c r="F31" s="29">
        <f>SUM(F23:F30)</f>
        <v>0</v>
      </c>
      <c r="G31" s="19"/>
      <c r="H31" s="29">
        <f>SUM(H23:H30)</f>
        <v>0</v>
      </c>
      <c r="I31" s="19"/>
      <c r="J31" s="29">
        <f>SUM(J23:J30)</f>
        <v>0</v>
      </c>
      <c r="K31" s="30">
        <f>SUM(K23:K30)</f>
        <v>0</v>
      </c>
    </row>
    <row r="32" spans="1:11" ht="15.75" thickBot="1" x14ac:dyDescent="0.3">
      <c r="A32" s="155" t="s">
        <v>47</v>
      </c>
      <c r="B32" s="156"/>
      <c r="C32" s="156"/>
      <c r="D32" s="156"/>
      <c r="E32" s="156"/>
      <c r="F32" s="156"/>
      <c r="G32" s="156"/>
      <c r="H32" s="156"/>
      <c r="I32" s="156"/>
      <c r="J32" s="156"/>
      <c r="K32" s="157"/>
    </row>
    <row r="33" spans="1:11" ht="25.5" x14ac:dyDescent="0.25">
      <c r="A33" s="41">
        <v>4.01</v>
      </c>
      <c r="B33" s="22" t="s">
        <v>48</v>
      </c>
      <c r="C33" s="6"/>
      <c r="D33" s="31">
        <f t="shared" ref="D33:D38" si="15">IF(C33="Critical",3,IF(C33="Important",2,IF(C33="Desired",1,IF(C33="Not Needed",0,0))))</f>
        <v>0</v>
      </c>
      <c r="E33" s="57"/>
      <c r="F33" s="74">
        <f t="shared" ref="F33:F38" si="16">D33*E33</f>
        <v>0</v>
      </c>
      <c r="G33" s="61"/>
      <c r="H33" s="79">
        <f t="shared" ref="H33:H38" si="17">D33*G33</f>
        <v>0</v>
      </c>
      <c r="I33" s="65"/>
      <c r="J33" s="82">
        <f t="shared" ref="J33:J38" si="18">D33*I33</f>
        <v>0</v>
      </c>
      <c r="K33" s="70">
        <f t="shared" ref="K33:K38" si="19">D33*5</f>
        <v>0</v>
      </c>
    </row>
    <row r="34" spans="1:11" x14ac:dyDescent="0.25">
      <c r="A34" s="39">
        <v>4.0199999999999996</v>
      </c>
      <c r="B34" s="16" t="s">
        <v>49</v>
      </c>
      <c r="C34" s="7"/>
      <c r="D34" s="32">
        <f t="shared" si="15"/>
        <v>0</v>
      </c>
      <c r="E34" s="58"/>
      <c r="F34" s="75">
        <f t="shared" si="16"/>
        <v>0</v>
      </c>
      <c r="G34" s="62"/>
      <c r="H34" s="78">
        <f t="shared" si="17"/>
        <v>0</v>
      </c>
      <c r="I34" s="66"/>
      <c r="J34" s="83">
        <f t="shared" si="18"/>
        <v>0</v>
      </c>
      <c r="K34" s="71">
        <f t="shared" si="19"/>
        <v>0</v>
      </c>
    </row>
    <row r="35" spans="1:11" x14ac:dyDescent="0.25">
      <c r="A35" s="39">
        <v>4.03</v>
      </c>
      <c r="B35" s="16" t="s">
        <v>50</v>
      </c>
      <c r="C35" s="7"/>
      <c r="D35" s="32">
        <f t="shared" si="15"/>
        <v>0</v>
      </c>
      <c r="E35" s="58"/>
      <c r="F35" s="75">
        <f t="shared" si="16"/>
        <v>0</v>
      </c>
      <c r="G35" s="62"/>
      <c r="H35" s="78">
        <f t="shared" si="17"/>
        <v>0</v>
      </c>
      <c r="I35" s="66"/>
      <c r="J35" s="83">
        <f t="shared" si="18"/>
        <v>0</v>
      </c>
      <c r="K35" s="71">
        <f t="shared" si="19"/>
        <v>0</v>
      </c>
    </row>
    <row r="36" spans="1:11" ht="25.5" x14ac:dyDescent="0.25">
      <c r="A36" s="39">
        <v>4.04</v>
      </c>
      <c r="B36" s="16" t="s">
        <v>7</v>
      </c>
      <c r="C36" s="7"/>
      <c r="D36" s="32">
        <f>IF(C36="Critical",3,IF(C36="Important",2,IF(C36="Desired",1,IF(C36="Not Needed",0,0))))</f>
        <v>0</v>
      </c>
      <c r="E36" s="58"/>
      <c r="F36" s="75">
        <f>D36*E36</f>
        <v>0</v>
      </c>
      <c r="G36" s="62"/>
      <c r="H36" s="78">
        <f>D36*G36</f>
        <v>0</v>
      </c>
      <c r="I36" s="66"/>
      <c r="J36" s="83">
        <f>D36*I36</f>
        <v>0</v>
      </c>
      <c r="K36" s="71">
        <f>D36*5</f>
        <v>0</v>
      </c>
    </row>
    <row r="37" spans="1:11" x14ac:dyDescent="0.25">
      <c r="A37" s="39"/>
      <c r="B37" s="16"/>
      <c r="C37" s="7"/>
      <c r="D37" s="32">
        <f>IF(C37="Critical",3,IF(C37="Important",2,IF(C37="Desired",1,IF(C37="Not Needed",0,0))))</f>
        <v>0</v>
      </c>
      <c r="E37" s="58"/>
      <c r="F37" s="75">
        <f>D37*E37</f>
        <v>0</v>
      </c>
      <c r="G37" s="62"/>
      <c r="H37" s="78">
        <f>D37*G37</f>
        <v>0</v>
      </c>
      <c r="I37" s="66"/>
      <c r="J37" s="83">
        <f>D37*I37</f>
        <v>0</v>
      </c>
      <c r="K37" s="71">
        <f>D37*5</f>
        <v>0</v>
      </c>
    </row>
    <row r="38" spans="1:11" ht="15.75" thickBot="1" x14ac:dyDescent="0.3">
      <c r="A38" s="42"/>
      <c r="B38" s="17"/>
      <c r="C38" s="8"/>
      <c r="D38" s="33">
        <f t="shared" si="15"/>
        <v>0</v>
      </c>
      <c r="E38" s="59"/>
      <c r="F38" s="76">
        <f t="shared" si="16"/>
        <v>0</v>
      </c>
      <c r="G38" s="63"/>
      <c r="H38" s="81">
        <f t="shared" si="17"/>
        <v>0</v>
      </c>
      <c r="I38" s="67"/>
      <c r="J38" s="84">
        <f t="shared" si="18"/>
        <v>0</v>
      </c>
      <c r="K38" s="73">
        <f t="shared" si="19"/>
        <v>0</v>
      </c>
    </row>
    <row r="39" spans="1:11" ht="15.75" thickBot="1" x14ac:dyDescent="0.3">
      <c r="A39" s="43"/>
      <c r="B39" s="158" t="s">
        <v>63</v>
      </c>
      <c r="C39" s="158"/>
      <c r="D39" s="159"/>
      <c r="E39" s="23"/>
      <c r="F39" s="34">
        <f>SUM(F33:F38)</f>
        <v>0</v>
      </c>
      <c r="G39" s="24"/>
      <c r="H39" s="34">
        <f>SUM(H33:H38)</f>
        <v>0</v>
      </c>
      <c r="I39" s="24"/>
      <c r="J39" s="34">
        <f>SUM(J33:J38)</f>
        <v>0</v>
      </c>
      <c r="K39" s="35">
        <f>SUM(K33:K38)</f>
        <v>0</v>
      </c>
    </row>
    <row r="40" spans="1:11" ht="16.5" thickTop="1" thickBot="1" x14ac:dyDescent="0.3">
      <c r="A40" s="155" t="s">
        <v>51</v>
      </c>
      <c r="B40" s="156"/>
      <c r="C40" s="156"/>
      <c r="D40" s="156"/>
      <c r="E40" s="156"/>
      <c r="F40" s="156"/>
      <c r="G40" s="156"/>
      <c r="H40" s="156"/>
      <c r="I40" s="156"/>
      <c r="J40" s="156"/>
      <c r="K40" s="157"/>
    </row>
    <row r="41" spans="1:11" x14ac:dyDescent="0.2">
      <c r="A41" s="41">
        <v>5.01</v>
      </c>
      <c r="B41" s="45" t="s">
        <v>54</v>
      </c>
      <c r="C41" s="6"/>
      <c r="D41" s="31">
        <f t="shared" ref="D41:D45" si="20">IF(C41="Critical",3,IF(C41="Important",2,IF(C41="Desired",1,IF(C41="Not Needed",0,0))))</f>
        <v>0</v>
      </c>
      <c r="E41" s="57"/>
      <c r="F41" s="74">
        <f t="shared" ref="F41:F45" si="21">D41*E41</f>
        <v>0</v>
      </c>
      <c r="G41" s="61"/>
      <c r="H41" s="79">
        <f t="shared" ref="H41:H45" si="22">D41*G41</f>
        <v>0</v>
      </c>
      <c r="I41" s="65"/>
      <c r="J41" s="82">
        <f t="shared" ref="J41:J45" si="23">D41*I41</f>
        <v>0</v>
      </c>
      <c r="K41" s="70">
        <f t="shared" ref="K41:K45" si="24">D41*5</f>
        <v>0</v>
      </c>
    </row>
    <row r="42" spans="1:11" ht="25.5" x14ac:dyDescent="0.2">
      <c r="A42" s="39">
        <v>5.0199999999999996</v>
      </c>
      <c r="B42" s="46" t="s">
        <v>52</v>
      </c>
      <c r="C42" s="7"/>
      <c r="D42" s="32">
        <f t="shared" si="20"/>
        <v>0</v>
      </c>
      <c r="E42" s="58"/>
      <c r="F42" s="75">
        <f t="shared" si="21"/>
        <v>0</v>
      </c>
      <c r="G42" s="62"/>
      <c r="H42" s="78">
        <f t="shared" si="22"/>
        <v>0</v>
      </c>
      <c r="I42" s="66"/>
      <c r="J42" s="83">
        <f t="shared" si="23"/>
        <v>0</v>
      </c>
      <c r="K42" s="71">
        <f t="shared" si="24"/>
        <v>0</v>
      </c>
    </row>
    <row r="43" spans="1:11" x14ac:dyDescent="0.2">
      <c r="A43" s="39">
        <v>5.03</v>
      </c>
      <c r="B43" s="46" t="s">
        <v>53</v>
      </c>
      <c r="C43" s="7"/>
      <c r="D43" s="32">
        <f t="shared" si="20"/>
        <v>0</v>
      </c>
      <c r="E43" s="58"/>
      <c r="F43" s="75">
        <f t="shared" si="21"/>
        <v>0</v>
      </c>
      <c r="G43" s="62"/>
      <c r="H43" s="78">
        <f t="shared" si="22"/>
        <v>0</v>
      </c>
      <c r="I43" s="66"/>
      <c r="J43" s="83">
        <f t="shared" si="23"/>
        <v>0</v>
      </c>
      <c r="K43" s="71">
        <f t="shared" si="24"/>
        <v>0</v>
      </c>
    </row>
    <row r="44" spans="1:11" ht="25.5" x14ac:dyDescent="0.2">
      <c r="A44" s="39">
        <v>5.04</v>
      </c>
      <c r="B44" s="46" t="s">
        <v>55</v>
      </c>
      <c r="C44" s="7"/>
      <c r="D44" s="32">
        <f t="shared" si="20"/>
        <v>0</v>
      </c>
      <c r="E44" s="58"/>
      <c r="F44" s="75">
        <f t="shared" si="21"/>
        <v>0</v>
      </c>
      <c r="G44" s="62"/>
      <c r="H44" s="78">
        <f t="shared" si="22"/>
        <v>0</v>
      </c>
      <c r="I44" s="66"/>
      <c r="J44" s="83">
        <f t="shared" si="23"/>
        <v>0</v>
      </c>
      <c r="K44" s="71">
        <f t="shared" si="24"/>
        <v>0</v>
      </c>
    </row>
    <row r="45" spans="1:11" x14ac:dyDescent="0.25">
      <c r="A45" s="39"/>
      <c r="B45" s="15"/>
      <c r="C45" s="7"/>
      <c r="D45" s="28">
        <f t="shared" si="20"/>
        <v>0</v>
      </c>
      <c r="E45" s="58"/>
      <c r="F45" s="75">
        <f t="shared" si="21"/>
        <v>0</v>
      </c>
      <c r="G45" s="62"/>
      <c r="H45" s="78">
        <f t="shared" si="22"/>
        <v>0</v>
      </c>
      <c r="I45" s="66"/>
      <c r="J45" s="83">
        <f t="shared" si="23"/>
        <v>0</v>
      </c>
      <c r="K45" s="71">
        <f t="shared" si="24"/>
        <v>0</v>
      </c>
    </row>
    <row r="46" spans="1:11" ht="15.75" thickBot="1" x14ac:dyDescent="0.3">
      <c r="A46" s="42"/>
      <c r="B46" s="21"/>
      <c r="C46" s="8"/>
      <c r="D46" s="33">
        <f>IF(C46="Critical",3,IF(C46="Important",2,IF(C46="Desired",1,IF(C46="Not Needed",0,0))))</f>
        <v>0</v>
      </c>
      <c r="E46" s="59"/>
      <c r="F46" s="76">
        <f>D46*E46</f>
        <v>0</v>
      </c>
      <c r="G46" s="63"/>
      <c r="H46" s="81">
        <f>D46*G46</f>
        <v>0</v>
      </c>
      <c r="I46" s="67"/>
      <c r="J46" s="68">
        <f>D46*I46</f>
        <v>0</v>
      </c>
      <c r="K46" s="73">
        <f>D46*5</f>
        <v>0</v>
      </c>
    </row>
    <row r="47" spans="1:11" ht="15.75" thickBot="1" x14ac:dyDescent="0.3">
      <c r="A47" s="40"/>
      <c r="B47" s="163" t="s">
        <v>68</v>
      </c>
      <c r="C47" s="163"/>
      <c r="D47" s="164"/>
      <c r="E47" s="18"/>
      <c r="F47" s="29">
        <f>SUM(F41:F46)</f>
        <v>0</v>
      </c>
      <c r="G47" s="19"/>
      <c r="H47" s="29">
        <f>SUM(H41:H46)</f>
        <v>0</v>
      </c>
      <c r="I47" s="19"/>
      <c r="J47" s="29">
        <f>SUM(J41:J46)</f>
        <v>0</v>
      </c>
      <c r="K47" s="30">
        <f>SUM(K41:K46)</f>
        <v>0</v>
      </c>
    </row>
    <row r="48" spans="1:11" ht="15.75" thickBot="1" x14ac:dyDescent="0.3">
      <c r="A48" s="165" t="s">
        <v>56</v>
      </c>
      <c r="B48" s="166"/>
      <c r="C48" s="166"/>
      <c r="D48" s="166"/>
      <c r="E48" s="166"/>
      <c r="F48" s="166"/>
      <c r="G48" s="166"/>
      <c r="H48" s="166"/>
      <c r="I48" s="166"/>
      <c r="J48" s="166"/>
      <c r="K48" s="167"/>
    </row>
    <row r="49" spans="1:11" x14ac:dyDescent="0.25">
      <c r="A49" s="41">
        <v>6.01</v>
      </c>
      <c r="B49" s="50" t="s">
        <v>29</v>
      </c>
      <c r="C49" s="6"/>
      <c r="D49" s="36">
        <f t="shared" ref="D49:D54" si="25">IF(C49="Critical",3,IF(C49="Important",2,IF(C49="Desired",1,IF(C49="Not Needed",0,0))))</f>
        <v>0</v>
      </c>
      <c r="E49" s="57"/>
      <c r="F49" s="74">
        <f t="shared" ref="F49:F54" si="26">D49*E49</f>
        <v>0</v>
      </c>
      <c r="G49" s="61"/>
      <c r="H49" s="79">
        <f t="shared" ref="H49:H54" si="27">D49*G49</f>
        <v>0</v>
      </c>
      <c r="I49" s="65"/>
      <c r="J49" s="82">
        <f t="shared" ref="J49:J54" si="28">D49*I49</f>
        <v>0</v>
      </c>
      <c r="K49" s="70">
        <f t="shared" ref="K49:K54" si="29">D49*5</f>
        <v>0</v>
      </c>
    </row>
    <row r="50" spans="1:11" x14ac:dyDescent="0.25">
      <c r="A50" s="39">
        <v>6.02</v>
      </c>
      <c r="B50" s="16" t="s">
        <v>8</v>
      </c>
      <c r="C50" s="7"/>
      <c r="D50" s="28">
        <f t="shared" si="25"/>
        <v>0</v>
      </c>
      <c r="E50" s="58"/>
      <c r="F50" s="75">
        <f t="shared" si="26"/>
        <v>0</v>
      </c>
      <c r="G50" s="62"/>
      <c r="H50" s="78">
        <f t="shared" si="27"/>
        <v>0</v>
      </c>
      <c r="I50" s="66"/>
      <c r="J50" s="83">
        <f t="shared" si="28"/>
        <v>0</v>
      </c>
      <c r="K50" s="71">
        <f t="shared" si="29"/>
        <v>0</v>
      </c>
    </row>
    <row r="51" spans="1:11" x14ac:dyDescent="0.25">
      <c r="A51" s="39">
        <v>6.03</v>
      </c>
      <c r="B51" s="16" t="s">
        <v>57</v>
      </c>
      <c r="C51" s="7"/>
      <c r="D51" s="28">
        <f t="shared" si="25"/>
        <v>0</v>
      </c>
      <c r="E51" s="58"/>
      <c r="F51" s="75">
        <f t="shared" si="26"/>
        <v>0</v>
      </c>
      <c r="G51" s="62"/>
      <c r="H51" s="78">
        <f t="shared" si="27"/>
        <v>0</v>
      </c>
      <c r="I51" s="66"/>
      <c r="J51" s="83">
        <f t="shared" si="28"/>
        <v>0</v>
      </c>
      <c r="K51" s="71">
        <f t="shared" si="29"/>
        <v>0</v>
      </c>
    </row>
    <row r="52" spans="1:11" ht="25.5" x14ac:dyDescent="0.25">
      <c r="A52" s="39">
        <v>6.04</v>
      </c>
      <c r="B52" s="16" t="s">
        <v>58</v>
      </c>
      <c r="C52" s="7"/>
      <c r="D52" s="28">
        <f t="shared" si="25"/>
        <v>0</v>
      </c>
      <c r="E52" s="58"/>
      <c r="F52" s="75">
        <f t="shared" si="26"/>
        <v>0</v>
      </c>
      <c r="G52" s="62"/>
      <c r="H52" s="78">
        <f t="shared" si="27"/>
        <v>0</v>
      </c>
      <c r="I52" s="66"/>
      <c r="J52" s="83">
        <f t="shared" si="28"/>
        <v>0</v>
      </c>
      <c r="K52" s="71">
        <f t="shared" si="29"/>
        <v>0</v>
      </c>
    </row>
    <row r="53" spans="1:11" x14ac:dyDescent="0.25">
      <c r="A53" s="39"/>
      <c r="B53" s="15"/>
      <c r="C53" s="7"/>
      <c r="D53" s="28">
        <f t="shared" si="25"/>
        <v>0</v>
      </c>
      <c r="E53" s="58"/>
      <c r="F53" s="75">
        <f t="shared" si="26"/>
        <v>0</v>
      </c>
      <c r="G53" s="62"/>
      <c r="H53" s="78">
        <f t="shared" si="27"/>
        <v>0</v>
      </c>
      <c r="I53" s="66"/>
      <c r="J53" s="83">
        <f t="shared" si="28"/>
        <v>0</v>
      </c>
      <c r="K53" s="71">
        <f t="shared" si="29"/>
        <v>0</v>
      </c>
    </row>
    <row r="54" spans="1:11" ht="15.75" thickBot="1" x14ac:dyDescent="0.3">
      <c r="A54" s="42"/>
      <c r="B54" s="26"/>
      <c r="C54" s="8"/>
      <c r="D54" s="37">
        <f t="shared" si="25"/>
        <v>0</v>
      </c>
      <c r="E54" s="59"/>
      <c r="F54" s="76">
        <f t="shared" si="26"/>
        <v>0</v>
      </c>
      <c r="G54" s="63"/>
      <c r="H54" s="81">
        <f t="shared" si="27"/>
        <v>0</v>
      </c>
      <c r="I54" s="67"/>
      <c r="J54" s="84">
        <f t="shared" si="28"/>
        <v>0</v>
      </c>
      <c r="K54" s="73">
        <f t="shared" si="29"/>
        <v>0</v>
      </c>
    </row>
    <row r="55" spans="1:11" ht="15.75" thickBot="1" x14ac:dyDescent="0.3">
      <c r="A55" s="40"/>
      <c r="B55" s="163" t="s">
        <v>64</v>
      </c>
      <c r="C55" s="163"/>
      <c r="D55" s="164"/>
      <c r="E55" s="18"/>
      <c r="F55" s="29">
        <f>SUM(F49:F54)</f>
        <v>0</v>
      </c>
      <c r="G55" s="19"/>
      <c r="H55" s="29">
        <f>SUM(H49:H54)</f>
        <v>0</v>
      </c>
      <c r="I55" s="19"/>
      <c r="J55" s="29">
        <f>SUM(J49:J54)</f>
        <v>0</v>
      </c>
      <c r="K55" s="30">
        <f>SUM(K49:K54)</f>
        <v>0</v>
      </c>
    </row>
    <row r="56" spans="1:11" ht="15.75" thickBot="1" x14ac:dyDescent="0.3">
      <c r="A56" s="165" t="s">
        <v>59</v>
      </c>
      <c r="B56" s="166"/>
      <c r="C56" s="166"/>
      <c r="D56" s="166"/>
      <c r="E56" s="166"/>
      <c r="F56" s="166"/>
      <c r="G56" s="166"/>
      <c r="H56" s="166"/>
      <c r="I56" s="166"/>
      <c r="J56" s="166"/>
      <c r="K56" s="167"/>
    </row>
    <row r="57" spans="1:11" x14ac:dyDescent="0.25">
      <c r="A57" s="41">
        <v>7.01</v>
      </c>
      <c r="B57" s="25"/>
      <c r="C57" s="6"/>
      <c r="D57" s="36">
        <f t="shared" ref="D57:D64" si="30">IF(C57="Critical",3,IF(C57="Important",2,IF(C57="Desired",1,IF(C57="Not Needed",0,0))))</f>
        <v>0</v>
      </c>
      <c r="E57" s="57"/>
      <c r="F57" s="74">
        <f>D57*E57</f>
        <v>0</v>
      </c>
      <c r="G57" s="61"/>
      <c r="H57" s="79">
        <f>D57*G57</f>
        <v>0</v>
      </c>
      <c r="I57" s="65"/>
      <c r="J57" s="82">
        <f>D57*I57</f>
        <v>0</v>
      </c>
      <c r="K57" s="70">
        <f>D57*5</f>
        <v>0</v>
      </c>
    </row>
    <row r="58" spans="1:11" x14ac:dyDescent="0.25">
      <c r="A58" s="39">
        <v>7.02</v>
      </c>
      <c r="B58" s="15"/>
      <c r="C58" s="7"/>
      <c r="D58" s="28">
        <f t="shared" si="30"/>
        <v>0</v>
      </c>
      <c r="E58" s="58"/>
      <c r="F58" s="75">
        <f>D58*E58</f>
        <v>0</v>
      </c>
      <c r="G58" s="62"/>
      <c r="H58" s="78">
        <f>D58*G58</f>
        <v>0</v>
      </c>
      <c r="I58" s="66"/>
      <c r="J58" s="83">
        <f>D58*I58</f>
        <v>0</v>
      </c>
      <c r="K58" s="71">
        <f>D58*5</f>
        <v>0</v>
      </c>
    </row>
    <row r="59" spans="1:11" x14ac:dyDescent="0.25">
      <c r="A59" s="39">
        <v>7.03</v>
      </c>
      <c r="B59" s="15"/>
      <c r="C59" s="7"/>
      <c r="D59" s="28">
        <f t="shared" si="30"/>
        <v>0</v>
      </c>
      <c r="E59" s="58"/>
      <c r="F59" s="75">
        <f>D59*E59</f>
        <v>0</v>
      </c>
      <c r="G59" s="62"/>
      <c r="H59" s="78">
        <f>D59*G59</f>
        <v>0</v>
      </c>
      <c r="I59" s="66"/>
      <c r="J59" s="83">
        <f>D59*I59</f>
        <v>0</v>
      </c>
      <c r="K59" s="71">
        <f>D59*5</f>
        <v>0</v>
      </c>
    </row>
    <row r="60" spans="1:11" x14ac:dyDescent="0.25">
      <c r="A60" s="39">
        <v>7.04</v>
      </c>
      <c r="B60" s="15"/>
      <c r="C60" s="7"/>
      <c r="D60" s="28">
        <f t="shared" si="30"/>
        <v>0</v>
      </c>
      <c r="E60" s="58"/>
      <c r="F60" s="75">
        <f>D60*E60</f>
        <v>0</v>
      </c>
      <c r="G60" s="62"/>
      <c r="H60" s="78">
        <f>D60*G60</f>
        <v>0</v>
      </c>
      <c r="I60" s="66"/>
      <c r="J60" s="83">
        <f>D60*I60</f>
        <v>0</v>
      </c>
      <c r="K60" s="71">
        <f>D60*5</f>
        <v>0</v>
      </c>
    </row>
    <row r="61" spans="1:11" x14ac:dyDescent="0.25">
      <c r="A61" s="39">
        <v>7.05</v>
      </c>
      <c r="B61" s="15"/>
      <c r="C61" s="7"/>
      <c r="D61" s="28">
        <f t="shared" si="30"/>
        <v>0</v>
      </c>
      <c r="E61" s="58"/>
      <c r="F61" s="75">
        <f>D61*E61</f>
        <v>0</v>
      </c>
      <c r="G61" s="62"/>
      <c r="H61" s="78">
        <f>D61*G61</f>
        <v>0</v>
      </c>
      <c r="I61" s="66"/>
      <c r="J61" s="83">
        <f>D61*I61</f>
        <v>0</v>
      </c>
      <c r="K61" s="71">
        <f>D61*5</f>
        <v>0</v>
      </c>
    </row>
    <row r="62" spans="1:11" x14ac:dyDescent="0.25">
      <c r="A62" s="39"/>
      <c r="B62" s="15"/>
      <c r="C62" s="7"/>
      <c r="D62" s="28">
        <f t="shared" si="30"/>
        <v>0</v>
      </c>
      <c r="E62" s="58"/>
      <c r="F62" s="75">
        <f t="shared" ref="F62:F64" si="31">D62*E62</f>
        <v>0</v>
      </c>
      <c r="G62" s="62"/>
      <c r="H62" s="78">
        <f t="shared" ref="H62:H64" si="32">D62*G62</f>
        <v>0</v>
      </c>
      <c r="I62" s="66"/>
      <c r="J62" s="83">
        <f t="shared" ref="J62:J64" si="33">D62*I62</f>
        <v>0</v>
      </c>
      <c r="K62" s="71">
        <f t="shared" ref="K62:K64" si="34">D62*5</f>
        <v>0</v>
      </c>
    </row>
    <row r="63" spans="1:11" x14ac:dyDescent="0.25">
      <c r="A63" s="39"/>
      <c r="B63" s="15"/>
      <c r="C63" s="7"/>
      <c r="D63" s="28">
        <f t="shared" si="30"/>
        <v>0</v>
      </c>
      <c r="E63" s="58"/>
      <c r="F63" s="75">
        <f>D63*E63</f>
        <v>0</v>
      </c>
      <c r="G63" s="62"/>
      <c r="H63" s="78">
        <f>D63*G63</f>
        <v>0</v>
      </c>
      <c r="I63" s="66"/>
      <c r="J63" s="83">
        <f>D63*I63</f>
        <v>0</v>
      </c>
      <c r="K63" s="71">
        <f>D63*5</f>
        <v>0</v>
      </c>
    </row>
    <row r="64" spans="1:11" ht="15.75" thickBot="1" x14ac:dyDescent="0.3">
      <c r="A64" s="42"/>
      <c r="B64" s="26"/>
      <c r="C64" s="8"/>
      <c r="D64" s="37">
        <f t="shared" si="30"/>
        <v>0</v>
      </c>
      <c r="E64" s="60"/>
      <c r="F64" s="77">
        <f t="shared" si="31"/>
        <v>0</v>
      </c>
      <c r="G64" s="64"/>
      <c r="H64" s="80">
        <f t="shared" si="32"/>
        <v>0</v>
      </c>
      <c r="I64" s="69"/>
      <c r="J64" s="85">
        <f t="shared" si="33"/>
        <v>0</v>
      </c>
      <c r="K64" s="72">
        <f t="shared" si="34"/>
        <v>0</v>
      </c>
    </row>
    <row r="65" spans="1:11" ht="15.75" thickBot="1" x14ac:dyDescent="0.3">
      <c r="A65" s="40"/>
      <c r="B65" s="163" t="s">
        <v>65</v>
      </c>
      <c r="C65" s="163"/>
      <c r="D65" s="164"/>
      <c r="E65" s="18"/>
      <c r="F65" s="29">
        <f>SUM(F57:F64)</f>
        <v>0</v>
      </c>
      <c r="G65" s="19"/>
      <c r="H65" s="29">
        <f>SUM(H57:H64)</f>
        <v>0</v>
      </c>
      <c r="I65" s="19"/>
      <c r="J65" s="29">
        <f>SUM(J57:J64)</f>
        <v>0</v>
      </c>
      <c r="K65" s="30">
        <f>SUM(K57:K64)</f>
        <v>0</v>
      </c>
    </row>
  </sheetData>
  <sheetProtection insertRows="0" deleteRows="0" sort="0" autoFilter="0"/>
  <mergeCells count="23">
    <mergeCell ref="B65:D65"/>
    <mergeCell ref="A40:K40"/>
    <mergeCell ref="B47:D47"/>
    <mergeCell ref="A48:K48"/>
    <mergeCell ref="B55:D55"/>
    <mergeCell ref="A56:K56"/>
    <mergeCell ref="A32:K32"/>
    <mergeCell ref="B39:D39"/>
    <mergeCell ref="A4:K4"/>
    <mergeCell ref="B12:D12"/>
    <mergeCell ref="A13:K13"/>
    <mergeCell ref="B21:D21"/>
    <mergeCell ref="A22:K22"/>
    <mergeCell ref="B31:D31"/>
    <mergeCell ref="E2:F2"/>
    <mergeCell ref="G2:H2"/>
    <mergeCell ref="I2:J2"/>
    <mergeCell ref="K2:K3"/>
    <mergeCell ref="A1:K1"/>
    <mergeCell ref="A2:A3"/>
    <mergeCell ref="B2:B3"/>
    <mergeCell ref="C2:C3"/>
    <mergeCell ref="D2:D3"/>
  </mergeCells>
  <conditionalFormatting sqref="C33:C38 C23:C30 C14:C20 C5:C11 C41:C46 C49:C54">
    <cfRule type="containsText" dxfId="14" priority="34" stopIfTrue="1" operator="containsText" text="Critical">
      <formula>NOT(ISERROR(SEARCH("Critical",C5)))</formula>
    </cfRule>
    <cfRule type="containsText" dxfId="13" priority="35" stopIfTrue="1" operator="containsText" text="Important">
      <formula>NOT(ISERROR(SEARCH("Important",C5)))</formula>
    </cfRule>
    <cfRule type="containsText" dxfId="12" priority="36" operator="containsText" text="Desired">
      <formula>NOT(ISERROR(SEARCH("Desired",C5)))</formula>
    </cfRule>
  </conditionalFormatting>
  <conditionalFormatting sqref="C57:C64">
    <cfRule type="containsText" dxfId="11" priority="26" stopIfTrue="1" operator="containsText" text="Critical">
      <formula>NOT(ISERROR(SEARCH("Critical",C57)))</formula>
    </cfRule>
    <cfRule type="containsText" dxfId="10" priority="27" stopIfTrue="1" operator="containsText" text="Important">
      <formula>NOT(ISERROR(SEARCH("Important",C57)))</formula>
    </cfRule>
    <cfRule type="containsText" dxfId="9" priority="28" operator="containsText" text="Desired">
      <formula>NOT(ISERROR(SEARCH("Desired",C57)))</formula>
    </cfRule>
  </conditionalFormatting>
  <conditionalFormatting sqref="E33:F38 E57:F64 F12 F21 F31 F39 F47 F55 F65 E5:F11 E41:F46 E49:F54 E23:F30 E14:F20">
    <cfRule type="expression" dxfId="8" priority="3" stopIfTrue="1">
      <formula>AND($F5&gt;0,$F5&gt;=$H5,$F5&gt;=$J5)</formula>
    </cfRule>
  </conditionalFormatting>
  <conditionalFormatting sqref="H12 H21 H31 G33:H38 H39 H47 H55 G57:H64 H65 G5:H11 G41:H46 G49:H54 G23:H30 G14:H20">
    <cfRule type="expression" dxfId="7" priority="2">
      <formula>AND($H5&gt;0,$H5&gt;=$F5,$H5&gt;=$J5)</formula>
    </cfRule>
  </conditionalFormatting>
  <conditionalFormatting sqref="J12 J21 J31 I33:J38 J39 J47 J55 I57:J64 J65 I5:J11 I41:J46 I49:J54 I23:J30 I14:J20">
    <cfRule type="expression" dxfId="6" priority="1">
      <formula>AND($J5&gt;0,$J5&gt;=$F5,$J5&gt;=$H5)</formula>
    </cfRule>
  </conditionalFormatting>
  <dataValidations count="2">
    <dataValidation type="list" allowBlank="1" showInputMessage="1" showErrorMessage="1" sqref="G33:G38 E23:E30 E33:E38 E5:E11 E14:E20 G14:G20 G5:G11 I5:I11 I14:I20 G23:G30 I23:I30 E57:E64 G57:G64 I57:I64 I33:I38 E41:E46 G41:G46 I41:I46 I49:I54 E49:E54 G49:G54">
      <formula1>"5,4,3,2,1"</formula1>
    </dataValidation>
    <dataValidation type="list" allowBlank="1" showInputMessage="1" showErrorMessage="1" sqref="C33:C38 C14:C20 C5:C11 C23:C30 C57:C64 C41:C46 C49:C54">
      <formula1>"Critical,Important,Desired,Not Needed"</formula1>
    </dataValidation>
  </dataValidations>
  <printOptions horizontalCentered="1"/>
  <pageMargins left="0.25" right="0.25" top="0.95833333333333337" bottom="0.5" header="0.3" footer="0.15"/>
  <pageSetup scale="92" fitToHeight="0" orientation="landscape" horizontalDpi="4294967293" r:id="rId1"/>
  <headerFooter>
    <oddHeader>&amp;L&amp;G&amp;R&amp;G</oddHeader>
    <oddFooter>&amp;LKansas Local Health Department
EHR Implementation Toolkit
June 2017&amp;RTool #8b: Vendor Evaluation Tool--Score Card</oddFooter>
  </headerFooter>
  <rowBreaks count="3" manualBreakCount="3">
    <brk id="21" max="10" man="1"/>
    <brk id="47" max="10" man="1"/>
    <brk id="55" max="10"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J14"/>
  <sheetViews>
    <sheetView showGridLines="0" view="pageLayout" zoomScaleNormal="100" zoomScaleSheetLayoutView="100" workbookViewId="0">
      <selection activeCell="H21" sqref="H21"/>
    </sheetView>
  </sheetViews>
  <sheetFormatPr defaultColWidth="9.140625" defaultRowHeight="15" x14ac:dyDescent="0.25"/>
  <cols>
    <col min="1" max="1" width="2.28515625" style="9" customWidth="1"/>
    <col min="2" max="2" width="30.5703125" style="4" customWidth="1"/>
    <col min="3" max="3" width="16.140625" style="10" customWidth="1"/>
    <col min="4" max="6" width="11.7109375" style="4" customWidth="1"/>
    <col min="7" max="7" width="10" style="4" customWidth="1"/>
    <col min="8" max="16384" width="9.140625" style="9"/>
  </cols>
  <sheetData>
    <row r="1" spans="2:10" ht="27.75" thickTop="1" thickBot="1" x14ac:dyDescent="0.3">
      <c r="B1" s="170" t="s">
        <v>12</v>
      </c>
      <c r="C1" s="171"/>
      <c r="D1" s="171"/>
      <c r="E1" s="171"/>
      <c r="F1" s="171"/>
      <c r="G1" s="172"/>
      <c r="H1" s="11"/>
      <c r="I1" s="11"/>
      <c r="J1" s="11"/>
    </row>
    <row r="2" spans="2:10" ht="16.5" thickTop="1" thickBot="1" x14ac:dyDescent="0.3">
      <c r="C2" s="177"/>
      <c r="D2" s="177"/>
      <c r="E2" s="177"/>
      <c r="F2" s="177"/>
      <c r="G2" s="12"/>
      <c r="H2" s="12"/>
    </row>
    <row r="3" spans="2:10" ht="16.5" thickTop="1" thickBot="1" x14ac:dyDescent="0.3">
      <c r="B3" s="175" t="s">
        <v>17</v>
      </c>
      <c r="C3" s="87" t="str">
        <f>Score_Card!E2</f>
        <v>Vendor 1</v>
      </c>
      <c r="D3" s="88" t="str">
        <f>Score_Card!G2</f>
        <v>Vendor 2</v>
      </c>
      <c r="E3" s="89" t="str">
        <f>Score_Card!I2</f>
        <v>Vendor 3</v>
      </c>
      <c r="F3" s="168" t="s">
        <v>13</v>
      </c>
      <c r="G3" s="12"/>
    </row>
    <row r="4" spans="2:10" s="10" customFormat="1" ht="30.75" thickBot="1" x14ac:dyDescent="0.3">
      <c r="B4" s="176"/>
      <c r="C4" s="90" t="s">
        <v>3</v>
      </c>
      <c r="D4" s="91" t="s">
        <v>3</v>
      </c>
      <c r="E4" s="92" t="s">
        <v>3</v>
      </c>
      <c r="F4" s="169"/>
      <c r="G4" s="5"/>
    </row>
    <row r="5" spans="2:10" ht="30" x14ac:dyDescent="0.25">
      <c r="B5" s="93" t="str">
        <f>Score_Card!A4</f>
        <v>1. General Functionalities (scanning, scheduling, etc.)</v>
      </c>
      <c r="C5" s="94">
        <f>Score_Card!F12</f>
        <v>0</v>
      </c>
      <c r="D5" s="95">
        <f>Score_Card!H12</f>
        <v>0</v>
      </c>
      <c r="E5" s="96">
        <f>Score_Card!J12</f>
        <v>0</v>
      </c>
      <c r="F5" s="97">
        <f>Score_Card!$K$12</f>
        <v>0</v>
      </c>
      <c r="G5" s="12"/>
    </row>
    <row r="6" spans="2:10" x14ac:dyDescent="0.25">
      <c r="B6" s="98" t="str">
        <f>Score_Card!A13</f>
        <v>2. Charting</v>
      </c>
      <c r="C6" s="99">
        <f>Score_Card!F21</f>
        <v>0</v>
      </c>
      <c r="D6" s="100">
        <f>Score_Card!H21</f>
        <v>0</v>
      </c>
      <c r="E6" s="101">
        <f>Score_Card!J21</f>
        <v>0</v>
      </c>
      <c r="F6" s="102">
        <f>Score_Card!K21</f>
        <v>0</v>
      </c>
      <c r="G6" s="12"/>
    </row>
    <row r="7" spans="2:10" x14ac:dyDescent="0.25">
      <c r="B7" s="98" t="str">
        <f>Score_Card!A22</f>
        <v>3. Prescriptions &amp; Lab</v>
      </c>
      <c r="C7" s="99">
        <f>Score_Card!F31</f>
        <v>0</v>
      </c>
      <c r="D7" s="100">
        <f>Score_Card!H31</f>
        <v>0</v>
      </c>
      <c r="E7" s="101">
        <f>Score_Card!J31</f>
        <v>0</v>
      </c>
      <c r="F7" s="102">
        <f>Score_Card!K31</f>
        <v>0</v>
      </c>
      <c r="G7" s="12"/>
    </row>
    <row r="8" spans="2:10" x14ac:dyDescent="0.25">
      <c r="B8" s="98" t="str">
        <f>Score_Card!A32</f>
        <v>4. Health Record Management</v>
      </c>
      <c r="C8" s="99">
        <f>Score_Card!F39</f>
        <v>0</v>
      </c>
      <c r="D8" s="100">
        <f>Score_Card!H39</f>
        <v>0</v>
      </c>
      <c r="E8" s="101">
        <f>Score_Card!J39</f>
        <v>0</v>
      </c>
      <c r="F8" s="102">
        <f>Score_Card!K39</f>
        <v>0</v>
      </c>
      <c r="G8" s="12"/>
    </row>
    <row r="9" spans="2:10" x14ac:dyDescent="0.25">
      <c r="B9" s="98" t="str">
        <f>Score_Card!A40</f>
        <v>5. Reporting</v>
      </c>
      <c r="C9" s="99">
        <f>Score_Card!F47</f>
        <v>0</v>
      </c>
      <c r="D9" s="100">
        <f>Score_Card!H47</f>
        <v>0</v>
      </c>
      <c r="E9" s="101">
        <f>Score_Card!J47</f>
        <v>0</v>
      </c>
      <c r="F9" s="102">
        <f>Score_Card!K47</f>
        <v>0</v>
      </c>
      <c r="G9" s="12"/>
    </row>
    <row r="10" spans="2:10" x14ac:dyDescent="0.25">
      <c r="B10" s="98" t="str">
        <f>Score_Card!A48</f>
        <v>6. Financial/Billing</v>
      </c>
      <c r="C10" s="99">
        <f>Score_Card!F47</f>
        <v>0</v>
      </c>
      <c r="D10" s="100">
        <f>Score_Card!H47</f>
        <v>0</v>
      </c>
      <c r="E10" s="101">
        <f>Score_Card!J47</f>
        <v>0</v>
      </c>
      <c r="F10" s="102">
        <f>Score_Card!K47</f>
        <v>0</v>
      </c>
      <c r="G10" s="12"/>
    </row>
    <row r="11" spans="2:10" ht="15.75" thickBot="1" x14ac:dyDescent="0.3">
      <c r="B11" s="98" t="str">
        <f>Score_Card!A56</f>
        <v>7. Other</v>
      </c>
      <c r="C11" s="99">
        <f>Score_Card!F65</f>
        <v>0</v>
      </c>
      <c r="D11" s="100">
        <f>Score_Card!H65</f>
        <v>0</v>
      </c>
      <c r="E11" s="101">
        <f>Score_Card!J65</f>
        <v>0</v>
      </c>
      <c r="F11" s="102">
        <f>Score_Card!K65</f>
        <v>0</v>
      </c>
      <c r="G11" s="12"/>
    </row>
    <row r="12" spans="2:10" s="10" customFormat="1" ht="35.25" customHeight="1" thickBot="1" x14ac:dyDescent="0.3">
      <c r="B12" s="51" t="s">
        <v>69</v>
      </c>
      <c r="C12" s="14">
        <f>SUM(C5:C11)</f>
        <v>0</v>
      </c>
      <c r="D12" s="14">
        <f>SUM(D5:D11)</f>
        <v>0</v>
      </c>
      <c r="E12" s="54">
        <f>SUM(E5:E11)</f>
        <v>0</v>
      </c>
      <c r="F12" s="55">
        <f>SUM(F5:F11)</f>
        <v>0</v>
      </c>
      <c r="G12" s="52"/>
    </row>
    <row r="13" spans="2:10" s="10" customFormat="1" ht="35.1" customHeight="1" thickBot="1" x14ac:dyDescent="0.3">
      <c r="B13" s="173" t="s">
        <v>24</v>
      </c>
      <c r="C13" s="174"/>
      <c r="D13" s="47"/>
      <c r="E13" s="47"/>
      <c r="F13" s="56"/>
      <c r="G13" s="53"/>
      <c r="H13" s="5"/>
    </row>
    <row r="14" spans="2:10" ht="15.75" thickTop="1" x14ac:dyDescent="0.25"/>
  </sheetData>
  <sheetProtection insertRows="0" deleteRows="0" sort="0" autoFilter="0"/>
  <mergeCells count="5">
    <mergeCell ref="F3:F4"/>
    <mergeCell ref="B1:G1"/>
    <mergeCell ref="B13:C13"/>
    <mergeCell ref="B3:B4"/>
    <mergeCell ref="C2:F2"/>
  </mergeCells>
  <conditionalFormatting sqref="C5:C12">
    <cfRule type="expression" dxfId="5" priority="49">
      <formula>AND($C5&gt;0,$C5&gt;=$D5,$C5&gt;=$E5)</formula>
    </cfRule>
  </conditionalFormatting>
  <conditionalFormatting sqref="D5:D12">
    <cfRule type="expression" dxfId="4" priority="50">
      <formula>AND($D5&gt;0,$D5&gt;=$C5,$D5&gt;=$E5)</formula>
    </cfRule>
  </conditionalFormatting>
  <conditionalFormatting sqref="E5:E12">
    <cfRule type="expression" dxfId="3" priority="51">
      <formula>AND($E5&gt;0,$E5&gt;=$D5,$E5&gt;=$C5)</formula>
    </cfRule>
  </conditionalFormatting>
  <conditionalFormatting sqref="D13">
    <cfRule type="expression" dxfId="2" priority="55">
      <formula>AND(#REF!&gt;0,#REF!&gt;=#REF!,#REF!&gt;=#REF!)</formula>
    </cfRule>
  </conditionalFormatting>
  <conditionalFormatting sqref="E13">
    <cfRule type="expression" dxfId="1" priority="56">
      <formula>AND(#REF!&gt;0,#REF!&gt;=#REF!,#REF!&gt;=#REF!)</formula>
    </cfRule>
  </conditionalFormatting>
  <conditionalFormatting sqref="F13">
    <cfRule type="expression" dxfId="0" priority="57">
      <formula>AND(#REF!&gt;0,#REF!&gt;=#REF!,#REF!&gt;=#REF!)</formula>
    </cfRule>
  </conditionalFormatting>
  <printOptions horizontalCentered="1"/>
  <pageMargins left="0.8" right="0.85" top="0.97395833333333337" bottom="0.81354166666666672" header="0.3" footer="0.15"/>
  <pageSetup scale="110" orientation="landscape" horizontalDpi="4294967293" r:id="rId1"/>
  <headerFooter>
    <oddHeader>&amp;L&amp;G&amp;R&amp;G</oddHeader>
    <oddFooter>&amp;LKansas Local Health Department
EHR Implementation Toolkit
June 2017 &amp;RTool #8: Vendor Evaluation--Evaluation Summary</oddFooter>
  </headerFooter>
  <ignoredErrors>
    <ignoredError sqref="D5:D7 E5:E7 D8 E8" formula="1"/>
    <ignoredError sqref="C3 D3 E3" unlockedFormula="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ECF3632D7DF944B45E653138638490" ma:contentTypeVersion="1" ma:contentTypeDescription="Create a new document." ma:contentTypeScope="" ma:versionID="a4194155b05554aa2bd024b49042b30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E0804C-CD24-46A9-AC8B-D315B762CE89}">
  <ds:schemaRefs>
    <ds:schemaRef ds:uri="http://purl.org/dc/elements/1.1/"/>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dcmitype/"/>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C152C3E2-0823-4831-8E8A-F87380D02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BA1B708-DBCA-46D5-860A-D25AE6AF57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Overview</vt:lpstr>
      <vt:lpstr>Score_Card</vt:lpstr>
      <vt:lpstr>Evaluation_Summary</vt:lpstr>
      <vt:lpstr>Evaluation_Summary!Print_Area</vt:lpstr>
      <vt:lpstr>Overview!Print_Area</vt:lpstr>
      <vt:lpstr>Score_Card!Print_Area</vt:lpstr>
      <vt:lpstr>Score_Card!Print_Titles</vt:lpstr>
    </vt:vector>
  </TitlesOfParts>
  <Company>KFMC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KFMC REC</dc:creator>
  <cp:lastModifiedBy>Phil Griffin</cp:lastModifiedBy>
  <cp:lastPrinted>2017-05-22T20:41:09Z</cp:lastPrinted>
  <dcterms:created xsi:type="dcterms:W3CDTF">2011-02-01T22:00:02Z</dcterms:created>
  <dcterms:modified xsi:type="dcterms:W3CDTF">2018-02-08T20:00:06Z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0x01010400C213D9332344FE47910C93BC851A985F</vt:lpwstr>
  </property>
  <property fmtid="{D5CDD505-2E9C-101B-9397-08002B2CF9AE}" pid="3" name="_dlc_DocIdItemGuid">
    <vt:lpwstr>0b382c99-9e9e-4f7e-9eda-49bfb84d1e07</vt:lpwstr>
  </property>
  <property fmtid="{D5CDD505-2E9C-101B-9397-08002B2CF9AE}" pid="4" name="_dlc_DocId">
    <vt:lpwstr>SYNO-22-1098</vt:lpwstr>
  </property>
  <property fmtid="{D5CDD505-2E9C-101B-9397-08002B2CF9AE}" pid="5" name="_dlc_DocIdUrl">
    <vt:lpwstr>https://synovim.sharepoint.com/TeamSite/BusinessOperations/_layouts/DocIdRedir.aspx?ID=SYNO-22-1098, SYNO-22-1098</vt:lpwstr>
  </property>
</Properties>
</file>