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_PROFILE\Desktop\"/>
    </mc:Choice>
  </mc:AlternateContent>
  <bookViews>
    <workbookView xWindow="0" yWindow="0" windowWidth="20490" windowHeight="8235" activeTab="2"/>
  </bookViews>
  <sheets>
    <sheet name="Description" sheetId="3" r:id="rId1"/>
    <sheet name="PIVOT" sheetId="6" r:id="rId2"/>
    <sheet name="Sheet1" sheetId="1" r:id="rId3"/>
    <sheet name="P_group" sheetId="7" r:id="rId4"/>
    <sheet name="Sheet3" sheetId="5" r:id="rId5"/>
    <sheet name="Sheet2" sheetId="2" r:id="rId6"/>
  </sheets>
  <definedNames>
    <definedName name="_xlnm._FilterDatabase" localSheetId="2" hidden="1">Sheet1!$A$1:$G$851</definedName>
    <definedName name="age">Sheet1!$B$2:$B$851</definedName>
    <definedName name="codes">Edu_table[Code]</definedName>
    <definedName name="educ_0">Sheet1!$C$3</definedName>
    <definedName name="educ_1">Sheet1!$C$2</definedName>
    <definedName name="educ_2">Sheet1!$C$9</definedName>
    <definedName name="educ_3">Sheet1!$C$19</definedName>
    <definedName name="educ_4">Sheet1!$C$45</definedName>
    <definedName name="education">Sheet1!$C$2:$C$851</definedName>
    <definedName name="group_name">Sheet1!#REF!</definedName>
    <definedName name="groups">Table3[]</definedName>
    <definedName name="members">Sheet1!#REF!</definedName>
    <definedName name="p">Sheet1!$F$19:$F$849</definedName>
    <definedName name="p_age">Sheet1!$B$19:$B$849</definedName>
    <definedName name="p_group_name">Sheet1!#REF!</definedName>
    <definedName name="p_table">Sheet1!$A$19:$G$849</definedName>
    <definedName name="sheet2">Sheet2!$A$2:$E$351</definedName>
    <definedName name="total_ed">Sheet3!$C$2:$C$6</definedName>
  </definedNames>
  <calcPr calcId="162913" concurrentCalc="0"/>
  <pivotCaches>
    <pivotCache cacheId="0"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5" i="1" l="1"/>
  <c r="H2" i="7"/>
  <c r="H3" i="7"/>
  <c r="H4" i="7"/>
  <c r="H5" i="7"/>
  <c r="H6" i="7"/>
  <c r="H7" i="7"/>
  <c r="H8" i="7"/>
  <c r="H9" i="7"/>
  <c r="H10" i="7"/>
  <c r="H11" i="7"/>
  <c r="H12" i="7"/>
  <c r="H13" i="7"/>
  <c r="H14" i="7"/>
  <c r="H15" i="7"/>
  <c r="H16" i="7"/>
  <c r="H17" i="7"/>
  <c r="H18" i="7"/>
  <c r="H19" i="7"/>
  <c r="H20" i="7"/>
  <c r="H21" i="7"/>
  <c r="H22" i="7"/>
  <c r="H23" i="7"/>
  <c r="H24" i="7"/>
  <c r="H25" i="7"/>
  <c r="H26" i="7"/>
  <c r="H27" i="7"/>
  <c r="H28" i="7"/>
  <c r="H29" i="7"/>
  <c r="H30" i="7"/>
  <c r="H31" i="7"/>
  <c r="H32" i="7"/>
  <c r="H33" i="7"/>
  <c r="H34" i="7"/>
  <c r="H35" i="7"/>
  <c r="H36" i="7"/>
  <c r="H37" i="7"/>
  <c r="H38" i="7"/>
  <c r="H39" i="7"/>
  <c r="H40" i="7"/>
  <c r="H41" i="7"/>
  <c r="H42" i="7"/>
  <c r="H43" i="7"/>
  <c r="H44" i="7"/>
  <c r="H45" i="7"/>
  <c r="H46" i="7"/>
  <c r="H47" i="7"/>
  <c r="H48" i="7"/>
  <c r="H49" i="7"/>
  <c r="H50" i="7"/>
  <c r="H51" i="7"/>
  <c r="H52" i="7"/>
  <c r="H53" i="7"/>
  <c r="H54" i="7"/>
  <c r="H55" i="7"/>
  <c r="L6" i="7"/>
  <c r="L7" i="7"/>
  <c r="L8" i="7"/>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I113" i="1"/>
  <c r="B850" i="1"/>
  <c r="B851"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C502" i="1"/>
  <c r="F502" i="1"/>
  <c r="C503" i="1"/>
  <c r="F503" i="1"/>
  <c r="C504" i="1"/>
  <c r="F504" i="1"/>
  <c r="C505" i="1"/>
  <c r="F505" i="1"/>
  <c r="C506" i="1"/>
  <c r="F506" i="1"/>
  <c r="C507" i="1"/>
  <c r="F507" i="1"/>
  <c r="C508" i="1"/>
  <c r="F508" i="1"/>
  <c r="C509" i="1"/>
  <c r="F509" i="1"/>
  <c r="C510" i="1"/>
  <c r="F510" i="1"/>
  <c r="C511" i="1"/>
  <c r="F511" i="1"/>
  <c r="C512" i="1"/>
  <c r="F512" i="1"/>
  <c r="C513" i="1"/>
  <c r="F513" i="1"/>
  <c r="C514" i="1"/>
  <c r="F514" i="1"/>
  <c r="C515" i="1"/>
  <c r="F515" i="1"/>
  <c r="C516" i="1"/>
  <c r="F516" i="1"/>
  <c r="C517" i="1"/>
  <c r="F517" i="1"/>
  <c r="C518" i="1"/>
  <c r="F518" i="1"/>
  <c r="C519" i="1"/>
  <c r="F519" i="1"/>
  <c r="C520" i="1"/>
  <c r="F520" i="1"/>
  <c r="C521" i="1"/>
  <c r="F521" i="1"/>
  <c r="C522" i="1"/>
  <c r="F522" i="1"/>
  <c r="C523" i="1"/>
  <c r="F523" i="1"/>
  <c r="C524" i="1"/>
  <c r="F524" i="1"/>
  <c r="C525" i="1"/>
  <c r="F525" i="1"/>
  <c r="C526" i="1"/>
  <c r="F526" i="1"/>
  <c r="C527" i="1"/>
  <c r="F527" i="1"/>
  <c r="C528" i="1"/>
  <c r="F528" i="1"/>
  <c r="C529" i="1"/>
  <c r="F529" i="1"/>
  <c r="C530" i="1"/>
  <c r="F530" i="1"/>
  <c r="C531" i="1"/>
  <c r="F531" i="1"/>
  <c r="C532" i="1"/>
  <c r="F532" i="1"/>
  <c r="C533" i="1"/>
  <c r="F533" i="1"/>
  <c r="C534" i="1"/>
  <c r="F534" i="1"/>
  <c r="C535" i="1"/>
  <c r="F535" i="1"/>
  <c r="C536" i="1"/>
  <c r="F536" i="1"/>
  <c r="C537" i="1"/>
  <c r="F537" i="1"/>
  <c r="C538" i="1"/>
  <c r="F538" i="1"/>
  <c r="C539" i="1"/>
  <c r="F539" i="1"/>
  <c r="C540" i="1"/>
  <c r="F540" i="1"/>
  <c r="C541" i="1"/>
  <c r="F541" i="1"/>
  <c r="C542" i="1"/>
  <c r="F542" i="1"/>
  <c r="C543" i="1"/>
  <c r="F543" i="1"/>
  <c r="C544" i="1"/>
  <c r="F544" i="1"/>
  <c r="C545" i="1"/>
  <c r="F545" i="1"/>
  <c r="C546" i="1"/>
  <c r="F546" i="1"/>
  <c r="C547" i="1"/>
  <c r="F547" i="1"/>
  <c r="C548" i="1"/>
  <c r="F548" i="1"/>
  <c r="C549" i="1"/>
  <c r="F549" i="1"/>
  <c r="C550" i="1"/>
  <c r="F550" i="1"/>
  <c r="C551" i="1"/>
  <c r="F551" i="1"/>
  <c r="C552" i="1"/>
  <c r="F552" i="1"/>
  <c r="C553" i="1"/>
  <c r="F553" i="1"/>
  <c r="C554" i="1"/>
  <c r="F554" i="1"/>
  <c r="C555" i="1"/>
  <c r="F555" i="1"/>
  <c r="C556" i="1"/>
  <c r="F556" i="1"/>
  <c r="C557" i="1"/>
  <c r="F557" i="1"/>
  <c r="C558" i="1"/>
  <c r="F558" i="1"/>
  <c r="C559" i="1"/>
  <c r="F559" i="1"/>
  <c r="C560" i="1"/>
  <c r="F560" i="1"/>
  <c r="C561" i="1"/>
  <c r="F561" i="1"/>
  <c r="C562" i="1"/>
  <c r="F562" i="1"/>
  <c r="C563" i="1"/>
  <c r="F563" i="1"/>
  <c r="C564" i="1"/>
  <c r="F564" i="1"/>
  <c r="C565" i="1"/>
  <c r="F565" i="1"/>
  <c r="C566" i="1"/>
  <c r="F566" i="1"/>
  <c r="C567" i="1"/>
  <c r="F567" i="1"/>
  <c r="C568" i="1"/>
  <c r="F568" i="1"/>
  <c r="C569" i="1"/>
  <c r="F569" i="1"/>
  <c r="C570" i="1"/>
  <c r="F570" i="1"/>
  <c r="C571" i="1"/>
  <c r="F571" i="1"/>
  <c r="C572" i="1"/>
  <c r="F572" i="1"/>
  <c r="C573" i="1"/>
  <c r="F573" i="1"/>
  <c r="C574" i="1"/>
  <c r="F574" i="1"/>
  <c r="C575" i="1"/>
  <c r="F575" i="1"/>
  <c r="C576" i="1"/>
  <c r="F576" i="1"/>
  <c r="C577" i="1"/>
  <c r="F577" i="1"/>
  <c r="C578" i="1"/>
  <c r="F578" i="1"/>
  <c r="C579" i="1"/>
  <c r="F579" i="1"/>
  <c r="C580" i="1"/>
  <c r="F580" i="1"/>
  <c r="C581" i="1"/>
  <c r="F581" i="1"/>
  <c r="C582" i="1"/>
  <c r="F582" i="1"/>
  <c r="C583" i="1"/>
  <c r="F583" i="1"/>
  <c r="C584" i="1"/>
  <c r="F584" i="1"/>
  <c r="C585" i="1"/>
  <c r="F585" i="1"/>
  <c r="C586" i="1"/>
  <c r="F586" i="1"/>
  <c r="C587" i="1"/>
  <c r="F587" i="1"/>
  <c r="C588" i="1"/>
  <c r="F588" i="1"/>
  <c r="C589" i="1"/>
  <c r="F589" i="1"/>
  <c r="C590" i="1"/>
  <c r="F590" i="1"/>
  <c r="C591" i="1"/>
  <c r="F591" i="1"/>
  <c r="C592" i="1"/>
  <c r="F592" i="1"/>
  <c r="C593" i="1"/>
  <c r="F593" i="1"/>
  <c r="C594" i="1"/>
  <c r="F594" i="1"/>
  <c r="C595" i="1"/>
  <c r="F595" i="1"/>
  <c r="C596" i="1"/>
  <c r="F596" i="1"/>
  <c r="C597" i="1"/>
  <c r="F597" i="1"/>
  <c r="C598" i="1"/>
  <c r="F598" i="1"/>
  <c r="C599" i="1"/>
  <c r="F599" i="1"/>
  <c r="C600" i="1"/>
  <c r="F600" i="1"/>
  <c r="C601" i="1"/>
  <c r="F601" i="1"/>
  <c r="C602" i="1"/>
  <c r="F602" i="1"/>
  <c r="C603" i="1"/>
  <c r="F603" i="1"/>
  <c r="C604" i="1"/>
  <c r="F604" i="1"/>
  <c r="C605" i="1"/>
  <c r="F605" i="1"/>
  <c r="C606" i="1"/>
  <c r="F606" i="1"/>
  <c r="C607" i="1"/>
  <c r="F607" i="1"/>
  <c r="C608" i="1"/>
  <c r="F608" i="1"/>
  <c r="C609" i="1"/>
  <c r="F609" i="1"/>
  <c r="C610" i="1"/>
  <c r="F610" i="1"/>
  <c r="C611" i="1"/>
  <c r="F611" i="1"/>
  <c r="C612" i="1"/>
  <c r="F612" i="1"/>
  <c r="C613" i="1"/>
  <c r="F613" i="1"/>
  <c r="C614" i="1"/>
  <c r="F614" i="1"/>
  <c r="C615" i="1"/>
  <c r="F615" i="1"/>
  <c r="C616" i="1"/>
  <c r="F616" i="1"/>
  <c r="C617" i="1"/>
  <c r="F617" i="1"/>
  <c r="C618" i="1"/>
  <c r="F618" i="1"/>
  <c r="C619" i="1"/>
  <c r="F619" i="1"/>
  <c r="C620" i="1"/>
  <c r="F620" i="1"/>
  <c r="C621" i="1"/>
  <c r="F621" i="1"/>
  <c r="C622" i="1"/>
  <c r="F622" i="1"/>
  <c r="C623" i="1"/>
  <c r="F623" i="1"/>
  <c r="C624" i="1"/>
  <c r="F624" i="1"/>
  <c r="C625" i="1"/>
  <c r="F625" i="1"/>
  <c r="C626" i="1"/>
  <c r="F626" i="1"/>
  <c r="C627" i="1"/>
  <c r="F627" i="1"/>
  <c r="C628" i="1"/>
  <c r="F628" i="1"/>
  <c r="C629" i="1"/>
  <c r="F629" i="1"/>
  <c r="C630" i="1"/>
  <c r="F630" i="1"/>
  <c r="C631" i="1"/>
  <c r="F631" i="1"/>
  <c r="C632" i="1"/>
  <c r="F632" i="1"/>
  <c r="C633" i="1"/>
  <c r="F633" i="1"/>
  <c r="C634" i="1"/>
  <c r="F634" i="1"/>
  <c r="C635" i="1"/>
  <c r="F635" i="1"/>
  <c r="C636" i="1"/>
  <c r="F636" i="1"/>
  <c r="C637" i="1"/>
  <c r="F637" i="1"/>
  <c r="C638" i="1"/>
  <c r="F638" i="1"/>
  <c r="C639" i="1"/>
  <c r="F639" i="1"/>
  <c r="C640" i="1"/>
  <c r="F640" i="1"/>
  <c r="C641" i="1"/>
  <c r="F641" i="1"/>
  <c r="C642" i="1"/>
  <c r="F642" i="1"/>
  <c r="C643" i="1"/>
  <c r="F643" i="1"/>
  <c r="C644" i="1"/>
  <c r="F644" i="1"/>
  <c r="C645" i="1"/>
  <c r="F645" i="1"/>
  <c r="C646" i="1"/>
  <c r="F646" i="1"/>
  <c r="C647" i="1"/>
  <c r="F647" i="1"/>
  <c r="C648" i="1"/>
  <c r="F648" i="1"/>
  <c r="C649" i="1"/>
  <c r="F649" i="1"/>
  <c r="C650" i="1"/>
  <c r="F650" i="1"/>
  <c r="C651" i="1"/>
  <c r="F651" i="1"/>
  <c r="C652" i="1"/>
  <c r="F652" i="1"/>
  <c r="C653" i="1"/>
  <c r="F653" i="1"/>
  <c r="C654" i="1"/>
  <c r="F654" i="1"/>
  <c r="C655" i="1"/>
  <c r="F655" i="1"/>
  <c r="C656" i="1"/>
  <c r="F656" i="1"/>
  <c r="C657" i="1"/>
  <c r="F657" i="1"/>
  <c r="C658" i="1"/>
  <c r="F658" i="1"/>
  <c r="C659" i="1"/>
  <c r="F659" i="1"/>
  <c r="C660" i="1"/>
  <c r="F660" i="1"/>
  <c r="C661" i="1"/>
  <c r="F661" i="1"/>
  <c r="C662" i="1"/>
  <c r="F662" i="1"/>
  <c r="C663" i="1"/>
  <c r="F663" i="1"/>
  <c r="C664" i="1"/>
  <c r="F664" i="1"/>
  <c r="C665" i="1"/>
  <c r="F665" i="1"/>
  <c r="C666" i="1"/>
  <c r="F666" i="1"/>
  <c r="C667" i="1"/>
  <c r="F667" i="1"/>
  <c r="C668" i="1"/>
  <c r="F668" i="1"/>
  <c r="C669" i="1"/>
  <c r="F669" i="1"/>
  <c r="C670" i="1"/>
  <c r="F670" i="1"/>
  <c r="C671" i="1"/>
  <c r="F671" i="1"/>
  <c r="C672" i="1"/>
  <c r="F672" i="1"/>
  <c r="C673" i="1"/>
  <c r="F673" i="1"/>
  <c r="C674" i="1"/>
  <c r="F674" i="1"/>
  <c r="C675" i="1"/>
  <c r="F675" i="1"/>
  <c r="C676" i="1"/>
  <c r="F676" i="1"/>
  <c r="C677" i="1"/>
  <c r="F677" i="1"/>
  <c r="C678" i="1"/>
  <c r="F678" i="1"/>
  <c r="C679" i="1"/>
  <c r="F679" i="1"/>
  <c r="C680" i="1"/>
  <c r="F680" i="1"/>
  <c r="C681" i="1"/>
  <c r="F681" i="1"/>
  <c r="C682" i="1"/>
  <c r="F682" i="1"/>
  <c r="C683" i="1"/>
  <c r="F683" i="1"/>
  <c r="C684" i="1"/>
  <c r="F684" i="1"/>
  <c r="C685" i="1"/>
  <c r="F685" i="1"/>
  <c r="C686" i="1"/>
  <c r="F686" i="1"/>
  <c r="C687" i="1"/>
  <c r="F687" i="1"/>
  <c r="C688" i="1"/>
  <c r="F688" i="1"/>
  <c r="C689" i="1"/>
  <c r="F689" i="1"/>
  <c r="C690" i="1"/>
  <c r="F690" i="1"/>
  <c r="C691" i="1"/>
  <c r="F691" i="1"/>
  <c r="C692" i="1"/>
  <c r="F692" i="1"/>
  <c r="C693" i="1"/>
  <c r="F693" i="1"/>
  <c r="C694" i="1"/>
  <c r="F694" i="1"/>
  <c r="C695" i="1"/>
  <c r="F695" i="1"/>
  <c r="C696" i="1"/>
  <c r="F696" i="1"/>
  <c r="C697" i="1"/>
  <c r="F697" i="1"/>
  <c r="C698" i="1"/>
  <c r="F698" i="1"/>
  <c r="C699" i="1"/>
  <c r="F699" i="1"/>
  <c r="C700" i="1"/>
  <c r="F700" i="1"/>
  <c r="C701" i="1"/>
  <c r="F701" i="1"/>
  <c r="C702" i="1"/>
  <c r="F702" i="1"/>
  <c r="C703" i="1"/>
  <c r="F703" i="1"/>
  <c r="C704" i="1"/>
  <c r="F704" i="1"/>
  <c r="C705" i="1"/>
  <c r="F705" i="1"/>
  <c r="C706" i="1"/>
  <c r="F706" i="1"/>
  <c r="C707" i="1"/>
  <c r="F707" i="1"/>
  <c r="C708" i="1"/>
  <c r="F708" i="1"/>
  <c r="C709" i="1"/>
  <c r="F709" i="1"/>
  <c r="C710" i="1"/>
  <c r="F710" i="1"/>
  <c r="C711" i="1"/>
  <c r="F711" i="1"/>
  <c r="C712" i="1"/>
  <c r="F712" i="1"/>
  <c r="C713" i="1"/>
  <c r="F713" i="1"/>
  <c r="C714" i="1"/>
  <c r="F714" i="1"/>
  <c r="C715" i="1"/>
  <c r="F715" i="1"/>
  <c r="C716" i="1"/>
  <c r="F716" i="1"/>
  <c r="C717" i="1"/>
  <c r="F717" i="1"/>
  <c r="C718" i="1"/>
  <c r="F718" i="1"/>
  <c r="C719" i="1"/>
  <c r="F719" i="1"/>
  <c r="C720" i="1"/>
  <c r="F720" i="1"/>
  <c r="C721" i="1"/>
  <c r="F721" i="1"/>
  <c r="C722" i="1"/>
  <c r="F722" i="1"/>
  <c r="C723" i="1"/>
  <c r="F723" i="1"/>
  <c r="C724" i="1"/>
  <c r="F724" i="1"/>
  <c r="C725" i="1"/>
  <c r="F725" i="1"/>
  <c r="C726" i="1"/>
  <c r="F726" i="1"/>
  <c r="C727" i="1"/>
  <c r="F727" i="1"/>
  <c r="C728" i="1"/>
  <c r="F728" i="1"/>
  <c r="C729" i="1"/>
  <c r="F729" i="1"/>
  <c r="C730" i="1"/>
  <c r="F730" i="1"/>
  <c r="C731" i="1"/>
  <c r="F731" i="1"/>
  <c r="C732" i="1"/>
  <c r="F732" i="1"/>
  <c r="C733" i="1"/>
  <c r="F733" i="1"/>
  <c r="C734" i="1"/>
  <c r="F734" i="1"/>
  <c r="C735" i="1"/>
  <c r="F735" i="1"/>
  <c r="C736" i="1"/>
  <c r="F736" i="1"/>
  <c r="C737" i="1"/>
  <c r="F737" i="1"/>
  <c r="C738" i="1"/>
  <c r="F738" i="1"/>
  <c r="C739" i="1"/>
  <c r="F739" i="1"/>
  <c r="C740" i="1"/>
  <c r="F740" i="1"/>
  <c r="C741" i="1"/>
  <c r="F741" i="1"/>
  <c r="C742" i="1"/>
  <c r="F742" i="1"/>
  <c r="C743" i="1"/>
  <c r="F743" i="1"/>
  <c r="C744" i="1"/>
  <c r="F744" i="1"/>
  <c r="C745" i="1"/>
  <c r="F745" i="1"/>
  <c r="C746" i="1"/>
  <c r="F746" i="1"/>
  <c r="C747" i="1"/>
  <c r="F747" i="1"/>
  <c r="C748" i="1"/>
  <c r="F748" i="1"/>
  <c r="C749" i="1"/>
  <c r="F749" i="1"/>
  <c r="C750" i="1"/>
  <c r="F750" i="1"/>
  <c r="C751" i="1"/>
  <c r="F751" i="1"/>
  <c r="C752" i="1"/>
  <c r="F752" i="1"/>
  <c r="C753" i="1"/>
  <c r="F753" i="1"/>
  <c r="C754" i="1"/>
  <c r="F754" i="1"/>
  <c r="C755" i="1"/>
  <c r="F755" i="1"/>
  <c r="C756" i="1"/>
  <c r="F756" i="1"/>
  <c r="C757" i="1"/>
  <c r="F757" i="1"/>
  <c r="C758" i="1"/>
  <c r="F758" i="1"/>
  <c r="C759" i="1"/>
  <c r="F759" i="1"/>
  <c r="C760" i="1"/>
  <c r="F760" i="1"/>
  <c r="C761" i="1"/>
  <c r="F761" i="1"/>
  <c r="C762" i="1"/>
  <c r="F762" i="1"/>
  <c r="C763" i="1"/>
  <c r="F763" i="1"/>
  <c r="C764" i="1"/>
  <c r="F764" i="1"/>
  <c r="C765" i="1"/>
  <c r="F765" i="1"/>
  <c r="C766" i="1"/>
  <c r="F766" i="1"/>
  <c r="C767" i="1"/>
  <c r="F767" i="1"/>
  <c r="C768" i="1"/>
  <c r="F768" i="1"/>
  <c r="C769" i="1"/>
  <c r="F769" i="1"/>
  <c r="C770" i="1"/>
  <c r="F770" i="1"/>
  <c r="C771" i="1"/>
  <c r="F771" i="1"/>
  <c r="C772" i="1"/>
  <c r="F772" i="1"/>
  <c r="C773" i="1"/>
  <c r="F773" i="1"/>
  <c r="C774" i="1"/>
  <c r="F774" i="1"/>
  <c r="C775" i="1"/>
  <c r="F775" i="1"/>
  <c r="C776" i="1"/>
  <c r="F776" i="1"/>
  <c r="C777" i="1"/>
  <c r="F777" i="1"/>
  <c r="C778" i="1"/>
  <c r="F778" i="1"/>
  <c r="C779" i="1"/>
  <c r="F779" i="1"/>
  <c r="C780" i="1"/>
  <c r="F780" i="1"/>
  <c r="C781" i="1"/>
  <c r="F781" i="1"/>
  <c r="C782" i="1"/>
  <c r="F782" i="1"/>
  <c r="C783" i="1"/>
  <c r="F783" i="1"/>
  <c r="C784" i="1"/>
  <c r="F784" i="1"/>
  <c r="C785" i="1"/>
  <c r="F785" i="1"/>
  <c r="C786" i="1"/>
  <c r="F786" i="1"/>
  <c r="C787" i="1"/>
  <c r="F787" i="1"/>
  <c r="C788" i="1"/>
  <c r="F788" i="1"/>
  <c r="C789" i="1"/>
  <c r="F789" i="1"/>
  <c r="C790" i="1"/>
  <c r="F790" i="1"/>
  <c r="C791" i="1"/>
  <c r="F791" i="1"/>
  <c r="C792" i="1"/>
  <c r="F792" i="1"/>
  <c r="C793" i="1"/>
  <c r="F793" i="1"/>
  <c r="C794" i="1"/>
  <c r="F794" i="1"/>
  <c r="C795" i="1"/>
  <c r="F795" i="1"/>
  <c r="C796" i="1"/>
  <c r="F796" i="1"/>
  <c r="C797" i="1"/>
  <c r="F797" i="1"/>
  <c r="C798" i="1"/>
  <c r="F798" i="1"/>
  <c r="C799" i="1"/>
  <c r="F799" i="1"/>
  <c r="C800" i="1"/>
  <c r="F800" i="1"/>
  <c r="C801" i="1"/>
  <c r="F801" i="1"/>
  <c r="C802" i="1"/>
  <c r="F802" i="1"/>
  <c r="C803" i="1"/>
  <c r="F803" i="1"/>
  <c r="C804" i="1"/>
  <c r="F804" i="1"/>
  <c r="C805" i="1"/>
  <c r="F805" i="1"/>
  <c r="C806" i="1"/>
  <c r="F806" i="1"/>
  <c r="C807" i="1"/>
  <c r="F807" i="1"/>
  <c r="C808" i="1"/>
  <c r="F808" i="1"/>
  <c r="C809" i="1"/>
  <c r="F809" i="1"/>
  <c r="C810" i="1"/>
  <c r="F810" i="1"/>
  <c r="C811" i="1"/>
  <c r="F811" i="1"/>
  <c r="C812" i="1"/>
  <c r="F812" i="1"/>
  <c r="C813" i="1"/>
  <c r="F813" i="1"/>
  <c r="C814" i="1"/>
  <c r="F814" i="1"/>
  <c r="C815" i="1"/>
  <c r="F815" i="1"/>
  <c r="C816" i="1"/>
  <c r="F816" i="1"/>
  <c r="C817" i="1"/>
  <c r="F817" i="1"/>
  <c r="C818" i="1"/>
  <c r="F818" i="1"/>
  <c r="C819" i="1"/>
  <c r="F819" i="1"/>
  <c r="C820" i="1"/>
  <c r="F820" i="1"/>
  <c r="C821" i="1"/>
  <c r="F821" i="1"/>
  <c r="C822" i="1"/>
  <c r="F822" i="1"/>
  <c r="C823" i="1"/>
  <c r="F823" i="1"/>
  <c r="C824" i="1"/>
  <c r="F824" i="1"/>
  <c r="C825" i="1"/>
  <c r="F825" i="1"/>
  <c r="C826" i="1"/>
  <c r="F826" i="1"/>
  <c r="C827" i="1"/>
  <c r="F827" i="1"/>
  <c r="C828" i="1"/>
  <c r="F828" i="1"/>
  <c r="C829" i="1"/>
  <c r="F829" i="1"/>
  <c r="C830" i="1"/>
  <c r="F830" i="1"/>
  <c r="C831" i="1"/>
  <c r="F831" i="1"/>
  <c r="C832" i="1"/>
  <c r="F832" i="1"/>
  <c r="C833" i="1"/>
  <c r="F833" i="1"/>
  <c r="C834" i="1"/>
  <c r="F834" i="1"/>
  <c r="C835" i="1"/>
  <c r="F835" i="1"/>
  <c r="C836" i="1"/>
  <c r="F836" i="1"/>
  <c r="C837" i="1"/>
  <c r="F837" i="1"/>
  <c r="C838" i="1"/>
  <c r="F838" i="1"/>
  <c r="C839" i="1"/>
  <c r="F839" i="1"/>
  <c r="C840" i="1"/>
  <c r="F840" i="1"/>
  <c r="C841" i="1"/>
  <c r="F841" i="1"/>
  <c r="C842" i="1"/>
  <c r="F842" i="1"/>
  <c r="C843" i="1"/>
  <c r="F843" i="1"/>
  <c r="C844" i="1"/>
  <c r="F844" i="1"/>
  <c r="C845" i="1"/>
  <c r="F845" i="1"/>
  <c r="C846" i="1"/>
  <c r="F846" i="1"/>
  <c r="C847" i="1"/>
  <c r="F847" i="1"/>
  <c r="C848" i="1"/>
  <c r="F848" i="1"/>
  <c r="C849" i="1"/>
  <c r="F849" i="1"/>
  <c r="C850" i="1"/>
  <c r="F850" i="1"/>
  <c r="C851" i="1"/>
  <c r="F851" i="1"/>
  <c r="F4" i="1"/>
  <c r="F3" i="1"/>
  <c r="F2" i="1"/>
  <c r="J1"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E502" i="1"/>
  <c r="G502" i="1"/>
  <c r="E503" i="1"/>
  <c r="G503" i="1"/>
  <c r="E504" i="1"/>
  <c r="G504" i="1"/>
  <c r="E505" i="1"/>
  <c r="G505" i="1"/>
  <c r="E506" i="1"/>
  <c r="G506" i="1"/>
  <c r="E507" i="1"/>
  <c r="G507" i="1"/>
  <c r="E508" i="1"/>
  <c r="G508" i="1"/>
  <c r="E509" i="1"/>
  <c r="G509" i="1"/>
  <c r="E510" i="1"/>
  <c r="G510" i="1"/>
  <c r="E511" i="1"/>
  <c r="G511" i="1"/>
  <c r="E512" i="1"/>
  <c r="G512" i="1"/>
  <c r="E513" i="1"/>
  <c r="G513" i="1"/>
  <c r="E514" i="1"/>
  <c r="G514" i="1"/>
  <c r="E515" i="1"/>
  <c r="G515" i="1"/>
  <c r="E516" i="1"/>
  <c r="G516" i="1"/>
  <c r="E517" i="1"/>
  <c r="G517" i="1"/>
  <c r="E518" i="1"/>
  <c r="G518" i="1"/>
  <c r="E519" i="1"/>
  <c r="G519" i="1"/>
  <c r="E520" i="1"/>
  <c r="G520" i="1"/>
  <c r="E521" i="1"/>
  <c r="G521" i="1"/>
  <c r="E522" i="1"/>
  <c r="G522" i="1"/>
  <c r="E523" i="1"/>
  <c r="G523" i="1"/>
  <c r="E524" i="1"/>
  <c r="G524" i="1"/>
  <c r="E525" i="1"/>
  <c r="G525" i="1"/>
  <c r="E526" i="1"/>
  <c r="G526" i="1"/>
  <c r="E527" i="1"/>
  <c r="G527" i="1"/>
  <c r="E528" i="1"/>
  <c r="G528" i="1"/>
  <c r="E529" i="1"/>
  <c r="G529" i="1"/>
  <c r="E530" i="1"/>
  <c r="G530" i="1"/>
  <c r="E531" i="1"/>
  <c r="G531" i="1"/>
  <c r="E532" i="1"/>
  <c r="G532" i="1"/>
  <c r="E533" i="1"/>
  <c r="G533" i="1"/>
  <c r="E534" i="1"/>
  <c r="G534" i="1"/>
  <c r="E535" i="1"/>
  <c r="G535" i="1"/>
  <c r="E536" i="1"/>
  <c r="G536" i="1"/>
  <c r="E537" i="1"/>
  <c r="G537" i="1"/>
  <c r="E538" i="1"/>
  <c r="G538" i="1"/>
  <c r="E539" i="1"/>
  <c r="G539" i="1"/>
  <c r="E540" i="1"/>
  <c r="G540" i="1"/>
  <c r="E541" i="1"/>
  <c r="G541" i="1"/>
  <c r="E542" i="1"/>
  <c r="G542" i="1"/>
  <c r="E543" i="1"/>
  <c r="G543" i="1"/>
  <c r="E544" i="1"/>
  <c r="G544" i="1"/>
  <c r="E545" i="1"/>
  <c r="G545" i="1"/>
  <c r="E546" i="1"/>
  <c r="G546" i="1"/>
  <c r="E547" i="1"/>
  <c r="G547" i="1"/>
  <c r="E548" i="1"/>
  <c r="G548" i="1"/>
  <c r="E549" i="1"/>
  <c r="G549" i="1"/>
  <c r="E550" i="1"/>
  <c r="G550" i="1"/>
  <c r="E551" i="1"/>
  <c r="G551" i="1"/>
  <c r="E552" i="1"/>
  <c r="G552" i="1"/>
  <c r="E553" i="1"/>
  <c r="G553" i="1"/>
  <c r="E554" i="1"/>
  <c r="G554" i="1"/>
  <c r="E555" i="1"/>
  <c r="G555" i="1"/>
  <c r="E556" i="1"/>
  <c r="G556" i="1"/>
  <c r="E557" i="1"/>
  <c r="G557" i="1"/>
  <c r="E558" i="1"/>
  <c r="G558" i="1"/>
  <c r="E559" i="1"/>
  <c r="G559" i="1"/>
  <c r="E560" i="1"/>
  <c r="G560" i="1"/>
  <c r="E561" i="1"/>
  <c r="G561" i="1"/>
  <c r="E562" i="1"/>
  <c r="G562" i="1"/>
  <c r="E563" i="1"/>
  <c r="G563" i="1"/>
  <c r="E564" i="1"/>
  <c r="G564" i="1"/>
  <c r="E565" i="1"/>
  <c r="G565" i="1"/>
  <c r="E566" i="1"/>
  <c r="G566" i="1"/>
  <c r="E567" i="1"/>
  <c r="G567" i="1"/>
  <c r="E568" i="1"/>
  <c r="G568" i="1"/>
  <c r="E569" i="1"/>
  <c r="G569" i="1"/>
  <c r="E570" i="1"/>
  <c r="G570" i="1"/>
  <c r="E571" i="1"/>
  <c r="G571" i="1"/>
  <c r="E572" i="1"/>
  <c r="G572" i="1"/>
  <c r="E573" i="1"/>
  <c r="G573" i="1"/>
  <c r="E574" i="1"/>
  <c r="G574" i="1"/>
  <c r="E575" i="1"/>
  <c r="G575" i="1"/>
  <c r="E576" i="1"/>
  <c r="G576" i="1"/>
  <c r="E577" i="1"/>
  <c r="G577" i="1"/>
  <c r="E578" i="1"/>
  <c r="G578" i="1"/>
  <c r="E579" i="1"/>
  <c r="G579" i="1"/>
  <c r="E580" i="1"/>
  <c r="G580" i="1"/>
  <c r="E581" i="1"/>
  <c r="G581" i="1"/>
  <c r="E582" i="1"/>
  <c r="G582" i="1"/>
  <c r="E583" i="1"/>
  <c r="G583" i="1"/>
  <c r="E584" i="1"/>
  <c r="G584" i="1"/>
  <c r="E585" i="1"/>
  <c r="G585" i="1"/>
  <c r="E586" i="1"/>
  <c r="G586" i="1"/>
  <c r="E587" i="1"/>
  <c r="G587" i="1"/>
  <c r="E588" i="1"/>
  <c r="G588" i="1"/>
  <c r="E589" i="1"/>
  <c r="G589" i="1"/>
  <c r="E590" i="1"/>
  <c r="G590" i="1"/>
  <c r="E591" i="1"/>
  <c r="G591" i="1"/>
  <c r="E592" i="1"/>
  <c r="G592" i="1"/>
  <c r="E593" i="1"/>
  <c r="G593" i="1"/>
  <c r="E594" i="1"/>
  <c r="G594" i="1"/>
  <c r="E595" i="1"/>
  <c r="G595" i="1"/>
  <c r="E596" i="1"/>
  <c r="G596" i="1"/>
  <c r="E597" i="1"/>
  <c r="G597" i="1"/>
  <c r="E598" i="1"/>
  <c r="G598" i="1"/>
  <c r="E599" i="1"/>
  <c r="G599" i="1"/>
  <c r="E600" i="1"/>
  <c r="G600" i="1"/>
  <c r="E601" i="1"/>
  <c r="G601" i="1"/>
  <c r="E602" i="1"/>
  <c r="G602" i="1"/>
  <c r="E603" i="1"/>
  <c r="G603" i="1"/>
  <c r="E604" i="1"/>
  <c r="G604" i="1"/>
  <c r="E605" i="1"/>
  <c r="G605" i="1"/>
  <c r="E606" i="1"/>
  <c r="G606" i="1"/>
  <c r="E607" i="1"/>
  <c r="G607" i="1"/>
  <c r="E608" i="1"/>
  <c r="G608" i="1"/>
  <c r="E609" i="1"/>
  <c r="G609" i="1"/>
  <c r="E610" i="1"/>
  <c r="G610" i="1"/>
  <c r="E611" i="1"/>
  <c r="G611" i="1"/>
  <c r="E612" i="1"/>
  <c r="G612" i="1"/>
  <c r="E613" i="1"/>
  <c r="G613" i="1"/>
  <c r="E614" i="1"/>
  <c r="G614" i="1"/>
  <c r="E615" i="1"/>
  <c r="G615" i="1"/>
  <c r="E616" i="1"/>
  <c r="G616" i="1"/>
  <c r="E617" i="1"/>
  <c r="G617" i="1"/>
  <c r="E618" i="1"/>
  <c r="G618" i="1"/>
  <c r="E619" i="1"/>
  <c r="G619" i="1"/>
  <c r="E620" i="1"/>
  <c r="G620" i="1"/>
  <c r="E621" i="1"/>
  <c r="G621" i="1"/>
  <c r="E622" i="1"/>
  <c r="G622" i="1"/>
  <c r="E623" i="1"/>
  <c r="G623" i="1"/>
  <c r="E624" i="1"/>
  <c r="G624" i="1"/>
  <c r="E625" i="1"/>
  <c r="G625" i="1"/>
  <c r="E626" i="1"/>
  <c r="G626" i="1"/>
  <c r="E627" i="1"/>
  <c r="G627" i="1"/>
  <c r="E628" i="1"/>
  <c r="G628" i="1"/>
  <c r="E629" i="1"/>
  <c r="G629" i="1"/>
  <c r="E630" i="1"/>
  <c r="G630" i="1"/>
  <c r="E631" i="1"/>
  <c r="G631" i="1"/>
  <c r="E632" i="1"/>
  <c r="G632" i="1"/>
  <c r="E633" i="1"/>
  <c r="G633" i="1"/>
  <c r="E634" i="1"/>
  <c r="G634" i="1"/>
  <c r="E635" i="1"/>
  <c r="G635" i="1"/>
  <c r="E636" i="1"/>
  <c r="G636" i="1"/>
  <c r="E637" i="1"/>
  <c r="G637" i="1"/>
  <c r="E638" i="1"/>
  <c r="G638" i="1"/>
  <c r="E639" i="1"/>
  <c r="G639" i="1"/>
  <c r="E640" i="1"/>
  <c r="G640" i="1"/>
  <c r="E641" i="1"/>
  <c r="G641" i="1"/>
  <c r="E642" i="1"/>
  <c r="G642" i="1"/>
  <c r="E643" i="1"/>
  <c r="G643" i="1"/>
  <c r="E644" i="1"/>
  <c r="G644" i="1"/>
  <c r="E645" i="1"/>
  <c r="G645" i="1"/>
  <c r="E646" i="1"/>
  <c r="G646" i="1"/>
  <c r="E647" i="1"/>
  <c r="G647" i="1"/>
  <c r="E648" i="1"/>
  <c r="G648" i="1"/>
  <c r="E649" i="1"/>
  <c r="G649" i="1"/>
  <c r="E650" i="1"/>
  <c r="G650" i="1"/>
  <c r="E651" i="1"/>
  <c r="G651" i="1"/>
  <c r="E652" i="1"/>
  <c r="G652" i="1"/>
  <c r="E653" i="1"/>
  <c r="G653" i="1"/>
  <c r="E654" i="1"/>
  <c r="G654" i="1"/>
  <c r="E655" i="1"/>
  <c r="G655" i="1"/>
  <c r="E656" i="1"/>
  <c r="G656" i="1"/>
  <c r="E657" i="1"/>
  <c r="G657" i="1"/>
  <c r="E658" i="1"/>
  <c r="G658" i="1"/>
  <c r="E659" i="1"/>
  <c r="G659" i="1"/>
  <c r="E660" i="1"/>
  <c r="G660" i="1"/>
  <c r="E661" i="1"/>
  <c r="G661" i="1"/>
  <c r="E662" i="1"/>
  <c r="G662" i="1"/>
  <c r="E663" i="1"/>
  <c r="G663" i="1"/>
  <c r="E664" i="1"/>
  <c r="G664" i="1"/>
  <c r="E665" i="1"/>
  <c r="G665" i="1"/>
  <c r="E666" i="1"/>
  <c r="G666" i="1"/>
  <c r="E667" i="1"/>
  <c r="G667" i="1"/>
  <c r="E668" i="1"/>
  <c r="G668" i="1"/>
  <c r="E669" i="1"/>
  <c r="G669" i="1"/>
  <c r="E670" i="1"/>
  <c r="G670" i="1"/>
  <c r="E671" i="1"/>
  <c r="G671" i="1"/>
  <c r="E672" i="1"/>
  <c r="G672" i="1"/>
  <c r="E673" i="1"/>
  <c r="G673" i="1"/>
  <c r="E674" i="1"/>
  <c r="G674" i="1"/>
  <c r="E675" i="1"/>
  <c r="G675" i="1"/>
  <c r="E676" i="1"/>
  <c r="G676" i="1"/>
  <c r="E677" i="1"/>
  <c r="G677" i="1"/>
  <c r="E678" i="1"/>
  <c r="G678" i="1"/>
  <c r="E679" i="1"/>
  <c r="G679" i="1"/>
  <c r="E680" i="1"/>
  <c r="G680" i="1"/>
  <c r="E681" i="1"/>
  <c r="G681" i="1"/>
  <c r="E682" i="1"/>
  <c r="G682" i="1"/>
  <c r="E683" i="1"/>
  <c r="G683" i="1"/>
  <c r="E684" i="1"/>
  <c r="G684" i="1"/>
  <c r="E685" i="1"/>
  <c r="G685" i="1"/>
  <c r="E686" i="1"/>
  <c r="G686" i="1"/>
  <c r="E687" i="1"/>
  <c r="G687" i="1"/>
  <c r="E688" i="1"/>
  <c r="G688" i="1"/>
  <c r="E689" i="1"/>
  <c r="G689" i="1"/>
  <c r="E690" i="1"/>
  <c r="G690" i="1"/>
  <c r="E691" i="1"/>
  <c r="G691" i="1"/>
  <c r="E692" i="1"/>
  <c r="G692" i="1"/>
  <c r="E693" i="1"/>
  <c r="G693" i="1"/>
  <c r="E694" i="1"/>
  <c r="G694" i="1"/>
  <c r="E695" i="1"/>
  <c r="G695" i="1"/>
  <c r="E696" i="1"/>
  <c r="G696" i="1"/>
  <c r="E697" i="1"/>
  <c r="G697" i="1"/>
  <c r="E698" i="1"/>
  <c r="G698" i="1"/>
  <c r="E699" i="1"/>
  <c r="G699" i="1"/>
  <c r="E700" i="1"/>
  <c r="G700" i="1"/>
  <c r="E701" i="1"/>
  <c r="G701" i="1"/>
  <c r="E702" i="1"/>
  <c r="G702" i="1"/>
  <c r="E703" i="1"/>
  <c r="G703" i="1"/>
  <c r="E704" i="1"/>
  <c r="G704" i="1"/>
  <c r="E705" i="1"/>
  <c r="G705" i="1"/>
  <c r="E706" i="1"/>
  <c r="G706" i="1"/>
  <c r="E707" i="1"/>
  <c r="G707" i="1"/>
  <c r="E708" i="1"/>
  <c r="G708" i="1"/>
  <c r="E709" i="1"/>
  <c r="G709" i="1"/>
  <c r="E710" i="1"/>
  <c r="G710" i="1"/>
  <c r="E711" i="1"/>
  <c r="G711" i="1"/>
  <c r="E712" i="1"/>
  <c r="G712" i="1"/>
  <c r="E713" i="1"/>
  <c r="G713" i="1"/>
  <c r="E714" i="1"/>
  <c r="G714" i="1"/>
  <c r="E715" i="1"/>
  <c r="G715" i="1"/>
  <c r="E716" i="1"/>
  <c r="G716" i="1"/>
  <c r="E717" i="1"/>
  <c r="G717" i="1"/>
  <c r="E718" i="1"/>
  <c r="G718" i="1"/>
  <c r="E719" i="1"/>
  <c r="G719" i="1"/>
  <c r="E720" i="1"/>
  <c r="G720" i="1"/>
  <c r="E721" i="1"/>
  <c r="G721" i="1"/>
  <c r="E722" i="1"/>
  <c r="G722" i="1"/>
  <c r="E723" i="1"/>
  <c r="G723" i="1"/>
  <c r="E724" i="1"/>
  <c r="G724" i="1"/>
  <c r="E725" i="1"/>
  <c r="G725" i="1"/>
  <c r="E726" i="1"/>
  <c r="G726" i="1"/>
  <c r="E727" i="1"/>
  <c r="G727" i="1"/>
  <c r="E728" i="1"/>
  <c r="G728" i="1"/>
  <c r="E729" i="1"/>
  <c r="G729" i="1"/>
  <c r="E730" i="1"/>
  <c r="G730" i="1"/>
  <c r="E731" i="1"/>
  <c r="G731" i="1"/>
  <c r="E732" i="1"/>
  <c r="G732" i="1"/>
  <c r="E733" i="1"/>
  <c r="G733" i="1"/>
  <c r="E734" i="1"/>
  <c r="G734" i="1"/>
  <c r="E735" i="1"/>
  <c r="G735" i="1"/>
  <c r="E736" i="1"/>
  <c r="G736" i="1"/>
  <c r="E737" i="1"/>
  <c r="G737" i="1"/>
  <c r="E738" i="1"/>
  <c r="G738" i="1"/>
  <c r="E739" i="1"/>
  <c r="G739" i="1"/>
  <c r="E740" i="1"/>
  <c r="G740" i="1"/>
  <c r="E741" i="1"/>
  <c r="G741" i="1"/>
  <c r="E742" i="1"/>
  <c r="G742" i="1"/>
  <c r="E743" i="1"/>
  <c r="G743" i="1"/>
  <c r="E744" i="1"/>
  <c r="G744" i="1"/>
  <c r="E745" i="1"/>
  <c r="G745" i="1"/>
  <c r="E746" i="1"/>
  <c r="G746" i="1"/>
  <c r="E747" i="1"/>
  <c r="G747" i="1"/>
  <c r="E748" i="1"/>
  <c r="G748" i="1"/>
  <c r="E749" i="1"/>
  <c r="G749" i="1"/>
  <c r="E750" i="1"/>
  <c r="G750" i="1"/>
  <c r="E751" i="1"/>
  <c r="G751" i="1"/>
  <c r="E752" i="1"/>
  <c r="G752" i="1"/>
  <c r="E753" i="1"/>
  <c r="G753" i="1"/>
  <c r="E754" i="1"/>
  <c r="G754" i="1"/>
  <c r="E755" i="1"/>
  <c r="G755" i="1"/>
  <c r="E756" i="1"/>
  <c r="G756" i="1"/>
  <c r="E757" i="1"/>
  <c r="G757" i="1"/>
  <c r="E758" i="1"/>
  <c r="G758" i="1"/>
  <c r="E759" i="1"/>
  <c r="G759" i="1"/>
  <c r="E760" i="1"/>
  <c r="G760" i="1"/>
  <c r="E761" i="1"/>
  <c r="G761" i="1"/>
  <c r="E762" i="1"/>
  <c r="G762" i="1"/>
  <c r="E763" i="1"/>
  <c r="G763" i="1"/>
  <c r="E764" i="1"/>
  <c r="G764" i="1"/>
  <c r="E765" i="1"/>
  <c r="G765" i="1"/>
  <c r="E766" i="1"/>
  <c r="G766" i="1"/>
  <c r="E767" i="1"/>
  <c r="G767" i="1"/>
  <c r="E768" i="1"/>
  <c r="G768" i="1"/>
  <c r="E769" i="1"/>
  <c r="G769" i="1"/>
  <c r="E770" i="1"/>
  <c r="G770" i="1"/>
  <c r="E771" i="1"/>
  <c r="G771" i="1"/>
  <c r="E772" i="1"/>
  <c r="G772" i="1"/>
  <c r="E773" i="1"/>
  <c r="G773" i="1"/>
  <c r="E774" i="1"/>
  <c r="G774" i="1"/>
  <c r="E775" i="1"/>
  <c r="G775" i="1"/>
  <c r="E776" i="1"/>
  <c r="G776" i="1"/>
  <c r="E777" i="1"/>
  <c r="G777" i="1"/>
  <c r="E778" i="1"/>
  <c r="G778" i="1"/>
  <c r="E779" i="1"/>
  <c r="G779" i="1"/>
  <c r="E780" i="1"/>
  <c r="G780" i="1"/>
  <c r="E781" i="1"/>
  <c r="G781" i="1"/>
  <c r="E782" i="1"/>
  <c r="G782" i="1"/>
  <c r="E783" i="1"/>
  <c r="G783" i="1"/>
  <c r="E784" i="1"/>
  <c r="G784" i="1"/>
  <c r="E785" i="1"/>
  <c r="G785" i="1"/>
  <c r="E786" i="1"/>
  <c r="G786" i="1"/>
  <c r="E787" i="1"/>
  <c r="G787" i="1"/>
  <c r="E788" i="1"/>
  <c r="G788" i="1"/>
  <c r="E789" i="1"/>
  <c r="G789" i="1"/>
  <c r="E790" i="1"/>
  <c r="G790" i="1"/>
  <c r="E791" i="1"/>
  <c r="G791" i="1"/>
  <c r="E792" i="1"/>
  <c r="G792" i="1"/>
  <c r="E793" i="1"/>
  <c r="G793" i="1"/>
  <c r="E794" i="1"/>
  <c r="G794" i="1"/>
  <c r="E795" i="1"/>
  <c r="G795" i="1"/>
  <c r="E796" i="1"/>
  <c r="G796" i="1"/>
  <c r="E797" i="1"/>
  <c r="G797" i="1"/>
  <c r="E798" i="1"/>
  <c r="G798" i="1"/>
  <c r="E799" i="1"/>
  <c r="G799" i="1"/>
  <c r="E800" i="1"/>
  <c r="G800" i="1"/>
  <c r="E801" i="1"/>
  <c r="G801" i="1"/>
  <c r="E802" i="1"/>
  <c r="G802" i="1"/>
  <c r="E803" i="1"/>
  <c r="G803" i="1"/>
  <c r="E804" i="1"/>
  <c r="G804" i="1"/>
  <c r="E805" i="1"/>
  <c r="G805" i="1"/>
  <c r="E806" i="1"/>
  <c r="G806" i="1"/>
  <c r="E807" i="1"/>
  <c r="G807" i="1"/>
  <c r="E808" i="1"/>
  <c r="G808" i="1"/>
  <c r="E809" i="1"/>
  <c r="G809" i="1"/>
  <c r="E810" i="1"/>
  <c r="G810" i="1"/>
  <c r="E811" i="1"/>
  <c r="G811" i="1"/>
  <c r="E812" i="1"/>
  <c r="G812" i="1"/>
  <c r="E813" i="1"/>
  <c r="G813" i="1"/>
  <c r="E814" i="1"/>
  <c r="G814" i="1"/>
  <c r="E815" i="1"/>
  <c r="G815" i="1"/>
  <c r="E816" i="1"/>
  <c r="G816" i="1"/>
  <c r="E817" i="1"/>
  <c r="G817" i="1"/>
  <c r="E818" i="1"/>
  <c r="G818" i="1"/>
  <c r="E819" i="1"/>
  <c r="G819" i="1"/>
  <c r="E820" i="1"/>
  <c r="G820" i="1"/>
  <c r="E821" i="1"/>
  <c r="G821" i="1"/>
  <c r="E822" i="1"/>
  <c r="G822" i="1"/>
  <c r="E823" i="1"/>
  <c r="G823" i="1"/>
  <c r="E824" i="1"/>
  <c r="G824" i="1"/>
  <c r="E825" i="1"/>
  <c r="G825" i="1"/>
  <c r="E826" i="1"/>
  <c r="G826" i="1"/>
  <c r="E827" i="1"/>
  <c r="G827" i="1"/>
  <c r="E828" i="1"/>
  <c r="G828" i="1"/>
  <c r="E829" i="1"/>
  <c r="G829" i="1"/>
  <c r="E830" i="1"/>
  <c r="G830" i="1"/>
  <c r="E831" i="1"/>
  <c r="G831" i="1"/>
  <c r="E832" i="1"/>
  <c r="G832" i="1"/>
  <c r="E833" i="1"/>
  <c r="G833" i="1"/>
  <c r="E834" i="1"/>
  <c r="G834" i="1"/>
  <c r="E835" i="1"/>
  <c r="G835" i="1"/>
  <c r="E836" i="1"/>
  <c r="G836" i="1"/>
  <c r="E837" i="1"/>
  <c r="G837" i="1"/>
  <c r="E838" i="1"/>
  <c r="G838" i="1"/>
  <c r="E839" i="1"/>
  <c r="G839" i="1"/>
  <c r="E840" i="1"/>
  <c r="G840" i="1"/>
  <c r="E841" i="1"/>
  <c r="G841" i="1"/>
  <c r="E842" i="1"/>
  <c r="G842" i="1"/>
  <c r="E843" i="1"/>
  <c r="G843" i="1"/>
  <c r="E844" i="1"/>
  <c r="G844" i="1"/>
  <c r="E845" i="1"/>
  <c r="G845" i="1"/>
  <c r="E846" i="1"/>
  <c r="G846" i="1"/>
  <c r="E847" i="1"/>
  <c r="G847" i="1"/>
  <c r="E848" i="1"/>
  <c r="G848" i="1"/>
  <c r="E849" i="1"/>
  <c r="G849" i="1"/>
  <c r="E850" i="1"/>
  <c r="G850" i="1"/>
  <c r="E851" i="1"/>
  <c r="G851" i="1"/>
  <c r="G2" i="1"/>
  <c r="C2" i="5"/>
  <c r="C3" i="5"/>
  <c r="C4" i="5"/>
  <c r="C5" i="5"/>
  <c r="C6" i="5"/>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502" i="1"/>
</calcChain>
</file>

<file path=xl/sharedStrings.xml><?xml version="1.0" encoding="utf-8"?>
<sst xmlns="http://schemas.openxmlformats.org/spreadsheetml/2006/main" count="181" uniqueCount="48">
  <si>
    <t>N</t>
  </si>
  <si>
    <t>PhD</t>
  </si>
  <si>
    <t>Post-doctoral</t>
  </si>
  <si>
    <t>Master's</t>
  </si>
  <si>
    <t>School</t>
  </si>
  <si>
    <t>Bachelor</t>
  </si>
  <si>
    <t>ID</t>
  </si>
  <si>
    <t>Age</t>
  </si>
  <si>
    <t>Education</t>
  </si>
  <si>
    <t>Years_Employed</t>
  </si>
  <si>
    <t>Income</t>
  </si>
  <si>
    <t>Code</t>
  </si>
  <si>
    <t>Problem Description</t>
  </si>
  <si>
    <t>Homework 3 - part 2</t>
  </si>
  <si>
    <t>Sheet to use</t>
  </si>
  <si>
    <t>General note: you are encouraged to use named ranges or tables whenever appropriate.</t>
  </si>
  <si>
    <t>Sheet1</t>
  </si>
  <si>
    <t>Sheet1
Sheet2</t>
  </si>
  <si>
    <t>Sheet1
Sheet3</t>
  </si>
  <si>
    <t>Use Pivot tables to count the number of customers for each educational group. Conditionally highlight cells based on values.</t>
  </si>
  <si>
    <t>Separate ages between 3 groups: group 1- less than 35, group 2 - 35 to 45, group 3 - more than 45. Calculate most popular age group for those people whose Education label is starting with P (PhD and Post-doctoral).</t>
  </si>
  <si>
    <t>Most popular education type is:</t>
  </si>
  <si>
    <t>Sheet1 provides a list of 500 customers with their customer IDs (from 1 to 500), Age, Education, Years Employed and Income. It also provides IDs of customers from 501 to 850, but the information on other variables (age, education, income and years employed) is missing for them (you may scroll down to see). Fortunately, this information is available in Sheet2. Use VLOOKUP to copy that information from Sheet2 to Sheet1 for customers 501-850.</t>
  </si>
  <si>
    <t>Edu_labels</t>
  </si>
  <si>
    <t>Now forget about Sheet2 and start working with Sheet1 and Sheet3 (as all the cusotomers are now in Sheet1). Education is provided by a code (0,1 etc.). First, calculate the most popular Education type for all Customers in cell K1. Then use Sheet3 table and INDEX/MATCH functions to populate Edu_labels column in Sheet1 with Education labels (School for 0, 1 for Bachelor etc.).</t>
  </si>
  <si>
    <t>Income_class</t>
  </si>
  <si>
    <t>In Sheet1, there is an empty column (Income_class) for classification based on Income. If Income is 2 digit and lower than 50 then it should be classified LOW, if it is one digit then SUPERLOW. In case of higher or equal to 50 but lower than 100 output MEDIUM, and output HIGH if it is 3 digit and lower than 200. SUPERHIGH must be printed if the Income is higher than 200.</t>
  </si>
  <si>
    <t>Points</t>
  </si>
  <si>
    <t>Total_ed</t>
  </si>
  <si>
    <t>SUPERLOW</t>
  </si>
  <si>
    <t>LOW</t>
  </si>
  <si>
    <t>MEDIUM</t>
  </si>
  <si>
    <t>HIGH</t>
  </si>
  <si>
    <t>SUPERHIGH</t>
  </si>
  <si>
    <t>LABEL</t>
  </si>
  <si>
    <t>RANGE</t>
  </si>
  <si>
    <t>Group_1</t>
  </si>
  <si>
    <t>Group_2</t>
  </si>
  <si>
    <t>Group_3</t>
  </si>
  <si>
    <t>Group_names</t>
  </si>
  <si>
    <t>Range</t>
  </si>
  <si>
    <t>Row Labels</t>
  </si>
  <si>
    <t>Grand Total</t>
  </si>
  <si>
    <t>Count of ID</t>
  </si>
  <si>
    <t>Most popular age group for PhD and Post-doctoral educ.</t>
  </si>
  <si>
    <t>Column1</t>
  </si>
  <si>
    <t>Group_name</t>
  </si>
  <si>
    <t>(Ref. P_group)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</si>
</sst>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8"/>
      <color theme="0"/>
      <name val="Calibri"/>
      <family val="2"/>
      <charset val="204"/>
      <scheme val="minor"/>
    </font>
    <font>
      <b/>
      <sz val="11"/>
      <color theme="1"/>
      <name val="Calibri"/>
      <family val="2"/>
      <charset val="204"/>
      <scheme val="minor"/>
    </font>
    <font>
      <b/>
      <sz val="11"/>
      <color theme="0"/>
      <name val="Calibri"/>
      <family val="2"/>
      <scheme val="minor"/>
    </font>
    <font>
      <sz val="20"/>
      <color theme="1"/>
      <name val="Calibri"/>
      <family val="2"/>
      <scheme val="minor"/>
    </font>
    <font>
      <sz val="11"/>
      <color theme="0"/>
      <name val="Calibri"/>
      <family val="2"/>
      <scheme val="minor"/>
    </font>
    <font>
      <b/>
      <sz val="11"/>
      <color theme="0"/>
      <name val="Calibri"/>
      <family val="2"/>
      <charset val="204"/>
      <scheme val="minor"/>
    </font>
    <font>
      <sz val="11"/>
      <color theme="0"/>
      <name val="Calibri"/>
      <family val="2"/>
      <charset val="204"/>
      <scheme val="minor"/>
    </font>
  </fonts>
  <fills count="5">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4" tint="0.59999389629810485"/>
        <bgColor indexed="64"/>
      </patternFill>
    </fill>
  </fills>
  <borders count="1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2" xfId="0" applyBorder="1" applyAlignment="1">
      <alignment horizontal="center" vertical="center"/>
    </xf>
    <xf numFmtId="0" fontId="0" fillId="0" borderId="0" xfId="0" applyAlignment="1">
      <alignment horizontal="left"/>
    </xf>
    <xf numFmtId="0" fontId="0" fillId="0" borderId="3" xfId="0" applyBorder="1" applyAlignment="1">
      <alignment horizontal="left" vertical="center" wrapText="1"/>
    </xf>
    <xf numFmtId="0" fontId="0" fillId="0" borderId="3" xfId="0" applyBorder="1" applyAlignment="1">
      <alignment wrapText="1"/>
    </xf>
    <xf numFmtId="0" fontId="0" fillId="0" borderId="3" xfId="0" applyBorder="1" applyAlignment="1">
      <alignment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3" xfId="0" applyFill="1" applyBorder="1" applyAlignment="1">
      <alignment horizontal="center" vertical="center"/>
    </xf>
    <xf numFmtId="0" fontId="0" fillId="0" borderId="3" xfId="0" applyBorder="1" applyAlignment="1">
      <alignment horizontal="center" vertical="center" wrapText="1"/>
    </xf>
    <xf numFmtId="0" fontId="0" fillId="0" borderId="4" xfId="0" applyBorder="1"/>
    <xf numFmtId="0" fontId="0" fillId="0" borderId="3" xfId="0" applyBorder="1"/>
    <xf numFmtId="0" fontId="0" fillId="0" borderId="9" xfId="0" applyBorder="1"/>
    <xf numFmtId="0" fontId="0" fillId="0" borderId="10" xfId="0" applyBorder="1"/>
    <xf numFmtId="0" fontId="4" fillId="0" borderId="0" xfId="0" applyFont="1" applyAlignment="1">
      <alignment horizontal="center" vertical="center"/>
    </xf>
    <xf numFmtId="0" fontId="0" fillId="0" borderId="0" xfId="0" pivotButton="1"/>
    <xf numFmtId="0" fontId="0" fillId="0" borderId="0" xfId="0" applyNumberFormat="1"/>
    <xf numFmtId="0" fontId="6" fillId="2" borderId="0" xfId="0" applyFont="1" applyFill="1" applyAlignment="1">
      <alignment wrapText="1"/>
    </xf>
    <xf numFmtId="0" fontId="5" fillId="2" borderId="6" xfId="0" applyFont="1" applyFill="1" applyBorder="1"/>
    <xf numFmtId="0" fontId="5" fillId="2" borderId="8" xfId="0" applyFont="1" applyFill="1" applyBorder="1"/>
    <xf numFmtId="0" fontId="3" fillId="2" borderId="0" xfId="0" applyFont="1" applyFill="1" applyAlignment="1"/>
    <xf numFmtId="0" fontId="7" fillId="2" borderId="11" xfId="0" applyFont="1" applyFill="1" applyBorder="1"/>
    <xf numFmtId="0" fontId="0" fillId="0" borderId="2" xfId="0" applyBorder="1"/>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6"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4" xfId="0" applyFont="1" applyFill="1" applyBorder="1" applyAlignment="1">
      <alignment horizontal="center" vertical="center"/>
    </xf>
  </cellXfs>
  <cellStyles count="1">
    <cellStyle name="Normal" xfId="0" builtinId="0"/>
  </cellStyles>
  <dxfs count="20">
    <dxf>
      <alignment horizontal="left" vertical="bottom" textRotation="0" wrapText="0" indent="0" justifyLastLine="0" shrinkToFit="0" readingOrder="0"/>
    </dxf>
    <dxf>
      <numFmt numFmtId="0" formatCode="Genera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scheme val="minor"/>
      </font>
      <fill>
        <patternFill patternType="solid">
          <fgColor indexed="64"/>
          <bgColor rgb="FF002060"/>
        </patternFill>
      </fill>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strike val="0"/>
        <outline val="0"/>
        <shadow val="0"/>
        <u val="none"/>
        <vertAlign val="baseline"/>
        <sz val="11"/>
        <color theme="0"/>
        <name val="Calibri"/>
        <scheme val="minor"/>
      </font>
      <fill>
        <patternFill patternType="solid">
          <fgColor indexed="64"/>
          <bgColor rgb="FF00206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3281.532987037041" createdVersion="6" refreshedVersion="6" minRefreshableVersion="3" recordCount="850">
  <cacheSource type="worksheet">
    <worksheetSource ref="A1:G851" sheet="Sheet1"/>
  </cacheSource>
  <cacheFields count="8">
    <cacheField name="ID" numFmtId="0">
      <sharedItems containsSemiMixedTypes="0" containsString="0" containsNumber="1" containsInteger="1" minValue="1" maxValue="850"/>
    </cacheField>
    <cacheField name="Age" numFmtId="0">
      <sharedItems containsSemiMixedTypes="0" containsString="0" containsNumber="1" containsInteger="1" minValue="20" maxValue="56"/>
    </cacheField>
    <cacheField name="Education" numFmtId="0">
      <sharedItems containsSemiMixedTypes="0" containsString="0" containsNumber="1" containsInteger="1" minValue="0" maxValue="4"/>
    </cacheField>
    <cacheField name="Years_Employed" numFmtId="0">
      <sharedItems containsSemiMixedTypes="0" containsString="0" containsNumber="1" containsInteger="1" minValue="0" maxValue="33"/>
    </cacheField>
    <cacheField name="Income" numFmtId="0">
      <sharedItems containsSemiMixedTypes="0" containsString="0" containsNumber="1" containsInteger="1" minValue="13" maxValue="446"/>
    </cacheField>
    <cacheField name="Edu_labels" numFmtId="0">
      <sharedItems count="5">
        <s v="Bachelor"/>
        <s v="School"/>
        <s v="Master's"/>
        <s v="PhD"/>
        <s v="Post-doctoral"/>
      </sharedItems>
    </cacheField>
    <cacheField name="Income_class" numFmtId="0">
      <sharedItems/>
    </cacheField>
    <cacheField name="Group_memb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50">
  <r>
    <n v="1"/>
    <n v="41"/>
    <n v="1"/>
    <n v="6"/>
    <n v="19"/>
    <x v="0"/>
    <s v="LOW"/>
    <s v="Group_2"/>
  </r>
  <r>
    <n v="2"/>
    <n v="47"/>
    <n v="0"/>
    <n v="26"/>
    <n v="100"/>
    <x v="1"/>
    <s v="HIGH"/>
    <s v="Group_3"/>
  </r>
  <r>
    <n v="3"/>
    <n v="33"/>
    <n v="1"/>
    <n v="10"/>
    <n v="57"/>
    <x v="0"/>
    <s v="MEDIUM"/>
    <s v="Group_1"/>
  </r>
  <r>
    <n v="4"/>
    <n v="29"/>
    <n v="1"/>
    <n v="4"/>
    <n v="19"/>
    <x v="0"/>
    <s v="LOW"/>
    <s v="Group_1"/>
  </r>
  <r>
    <n v="5"/>
    <n v="47"/>
    <n v="0"/>
    <n v="31"/>
    <n v="253"/>
    <x v="1"/>
    <s v="SUPERHIGH"/>
    <s v="Group_3"/>
  </r>
  <r>
    <n v="6"/>
    <n v="40"/>
    <n v="0"/>
    <n v="23"/>
    <n v="81"/>
    <x v="1"/>
    <s v="MEDIUM"/>
    <s v="Group_2"/>
  </r>
  <r>
    <n v="7"/>
    <n v="38"/>
    <n v="1"/>
    <n v="4"/>
    <n v="56"/>
    <x v="0"/>
    <s v="MEDIUM"/>
    <s v="Group_2"/>
  </r>
  <r>
    <n v="8"/>
    <n v="42"/>
    <n v="2"/>
    <n v="0"/>
    <n v="64"/>
    <x v="2"/>
    <s v="MEDIUM"/>
    <s v="Group_2"/>
  </r>
  <r>
    <n v="9"/>
    <n v="26"/>
    <n v="0"/>
    <n v="5"/>
    <n v="18"/>
    <x v="1"/>
    <s v="LOW"/>
    <s v="Group_1"/>
  </r>
  <r>
    <n v="10"/>
    <n v="47"/>
    <n v="2"/>
    <n v="23"/>
    <n v="115"/>
    <x v="2"/>
    <s v="HIGH"/>
    <s v="Group_3"/>
  </r>
  <r>
    <n v="11"/>
    <n v="44"/>
    <n v="2"/>
    <n v="8"/>
    <n v="88"/>
    <x v="2"/>
    <s v="MEDIUM"/>
    <s v="Group_2"/>
  </r>
  <r>
    <n v="12"/>
    <n v="34"/>
    <n v="1"/>
    <n v="9"/>
    <n v="40"/>
    <x v="0"/>
    <s v="LOW"/>
    <s v="Group_1"/>
  </r>
  <r>
    <n v="13"/>
    <n v="24"/>
    <n v="0"/>
    <n v="7"/>
    <n v="18"/>
    <x v="1"/>
    <s v="LOW"/>
    <s v="Group_1"/>
  </r>
  <r>
    <n v="14"/>
    <n v="46"/>
    <n v="0"/>
    <n v="6"/>
    <n v="30"/>
    <x v="1"/>
    <s v="LOW"/>
    <s v="Group_3"/>
  </r>
  <r>
    <n v="15"/>
    <n v="28"/>
    <n v="2"/>
    <n v="2"/>
    <n v="20"/>
    <x v="2"/>
    <s v="LOW"/>
    <s v="Group_1"/>
  </r>
  <r>
    <n v="16"/>
    <n v="24"/>
    <n v="0"/>
    <n v="1"/>
    <n v="16"/>
    <x v="1"/>
    <s v="LOW"/>
    <s v="Group_1"/>
  </r>
  <r>
    <n v="17"/>
    <n v="29"/>
    <n v="0"/>
    <n v="1"/>
    <n v="17"/>
    <x v="1"/>
    <s v="LOW"/>
    <s v="Group_1"/>
  </r>
  <r>
    <n v="18"/>
    <n v="43"/>
    <n v="3"/>
    <n v="1"/>
    <n v="26"/>
    <x v="3"/>
    <s v="LOW"/>
    <s v="Group_2"/>
  </r>
  <r>
    <n v="19"/>
    <n v="44"/>
    <n v="0"/>
    <n v="18"/>
    <n v="61"/>
    <x v="1"/>
    <s v="MEDIUM"/>
    <s v="Group_2"/>
  </r>
  <r>
    <n v="20"/>
    <n v="36"/>
    <n v="0"/>
    <n v="16"/>
    <n v="32"/>
    <x v="1"/>
    <s v="LOW"/>
    <s v="Group_2"/>
  </r>
  <r>
    <n v="21"/>
    <n v="29"/>
    <n v="1"/>
    <n v="6"/>
    <n v="25"/>
    <x v="0"/>
    <s v="LOW"/>
    <s v="Group_1"/>
  </r>
  <r>
    <n v="22"/>
    <n v="36"/>
    <n v="2"/>
    <n v="10"/>
    <n v="43"/>
    <x v="2"/>
    <s v="LOW"/>
    <s v="Group_2"/>
  </r>
  <r>
    <n v="23"/>
    <n v="28"/>
    <n v="2"/>
    <n v="6"/>
    <n v="47"/>
    <x v="2"/>
    <s v="LOW"/>
    <s v="Group_1"/>
  </r>
  <r>
    <n v="24"/>
    <n v="45"/>
    <n v="0"/>
    <n v="19"/>
    <n v="77"/>
    <x v="1"/>
    <s v="MEDIUM"/>
    <s v="Group_3"/>
  </r>
  <r>
    <n v="25"/>
    <n v="37"/>
    <n v="3"/>
    <n v="10"/>
    <n v="123"/>
    <x v="3"/>
    <s v="HIGH"/>
    <s v="Group_2"/>
  </r>
  <r>
    <n v="26"/>
    <n v="43"/>
    <n v="0"/>
    <n v="9"/>
    <n v="66"/>
    <x v="1"/>
    <s v="MEDIUM"/>
    <s v="Group_2"/>
  </r>
  <r>
    <n v="27"/>
    <n v="24"/>
    <n v="0"/>
    <n v="4"/>
    <n v="21"/>
    <x v="1"/>
    <s v="LOW"/>
    <s v="Group_1"/>
  </r>
  <r>
    <n v="28"/>
    <n v="37"/>
    <n v="0"/>
    <n v="19"/>
    <n v="38"/>
    <x v="1"/>
    <s v="LOW"/>
    <s v="Group_2"/>
  </r>
  <r>
    <n v="29"/>
    <n v="38"/>
    <n v="1"/>
    <n v="13"/>
    <n v="59"/>
    <x v="0"/>
    <s v="MEDIUM"/>
    <s v="Group_2"/>
  </r>
  <r>
    <n v="30"/>
    <n v="34"/>
    <n v="1"/>
    <n v="9"/>
    <n v="45"/>
    <x v="0"/>
    <s v="LOW"/>
    <s v="Group_1"/>
  </r>
  <r>
    <n v="31"/>
    <n v="40"/>
    <n v="2"/>
    <n v="18"/>
    <n v="100"/>
    <x v="2"/>
    <s v="HIGH"/>
    <s v="Group_2"/>
  </r>
  <r>
    <n v="32"/>
    <n v="42"/>
    <n v="1"/>
    <n v="12"/>
    <n v="55"/>
    <x v="0"/>
    <s v="MEDIUM"/>
    <s v="Group_2"/>
  </r>
  <r>
    <n v="33"/>
    <n v="23"/>
    <n v="1"/>
    <n v="0"/>
    <n v="42"/>
    <x v="0"/>
    <s v="LOW"/>
    <s v="Group_1"/>
  </r>
  <r>
    <n v="34"/>
    <n v="40"/>
    <n v="2"/>
    <n v="5"/>
    <n v="28"/>
    <x v="2"/>
    <s v="LOW"/>
    <s v="Group_2"/>
  </r>
  <r>
    <n v="35"/>
    <n v="28"/>
    <n v="0"/>
    <n v="12"/>
    <n v="45"/>
    <x v="1"/>
    <s v="LOW"/>
    <s v="Group_1"/>
  </r>
  <r>
    <n v="36"/>
    <n v="33"/>
    <n v="1"/>
    <n v="5"/>
    <n v="37"/>
    <x v="0"/>
    <s v="LOW"/>
    <s v="Group_1"/>
  </r>
  <r>
    <n v="37"/>
    <n v="35"/>
    <n v="2"/>
    <n v="5"/>
    <n v="37"/>
    <x v="2"/>
    <s v="LOW"/>
    <s v="Group_2"/>
  </r>
  <r>
    <n v="38"/>
    <n v="37"/>
    <n v="0"/>
    <n v="0"/>
    <n v="18"/>
    <x v="1"/>
    <s v="LOW"/>
    <s v="Group_2"/>
  </r>
  <r>
    <n v="39"/>
    <n v="22"/>
    <n v="0"/>
    <n v="1"/>
    <n v="18"/>
    <x v="1"/>
    <s v="LOW"/>
    <s v="Group_1"/>
  </r>
  <r>
    <n v="40"/>
    <n v="39"/>
    <n v="2"/>
    <n v="16"/>
    <n v="126"/>
    <x v="2"/>
    <s v="HIGH"/>
    <s v="Group_2"/>
  </r>
  <r>
    <n v="41"/>
    <n v="20"/>
    <n v="0"/>
    <n v="4"/>
    <n v="14"/>
    <x v="1"/>
    <s v="LOW"/>
    <s v="Group_1"/>
  </r>
  <r>
    <n v="42"/>
    <n v="48"/>
    <n v="2"/>
    <n v="17"/>
    <n v="113"/>
    <x v="2"/>
    <s v="HIGH"/>
    <s v="Group_3"/>
  </r>
  <r>
    <n v="43"/>
    <n v="28"/>
    <n v="1"/>
    <n v="5"/>
    <n v="34"/>
    <x v="0"/>
    <s v="LOW"/>
    <s v="Group_1"/>
  </r>
  <r>
    <n v="44"/>
    <n v="37"/>
    <n v="4"/>
    <n v="9"/>
    <n v="177"/>
    <x v="4"/>
    <s v="HIGH"/>
    <s v="Group_2"/>
  </r>
  <r>
    <n v="45"/>
    <n v="48"/>
    <n v="0"/>
    <n v="3"/>
    <n v="27"/>
    <x v="1"/>
    <s v="LOW"/>
    <s v="Group_3"/>
  </r>
  <r>
    <n v="46"/>
    <n v="45"/>
    <n v="2"/>
    <n v="9"/>
    <n v="84"/>
    <x v="2"/>
    <s v="MEDIUM"/>
    <s v="Group_3"/>
  </r>
  <r>
    <n v="47"/>
    <n v="22"/>
    <n v="0"/>
    <n v="4"/>
    <n v="14"/>
    <x v="1"/>
    <s v="LOW"/>
    <s v="Group_1"/>
  </r>
  <r>
    <n v="48"/>
    <n v="30"/>
    <n v="0"/>
    <n v="4"/>
    <n v="21"/>
    <x v="1"/>
    <s v="LOW"/>
    <s v="Group_1"/>
  </r>
  <r>
    <n v="49"/>
    <n v="28"/>
    <n v="0"/>
    <n v="3"/>
    <n v="19"/>
    <x v="1"/>
    <s v="LOW"/>
    <s v="Group_1"/>
  </r>
  <r>
    <n v="50"/>
    <n v="29"/>
    <n v="1"/>
    <n v="10"/>
    <n v="61"/>
    <x v="0"/>
    <s v="MEDIUM"/>
    <s v="Group_1"/>
  </r>
  <r>
    <n v="51"/>
    <n v="47"/>
    <n v="0"/>
    <n v="22"/>
    <n v="81"/>
    <x v="1"/>
    <s v="MEDIUM"/>
    <s v="Group_3"/>
  </r>
  <r>
    <n v="52"/>
    <n v="36"/>
    <n v="0"/>
    <n v="11"/>
    <n v="33"/>
    <x v="1"/>
    <s v="LOW"/>
    <s v="Group_2"/>
  </r>
  <r>
    <n v="53"/>
    <n v="24"/>
    <n v="0"/>
    <n v="3"/>
    <n v="19"/>
    <x v="1"/>
    <s v="LOW"/>
    <s v="Group_1"/>
  </r>
  <r>
    <n v="54"/>
    <n v="56"/>
    <n v="0"/>
    <n v="19"/>
    <n v="66"/>
    <x v="1"/>
    <s v="MEDIUM"/>
    <s v="Group_3"/>
  </r>
  <r>
    <n v="55"/>
    <n v="29"/>
    <n v="2"/>
    <n v="5"/>
    <n v="70"/>
    <x v="2"/>
    <s v="MEDIUM"/>
    <s v="Group_1"/>
  </r>
  <r>
    <n v="56"/>
    <n v="34"/>
    <n v="0"/>
    <n v="2"/>
    <n v="25"/>
    <x v="1"/>
    <s v="LOW"/>
    <s v="Group_1"/>
  </r>
  <r>
    <n v="57"/>
    <n v="32"/>
    <n v="0"/>
    <n v="1"/>
    <n v="20"/>
    <x v="1"/>
    <s v="LOW"/>
    <s v="Group_1"/>
  </r>
  <r>
    <n v="58"/>
    <n v="27"/>
    <n v="2"/>
    <n v="2"/>
    <n v="26"/>
    <x v="2"/>
    <s v="LOW"/>
    <s v="Group_1"/>
  </r>
  <r>
    <n v="59"/>
    <n v="40"/>
    <n v="0"/>
    <n v="9"/>
    <n v="64"/>
    <x v="1"/>
    <s v="MEDIUM"/>
    <s v="Group_2"/>
  </r>
  <r>
    <n v="60"/>
    <n v="50"/>
    <n v="0"/>
    <n v="11"/>
    <n v="36"/>
    <x v="1"/>
    <s v="LOW"/>
    <s v="Group_3"/>
  </r>
  <r>
    <n v="61"/>
    <n v="39"/>
    <n v="0"/>
    <n v="17"/>
    <n v="60"/>
    <x v="1"/>
    <s v="MEDIUM"/>
    <s v="Group_2"/>
  </r>
  <r>
    <n v="62"/>
    <n v="34"/>
    <n v="0"/>
    <n v="18"/>
    <n v="34"/>
    <x v="1"/>
    <s v="LOW"/>
    <s v="Group_1"/>
  </r>
  <r>
    <n v="63"/>
    <n v="36"/>
    <n v="0"/>
    <n v="18"/>
    <n v="67"/>
    <x v="1"/>
    <s v="MEDIUM"/>
    <s v="Group_2"/>
  </r>
  <r>
    <n v="64"/>
    <n v="44"/>
    <n v="1"/>
    <n v="18"/>
    <n v="74"/>
    <x v="0"/>
    <s v="MEDIUM"/>
    <s v="Group_2"/>
  </r>
  <r>
    <n v="65"/>
    <n v="24"/>
    <n v="1"/>
    <n v="4"/>
    <n v="20"/>
    <x v="0"/>
    <s v="LOW"/>
    <s v="Group_1"/>
  </r>
  <r>
    <n v="66"/>
    <n v="31"/>
    <n v="0"/>
    <n v="8"/>
    <n v="44"/>
    <x v="1"/>
    <s v="LOW"/>
    <s v="Group_1"/>
  </r>
  <r>
    <n v="67"/>
    <n v="34"/>
    <n v="0"/>
    <n v="16"/>
    <n v="79"/>
    <x v="1"/>
    <s v="MEDIUM"/>
    <s v="Group_1"/>
  </r>
  <r>
    <n v="68"/>
    <n v="26"/>
    <n v="0"/>
    <n v="4"/>
    <n v="27"/>
    <x v="1"/>
    <s v="LOW"/>
    <s v="Group_1"/>
  </r>
  <r>
    <n v="69"/>
    <n v="38"/>
    <n v="0"/>
    <n v="3"/>
    <n v="23"/>
    <x v="1"/>
    <s v="LOW"/>
    <s v="Group_2"/>
  </r>
  <r>
    <n v="70"/>
    <n v="24"/>
    <n v="0"/>
    <n v="3"/>
    <n v="14"/>
    <x v="1"/>
    <s v="LOW"/>
    <s v="Group_1"/>
  </r>
  <r>
    <n v="71"/>
    <n v="30"/>
    <n v="2"/>
    <n v="8"/>
    <n v="61"/>
    <x v="2"/>
    <s v="MEDIUM"/>
    <s v="Group_1"/>
  </r>
  <r>
    <n v="72"/>
    <n v="40"/>
    <n v="3"/>
    <n v="5"/>
    <n v="75"/>
    <x v="3"/>
    <s v="MEDIUM"/>
    <s v="Group_2"/>
  </r>
  <r>
    <n v="73"/>
    <n v="30"/>
    <n v="1"/>
    <n v="12"/>
    <n v="98"/>
    <x v="0"/>
    <s v="MEDIUM"/>
    <s v="Group_1"/>
  </r>
  <r>
    <n v="74"/>
    <n v="25"/>
    <n v="1"/>
    <n v="5"/>
    <n v="42"/>
    <x v="0"/>
    <s v="LOW"/>
    <s v="Group_1"/>
  </r>
  <r>
    <n v="75"/>
    <n v="29"/>
    <n v="0"/>
    <n v="9"/>
    <n v="33"/>
    <x v="1"/>
    <s v="LOW"/>
    <s v="Group_1"/>
  </r>
  <r>
    <n v="76"/>
    <n v="33"/>
    <n v="0"/>
    <n v="5"/>
    <n v="18"/>
    <x v="1"/>
    <s v="LOW"/>
    <s v="Group_1"/>
  </r>
  <r>
    <n v="77"/>
    <n v="43"/>
    <n v="0"/>
    <n v="8"/>
    <n v="45"/>
    <x v="1"/>
    <s v="LOW"/>
    <s v="Group_2"/>
  </r>
  <r>
    <n v="78"/>
    <n v="35"/>
    <n v="1"/>
    <n v="1"/>
    <n v="21"/>
    <x v="0"/>
    <s v="LOW"/>
    <s v="Group_2"/>
  </r>
  <r>
    <n v="79"/>
    <n v="41"/>
    <n v="1"/>
    <n v="21"/>
    <n v="145"/>
    <x v="0"/>
    <s v="HIGH"/>
    <s v="Group_2"/>
  </r>
  <r>
    <n v="80"/>
    <n v="46"/>
    <n v="1"/>
    <n v="18"/>
    <n v="55"/>
    <x v="0"/>
    <s v="MEDIUM"/>
    <s v="Group_3"/>
  </r>
  <r>
    <n v="81"/>
    <n v="33"/>
    <n v="0"/>
    <n v="12"/>
    <n v="68"/>
    <x v="1"/>
    <s v="MEDIUM"/>
    <s v="Group_1"/>
  </r>
  <r>
    <n v="82"/>
    <n v="30"/>
    <n v="2"/>
    <n v="0"/>
    <n v="65"/>
    <x v="2"/>
    <s v="MEDIUM"/>
    <s v="Group_1"/>
  </r>
  <r>
    <n v="83"/>
    <n v="40"/>
    <n v="2"/>
    <n v="18"/>
    <n v="157"/>
    <x v="2"/>
    <s v="HIGH"/>
    <s v="Group_2"/>
  </r>
  <r>
    <n v="84"/>
    <n v="38"/>
    <n v="0"/>
    <n v="1"/>
    <n v="42"/>
    <x v="1"/>
    <s v="LOW"/>
    <s v="Group_2"/>
  </r>
  <r>
    <n v="85"/>
    <n v="49"/>
    <n v="1"/>
    <n v="11"/>
    <n v="51"/>
    <x v="0"/>
    <s v="MEDIUM"/>
    <s v="Group_3"/>
  </r>
  <r>
    <n v="86"/>
    <n v="26"/>
    <n v="0"/>
    <n v="0"/>
    <n v="15"/>
    <x v="1"/>
    <s v="LOW"/>
    <s v="Group_1"/>
  </r>
  <r>
    <n v="87"/>
    <n v="22"/>
    <n v="3"/>
    <n v="0"/>
    <n v="25"/>
    <x v="3"/>
    <s v="LOW"/>
    <s v="Group_1"/>
  </r>
  <r>
    <n v="88"/>
    <n v="29"/>
    <n v="1"/>
    <n v="2"/>
    <n v="16"/>
    <x v="0"/>
    <s v="LOW"/>
    <s v="Group_1"/>
  </r>
  <r>
    <n v="89"/>
    <n v="28"/>
    <n v="1"/>
    <n v="8"/>
    <n v="31"/>
    <x v="0"/>
    <s v="LOW"/>
    <s v="Group_1"/>
  </r>
  <r>
    <n v="90"/>
    <n v="23"/>
    <n v="3"/>
    <n v="0"/>
    <n v="32"/>
    <x v="3"/>
    <s v="LOW"/>
    <s v="Group_1"/>
  </r>
  <r>
    <n v="91"/>
    <n v="37"/>
    <n v="1"/>
    <n v="11"/>
    <n v="75"/>
    <x v="0"/>
    <s v="MEDIUM"/>
    <s v="Group_2"/>
  </r>
  <r>
    <n v="92"/>
    <n v="35"/>
    <n v="1"/>
    <n v="5"/>
    <n v="33"/>
    <x v="0"/>
    <s v="LOW"/>
    <s v="Group_2"/>
  </r>
  <r>
    <n v="93"/>
    <n v="31"/>
    <n v="0"/>
    <n v="1"/>
    <n v="21"/>
    <x v="1"/>
    <s v="LOW"/>
    <s v="Group_1"/>
  </r>
  <r>
    <n v="94"/>
    <n v="29"/>
    <n v="0"/>
    <n v="1"/>
    <n v="20"/>
    <x v="1"/>
    <s v="LOW"/>
    <s v="Group_1"/>
  </r>
  <r>
    <n v="95"/>
    <n v="34"/>
    <n v="2"/>
    <n v="7"/>
    <n v="27"/>
    <x v="2"/>
    <s v="LOW"/>
    <s v="Group_1"/>
  </r>
  <r>
    <n v="96"/>
    <n v="47"/>
    <n v="1"/>
    <n v="7"/>
    <n v="49"/>
    <x v="0"/>
    <s v="LOW"/>
    <s v="Group_3"/>
  </r>
  <r>
    <n v="97"/>
    <n v="37"/>
    <n v="0"/>
    <n v="5"/>
    <n v="27"/>
    <x v="1"/>
    <s v="LOW"/>
    <s v="Group_2"/>
  </r>
  <r>
    <n v="98"/>
    <n v="38"/>
    <n v="0"/>
    <n v="10"/>
    <n v="34"/>
    <x v="1"/>
    <s v="LOW"/>
    <s v="Group_2"/>
  </r>
  <r>
    <n v="99"/>
    <n v="32"/>
    <n v="1"/>
    <n v="5"/>
    <n v="28"/>
    <x v="0"/>
    <s v="LOW"/>
    <s v="Group_1"/>
  </r>
  <r>
    <n v="100"/>
    <n v="22"/>
    <n v="2"/>
    <n v="0"/>
    <n v="20"/>
    <x v="2"/>
    <s v="LOW"/>
    <s v="Group_1"/>
  </r>
  <r>
    <n v="101"/>
    <n v="30"/>
    <n v="0"/>
    <n v="7"/>
    <n v="33"/>
    <x v="1"/>
    <s v="LOW"/>
    <s v="Group_1"/>
  </r>
  <r>
    <n v="102"/>
    <n v="38"/>
    <n v="3"/>
    <n v="13"/>
    <n v="126"/>
    <x v="3"/>
    <s v="HIGH"/>
    <s v="Group_2"/>
  </r>
  <r>
    <n v="103"/>
    <n v="36"/>
    <n v="0"/>
    <n v="20"/>
    <n v="60"/>
    <x v="1"/>
    <s v="MEDIUM"/>
    <s v="Group_2"/>
  </r>
  <r>
    <n v="104"/>
    <n v="44"/>
    <n v="0"/>
    <n v="5"/>
    <n v="48"/>
    <x v="1"/>
    <s v="LOW"/>
    <s v="Group_2"/>
  </r>
  <r>
    <n v="105"/>
    <n v="27"/>
    <n v="1"/>
    <n v="4"/>
    <n v="22"/>
    <x v="0"/>
    <s v="LOW"/>
    <s v="Group_1"/>
  </r>
  <r>
    <n v="106"/>
    <n v="47"/>
    <n v="0"/>
    <n v="19"/>
    <n v="50"/>
    <x v="1"/>
    <s v="MEDIUM"/>
    <s v="Group_3"/>
  </r>
  <r>
    <n v="107"/>
    <n v="41"/>
    <n v="0"/>
    <n v="7"/>
    <n v="32"/>
    <x v="1"/>
    <s v="LOW"/>
    <s v="Group_2"/>
  </r>
  <r>
    <n v="108"/>
    <n v="25"/>
    <n v="0"/>
    <n v="8"/>
    <n v="27"/>
    <x v="1"/>
    <s v="LOW"/>
    <s v="Group_1"/>
  </r>
  <r>
    <n v="109"/>
    <n v="33"/>
    <n v="1"/>
    <n v="10"/>
    <n v="54"/>
    <x v="0"/>
    <s v="MEDIUM"/>
    <s v="Group_1"/>
  </r>
  <r>
    <n v="110"/>
    <n v="42"/>
    <n v="2"/>
    <n v="13"/>
    <n v="82"/>
    <x v="2"/>
    <s v="MEDIUM"/>
    <s v="Group_2"/>
  </r>
  <r>
    <n v="111"/>
    <n v="36"/>
    <n v="0"/>
    <n v="14"/>
    <n v="53"/>
    <x v="1"/>
    <s v="MEDIUM"/>
    <s v="Group_2"/>
  </r>
  <r>
    <n v="112"/>
    <n v="25"/>
    <n v="3"/>
    <n v="0"/>
    <n v="32"/>
    <x v="3"/>
    <s v="LOW"/>
    <s v="Group_1"/>
  </r>
  <r>
    <n v="113"/>
    <n v="30"/>
    <n v="0"/>
    <n v="10"/>
    <n v="39"/>
    <x v="1"/>
    <s v="LOW"/>
    <s v="Group_1"/>
  </r>
  <r>
    <n v="114"/>
    <n v="24"/>
    <n v="0"/>
    <n v="0"/>
    <n v="16"/>
    <x v="1"/>
    <s v="LOW"/>
    <s v="Group_1"/>
  </r>
  <r>
    <n v="115"/>
    <n v="32"/>
    <n v="0"/>
    <n v="7"/>
    <n v="23"/>
    <x v="1"/>
    <s v="LOW"/>
    <s v="Group_1"/>
  </r>
  <r>
    <n v="116"/>
    <n v="39"/>
    <n v="1"/>
    <n v="9"/>
    <n v="32"/>
    <x v="0"/>
    <s v="LOW"/>
    <s v="Group_2"/>
  </r>
  <r>
    <n v="117"/>
    <n v="30"/>
    <n v="0"/>
    <n v="4"/>
    <n v="18"/>
    <x v="1"/>
    <s v="LOW"/>
    <s v="Group_1"/>
  </r>
  <r>
    <n v="118"/>
    <n v="33"/>
    <n v="0"/>
    <n v="16"/>
    <n v="46"/>
    <x v="1"/>
    <s v="LOW"/>
    <s v="Group_1"/>
  </r>
  <r>
    <n v="119"/>
    <n v="32"/>
    <n v="1"/>
    <n v="12"/>
    <n v="63"/>
    <x v="0"/>
    <s v="MEDIUM"/>
    <s v="Group_1"/>
  </r>
  <r>
    <n v="120"/>
    <n v="33"/>
    <n v="0"/>
    <n v="7"/>
    <n v="26"/>
    <x v="1"/>
    <s v="LOW"/>
    <s v="Group_1"/>
  </r>
  <r>
    <n v="121"/>
    <n v="29"/>
    <n v="1"/>
    <n v="6"/>
    <n v="21"/>
    <x v="0"/>
    <s v="LOW"/>
    <s v="Group_1"/>
  </r>
  <r>
    <n v="122"/>
    <n v="28"/>
    <n v="1"/>
    <n v="5"/>
    <n v="37"/>
    <x v="0"/>
    <s v="LOW"/>
    <s v="Group_1"/>
  </r>
  <r>
    <n v="123"/>
    <n v="33"/>
    <n v="3"/>
    <n v="9"/>
    <n v="32"/>
    <x v="3"/>
    <s v="LOW"/>
    <s v="Group_1"/>
  </r>
  <r>
    <n v="124"/>
    <n v="39"/>
    <n v="1"/>
    <n v="16"/>
    <n v="53"/>
    <x v="0"/>
    <s v="MEDIUM"/>
    <s v="Group_2"/>
  </r>
  <r>
    <n v="125"/>
    <n v="32"/>
    <n v="0"/>
    <n v="10"/>
    <n v="42"/>
    <x v="1"/>
    <s v="LOW"/>
    <s v="Group_1"/>
  </r>
  <r>
    <n v="126"/>
    <n v="46"/>
    <n v="0"/>
    <n v="9"/>
    <n v="72"/>
    <x v="1"/>
    <s v="MEDIUM"/>
    <s v="Group_3"/>
  </r>
  <r>
    <n v="127"/>
    <n v="32"/>
    <n v="1"/>
    <n v="3"/>
    <n v="47"/>
    <x v="0"/>
    <s v="LOW"/>
    <s v="Group_1"/>
  </r>
  <r>
    <n v="128"/>
    <n v="28"/>
    <n v="1"/>
    <n v="5"/>
    <n v="25"/>
    <x v="0"/>
    <s v="LOW"/>
    <s v="Group_1"/>
  </r>
  <r>
    <n v="129"/>
    <n v="26"/>
    <n v="0"/>
    <n v="2"/>
    <n v="21"/>
    <x v="1"/>
    <s v="LOW"/>
    <s v="Group_1"/>
  </r>
  <r>
    <n v="130"/>
    <n v="27"/>
    <n v="0"/>
    <n v="0"/>
    <n v="16"/>
    <x v="1"/>
    <s v="LOW"/>
    <s v="Group_1"/>
  </r>
  <r>
    <n v="131"/>
    <n v="35"/>
    <n v="0"/>
    <n v="16"/>
    <n v="36"/>
    <x v="1"/>
    <s v="LOW"/>
    <s v="Group_2"/>
  </r>
  <r>
    <n v="132"/>
    <n v="35"/>
    <n v="0"/>
    <n v="16"/>
    <n v="57"/>
    <x v="1"/>
    <s v="MEDIUM"/>
    <s v="Group_2"/>
  </r>
  <r>
    <n v="133"/>
    <n v="31"/>
    <n v="1"/>
    <n v="6"/>
    <n v="25"/>
    <x v="0"/>
    <s v="LOW"/>
    <s v="Group_1"/>
  </r>
  <r>
    <n v="134"/>
    <n v="32"/>
    <n v="2"/>
    <n v="5"/>
    <n v="23"/>
    <x v="2"/>
    <s v="LOW"/>
    <s v="Group_1"/>
  </r>
  <r>
    <n v="135"/>
    <n v="29"/>
    <n v="0"/>
    <n v="9"/>
    <n v="25"/>
    <x v="1"/>
    <s v="LOW"/>
    <s v="Group_1"/>
  </r>
  <r>
    <n v="136"/>
    <n v="35"/>
    <n v="3"/>
    <n v="4"/>
    <n v="29"/>
    <x v="3"/>
    <s v="LOW"/>
    <s v="Group_2"/>
  </r>
  <r>
    <n v="137"/>
    <n v="48"/>
    <n v="1"/>
    <n v="21"/>
    <n v="86"/>
    <x v="0"/>
    <s v="MEDIUM"/>
    <s v="Group_3"/>
  </r>
  <r>
    <n v="138"/>
    <n v="24"/>
    <n v="0"/>
    <n v="4"/>
    <n v="19"/>
    <x v="1"/>
    <s v="LOW"/>
    <s v="Group_1"/>
  </r>
  <r>
    <n v="139"/>
    <n v="44"/>
    <n v="0"/>
    <n v="12"/>
    <n v="31"/>
    <x v="1"/>
    <s v="LOW"/>
    <s v="Group_2"/>
  </r>
  <r>
    <n v="140"/>
    <n v="40"/>
    <n v="1"/>
    <n v="5"/>
    <n v="35"/>
    <x v="0"/>
    <s v="LOW"/>
    <s v="Group_2"/>
  </r>
  <r>
    <n v="141"/>
    <n v="36"/>
    <n v="1"/>
    <n v="13"/>
    <n v="41"/>
    <x v="0"/>
    <s v="LOW"/>
    <s v="Group_2"/>
  </r>
  <r>
    <n v="142"/>
    <n v="23"/>
    <n v="1"/>
    <n v="0"/>
    <n v="21"/>
    <x v="0"/>
    <s v="LOW"/>
    <s v="Group_1"/>
  </r>
  <r>
    <n v="143"/>
    <n v="26"/>
    <n v="1"/>
    <n v="8"/>
    <n v="40"/>
    <x v="0"/>
    <s v="LOW"/>
    <s v="Group_1"/>
  </r>
  <r>
    <n v="144"/>
    <n v="30"/>
    <n v="0"/>
    <n v="8"/>
    <n v="23"/>
    <x v="1"/>
    <s v="LOW"/>
    <s v="Group_1"/>
  </r>
  <r>
    <n v="145"/>
    <n v="34"/>
    <n v="0"/>
    <n v="12"/>
    <n v="68"/>
    <x v="1"/>
    <s v="MEDIUM"/>
    <s v="Group_1"/>
  </r>
  <r>
    <n v="146"/>
    <n v="28"/>
    <n v="2"/>
    <n v="2"/>
    <n v="30"/>
    <x v="2"/>
    <s v="LOW"/>
    <s v="Group_1"/>
  </r>
  <r>
    <n v="147"/>
    <n v="37"/>
    <n v="0"/>
    <n v="18"/>
    <n v="58"/>
    <x v="1"/>
    <s v="MEDIUM"/>
    <s v="Group_2"/>
  </r>
  <r>
    <n v="148"/>
    <n v="46"/>
    <n v="2"/>
    <n v="3"/>
    <n v="43"/>
    <x v="2"/>
    <s v="LOW"/>
    <s v="Group_3"/>
  </r>
  <r>
    <n v="149"/>
    <n v="24"/>
    <n v="1"/>
    <n v="1"/>
    <n v="42"/>
    <x v="0"/>
    <s v="LOW"/>
    <s v="Group_1"/>
  </r>
  <r>
    <n v="150"/>
    <n v="25"/>
    <n v="1"/>
    <n v="6"/>
    <n v="26"/>
    <x v="0"/>
    <s v="LOW"/>
    <s v="Group_1"/>
  </r>
  <r>
    <n v="151"/>
    <n v="33"/>
    <n v="0"/>
    <n v="14"/>
    <n v="37"/>
    <x v="1"/>
    <s v="LOW"/>
    <s v="Group_1"/>
  </r>
  <r>
    <n v="152"/>
    <n v="46"/>
    <n v="0"/>
    <n v="7"/>
    <n v="41"/>
    <x v="1"/>
    <s v="LOW"/>
    <s v="Group_3"/>
  </r>
  <r>
    <n v="153"/>
    <n v="38"/>
    <n v="2"/>
    <n v="4"/>
    <n v="31"/>
    <x v="2"/>
    <s v="LOW"/>
    <s v="Group_2"/>
  </r>
  <r>
    <n v="154"/>
    <n v="47"/>
    <n v="0"/>
    <n v="3"/>
    <n v="21"/>
    <x v="1"/>
    <s v="LOW"/>
    <s v="Group_3"/>
  </r>
  <r>
    <n v="155"/>
    <n v="34"/>
    <n v="1"/>
    <n v="9"/>
    <n v="65"/>
    <x v="0"/>
    <s v="MEDIUM"/>
    <s v="Group_1"/>
  </r>
  <r>
    <n v="156"/>
    <n v="35"/>
    <n v="0"/>
    <n v="16"/>
    <n v="37"/>
    <x v="1"/>
    <s v="LOW"/>
    <s v="Group_2"/>
  </r>
  <r>
    <n v="157"/>
    <n v="39"/>
    <n v="0"/>
    <n v="22"/>
    <n v="113"/>
    <x v="1"/>
    <s v="HIGH"/>
    <s v="Group_2"/>
  </r>
  <r>
    <n v="158"/>
    <n v="44"/>
    <n v="0"/>
    <n v="24"/>
    <n v="101"/>
    <x v="1"/>
    <s v="HIGH"/>
    <s v="Group_2"/>
  </r>
  <r>
    <n v="159"/>
    <n v="28"/>
    <n v="1"/>
    <n v="1"/>
    <n v="24"/>
    <x v="0"/>
    <s v="LOW"/>
    <s v="Group_1"/>
  </r>
  <r>
    <n v="160"/>
    <n v="31"/>
    <n v="2"/>
    <n v="9"/>
    <n v="59"/>
    <x v="2"/>
    <s v="MEDIUM"/>
    <s v="Group_1"/>
  </r>
  <r>
    <n v="161"/>
    <n v="24"/>
    <n v="0"/>
    <n v="1"/>
    <n v="20"/>
    <x v="1"/>
    <s v="LOW"/>
    <s v="Group_1"/>
  </r>
  <r>
    <n v="162"/>
    <n v="36"/>
    <n v="2"/>
    <n v="13"/>
    <n v="39"/>
    <x v="2"/>
    <s v="LOW"/>
    <s v="Group_2"/>
  </r>
  <r>
    <n v="163"/>
    <n v="35"/>
    <n v="1"/>
    <n v="14"/>
    <n v="82"/>
    <x v="0"/>
    <s v="MEDIUM"/>
    <s v="Group_2"/>
  </r>
  <r>
    <n v="164"/>
    <n v="31"/>
    <n v="0"/>
    <n v="11"/>
    <n v="47"/>
    <x v="1"/>
    <s v="LOW"/>
    <s v="Group_1"/>
  </r>
  <r>
    <n v="165"/>
    <n v="28"/>
    <n v="1"/>
    <n v="6"/>
    <n v="22"/>
    <x v="0"/>
    <s v="LOW"/>
    <s v="Group_1"/>
  </r>
  <r>
    <n v="166"/>
    <n v="36"/>
    <n v="3"/>
    <n v="8"/>
    <n v="32"/>
    <x v="3"/>
    <s v="LOW"/>
    <s v="Group_2"/>
  </r>
  <r>
    <n v="167"/>
    <n v="31"/>
    <n v="2"/>
    <n v="6"/>
    <n v="54"/>
    <x v="2"/>
    <s v="MEDIUM"/>
    <s v="Group_1"/>
  </r>
  <r>
    <n v="168"/>
    <n v="30"/>
    <n v="0"/>
    <n v="11"/>
    <n v="27"/>
    <x v="1"/>
    <s v="LOW"/>
    <s v="Group_1"/>
  </r>
  <r>
    <n v="169"/>
    <n v="26"/>
    <n v="0"/>
    <n v="10"/>
    <n v="24"/>
    <x v="1"/>
    <s v="LOW"/>
    <s v="Group_1"/>
  </r>
  <r>
    <n v="170"/>
    <n v="48"/>
    <n v="3"/>
    <n v="3"/>
    <n v="45"/>
    <x v="3"/>
    <s v="LOW"/>
    <s v="Group_3"/>
  </r>
  <r>
    <n v="171"/>
    <n v="39"/>
    <n v="1"/>
    <n v="16"/>
    <n v="89"/>
    <x v="0"/>
    <s v="MEDIUM"/>
    <s v="Group_2"/>
  </r>
  <r>
    <n v="172"/>
    <n v="31"/>
    <n v="0"/>
    <n v="7"/>
    <n v="20"/>
    <x v="1"/>
    <s v="LOW"/>
    <s v="Group_1"/>
  </r>
  <r>
    <n v="173"/>
    <n v="31"/>
    <n v="2"/>
    <n v="9"/>
    <n v="28"/>
    <x v="2"/>
    <s v="LOW"/>
    <s v="Group_1"/>
  </r>
  <r>
    <n v="174"/>
    <n v="27"/>
    <n v="2"/>
    <n v="3"/>
    <n v="45"/>
    <x v="2"/>
    <s v="LOW"/>
    <s v="Group_1"/>
  </r>
  <r>
    <n v="175"/>
    <n v="31"/>
    <n v="0"/>
    <n v="13"/>
    <n v="27"/>
    <x v="1"/>
    <s v="LOW"/>
    <s v="Group_1"/>
  </r>
  <r>
    <n v="176"/>
    <n v="53"/>
    <n v="0"/>
    <n v="0"/>
    <n v="27"/>
    <x v="1"/>
    <s v="LOW"/>
    <s v="Group_3"/>
  </r>
  <r>
    <n v="177"/>
    <n v="40"/>
    <n v="0"/>
    <n v="15"/>
    <n v="55"/>
    <x v="1"/>
    <s v="MEDIUM"/>
    <s v="Group_2"/>
  </r>
  <r>
    <n v="178"/>
    <n v="26"/>
    <n v="0"/>
    <n v="7"/>
    <n v="22"/>
    <x v="1"/>
    <s v="LOW"/>
    <s v="Group_1"/>
  </r>
  <r>
    <n v="179"/>
    <n v="29"/>
    <n v="1"/>
    <n v="5"/>
    <n v="36"/>
    <x v="0"/>
    <s v="LOW"/>
    <s v="Group_1"/>
  </r>
  <r>
    <n v="180"/>
    <n v="52"/>
    <n v="0"/>
    <n v="19"/>
    <n v="89"/>
    <x v="1"/>
    <s v="MEDIUM"/>
    <s v="Group_3"/>
  </r>
  <r>
    <n v="181"/>
    <n v="39"/>
    <n v="1"/>
    <n v="2"/>
    <n v="46"/>
    <x v="0"/>
    <s v="LOW"/>
    <s v="Group_2"/>
  </r>
  <r>
    <n v="182"/>
    <n v="33"/>
    <n v="1"/>
    <n v="13"/>
    <n v="40"/>
    <x v="0"/>
    <s v="LOW"/>
    <s v="Group_1"/>
  </r>
  <r>
    <n v="183"/>
    <n v="24"/>
    <n v="0"/>
    <n v="7"/>
    <n v="21"/>
    <x v="1"/>
    <s v="LOW"/>
    <s v="Group_1"/>
  </r>
  <r>
    <n v="184"/>
    <n v="47"/>
    <n v="0"/>
    <n v="29"/>
    <n v="129"/>
    <x v="1"/>
    <s v="HIGH"/>
    <s v="Group_3"/>
  </r>
  <r>
    <n v="185"/>
    <n v="41"/>
    <n v="2"/>
    <n v="2"/>
    <n v="15"/>
    <x v="2"/>
    <s v="LOW"/>
    <s v="Group_2"/>
  </r>
  <r>
    <n v="186"/>
    <n v="26"/>
    <n v="1"/>
    <n v="6"/>
    <n v="45"/>
    <x v="0"/>
    <s v="LOW"/>
    <s v="Group_1"/>
  </r>
  <r>
    <n v="187"/>
    <n v="48"/>
    <n v="0"/>
    <n v="3"/>
    <n v="24"/>
    <x v="1"/>
    <s v="LOW"/>
    <s v="Group_3"/>
  </r>
  <r>
    <n v="188"/>
    <n v="37"/>
    <n v="0"/>
    <n v="13"/>
    <n v="24"/>
    <x v="1"/>
    <s v="LOW"/>
    <s v="Group_2"/>
  </r>
  <r>
    <n v="189"/>
    <n v="37"/>
    <n v="0"/>
    <n v="20"/>
    <n v="41"/>
    <x v="1"/>
    <s v="LOW"/>
    <s v="Group_2"/>
  </r>
  <r>
    <n v="190"/>
    <n v="46"/>
    <n v="3"/>
    <n v="7"/>
    <n v="73"/>
    <x v="3"/>
    <s v="MEDIUM"/>
    <s v="Group_3"/>
  </r>
  <r>
    <n v="191"/>
    <n v="30"/>
    <n v="0"/>
    <n v="8"/>
    <n v="27"/>
    <x v="1"/>
    <s v="LOW"/>
    <s v="Group_1"/>
  </r>
  <r>
    <n v="192"/>
    <n v="47"/>
    <n v="0"/>
    <n v="15"/>
    <n v="30"/>
    <x v="1"/>
    <s v="LOW"/>
    <s v="Group_3"/>
  </r>
  <r>
    <n v="193"/>
    <n v="37"/>
    <n v="2"/>
    <n v="16"/>
    <n v="75"/>
    <x v="2"/>
    <s v="MEDIUM"/>
    <s v="Group_2"/>
  </r>
  <r>
    <n v="194"/>
    <n v="37"/>
    <n v="1"/>
    <n v="0"/>
    <n v="31"/>
    <x v="0"/>
    <s v="LOW"/>
    <s v="Group_2"/>
  </r>
  <r>
    <n v="195"/>
    <n v="40"/>
    <n v="1"/>
    <n v="15"/>
    <n v="73"/>
    <x v="0"/>
    <s v="MEDIUM"/>
    <s v="Group_2"/>
  </r>
  <r>
    <n v="196"/>
    <n v="35"/>
    <n v="2"/>
    <n v="5"/>
    <n v="30"/>
    <x v="2"/>
    <s v="LOW"/>
    <s v="Group_2"/>
  </r>
  <r>
    <n v="197"/>
    <n v="21"/>
    <n v="1"/>
    <n v="0"/>
    <n v="16"/>
    <x v="0"/>
    <s v="LOW"/>
    <s v="Group_1"/>
  </r>
  <r>
    <n v="198"/>
    <n v="52"/>
    <n v="0"/>
    <n v="24"/>
    <n v="64"/>
    <x v="1"/>
    <s v="MEDIUM"/>
    <s v="Group_3"/>
  </r>
  <r>
    <n v="199"/>
    <n v="47"/>
    <n v="2"/>
    <n v="16"/>
    <n v="221"/>
    <x v="2"/>
    <s v="SUPERHIGH"/>
    <s v="Group_3"/>
  </r>
  <r>
    <n v="200"/>
    <n v="41"/>
    <n v="2"/>
    <n v="0"/>
    <n v="26"/>
    <x v="2"/>
    <s v="LOW"/>
    <s v="Group_2"/>
  </r>
  <r>
    <n v="201"/>
    <n v="47"/>
    <n v="0"/>
    <n v="27"/>
    <n v="113"/>
    <x v="1"/>
    <s v="HIGH"/>
    <s v="Group_3"/>
  </r>
  <r>
    <n v="202"/>
    <n v="38"/>
    <n v="1"/>
    <n v="0"/>
    <n v="21"/>
    <x v="0"/>
    <s v="LOW"/>
    <s v="Group_2"/>
  </r>
  <r>
    <n v="203"/>
    <n v="22"/>
    <n v="2"/>
    <n v="1"/>
    <n v="25"/>
    <x v="2"/>
    <s v="LOW"/>
    <s v="Group_1"/>
  </r>
  <r>
    <n v="204"/>
    <n v="39"/>
    <n v="0"/>
    <n v="8"/>
    <n v="21"/>
    <x v="1"/>
    <s v="LOW"/>
    <s v="Group_2"/>
  </r>
  <r>
    <n v="205"/>
    <n v="45"/>
    <n v="0"/>
    <n v="8"/>
    <n v="27"/>
    <x v="1"/>
    <s v="LOW"/>
    <s v="Group_3"/>
  </r>
  <r>
    <n v="206"/>
    <n v="51"/>
    <n v="0"/>
    <n v="10"/>
    <n v="44"/>
    <x v="1"/>
    <s v="LOW"/>
    <s v="Group_3"/>
  </r>
  <r>
    <n v="207"/>
    <n v="33"/>
    <n v="1"/>
    <n v="10"/>
    <n v="26"/>
    <x v="0"/>
    <s v="LOW"/>
    <s v="Group_1"/>
  </r>
  <r>
    <n v="208"/>
    <n v="43"/>
    <n v="0"/>
    <n v="25"/>
    <n v="242"/>
    <x v="1"/>
    <s v="SUPERHIGH"/>
    <s v="Group_2"/>
  </r>
  <r>
    <n v="209"/>
    <n v="40"/>
    <n v="0"/>
    <n v="22"/>
    <n v="95"/>
    <x v="1"/>
    <s v="MEDIUM"/>
    <s v="Group_2"/>
  </r>
  <r>
    <n v="210"/>
    <n v="27"/>
    <n v="3"/>
    <n v="2"/>
    <n v="23"/>
    <x v="3"/>
    <s v="LOW"/>
    <s v="Group_1"/>
  </r>
  <r>
    <n v="211"/>
    <n v="31"/>
    <n v="0"/>
    <n v="11"/>
    <n v="25"/>
    <x v="1"/>
    <s v="LOW"/>
    <s v="Group_1"/>
  </r>
  <r>
    <n v="212"/>
    <n v="34"/>
    <n v="0"/>
    <n v="10"/>
    <n v="48"/>
    <x v="1"/>
    <s v="LOW"/>
    <s v="Group_1"/>
  </r>
  <r>
    <n v="213"/>
    <n v="37"/>
    <n v="0"/>
    <n v="9"/>
    <n v="57"/>
    <x v="1"/>
    <s v="MEDIUM"/>
    <s v="Group_2"/>
  </r>
  <r>
    <n v="214"/>
    <n v="44"/>
    <n v="3"/>
    <n v="18"/>
    <n v="78"/>
    <x v="3"/>
    <s v="MEDIUM"/>
    <s v="Group_2"/>
  </r>
  <r>
    <n v="215"/>
    <n v="42"/>
    <n v="0"/>
    <n v="3"/>
    <n v="24"/>
    <x v="1"/>
    <s v="LOW"/>
    <s v="Group_2"/>
  </r>
  <r>
    <n v="216"/>
    <n v="25"/>
    <n v="0"/>
    <n v="3"/>
    <n v="16"/>
    <x v="1"/>
    <s v="LOW"/>
    <s v="Group_1"/>
  </r>
  <r>
    <n v="217"/>
    <n v="39"/>
    <n v="1"/>
    <n v="7"/>
    <n v="68"/>
    <x v="0"/>
    <s v="MEDIUM"/>
    <s v="Group_2"/>
  </r>
  <r>
    <n v="218"/>
    <n v="26"/>
    <n v="3"/>
    <n v="1"/>
    <n v="64"/>
    <x v="3"/>
    <s v="MEDIUM"/>
    <s v="Group_1"/>
  </r>
  <r>
    <n v="219"/>
    <n v="36"/>
    <n v="0"/>
    <n v="19"/>
    <n v="45"/>
    <x v="1"/>
    <s v="LOW"/>
    <s v="Group_2"/>
  </r>
  <r>
    <n v="220"/>
    <n v="48"/>
    <n v="0"/>
    <n v="15"/>
    <n v="60"/>
    <x v="1"/>
    <s v="MEDIUM"/>
    <s v="Group_3"/>
  </r>
  <r>
    <n v="221"/>
    <n v="21"/>
    <n v="1"/>
    <n v="0"/>
    <n v="21"/>
    <x v="0"/>
    <s v="LOW"/>
    <s v="Group_1"/>
  </r>
  <r>
    <n v="222"/>
    <n v="40"/>
    <n v="2"/>
    <n v="17"/>
    <n v="116"/>
    <x v="2"/>
    <s v="HIGH"/>
    <s v="Group_2"/>
  </r>
  <r>
    <n v="223"/>
    <n v="31"/>
    <n v="1"/>
    <n v="9"/>
    <n v="30"/>
    <x v="0"/>
    <s v="LOW"/>
    <s v="Group_1"/>
  </r>
  <r>
    <n v="224"/>
    <n v="23"/>
    <n v="3"/>
    <n v="0"/>
    <n v="23"/>
    <x v="3"/>
    <s v="LOW"/>
    <s v="Group_1"/>
  </r>
  <r>
    <n v="225"/>
    <n v="31"/>
    <n v="0"/>
    <n v="6"/>
    <n v="21"/>
    <x v="1"/>
    <s v="LOW"/>
    <s v="Group_1"/>
  </r>
  <r>
    <n v="226"/>
    <n v="31"/>
    <n v="0"/>
    <n v="7"/>
    <n v="23"/>
    <x v="1"/>
    <s v="LOW"/>
    <s v="Group_1"/>
  </r>
  <r>
    <n v="227"/>
    <n v="50"/>
    <n v="2"/>
    <n v="18"/>
    <n v="102"/>
    <x v="2"/>
    <s v="HIGH"/>
    <s v="Group_3"/>
  </r>
  <r>
    <n v="228"/>
    <n v="29"/>
    <n v="0"/>
    <n v="1"/>
    <n v="31"/>
    <x v="1"/>
    <s v="LOW"/>
    <s v="Group_1"/>
  </r>
  <r>
    <n v="229"/>
    <n v="37"/>
    <n v="2"/>
    <n v="5"/>
    <n v="29"/>
    <x v="2"/>
    <s v="LOW"/>
    <s v="Group_2"/>
  </r>
  <r>
    <n v="230"/>
    <n v="46"/>
    <n v="0"/>
    <n v="16"/>
    <n v="52"/>
    <x v="1"/>
    <s v="MEDIUM"/>
    <s v="Group_3"/>
  </r>
  <r>
    <n v="231"/>
    <n v="39"/>
    <n v="0"/>
    <n v="9"/>
    <n v="35"/>
    <x v="1"/>
    <s v="LOW"/>
    <s v="Group_2"/>
  </r>
  <r>
    <n v="232"/>
    <n v="34"/>
    <n v="0"/>
    <n v="14"/>
    <n v="28"/>
    <x v="1"/>
    <s v="LOW"/>
    <s v="Group_1"/>
  </r>
  <r>
    <n v="233"/>
    <n v="27"/>
    <n v="0"/>
    <n v="11"/>
    <n v="56"/>
    <x v="1"/>
    <s v="MEDIUM"/>
    <s v="Group_1"/>
  </r>
  <r>
    <n v="234"/>
    <n v="23"/>
    <n v="0"/>
    <n v="6"/>
    <n v="15"/>
    <x v="1"/>
    <s v="LOW"/>
    <s v="Group_1"/>
  </r>
  <r>
    <n v="235"/>
    <n v="41"/>
    <n v="0"/>
    <n v="24"/>
    <n v="83"/>
    <x v="1"/>
    <s v="MEDIUM"/>
    <s v="Group_2"/>
  </r>
  <r>
    <n v="236"/>
    <n v="29"/>
    <n v="0"/>
    <n v="1"/>
    <n v="18"/>
    <x v="1"/>
    <s v="LOW"/>
    <s v="Group_1"/>
  </r>
  <r>
    <n v="237"/>
    <n v="44"/>
    <n v="0"/>
    <n v="19"/>
    <n v="40"/>
    <x v="1"/>
    <s v="LOW"/>
    <s v="Group_2"/>
  </r>
  <r>
    <n v="238"/>
    <n v="24"/>
    <n v="1"/>
    <n v="0"/>
    <n v="15"/>
    <x v="0"/>
    <s v="LOW"/>
    <s v="Group_1"/>
  </r>
  <r>
    <n v="239"/>
    <n v="32"/>
    <n v="2"/>
    <n v="9"/>
    <n v="51"/>
    <x v="2"/>
    <s v="MEDIUM"/>
    <s v="Group_1"/>
  </r>
  <r>
    <n v="240"/>
    <n v="23"/>
    <n v="1"/>
    <n v="3"/>
    <n v="34"/>
    <x v="0"/>
    <s v="LOW"/>
    <s v="Group_1"/>
  </r>
  <r>
    <n v="241"/>
    <n v="31"/>
    <n v="0"/>
    <n v="4"/>
    <n v="28"/>
    <x v="1"/>
    <s v="LOW"/>
    <s v="Group_1"/>
  </r>
  <r>
    <n v="242"/>
    <n v="36"/>
    <n v="0"/>
    <n v="15"/>
    <n v="39"/>
    <x v="1"/>
    <s v="LOW"/>
    <s v="Group_2"/>
  </r>
  <r>
    <n v="243"/>
    <n v="25"/>
    <n v="0"/>
    <n v="3"/>
    <n v="31"/>
    <x v="1"/>
    <s v="LOW"/>
    <s v="Group_1"/>
  </r>
  <r>
    <n v="244"/>
    <n v="26"/>
    <n v="0"/>
    <n v="10"/>
    <n v="32"/>
    <x v="1"/>
    <s v="LOW"/>
    <s v="Group_1"/>
  </r>
  <r>
    <n v="245"/>
    <n v="43"/>
    <n v="0"/>
    <n v="4"/>
    <n v="26"/>
    <x v="1"/>
    <s v="LOW"/>
    <s v="Group_2"/>
  </r>
  <r>
    <n v="246"/>
    <n v="47"/>
    <n v="0"/>
    <n v="29"/>
    <n v="169"/>
    <x v="1"/>
    <s v="HIGH"/>
    <s v="Group_3"/>
  </r>
  <r>
    <n v="247"/>
    <n v="43"/>
    <n v="0"/>
    <n v="10"/>
    <n v="69"/>
    <x v="1"/>
    <s v="MEDIUM"/>
    <s v="Group_2"/>
  </r>
  <r>
    <n v="248"/>
    <n v="37"/>
    <n v="0"/>
    <n v="18"/>
    <n v="54"/>
    <x v="1"/>
    <s v="MEDIUM"/>
    <s v="Group_2"/>
  </r>
  <r>
    <n v="249"/>
    <n v="35"/>
    <n v="3"/>
    <n v="10"/>
    <n v="45"/>
    <x v="3"/>
    <s v="LOW"/>
    <s v="Group_2"/>
  </r>
  <r>
    <n v="250"/>
    <n v="28"/>
    <n v="3"/>
    <n v="1"/>
    <n v="26"/>
    <x v="3"/>
    <s v="LOW"/>
    <s v="Group_1"/>
  </r>
  <r>
    <n v="251"/>
    <n v="28"/>
    <n v="0"/>
    <n v="8"/>
    <n v="30"/>
    <x v="1"/>
    <s v="LOW"/>
    <s v="Group_1"/>
  </r>
  <r>
    <n v="252"/>
    <n v="26"/>
    <n v="2"/>
    <n v="2"/>
    <n v="37"/>
    <x v="2"/>
    <s v="LOW"/>
    <s v="Group_1"/>
  </r>
  <r>
    <n v="253"/>
    <n v="39"/>
    <n v="0"/>
    <n v="10"/>
    <n v="31"/>
    <x v="1"/>
    <s v="LOW"/>
    <s v="Group_2"/>
  </r>
  <r>
    <n v="254"/>
    <n v="34"/>
    <n v="1"/>
    <n v="3"/>
    <n v="21"/>
    <x v="0"/>
    <s v="LOW"/>
    <s v="Group_1"/>
  </r>
  <r>
    <n v="255"/>
    <n v="51"/>
    <n v="2"/>
    <n v="16"/>
    <n v="82"/>
    <x v="2"/>
    <s v="MEDIUM"/>
    <s v="Group_3"/>
  </r>
  <r>
    <n v="256"/>
    <n v="28"/>
    <n v="1"/>
    <n v="3"/>
    <n v="41"/>
    <x v="0"/>
    <s v="LOW"/>
    <s v="Group_1"/>
  </r>
  <r>
    <n v="257"/>
    <n v="39"/>
    <n v="0"/>
    <n v="20"/>
    <n v="39"/>
    <x v="1"/>
    <s v="LOW"/>
    <s v="Group_2"/>
  </r>
  <r>
    <n v="258"/>
    <n v="23"/>
    <n v="0"/>
    <n v="3"/>
    <n v="19"/>
    <x v="1"/>
    <s v="LOW"/>
    <s v="Group_1"/>
  </r>
  <r>
    <n v="259"/>
    <n v="23"/>
    <n v="0"/>
    <n v="3"/>
    <n v="13"/>
    <x v="1"/>
    <s v="LOW"/>
    <s v="Group_1"/>
  </r>
  <r>
    <n v="260"/>
    <n v="21"/>
    <n v="0"/>
    <n v="4"/>
    <n v="26"/>
    <x v="1"/>
    <s v="LOW"/>
    <s v="Group_1"/>
  </r>
  <r>
    <n v="261"/>
    <n v="40"/>
    <n v="0"/>
    <n v="3"/>
    <n v="23"/>
    <x v="1"/>
    <s v="LOW"/>
    <s v="Group_2"/>
  </r>
  <r>
    <n v="262"/>
    <n v="26"/>
    <n v="3"/>
    <n v="1"/>
    <n v="92"/>
    <x v="3"/>
    <s v="MEDIUM"/>
    <s v="Group_1"/>
  </r>
  <r>
    <n v="263"/>
    <n v="32"/>
    <n v="1"/>
    <n v="12"/>
    <n v="54"/>
    <x v="0"/>
    <s v="MEDIUM"/>
    <s v="Group_1"/>
  </r>
  <r>
    <n v="264"/>
    <n v="29"/>
    <n v="2"/>
    <n v="3"/>
    <n v="50"/>
    <x v="2"/>
    <s v="MEDIUM"/>
    <s v="Group_1"/>
  </r>
  <r>
    <n v="265"/>
    <n v="43"/>
    <n v="0"/>
    <n v="25"/>
    <n v="64"/>
    <x v="1"/>
    <s v="MEDIUM"/>
    <s v="Group_2"/>
  </r>
  <r>
    <n v="266"/>
    <n v="55"/>
    <n v="0"/>
    <n v="3"/>
    <n v="40"/>
    <x v="1"/>
    <s v="LOW"/>
    <s v="Group_3"/>
  </r>
  <r>
    <n v="267"/>
    <n v="30"/>
    <n v="0"/>
    <n v="12"/>
    <n v="40"/>
    <x v="1"/>
    <s v="LOW"/>
    <s v="Group_1"/>
  </r>
  <r>
    <n v="268"/>
    <n v="38"/>
    <n v="2"/>
    <n v="15"/>
    <n v="63"/>
    <x v="2"/>
    <s v="MEDIUM"/>
    <s v="Group_2"/>
  </r>
  <r>
    <n v="269"/>
    <n v="40"/>
    <n v="0"/>
    <n v="2"/>
    <n v="28"/>
    <x v="1"/>
    <s v="LOW"/>
    <s v="Group_2"/>
  </r>
  <r>
    <n v="270"/>
    <n v="43"/>
    <n v="0"/>
    <n v="12"/>
    <n v="38"/>
    <x v="1"/>
    <s v="LOW"/>
    <s v="Group_2"/>
  </r>
  <r>
    <n v="271"/>
    <n v="35"/>
    <n v="1"/>
    <n v="1"/>
    <n v="24"/>
    <x v="0"/>
    <s v="LOW"/>
    <s v="Group_2"/>
  </r>
  <r>
    <n v="272"/>
    <n v="24"/>
    <n v="0"/>
    <n v="8"/>
    <n v="24"/>
    <x v="1"/>
    <s v="LOW"/>
    <s v="Group_1"/>
  </r>
  <r>
    <n v="273"/>
    <n v="35"/>
    <n v="0"/>
    <n v="11"/>
    <n v="40"/>
    <x v="1"/>
    <s v="LOW"/>
    <s v="Group_2"/>
  </r>
  <r>
    <n v="274"/>
    <n v="39"/>
    <n v="1"/>
    <n v="18"/>
    <n v="47"/>
    <x v="0"/>
    <s v="LOW"/>
    <s v="Group_2"/>
  </r>
  <r>
    <n v="275"/>
    <n v="41"/>
    <n v="1"/>
    <n v="5"/>
    <n v="25"/>
    <x v="0"/>
    <s v="LOW"/>
    <s v="Group_2"/>
  </r>
  <r>
    <n v="276"/>
    <n v="28"/>
    <n v="0"/>
    <n v="2"/>
    <n v="17"/>
    <x v="1"/>
    <s v="LOW"/>
    <s v="Group_1"/>
  </r>
  <r>
    <n v="277"/>
    <n v="24"/>
    <n v="1"/>
    <n v="2"/>
    <n v="28"/>
    <x v="0"/>
    <s v="LOW"/>
    <s v="Group_1"/>
  </r>
  <r>
    <n v="278"/>
    <n v="40"/>
    <n v="2"/>
    <n v="3"/>
    <n v="55"/>
    <x v="2"/>
    <s v="MEDIUM"/>
    <s v="Group_2"/>
  </r>
  <r>
    <n v="279"/>
    <n v="29"/>
    <n v="0"/>
    <n v="8"/>
    <n v="27"/>
    <x v="1"/>
    <s v="LOW"/>
    <s v="Group_1"/>
  </r>
  <r>
    <n v="280"/>
    <n v="26"/>
    <n v="1"/>
    <n v="4"/>
    <n v="28"/>
    <x v="0"/>
    <s v="LOW"/>
    <s v="Group_1"/>
  </r>
  <r>
    <n v="281"/>
    <n v="27"/>
    <n v="0"/>
    <n v="5"/>
    <n v="26"/>
    <x v="1"/>
    <s v="LOW"/>
    <s v="Group_1"/>
  </r>
  <r>
    <n v="282"/>
    <n v="50"/>
    <n v="0"/>
    <n v="30"/>
    <n v="150"/>
    <x v="1"/>
    <s v="HIGH"/>
    <s v="Group_3"/>
  </r>
  <r>
    <n v="283"/>
    <n v="41"/>
    <n v="0"/>
    <n v="15"/>
    <n v="120"/>
    <x v="1"/>
    <s v="HIGH"/>
    <s v="Group_2"/>
  </r>
  <r>
    <n v="284"/>
    <n v="26"/>
    <n v="0"/>
    <n v="0"/>
    <n v="14"/>
    <x v="1"/>
    <s v="LOW"/>
    <s v="Group_1"/>
  </r>
  <r>
    <n v="285"/>
    <n v="48"/>
    <n v="0"/>
    <n v="22"/>
    <n v="100"/>
    <x v="1"/>
    <s v="HIGH"/>
    <s v="Group_3"/>
  </r>
  <r>
    <n v="286"/>
    <n v="35"/>
    <n v="1"/>
    <n v="1"/>
    <n v="24"/>
    <x v="0"/>
    <s v="LOW"/>
    <s v="Group_2"/>
  </r>
  <r>
    <n v="287"/>
    <n v="35"/>
    <n v="0"/>
    <n v="15"/>
    <n v="77"/>
    <x v="1"/>
    <s v="MEDIUM"/>
    <s v="Group_2"/>
  </r>
  <r>
    <n v="288"/>
    <n v="23"/>
    <n v="0"/>
    <n v="7"/>
    <n v="31"/>
    <x v="1"/>
    <s v="LOW"/>
    <s v="Group_1"/>
  </r>
  <r>
    <n v="289"/>
    <n v="39"/>
    <n v="1"/>
    <n v="20"/>
    <n v="101"/>
    <x v="0"/>
    <s v="HIGH"/>
    <s v="Group_2"/>
  </r>
  <r>
    <n v="290"/>
    <n v="38"/>
    <n v="0"/>
    <n v="21"/>
    <n v="58"/>
    <x v="1"/>
    <s v="MEDIUM"/>
    <s v="Group_2"/>
  </r>
  <r>
    <n v="291"/>
    <n v="30"/>
    <n v="0"/>
    <n v="4"/>
    <n v="33"/>
    <x v="1"/>
    <s v="LOW"/>
    <s v="Group_1"/>
  </r>
  <r>
    <n v="292"/>
    <n v="44"/>
    <n v="1"/>
    <n v="8"/>
    <n v="43"/>
    <x v="0"/>
    <s v="LOW"/>
    <s v="Group_2"/>
  </r>
  <r>
    <n v="293"/>
    <n v="33"/>
    <n v="0"/>
    <n v="0"/>
    <n v="23"/>
    <x v="1"/>
    <s v="LOW"/>
    <s v="Group_1"/>
  </r>
  <r>
    <n v="294"/>
    <n v="34"/>
    <n v="0"/>
    <n v="15"/>
    <n v="39"/>
    <x v="1"/>
    <s v="LOW"/>
    <s v="Group_1"/>
  </r>
  <r>
    <n v="295"/>
    <n v="27"/>
    <n v="1"/>
    <n v="6"/>
    <n v="34"/>
    <x v="0"/>
    <s v="LOW"/>
    <s v="Group_1"/>
  </r>
  <r>
    <n v="296"/>
    <n v="30"/>
    <n v="0"/>
    <n v="1"/>
    <n v="22"/>
    <x v="1"/>
    <s v="LOW"/>
    <s v="Group_1"/>
  </r>
  <r>
    <n v="297"/>
    <n v="27"/>
    <n v="1"/>
    <n v="1"/>
    <n v="20"/>
    <x v="0"/>
    <s v="LOW"/>
    <s v="Group_1"/>
  </r>
  <r>
    <n v="298"/>
    <n v="29"/>
    <n v="0"/>
    <n v="9"/>
    <n v="30"/>
    <x v="1"/>
    <s v="LOW"/>
    <s v="Group_1"/>
  </r>
  <r>
    <n v="299"/>
    <n v="25"/>
    <n v="3"/>
    <n v="1"/>
    <n v="34"/>
    <x v="3"/>
    <s v="LOW"/>
    <s v="Group_1"/>
  </r>
  <r>
    <n v="300"/>
    <n v="41"/>
    <n v="0"/>
    <n v="23"/>
    <n v="91"/>
    <x v="1"/>
    <s v="MEDIUM"/>
    <s v="Group_2"/>
  </r>
  <r>
    <n v="301"/>
    <n v="42"/>
    <n v="1"/>
    <n v="11"/>
    <n v="73"/>
    <x v="0"/>
    <s v="MEDIUM"/>
    <s v="Group_2"/>
  </r>
  <r>
    <n v="302"/>
    <n v="38"/>
    <n v="2"/>
    <n v="12"/>
    <n v="64"/>
    <x v="2"/>
    <s v="MEDIUM"/>
    <s v="Group_2"/>
  </r>
  <r>
    <n v="303"/>
    <n v="23"/>
    <n v="0"/>
    <n v="5"/>
    <n v="17"/>
    <x v="1"/>
    <s v="LOW"/>
    <s v="Group_1"/>
  </r>
  <r>
    <n v="304"/>
    <n v="33"/>
    <n v="0"/>
    <n v="2"/>
    <n v="24"/>
    <x v="1"/>
    <s v="LOW"/>
    <s v="Group_1"/>
  </r>
  <r>
    <n v="305"/>
    <n v="31"/>
    <n v="0"/>
    <n v="2"/>
    <n v="22"/>
    <x v="1"/>
    <s v="LOW"/>
    <s v="Group_1"/>
  </r>
  <r>
    <n v="306"/>
    <n v="37"/>
    <n v="1"/>
    <n v="6"/>
    <n v="62"/>
    <x v="0"/>
    <s v="MEDIUM"/>
    <s v="Group_2"/>
  </r>
  <r>
    <n v="307"/>
    <n v="40"/>
    <n v="0"/>
    <n v="10"/>
    <n v="45"/>
    <x v="1"/>
    <s v="LOW"/>
    <s v="Group_2"/>
  </r>
  <r>
    <n v="308"/>
    <n v="31"/>
    <n v="0"/>
    <n v="3"/>
    <n v="16"/>
    <x v="1"/>
    <s v="LOW"/>
    <s v="Group_1"/>
  </r>
  <r>
    <n v="309"/>
    <n v="35"/>
    <n v="1"/>
    <n v="3"/>
    <n v="40"/>
    <x v="0"/>
    <s v="LOW"/>
    <s v="Group_2"/>
  </r>
  <r>
    <n v="310"/>
    <n v="38"/>
    <n v="0"/>
    <n v="6"/>
    <n v="41"/>
    <x v="1"/>
    <s v="LOW"/>
    <s v="Group_2"/>
  </r>
  <r>
    <n v="311"/>
    <n v="30"/>
    <n v="1"/>
    <n v="8"/>
    <n v="56"/>
    <x v="0"/>
    <s v="MEDIUM"/>
    <s v="Group_1"/>
  </r>
  <r>
    <n v="312"/>
    <n v="30"/>
    <n v="0"/>
    <n v="1"/>
    <n v="17"/>
    <x v="1"/>
    <s v="LOW"/>
    <s v="Group_1"/>
  </r>
  <r>
    <n v="313"/>
    <n v="44"/>
    <n v="0"/>
    <n v="2"/>
    <n v="22"/>
    <x v="1"/>
    <s v="LOW"/>
    <s v="Group_2"/>
  </r>
  <r>
    <n v="314"/>
    <n v="29"/>
    <n v="1"/>
    <n v="3"/>
    <n v="15"/>
    <x v="0"/>
    <s v="LOW"/>
    <s v="Group_1"/>
  </r>
  <r>
    <n v="315"/>
    <n v="39"/>
    <n v="0"/>
    <n v="19"/>
    <n v="45"/>
    <x v="1"/>
    <s v="LOW"/>
    <s v="Group_2"/>
  </r>
  <r>
    <n v="316"/>
    <n v="26"/>
    <n v="0"/>
    <n v="0"/>
    <n v="17"/>
    <x v="1"/>
    <s v="LOW"/>
    <s v="Group_1"/>
  </r>
  <r>
    <n v="317"/>
    <n v="36"/>
    <n v="0"/>
    <n v="5"/>
    <n v="27"/>
    <x v="1"/>
    <s v="LOW"/>
    <s v="Group_2"/>
  </r>
  <r>
    <n v="318"/>
    <n v="31"/>
    <n v="1"/>
    <n v="0"/>
    <n v="27"/>
    <x v="0"/>
    <s v="LOW"/>
    <s v="Group_1"/>
  </r>
  <r>
    <n v="319"/>
    <n v="38"/>
    <n v="1"/>
    <n v="12"/>
    <n v="40"/>
    <x v="0"/>
    <s v="LOW"/>
    <s v="Group_2"/>
  </r>
  <r>
    <n v="320"/>
    <n v="38"/>
    <n v="0"/>
    <n v="0"/>
    <n v="23"/>
    <x v="1"/>
    <s v="LOW"/>
    <s v="Group_2"/>
  </r>
  <r>
    <n v="321"/>
    <n v="41"/>
    <n v="2"/>
    <n v="13"/>
    <n v="91"/>
    <x v="2"/>
    <s v="MEDIUM"/>
    <s v="Group_2"/>
  </r>
  <r>
    <n v="322"/>
    <n v="41"/>
    <n v="1"/>
    <n v="2"/>
    <n v="30"/>
    <x v="0"/>
    <s v="LOW"/>
    <s v="Group_2"/>
  </r>
  <r>
    <n v="323"/>
    <n v="45"/>
    <n v="2"/>
    <n v="5"/>
    <n v="94"/>
    <x v="2"/>
    <s v="MEDIUM"/>
    <s v="Group_3"/>
  </r>
  <r>
    <n v="324"/>
    <n v="24"/>
    <n v="0"/>
    <n v="4"/>
    <n v="23"/>
    <x v="1"/>
    <s v="LOW"/>
    <s v="Group_1"/>
  </r>
  <r>
    <n v="325"/>
    <n v="22"/>
    <n v="0"/>
    <n v="4"/>
    <n v="16"/>
    <x v="1"/>
    <s v="LOW"/>
    <s v="Group_1"/>
  </r>
  <r>
    <n v="326"/>
    <n v="34"/>
    <n v="0"/>
    <n v="13"/>
    <n v="56"/>
    <x v="1"/>
    <s v="MEDIUM"/>
    <s v="Group_1"/>
  </r>
  <r>
    <n v="327"/>
    <n v="25"/>
    <n v="0"/>
    <n v="0"/>
    <n v="18"/>
    <x v="1"/>
    <s v="LOW"/>
    <s v="Group_1"/>
  </r>
  <r>
    <n v="328"/>
    <n v="29"/>
    <n v="1"/>
    <n v="6"/>
    <n v="18"/>
    <x v="0"/>
    <s v="LOW"/>
    <s v="Group_1"/>
  </r>
  <r>
    <n v="329"/>
    <n v="35"/>
    <n v="1"/>
    <n v="13"/>
    <n v="105"/>
    <x v="0"/>
    <s v="HIGH"/>
    <s v="Group_2"/>
  </r>
  <r>
    <n v="330"/>
    <n v="39"/>
    <n v="0"/>
    <n v="19"/>
    <n v="48"/>
    <x v="1"/>
    <s v="LOW"/>
    <s v="Group_2"/>
  </r>
  <r>
    <n v="331"/>
    <n v="34"/>
    <n v="0"/>
    <n v="17"/>
    <n v="59"/>
    <x v="1"/>
    <s v="MEDIUM"/>
    <s v="Group_1"/>
  </r>
  <r>
    <n v="332"/>
    <n v="44"/>
    <n v="1"/>
    <n v="21"/>
    <n v="113"/>
    <x v="0"/>
    <s v="HIGH"/>
    <s v="Group_2"/>
  </r>
  <r>
    <n v="333"/>
    <n v="23"/>
    <n v="1"/>
    <n v="0"/>
    <n v="21"/>
    <x v="0"/>
    <s v="LOW"/>
    <s v="Group_1"/>
  </r>
  <r>
    <n v="334"/>
    <n v="46"/>
    <n v="0"/>
    <n v="6"/>
    <n v="31"/>
    <x v="1"/>
    <s v="LOW"/>
    <s v="Group_3"/>
  </r>
  <r>
    <n v="335"/>
    <n v="41"/>
    <n v="3"/>
    <n v="9"/>
    <n v="47"/>
    <x v="3"/>
    <s v="LOW"/>
    <s v="Group_2"/>
  </r>
  <r>
    <n v="336"/>
    <n v="52"/>
    <n v="0"/>
    <n v="9"/>
    <n v="24"/>
    <x v="1"/>
    <s v="LOW"/>
    <s v="Group_3"/>
  </r>
  <r>
    <n v="337"/>
    <n v="23"/>
    <n v="0"/>
    <n v="1"/>
    <n v="17"/>
    <x v="1"/>
    <s v="LOW"/>
    <s v="Group_1"/>
  </r>
  <r>
    <n v="338"/>
    <n v="48"/>
    <n v="0"/>
    <n v="28"/>
    <n v="70"/>
    <x v="1"/>
    <s v="MEDIUM"/>
    <s v="Group_3"/>
  </r>
  <r>
    <n v="339"/>
    <n v="35"/>
    <n v="0"/>
    <n v="10"/>
    <n v="24"/>
    <x v="1"/>
    <s v="LOW"/>
    <s v="Group_2"/>
  </r>
  <r>
    <n v="340"/>
    <n v="53"/>
    <n v="1"/>
    <n v="16"/>
    <n v="44"/>
    <x v="0"/>
    <s v="LOW"/>
    <s v="Group_3"/>
  </r>
  <r>
    <n v="341"/>
    <n v="39"/>
    <n v="2"/>
    <n v="11"/>
    <n v="39"/>
    <x v="2"/>
    <s v="LOW"/>
    <s v="Group_2"/>
  </r>
  <r>
    <n v="342"/>
    <n v="37"/>
    <n v="0"/>
    <n v="20"/>
    <n v="56"/>
    <x v="1"/>
    <s v="MEDIUM"/>
    <s v="Group_2"/>
  </r>
  <r>
    <n v="343"/>
    <n v="34"/>
    <n v="0"/>
    <n v="12"/>
    <n v="32"/>
    <x v="1"/>
    <s v="LOW"/>
    <s v="Group_1"/>
  </r>
  <r>
    <n v="344"/>
    <n v="49"/>
    <n v="1"/>
    <n v="2"/>
    <n v="20"/>
    <x v="0"/>
    <s v="LOW"/>
    <s v="Group_3"/>
  </r>
  <r>
    <n v="345"/>
    <n v="39"/>
    <n v="0"/>
    <n v="23"/>
    <n v="75"/>
    <x v="1"/>
    <s v="MEDIUM"/>
    <s v="Group_2"/>
  </r>
  <r>
    <n v="346"/>
    <n v="42"/>
    <n v="1"/>
    <n v="7"/>
    <n v="41"/>
    <x v="0"/>
    <s v="LOW"/>
    <s v="Group_2"/>
  </r>
  <r>
    <n v="347"/>
    <n v="28"/>
    <n v="1"/>
    <n v="1"/>
    <n v="16"/>
    <x v="0"/>
    <s v="LOW"/>
    <s v="Group_1"/>
  </r>
  <r>
    <n v="348"/>
    <n v="27"/>
    <n v="2"/>
    <n v="5"/>
    <n v="75"/>
    <x v="2"/>
    <s v="MEDIUM"/>
    <s v="Group_1"/>
  </r>
  <r>
    <n v="349"/>
    <n v="24"/>
    <n v="0"/>
    <n v="2"/>
    <n v="21"/>
    <x v="1"/>
    <s v="LOW"/>
    <s v="Group_1"/>
  </r>
  <r>
    <n v="350"/>
    <n v="34"/>
    <n v="0"/>
    <n v="5"/>
    <n v="33"/>
    <x v="1"/>
    <s v="LOW"/>
    <s v="Group_1"/>
  </r>
  <r>
    <n v="351"/>
    <n v="47"/>
    <n v="0"/>
    <n v="31"/>
    <n v="136"/>
    <x v="1"/>
    <s v="HIGH"/>
    <s v="Group_3"/>
  </r>
  <r>
    <n v="352"/>
    <n v="26"/>
    <n v="3"/>
    <n v="1"/>
    <n v="27"/>
    <x v="3"/>
    <s v="LOW"/>
    <s v="Group_1"/>
  </r>
  <r>
    <n v="353"/>
    <n v="35"/>
    <n v="0"/>
    <n v="17"/>
    <n v="42"/>
    <x v="1"/>
    <s v="LOW"/>
    <s v="Group_2"/>
  </r>
  <r>
    <n v="354"/>
    <n v="31"/>
    <n v="0"/>
    <n v="6"/>
    <n v="33"/>
    <x v="1"/>
    <s v="LOW"/>
    <s v="Group_1"/>
  </r>
  <r>
    <n v="355"/>
    <n v="29"/>
    <n v="0"/>
    <n v="13"/>
    <n v="27"/>
    <x v="1"/>
    <s v="LOW"/>
    <s v="Group_1"/>
  </r>
  <r>
    <n v="356"/>
    <n v="44"/>
    <n v="0"/>
    <n v="9"/>
    <n v="33"/>
    <x v="1"/>
    <s v="LOW"/>
    <s v="Group_2"/>
  </r>
  <r>
    <n v="357"/>
    <n v="40"/>
    <n v="1"/>
    <n v="13"/>
    <n v="102"/>
    <x v="0"/>
    <s v="HIGH"/>
    <s v="Group_2"/>
  </r>
  <r>
    <n v="358"/>
    <n v="36"/>
    <n v="3"/>
    <n v="1"/>
    <n v="30"/>
    <x v="3"/>
    <s v="LOW"/>
    <s v="Group_2"/>
  </r>
  <r>
    <n v="359"/>
    <n v="32"/>
    <n v="2"/>
    <n v="6"/>
    <n v="22"/>
    <x v="2"/>
    <s v="LOW"/>
    <s v="Group_1"/>
  </r>
  <r>
    <n v="360"/>
    <n v="21"/>
    <n v="0"/>
    <n v="1"/>
    <n v="18"/>
    <x v="1"/>
    <s v="LOW"/>
    <s v="Group_1"/>
  </r>
  <r>
    <n v="361"/>
    <n v="42"/>
    <n v="3"/>
    <n v="15"/>
    <n v="186"/>
    <x v="3"/>
    <s v="HIGH"/>
    <s v="Group_2"/>
  </r>
  <r>
    <n v="362"/>
    <n v="37"/>
    <n v="1"/>
    <n v="4"/>
    <n v="20"/>
    <x v="0"/>
    <s v="LOW"/>
    <s v="Group_2"/>
  </r>
  <r>
    <n v="363"/>
    <n v="24"/>
    <n v="0"/>
    <n v="6"/>
    <n v="21"/>
    <x v="1"/>
    <s v="LOW"/>
    <s v="Group_1"/>
  </r>
  <r>
    <n v="364"/>
    <n v="24"/>
    <n v="3"/>
    <n v="0"/>
    <n v="29"/>
    <x v="3"/>
    <s v="LOW"/>
    <s v="Group_1"/>
  </r>
  <r>
    <n v="365"/>
    <n v="46"/>
    <n v="2"/>
    <n v="4"/>
    <n v="73"/>
    <x v="2"/>
    <s v="MEDIUM"/>
    <s v="Group_3"/>
  </r>
  <r>
    <n v="366"/>
    <n v="28"/>
    <n v="0"/>
    <n v="2"/>
    <n v="16"/>
    <x v="1"/>
    <s v="LOW"/>
    <s v="Group_1"/>
  </r>
  <r>
    <n v="367"/>
    <n v="41"/>
    <n v="0"/>
    <n v="16"/>
    <n v="68"/>
    <x v="1"/>
    <s v="MEDIUM"/>
    <s v="Group_2"/>
  </r>
  <r>
    <n v="368"/>
    <n v="46"/>
    <n v="4"/>
    <n v="15"/>
    <n v="126"/>
    <x v="4"/>
    <s v="HIGH"/>
    <s v="Group_3"/>
  </r>
  <r>
    <n v="369"/>
    <n v="51"/>
    <n v="1"/>
    <n v="22"/>
    <n v="120"/>
    <x v="0"/>
    <s v="HIGH"/>
    <s v="Group_3"/>
  </r>
  <r>
    <n v="370"/>
    <n v="36"/>
    <n v="0"/>
    <n v="17"/>
    <n v="54"/>
    <x v="1"/>
    <s v="MEDIUM"/>
    <s v="Group_2"/>
  </r>
  <r>
    <n v="371"/>
    <n v="25"/>
    <n v="0"/>
    <n v="1"/>
    <n v="20"/>
    <x v="1"/>
    <s v="LOW"/>
    <s v="Group_1"/>
  </r>
  <r>
    <n v="372"/>
    <n v="27"/>
    <n v="1"/>
    <n v="3"/>
    <n v="33"/>
    <x v="0"/>
    <s v="LOW"/>
    <s v="Group_1"/>
  </r>
  <r>
    <n v="373"/>
    <n v="43"/>
    <n v="0"/>
    <n v="23"/>
    <n v="72"/>
    <x v="1"/>
    <s v="MEDIUM"/>
    <s v="Group_2"/>
  </r>
  <r>
    <n v="374"/>
    <n v="53"/>
    <n v="0"/>
    <n v="6"/>
    <n v="27"/>
    <x v="1"/>
    <s v="LOW"/>
    <s v="Group_3"/>
  </r>
  <r>
    <n v="375"/>
    <n v="32"/>
    <n v="0"/>
    <n v="4"/>
    <n v="16"/>
    <x v="1"/>
    <s v="LOW"/>
    <s v="Group_1"/>
  </r>
  <r>
    <n v="376"/>
    <n v="36"/>
    <n v="0"/>
    <n v="0"/>
    <n v="25"/>
    <x v="1"/>
    <s v="LOW"/>
    <s v="Group_2"/>
  </r>
  <r>
    <n v="377"/>
    <n v="29"/>
    <n v="1"/>
    <n v="9"/>
    <n v="30"/>
    <x v="0"/>
    <s v="LOW"/>
    <s v="Group_1"/>
  </r>
  <r>
    <n v="378"/>
    <n v="35"/>
    <n v="0"/>
    <n v="18"/>
    <n v="42"/>
    <x v="1"/>
    <s v="LOW"/>
    <s v="Group_2"/>
  </r>
  <r>
    <n v="379"/>
    <n v="32"/>
    <n v="1"/>
    <n v="0"/>
    <n v="18"/>
    <x v="0"/>
    <s v="LOW"/>
    <s v="Group_1"/>
  </r>
  <r>
    <n v="380"/>
    <n v="25"/>
    <n v="1"/>
    <n v="1"/>
    <n v="14"/>
    <x v="0"/>
    <s v="LOW"/>
    <s v="Group_1"/>
  </r>
  <r>
    <n v="381"/>
    <n v="42"/>
    <n v="0"/>
    <n v="2"/>
    <n v="30"/>
    <x v="1"/>
    <s v="LOW"/>
    <s v="Group_2"/>
  </r>
  <r>
    <n v="382"/>
    <n v="25"/>
    <n v="0"/>
    <n v="9"/>
    <n v="20"/>
    <x v="1"/>
    <s v="LOW"/>
    <s v="Group_1"/>
  </r>
  <r>
    <n v="383"/>
    <n v="20"/>
    <n v="2"/>
    <n v="0"/>
    <n v="17"/>
    <x v="2"/>
    <s v="LOW"/>
    <s v="Group_1"/>
  </r>
  <r>
    <n v="384"/>
    <n v="50"/>
    <n v="0"/>
    <n v="4"/>
    <n v="23"/>
    <x v="1"/>
    <s v="LOW"/>
    <s v="Group_3"/>
  </r>
  <r>
    <n v="385"/>
    <n v="46"/>
    <n v="1"/>
    <n v="22"/>
    <n v="144"/>
    <x v="0"/>
    <s v="HIGH"/>
    <s v="Group_3"/>
  </r>
  <r>
    <n v="386"/>
    <n v="33"/>
    <n v="0"/>
    <n v="15"/>
    <n v="32"/>
    <x v="1"/>
    <s v="LOW"/>
    <s v="Group_1"/>
  </r>
  <r>
    <n v="387"/>
    <n v="43"/>
    <n v="0"/>
    <n v="19"/>
    <n v="79"/>
    <x v="1"/>
    <s v="MEDIUM"/>
    <s v="Group_2"/>
  </r>
  <r>
    <n v="388"/>
    <n v="30"/>
    <n v="1"/>
    <n v="4"/>
    <n v="21"/>
    <x v="0"/>
    <s v="LOW"/>
    <s v="Group_1"/>
  </r>
  <r>
    <n v="389"/>
    <n v="34"/>
    <n v="0"/>
    <n v="3"/>
    <n v="36"/>
    <x v="1"/>
    <s v="LOW"/>
    <s v="Group_1"/>
  </r>
  <r>
    <n v="390"/>
    <n v="37"/>
    <n v="0"/>
    <n v="3"/>
    <n v="25"/>
    <x v="1"/>
    <s v="LOW"/>
    <s v="Group_2"/>
  </r>
  <r>
    <n v="391"/>
    <n v="38"/>
    <n v="0"/>
    <n v="4"/>
    <n v="19"/>
    <x v="1"/>
    <s v="LOW"/>
    <s v="Group_2"/>
  </r>
  <r>
    <n v="392"/>
    <n v="32"/>
    <n v="1"/>
    <n v="11"/>
    <n v="57"/>
    <x v="0"/>
    <s v="MEDIUM"/>
    <s v="Group_1"/>
  </r>
  <r>
    <n v="393"/>
    <n v="39"/>
    <n v="0"/>
    <n v="15"/>
    <n v="39"/>
    <x v="1"/>
    <s v="LOW"/>
    <s v="Group_2"/>
  </r>
  <r>
    <n v="394"/>
    <n v="31"/>
    <n v="0"/>
    <n v="7"/>
    <n v="41"/>
    <x v="1"/>
    <s v="LOW"/>
    <s v="Group_1"/>
  </r>
  <r>
    <n v="395"/>
    <n v="25"/>
    <n v="0"/>
    <n v="5"/>
    <n v="22"/>
    <x v="1"/>
    <s v="LOW"/>
    <s v="Group_1"/>
  </r>
  <r>
    <n v="396"/>
    <n v="31"/>
    <n v="1"/>
    <n v="12"/>
    <n v="44"/>
    <x v="0"/>
    <s v="LOW"/>
    <s v="Group_1"/>
  </r>
  <r>
    <n v="397"/>
    <n v="29"/>
    <n v="1"/>
    <n v="0"/>
    <n v="23"/>
    <x v="0"/>
    <s v="LOW"/>
    <s v="Group_1"/>
  </r>
  <r>
    <n v="398"/>
    <n v="45"/>
    <n v="1"/>
    <n v="21"/>
    <n v="132"/>
    <x v="0"/>
    <s v="HIGH"/>
    <s v="Group_3"/>
  </r>
  <r>
    <n v="399"/>
    <n v="39"/>
    <n v="0"/>
    <n v="4"/>
    <n v="38"/>
    <x v="1"/>
    <s v="LOW"/>
    <s v="Group_2"/>
  </r>
  <r>
    <n v="400"/>
    <n v="34"/>
    <n v="0"/>
    <n v="4"/>
    <n v="23"/>
    <x v="1"/>
    <s v="LOW"/>
    <s v="Group_1"/>
  </r>
  <r>
    <n v="401"/>
    <n v="24"/>
    <n v="1"/>
    <n v="3"/>
    <n v="24"/>
    <x v="0"/>
    <s v="LOW"/>
    <s v="Group_1"/>
  </r>
  <r>
    <n v="402"/>
    <n v="30"/>
    <n v="0"/>
    <n v="10"/>
    <n v="19"/>
    <x v="1"/>
    <s v="LOW"/>
    <s v="Group_1"/>
  </r>
  <r>
    <n v="403"/>
    <n v="30"/>
    <n v="0"/>
    <n v="0"/>
    <n v="19"/>
    <x v="1"/>
    <s v="LOW"/>
    <s v="Group_1"/>
  </r>
  <r>
    <n v="404"/>
    <n v="27"/>
    <n v="0"/>
    <n v="0"/>
    <n v="18"/>
    <x v="1"/>
    <s v="LOW"/>
    <s v="Group_1"/>
  </r>
  <r>
    <n v="405"/>
    <n v="31"/>
    <n v="0"/>
    <n v="5"/>
    <n v="25"/>
    <x v="1"/>
    <s v="LOW"/>
    <s v="Group_1"/>
  </r>
  <r>
    <n v="406"/>
    <n v="47"/>
    <n v="2"/>
    <n v="9"/>
    <n v="52"/>
    <x v="2"/>
    <s v="MEDIUM"/>
    <s v="Group_3"/>
  </r>
  <r>
    <n v="407"/>
    <n v="47"/>
    <n v="1"/>
    <n v="4"/>
    <n v="33"/>
    <x v="0"/>
    <s v="LOW"/>
    <s v="Group_3"/>
  </r>
  <r>
    <n v="408"/>
    <n v="45"/>
    <n v="1"/>
    <n v="15"/>
    <n v="51"/>
    <x v="0"/>
    <s v="MEDIUM"/>
    <s v="Group_3"/>
  </r>
  <r>
    <n v="409"/>
    <n v="31"/>
    <n v="3"/>
    <n v="7"/>
    <n v="97"/>
    <x v="3"/>
    <s v="MEDIUM"/>
    <s v="Group_1"/>
  </r>
  <r>
    <n v="410"/>
    <n v="45"/>
    <n v="0"/>
    <n v="7"/>
    <n v="29"/>
    <x v="1"/>
    <s v="LOW"/>
    <s v="Group_3"/>
  </r>
  <r>
    <n v="411"/>
    <n v="29"/>
    <n v="0"/>
    <n v="12"/>
    <n v="40"/>
    <x v="1"/>
    <s v="LOW"/>
    <s v="Group_1"/>
  </r>
  <r>
    <n v="412"/>
    <n v="36"/>
    <n v="1"/>
    <n v="12"/>
    <n v="60"/>
    <x v="0"/>
    <s v="MEDIUM"/>
    <s v="Group_2"/>
  </r>
  <r>
    <n v="413"/>
    <n v="29"/>
    <n v="1"/>
    <n v="10"/>
    <n v="44"/>
    <x v="0"/>
    <s v="LOW"/>
    <s v="Group_1"/>
  </r>
  <r>
    <n v="414"/>
    <n v="39"/>
    <n v="0"/>
    <n v="2"/>
    <n v="22"/>
    <x v="1"/>
    <s v="LOW"/>
    <s v="Group_2"/>
  </r>
  <r>
    <n v="415"/>
    <n v="22"/>
    <n v="1"/>
    <n v="0"/>
    <n v="35"/>
    <x v="0"/>
    <s v="LOW"/>
    <s v="Group_1"/>
  </r>
  <r>
    <n v="416"/>
    <n v="46"/>
    <n v="0"/>
    <n v="14"/>
    <n v="35"/>
    <x v="1"/>
    <s v="LOW"/>
    <s v="Group_3"/>
  </r>
  <r>
    <n v="417"/>
    <n v="38"/>
    <n v="0"/>
    <n v="21"/>
    <n v="65"/>
    <x v="1"/>
    <s v="MEDIUM"/>
    <s v="Group_2"/>
  </r>
  <r>
    <n v="418"/>
    <n v="37"/>
    <n v="0"/>
    <n v="1"/>
    <n v="24"/>
    <x v="1"/>
    <s v="LOW"/>
    <s v="Group_2"/>
  </r>
  <r>
    <n v="419"/>
    <n v="42"/>
    <n v="0"/>
    <n v="12"/>
    <n v="51"/>
    <x v="1"/>
    <s v="MEDIUM"/>
    <s v="Group_2"/>
  </r>
  <r>
    <n v="420"/>
    <n v="36"/>
    <n v="0"/>
    <n v="4"/>
    <n v="25"/>
    <x v="1"/>
    <s v="LOW"/>
    <s v="Group_2"/>
  </r>
  <r>
    <n v="421"/>
    <n v="34"/>
    <n v="0"/>
    <n v="18"/>
    <n v="53"/>
    <x v="1"/>
    <s v="MEDIUM"/>
    <s v="Group_1"/>
  </r>
  <r>
    <n v="422"/>
    <n v="38"/>
    <n v="2"/>
    <n v="12"/>
    <n v="63"/>
    <x v="2"/>
    <s v="MEDIUM"/>
    <s v="Group_2"/>
  </r>
  <r>
    <n v="423"/>
    <n v="27"/>
    <n v="0"/>
    <n v="11"/>
    <n v="21"/>
    <x v="1"/>
    <s v="LOW"/>
    <s v="Group_1"/>
  </r>
  <r>
    <n v="424"/>
    <n v="35"/>
    <n v="1"/>
    <n v="9"/>
    <n v="30"/>
    <x v="0"/>
    <s v="LOW"/>
    <s v="Group_2"/>
  </r>
  <r>
    <n v="425"/>
    <n v="48"/>
    <n v="0"/>
    <n v="10"/>
    <n v="70"/>
    <x v="1"/>
    <s v="MEDIUM"/>
    <s v="Group_3"/>
  </r>
  <r>
    <n v="426"/>
    <n v="45"/>
    <n v="1"/>
    <n v="18"/>
    <n v="35"/>
    <x v="0"/>
    <s v="LOW"/>
    <s v="Group_3"/>
  </r>
  <r>
    <n v="427"/>
    <n v="43"/>
    <n v="0"/>
    <n v="4"/>
    <n v="29"/>
    <x v="1"/>
    <s v="LOW"/>
    <s v="Group_2"/>
  </r>
  <r>
    <n v="428"/>
    <n v="54"/>
    <n v="0"/>
    <n v="9"/>
    <n v="28"/>
    <x v="1"/>
    <s v="LOW"/>
    <s v="Group_3"/>
  </r>
  <r>
    <n v="429"/>
    <n v="35"/>
    <n v="2"/>
    <n v="7"/>
    <n v="38"/>
    <x v="2"/>
    <s v="LOW"/>
    <s v="Group_2"/>
  </r>
  <r>
    <n v="430"/>
    <n v="28"/>
    <n v="0"/>
    <n v="4"/>
    <n v="19"/>
    <x v="1"/>
    <s v="LOW"/>
    <s v="Group_1"/>
  </r>
  <r>
    <n v="431"/>
    <n v="39"/>
    <n v="0"/>
    <n v="16"/>
    <n v="52"/>
    <x v="1"/>
    <s v="MEDIUM"/>
    <s v="Group_2"/>
  </r>
  <r>
    <n v="432"/>
    <n v="43"/>
    <n v="0"/>
    <n v="8"/>
    <n v="32"/>
    <x v="1"/>
    <s v="LOW"/>
    <s v="Group_2"/>
  </r>
  <r>
    <n v="433"/>
    <n v="32"/>
    <n v="1"/>
    <n v="2"/>
    <n v="15"/>
    <x v="0"/>
    <s v="LOW"/>
    <s v="Group_1"/>
  </r>
  <r>
    <n v="434"/>
    <n v="22"/>
    <n v="2"/>
    <n v="0"/>
    <n v="18"/>
    <x v="2"/>
    <s v="LOW"/>
    <s v="Group_1"/>
  </r>
  <r>
    <n v="435"/>
    <n v="41"/>
    <n v="2"/>
    <n v="18"/>
    <n v="71"/>
    <x v="2"/>
    <s v="MEDIUM"/>
    <s v="Group_2"/>
  </r>
  <r>
    <n v="436"/>
    <n v="34"/>
    <n v="1"/>
    <n v="4"/>
    <n v="25"/>
    <x v="0"/>
    <s v="LOW"/>
    <s v="Group_1"/>
  </r>
  <r>
    <n v="437"/>
    <n v="34"/>
    <n v="1"/>
    <n v="9"/>
    <n v="27"/>
    <x v="0"/>
    <s v="LOW"/>
    <s v="Group_1"/>
  </r>
  <r>
    <n v="438"/>
    <n v="31"/>
    <n v="0"/>
    <n v="1"/>
    <n v="24"/>
    <x v="1"/>
    <s v="LOW"/>
    <s v="Group_1"/>
  </r>
  <r>
    <n v="439"/>
    <n v="55"/>
    <n v="0"/>
    <n v="19"/>
    <n v="78"/>
    <x v="1"/>
    <s v="MEDIUM"/>
    <s v="Group_3"/>
  </r>
  <r>
    <n v="440"/>
    <n v="40"/>
    <n v="0"/>
    <n v="21"/>
    <n v="46"/>
    <x v="1"/>
    <s v="LOW"/>
    <s v="Group_2"/>
  </r>
  <r>
    <n v="441"/>
    <n v="41"/>
    <n v="0"/>
    <n v="13"/>
    <n v="44"/>
    <x v="1"/>
    <s v="LOW"/>
    <s v="Group_2"/>
  </r>
  <r>
    <n v="442"/>
    <n v="43"/>
    <n v="1"/>
    <n v="10"/>
    <n v="37"/>
    <x v="0"/>
    <s v="LOW"/>
    <s v="Group_2"/>
  </r>
  <r>
    <n v="443"/>
    <n v="36"/>
    <n v="0"/>
    <n v="6"/>
    <n v="26"/>
    <x v="1"/>
    <s v="LOW"/>
    <s v="Group_2"/>
  </r>
  <r>
    <n v="444"/>
    <n v="51"/>
    <n v="1"/>
    <n v="31"/>
    <n v="249"/>
    <x v="0"/>
    <s v="SUPERHIGH"/>
    <s v="Group_3"/>
  </r>
  <r>
    <n v="445"/>
    <n v="40"/>
    <n v="0"/>
    <n v="17"/>
    <n v="55"/>
    <x v="1"/>
    <s v="MEDIUM"/>
    <s v="Group_2"/>
  </r>
  <r>
    <n v="446"/>
    <n v="27"/>
    <n v="2"/>
    <n v="5"/>
    <n v="42"/>
    <x v="2"/>
    <s v="LOW"/>
    <s v="Group_1"/>
  </r>
  <r>
    <n v="447"/>
    <n v="36"/>
    <n v="1"/>
    <n v="11"/>
    <n v="49"/>
    <x v="0"/>
    <s v="LOW"/>
    <s v="Group_2"/>
  </r>
  <r>
    <n v="448"/>
    <n v="38"/>
    <n v="0"/>
    <n v="5"/>
    <n v="54"/>
    <x v="1"/>
    <s v="MEDIUM"/>
    <s v="Group_2"/>
  </r>
  <r>
    <n v="449"/>
    <n v="47"/>
    <n v="0"/>
    <n v="17"/>
    <n v="43"/>
    <x v="1"/>
    <s v="LOW"/>
    <s v="Group_3"/>
  </r>
  <r>
    <n v="450"/>
    <n v="33"/>
    <n v="0"/>
    <n v="13"/>
    <n v="42"/>
    <x v="1"/>
    <s v="LOW"/>
    <s v="Group_1"/>
  </r>
  <r>
    <n v="451"/>
    <n v="41"/>
    <n v="2"/>
    <n v="12"/>
    <n v="86"/>
    <x v="2"/>
    <s v="MEDIUM"/>
    <s v="Group_2"/>
  </r>
  <r>
    <n v="452"/>
    <n v="33"/>
    <n v="0"/>
    <n v="9"/>
    <n v="29"/>
    <x v="1"/>
    <s v="LOW"/>
    <s v="Group_1"/>
  </r>
  <r>
    <n v="453"/>
    <n v="21"/>
    <n v="2"/>
    <n v="0"/>
    <n v="26"/>
    <x v="2"/>
    <s v="LOW"/>
    <s v="Group_1"/>
  </r>
  <r>
    <n v="454"/>
    <n v="34"/>
    <n v="0"/>
    <n v="0"/>
    <n v="21"/>
    <x v="1"/>
    <s v="LOW"/>
    <s v="Group_1"/>
  </r>
  <r>
    <n v="455"/>
    <n v="51"/>
    <n v="1"/>
    <n v="27"/>
    <n v="166"/>
    <x v="0"/>
    <s v="HIGH"/>
    <s v="Group_3"/>
  </r>
  <r>
    <n v="456"/>
    <n v="36"/>
    <n v="1"/>
    <n v="0"/>
    <n v="30"/>
    <x v="0"/>
    <s v="LOW"/>
    <s v="Group_2"/>
  </r>
  <r>
    <n v="457"/>
    <n v="23"/>
    <n v="1"/>
    <n v="0"/>
    <n v="17"/>
    <x v="0"/>
    <s v="LOW"/>
    <s v="Group_1"/>
  </r>
  <r>
    <n v="458"/>
    <n v="34"/>
    <n v="0"/>
    <n v="4"/>
    <n v="28"/>
    <x v="1"/>
    <s v="LOW"/>
    <s v="Group_1"/>
  </r>
  <r>
    <n v="459"/>
    <n v="29"/>
    <n v="0"/>
    <n v="7"/>
    <n v="22"/>
    <x v="1"/>
    <s v="LOW"/>
    <s v="Group_1"/>
  </r>
  <r>
    <n v="460"/>
    <n v="46"/>
    <n v="2"/>
    <n v="9"/>
    <n v="60"/>
    <x v="2"/>
    <s v="MEDIUM"/>
    <s v="Group_3"/>
  </r>
  <r>
    <n v="461"/>
    <n v="45"/>
    <n v="2"/>
    <n v="2"/>
    <n v="39"/>
    <x v="2"/>
    <s v="LOW"/>
    <s v="Group_3"/>
  </r>
  <r>
    <n v="462"/>
    <n v="41"/>
    <n v="2"/>
    <n v="17"/>
    <n v="176"/>
    <x v="2"/>
    <s v="HIGH"/>
    <s v="Group_2"/>
  </r>
  <r>
    <n v="463"/>
    <n v="28"/>
    <n v="0"/>
    <n v="4"/>
    <n v="16"/>
    <x v="1"/>
    <s v="LOW"/>
    <s v="Group_1"/>
  </r>
  <r>
    <n v="464"/>
    <n v="37"/>
    <n v="0"/>
    <n v="6"/>
    <n v="29"/>
    <x v="1"/>
    <s v="LOW"/>
    <s v="Group_2"/>
  </r>
  <r>
    <n v="465"/>
    <n v="25"/>
    <n v="0"/>
    <n v="8"/>
    <n v="35"/>
    <x v="1"/>
    <s v="LOW"/>
    <s v="Group_1"/>
  </r>
  <r>
    <n v="466"/>
    <n v="48"/>
    <n v="2"/>
    <n v="0"/>
    <n v="19"/>
    <x v="2"/>
    <s v="LOW"/>
    <s v="Group_3"/>
  </r>
  <r>
    <n v="467"/>
    <n v="37"/>
    <n v="2"/>
    <n v="12"/>
    <n v="83"/>
    <x v="2"/>
    <s v="MEDIUM"/>
    <s v="Group_2"/>
  </r>
  <r>
    <n v="468"/>
    <n v="32"/>
    <n v="0"/>
    <n v="3"/>
    <n v="23"/>
    <x v="1"/>
    <s v="LOW"/>
    <s v="Group_1"/>
  </r>
  <r>
    <n v="469"/>
    <n v="31"/>
    <n v="0"/>
    <n v="15"/>
    <n v="60"/>
    <x v="1"/>
    <s v="MEDIUM"/>
    <s v="Group_1"/>
  </r>
  <r>
    <n v="470"/>
    <n v="48"/>
    <n v="3"/>
    <n v="14"/>
    <n v="59"/>
    <x v="3"/>
    <s v="MEDIUM"/>
    <s v="Group_3"/>
  </r>
  <r>
    <n v="471"/>
    <n v="45"/>
    <n v="0"/>
    <n v="22"/>
    <n v="91"/>
    <x v="1"/>
    <s v="MEDIUM"/>
    <s v="Group_3"/>
  </r>
  <r>
    <n v="472"/>
    <n v="41"/>
    <n v="1"/>
    <n v="6"/>
    <n v="36"/>
    <x v="0"/>
    <s v="LOW"/>
    <s v="Group_2"/>
  </r>
  <r>
    <n v="473"/>
    <n v="39"/>
    <n v="0"/>
    <n v="19"/>
    <n v="46"/>
    <x v="1"/>
    <s v="LOW"/>
    <s v="Group_2"/>
  </r>
  <r>
    <n v="474"/>
    <n v="41"/>
    <n v="0"/>
    <n v="19"/>
    <n v="96"/>
    <x v="1"/>
    <s v="MEDIUM"/>
    <s v="Group_2"/>
  </r>
  <r>
    <n v="475"/>
    <n v="50"/>
    <n v="1"/>
    <n v="15"/>
    <n v="60"/>
    <x v="0"/>
    <s v="MEDIUM"/>
    <s v="Group_3"/>
  </r>
  <r>
    <n v="476"/>
    <n v="22"/>
    <n v="2"/>
    <n v="0"/>
    <n v="23"/>
    <x v="2"/>
    <s v="LOW"/>
    <s v="Group_1"/>
  </r>
  <r>
    <n v="477"/>
    <n v="43"/>
    <n v="1"/>
    <n v="6"/>
    <n v="54"/>
    <x v="0"/>
    <s v="MEDIUM"/>
    <s v="Group_2"/>
  </r>
  <r>
    <n v="478"/>
    <n v="33"/>
    <n v="0"/>
    <n v="8"/>
    <n v="27"/>
    <x v="1"/>
    <s v="LOW"/>
    <s v="Group_1"/>
  </r>
  <r>
    <n v="479"/>
    <n v="29"/>
    <n v="0"/>
    <n v="11"/>
    <n v="32"/>
    <x v="1"/>
    <s v="LOW"/>
    <s v="Group_1"/>
  </r>
  <r>
    <n v="480"/>
    <n v="24"/>
    <n v="0"/>
    <n v="3"/>
    <n v="21"/>
    <x v="1"/>
    <s v="LOW"/>
    <s v="Group_1"/>
  </r>
  <r>
    <n v="481"/>
    <n v="27"/>
    <n v="0"/>
    <n v="6"/>
    <n v="52"/>
    <x v="1"/>
    <s v="MEDIUM"/>
    <s v="Group_1"/>
  </r>
  <r>
    <n v="482"/>
    <n v="37"/>
    <n v="3"/>
    <n v="1"/>
    <n v="33"/>
    <x v="3"/>
    <s v="LOW"/>
    <s v="Group_2"/>
  </r>
  <r>
    <n v="483"/>
    <n v="34"/>
    <n v="1"/>
    <n v="8"/>
    <n v="78"/>
    <x v="0"/>
    <s v="MEDIUM"/>
    <s v="Group_1"/>
  </r>
  <r>
    <n v="484"/>
    <n v="22"/>
    <n v="0"/>
    <n v="1"/>
    <n v="17"/>
    <x v="1"/>
    <s v="LOW"/>
    <s v="Group_1"/>
  </r>
  <r>
    <n v="485"/>
    <n v="41"/>
    <n v="0"/>
    <n v="4"/>
    <n v="25"/>
    <x v="1"/>
    <s v="LOW"/>
    <s v="Group_2"/>
  </r>
  <r>
    <n v="486"/>
    <n v="32"/>
    <n v="1"/>
    <n v="7"/>
    <n v="32"/>
    <x v="0"/>
    <s v="LOW"/>
    <s v="Group_1"/>
  </r>
  <r>
    <n v="487"/>
    <n v="35"/>
    <n v="0"/>
    <n v="15"/>
    <n v="40"/>
    <x v="1"/>
    <s v="LOW"/>
    <s v="Group_2"/>
  </r>
  <r>
    <n v="488"/>
    <n v="41"/>
    <n v="0"/>
    <n v="24"/>
    <n v="100"/>
    <x v="1"/>
    <s v="HIGH"/>
    <s v="Group_2"/>
  </r>
  <r>
    <n v="489"/>
    <n v="21"/>
    <n v="1"/>
    <n v="1"/>
    <n v="16"/>
    <x v="0"/>
    <s v="LOW"/>
    <s v="Group_1"/>
  </r>
  <r>
    <n v="490"/>
    <n v="23"/>
    <n v="0"/>
    <n v="2"/>
    <n v="25"/>
    <x v="1"/>
    <s v="LOW"/>
    <s v="Group_1"/>
  </r>
  <r>
    <n v="491"/>
    <n v="25"/>
    <n v="0"/>
    <n v="6"/>
    <n v="22"/>
    <x v="1"/>
    <s v="LOW"/>
    <s v="Group_1"/>
  </r>
  <r>
    <n v="492"/>
    <n v="40"/>
    <n v="0"/>
    <n v="12"/>
    <n v="89"/>
    <x v="1"/>
    <s v="MEDIUM"/>
    <s v="Group_2"/>
  </r>
  <r>
    <n v="493"/>
    <n v="38"/>
    <n v="0"/>
    <n v="11"/>
    <n v="35"/>
    <x v="1"/>
    <s v="LOW"/>
    <s v="Group_2"/>
  </r>
  <r>
    <n v="494"/>
    <n v="49"/>
    <n v="1"/>
    <n v="14"/>
    <n v="63"/>
    <x v="0"/>
    <s v="MEDIUM"/>
    <s v="Group_3"/>
  </r>
  <r>
    <n v="495"/>
    <n v="40"/>
    <n v="0"/>
    <n v="13"/>
    <n v="28"/>
    <x v="1"/>
    <s v="LOW"/>
    <s v="Group_2"/>
  </r>
  <r>
    <n v="496"/>
    <n v="29"/>
    <n v="1"/>
    <n v="1"/>
    <n v="25"/>
    <x v="0"/>
    <s v="LOW"/>
    <s v="Group_1"/>
  </r>
  <r>
    <n v="497"/>
    <n v="25"/>
    <n v="0"/>
    <n v="3"/>
    <n v="18"/>
    <x v="1"/>
    <s v="LOW"/>
    <s v="Group_1"/>
  </r>
  <r>
    <n v="498"/>
    <n v="33"/>
    <n v="0"/>
    <n v="14"/>
    <n v="72"/>
    <x v="1"/>
    <s v="MEDIUM"/>
    <s v="Group_1"/>
  </r>
  <r>
    <n v="499"/>
    <n v="37"/>
    <n v="1"/>
    <n v="11"/>
    <n v="47"/>
    <x v="0"/>
    <s v="LOW"/>
    <s v="Group_2"/>
  </r>
  <r>
    <n v="500"/>
    <n v="24"/>
    <n v="0"/>
    <n v="1"/>
    <n v="18"/>
    <x v="1"/>
    <s v="LOW"/>
    <s v="Group_1"/>
  </r>
  <r>
    <n v="501"/>
    <n v="29"/>
    <n v="1"/>
    <n v="4"/>
    <n v="37"/>
    <x v="0"/>
    <s v="LOW"/>
    <s v="Group_1"/>
  </r>
  <r>
    <n v="502"/>
    <n v="28"/>
    <n v="1"/>
    <n v="0"/>
    <n v="29"/>
    <x v="0"/>
    <s v="LOW"/>
    <s v="Group_1"/>
  </r>
  <r>
    <n v="503"/>
    <n v="37"/>
    <n v="1"/>
    <n v="15"/>
    <n v="108"/>
    <x v="0"/>
    <s v="HIGH"/>
    <s v="Group_2"/>
  </r>
  <r>
    <n v="504"/>
    <n v="47"/>
    <n v="1"/>
    <n v="27"/>
    <n v="107"/>
    <x v="0"/>
    <s v="HIGH"/>
    <s v="Group_3"/>
  </r>
  <r>
    <n v="505"/>
    <n v="31"/>
    <n v="1"/>
    <n v="2"/>
    <n v="26"/>
    <x v="0"/>
    <s v="LOW"/>
    <s v="Group_1"/>
  </r>
  <r>
    <n v="506"/>
    <n v="28"/>
    <n v="2"/>
    <n v="5"/>
    <n v="44"/>
    <x v="2"/>
    <s v="LOW"/>
    <s v="Group_1"/>
  </r>
  <r>
    <n v="507"/>
    <n v="39"/>
    <n v="1"/>
    <n v="15"/>
    <n v="32"/>
    <x v="0"/>
    <s v="LOW"/>
    <s v="Group_2"/>
  </r>
  <r>
    <n v="508"/>
    <n v="33"/>
    <n v="1"/>
    <n v="2"/>
    <n v="35"/>
    <x v="0"/>
    <s v="LOW"/>
    <s v="Group_1"/>
  </r>
  <r>
    <n v="509"/>
    <n v="41"/>
    <n v="1"/>
    <n v="19"/>
    <n v="68"/>
    <x v="0"/>
    <s v="MEDIUM"/>
    <s v="Group_2"/>
  </r>
  <r>
    <n v="510"/>
    <n v="29"/>
    <n v="1"/>
    <n v="1"/>
    <n v="29"/>
    <x v="0"/>
    <s v="LOW"/>
    <s v="Group_1"/>
  </r>
  <r>
    <n v="511"/>
    <n v="31"/>
    <n v="0"/>
    <n v="2"/>
    <n v="22"/>
    <x v="1"/>
    <s v="LOW"/>
    <s v="Group_1"/>
  </r>
  <r>
    <n v="512"/>
    <n v="28"/>
    <n v="3"/>
    <n v="0"/>
    <n v="38"/>
    <x v="3"/>
    <s v="LOW"/>
    <s v="Group_1"/>
  </r>
  <r>
    <n v="513"/>
    <n v="35"/>
    <n v="0"/>
    <n v="0"/>
    <n v="34"/>
    <x v="1"/>
    <s v="LOW"/>
    <s v="Group_2"/>
  </r>
  <r>
    <n v="514"/>
    <n v="54"/>
    <n v="0"/>
    <n v="25"/>
    <n v="120"/>
    <x v="1"/>
    <s v="HIGH"/>
    <s v="Group_3"/>
  </r>
  <r>
    <n v="515"/>
    <n v="39"/>
    <n v="0"/>
    <n v="19"/>
    <n v="53"/>
    <x v="1"/>
    <s v="MEDIUM"/>
    <s v="Group_2"/>
  </r>
  <r>
    <n v="516"/>
    <n v="46"/>
    <n v="0"/>
    <n v="9"/>
    <n v="31"/>
    <x v="1"/>
    <s v="LOW"/>
    <s v="Group_3"/>
  </r>
  <r>
    <n v="517"/>
    <n v="23"/>
    <n v="1"/>
    <n v="3"/>
    <n v="22"/>
    <x v="0"/>
    <s v="LOW"/>
    <s v="Group_1"/>
  </r>
  <r>
    <n v="518"/>
    <n v="28"/>
    <n v="1"/>
    <n v="6"/>
    <n v="38"/>
    <x v="0"/>
    <s v="LOW"/>
    <s v="Group_1"/>
  </r>
  <r>
    <n v="519"/>
    <n v="24"/>
    <n v="0"/>
    <n v="3"/>
    <n v="15"/>
    <x v="1"/>
    <s v="LOW"/>
    <s v="Group_1"/>
  </r>
  <r>
    <n v="520"/>
    <n v="41"/>
    <n v="1"/>
    <n v="7"/>
    <n v="63"/>
    <x v="0"/>
    <s v="MEDIUM"/>
    <s v="Group_2"/>
  </r>
  <r>
    <n v="521"/>
    <n v="43"/>
    <n v="1"/>
    <n v="9"/>
    <n v="60"/>
    <x v="0"/>
    <s v="MEDIUM"/>
    <s v="Group_2"/>
  </r>
  <r>
    <n v="522"/>
    <n v="27"/>
    <n v="2"/>
    <n v="3"/>
    <n v="35"/>
    <x v="2"/>
    <s v="LOW"/>
    <s v="Group_1"/>
  </r>
  <r>
    <n v="523"/>
    <n v="33"/>
    <n v="3"/>
    <n v="4"/>
    <n v="22"/>
    <x v="3"/>
    <s v="LOW"/>
    <s v="Group_1"/>
  </r>
  <r>
    <n v="524"/>
    <n v="28"/>
    <n v="0"/>
    <n v="2"/>
    <n v="18"/>
    <x v="1"/>
    <s v="LOW"/>
    <s v="Group_1"/>
  </r>
  <r>
    <n v="525"/>
    <n v="48"/>
    <n v="0"/>
    <n v="13"/>
    <n v="38"/>
    <x v="1"/>
    <s v="LOW"/>
    <s v="Group_3"/>
  </r>
  <r>
    <n v="526"/>
    <n v="35"/>
    <n v="2"/>
    <n v="1"/>
    <n v="20"/>
    <x v="2"/>
    <s v="LOW"/>
    <s v="Group_2"/>
  </r>
  <r>
    <n v="527"/>
    <n v="31"/>
    <n v="0"/>
    <n v="11"/>
    <n v="28"/>
    <x v="1"/>
    <s v="LOW"/>
    <s v="Group_1"/>
  </r>
  <r>
    <n v="528"/>
    <n v="42"/>
    <n v="1"/>
    <n v="14"/>
    <n v="48"/>
    <x v="0"/>
    <s v="LOW"/>
    <s v="Group_2"/>
  </r>
  <r>
    <n v="529"/>
    <n v="29"/>
    <n v="0"/>
    <n v="1"/>
    <n v="18"/>
    <x v="1"/>
    <s v="LOW"/>
    <s v="Group_1"/>
  </r>
  <r>
    <n v="530"/>
    <n v="36"/>
    <n v="0"/>
    <n v="4"/>
    <n v="17"/>
    <x v="1"/>
    <s v="LOW"/>
    <s v="Group_2"/>
  </r>
  <r>
    <n v="531"/>
    <n v="29"/>
    <n v="0"/>
    <n v="4"/>
    <n v="24"/>
    <x v="1"/>
    <s v="LOW"/>
    <s v="Group_1"/>
  </r>
  <r>
    <n v="532"/>
    <n v="31"/>
    <n v="0"/>
    <n v="12"/>
    <n v="31"/>
    <x v="1"/>
    <s v="LOW"/>
    <s v="Group_1"/>
  </r>
  <r>
    <n v="533"/>
    <n v="43"/>
    <n v="3"/>
    <n v="18"/>
    <n v="446"/>
    <x v="3"/>
    <s v="SUPERHIGH"/>
    <s v="Group_2"/>
  </r>
  <r>
    <n v="534"/>
    <n v="41"/>
    <n v="1"/>
    <n v="13"/>
    <n v="93"/>
    <x v="0"/>
    <s v="MEDIUM"/>
    <s v="Group_2"/>
  </r>
  <r>
    <n v="535"/>
    <n v="31"/>
    <n v="0"/>
    <n v="9"/>
    <n v="28"/>
    <x v="1"/>
    <s v="LOW"/>
    <s v="Group_1"/>
  </r>
  <r>
    <n v="536"/>
    <n v="31"/>
    <n v="0"/>
    <n v="6"/>
    <n v="45"/>
    <x v="1"/>
    <s v="LOW"/>
    <s v="Group_1"/>
  </r>
  <r>
    <n v="537"/>
    <n v="28"/>
    <n v="1"/>
    <n v="2"/>
    <n v="23"/>
    <x v="0"/>
    <s v="LOW"/>
    <s v="Group_1"/>
  </r>
  <r>
    <n v="538"/>
    <n v="35"/>
    <n v="0"/>
    <n v="7"/>
    <n v="29"/>
    <x v="1"/>
    <s v="LOW"/>
    <s v="Group_2"/>
  </r>
  <r>
    <n v="539"/>
    <n v="38"/>
    <n v="0"/>
    <n v="5"/>
    <n v="21"/>
    <x v="1"/>
    <s v="LOW"/>
    <s v="Group_2"/>
  </r>
  <r>
    <n v="540"/>
    <n v="40"/>
    <n v="0"/>
    <n v="14"/>
    <n v="43"/>
    <x v="1"/>
    <s v="LOW"/>
    <s v="Group_2"/>
  </r>
  <r>
    <n v="541"/>
    <n v="39"/>
    <n v="0"/>
    <n v="20"/>
    <n v="116"/>
    <x v="1"/>
    <s v="HIGH"/>
    <s v="Group_2"/>
  </r>
  <r>
    <n v="542"/>
    <n v="38"/>
    <n v="1"/>
    <n v="8"/>
    <n v="38"/>
    <x v="0"/>
    <s v="LOW"/>
    <s v="Group_2"/>
  </r>
  <r>
    <n v="543"/>
    <n v="27"/>
    <n v="2"/>
    <n v="4"/>
    <n v="40"/>
    <x v="2"/>
    <s v="LOW"/>
    <s v="Group_1"/>
  </r>
  <r>
    <n v="544"/>
    <n v="49"/>
    <n v="0"/>
    <n v="11"/>
    <n v="39"/>
    <x v="1"/>
    <s v="LOW"/>
    <s v="Group_3"/>
  </r>
  <r>
    <n v="545"/>
    <n v="38"/>
    <n v="0"/>
    <n v="18"/>
    <n v="45"/>
    <x v="1"/>
    <s v="LOW"/>
    <s v="Group_2"/>
  </r>
  <r>
    <n v="546"/>
    <n v="43"/>
    <n v="0"/>
    <n v="16"/>
    <n v="89"/>
    <x v="1"/>
    <s v="MEDIUM"/>
    <s v="Group_2"/>
  </r>
  <r>
    <n v="547"/>
    <n v="36"/>
    <n v="1"/>
    <n v="9"/>
    <n v="49"/>
    <x v="0"/>
    <s v="LOW"/>
    <s v="Group_2"/>
  </r>
  <r>
    <n v="548"/>
    <n v="37"/>
    <n v="0"/>
    <n v="4"/>
    <n v="23"/>
    <x v="1"/>
    <s v="LOW"/>
    <s v="Group_2"/>
  </r>
  <r>
    <n v="549"/>
    <n v="46"/>
    <n v="2"/>
    <n v="22"/>
    <n v="99"/>
    <x v="2"/>
    <s v="MEDIUM"/>
    <s v="Group_3"/>
  </r>
  <r>
    <n v="550"/>
    <n v="22"/>
    <n v="1"/>
    <n v="0"/>
    <n v="20"/>
    <x v="0"/>
    <s v="LOW"/>
    <s v="Group_1"/>
  </r>
  <r>
    <n v="551"/>
    <n v="47"/>
    <n v="0"/>
    <n v="13"/>
    <n v="51"/>
    <x v="1"/>
    <s v="MEDIUM"/>
    <s v="Group_3"/>
  </r>
  <r>
    <n v="552"/>
    <n v="47"/>
    <n v="2"/>
    <n v="16"/>
    <n v="266"/>
    <x v="2"/>
    <s v="SUPERHIGH"/>
    <s v="Group_3"/>
  </r>
  <r>
    <n v="553"/>
    <n v="30"/>
    <n v="3"/>
    <n v="2"/>
    <n v="25"/>
    <x v="3"/>
    <s v="LOW"/>
    <s v="Group_1"/>
  </r>
  <r>
    <n v="554"/>
    <n v="51"/>
    <n v="1"/>
    <n v="19"/>
    <n v="159"/>
    <x v="0"/>
    <s v="HIGH"/>
    <s v="Group_3"/>
  </r>
  <r>
    <n v="555"/>
    <n v="28"/>
    <n v="0"/>
    <n v="10"/>
    <n v="42"/>
    <x v="1"/>
    <s v="LOW"/>
    <s v="Group_1"/>
  </r>
  <r>
    <n v="556"/>
    <n v="50"/>
    <n v="0"/>
    <n v="6"/>
    <n v="21"/>
    <x v="1"/>
    <s v="LOW"/>
    <s v="Group_3"/>
  </r>
  <r>
    <n v="557"/>
    <n v="43"/>
    <n v="0"/>
    <n v="24"/>
    <n v="254"/>
    <x v="1"/>
    <s v="SUPERHIGH"/>
    <s v="Group_2"/>
  </r>
  <r>
    <n v="558"/>
    <n v="46"/>
    <n v="1"/>
    <n v="9"/>
    <n v="15"/>
    <x v="0"/>
    <s v="LOW"/>
    <s v="Group_3"/>
  </r>
  <r>
    <n v="559"/>
    <n v="29"/>
    <n v="0"/>
    <n v="7"/>
    <n v="20"/>
    <x v="1"/>
    <s v="LOW"/>
    <s v="Group_1"/>
  </r>
  <r>
    <n v="560"/>
    <n v="26"/>
    <n v="0"/>
    <n v="1"/>
    <n v="21"/>
    <x v="1"/>
    <s v="LOW"/>
    <s v="Group_1"/>
  </r>
  <r>
    <n v="561"/>
    <n v="45"/>
    <n v="0"/>
    <n v="14"/>
    <n v="46"/>
    <x v="1"/>
    <s v="LOW"/>
    <s v="Group_3"/>
  </r>
  <r>
    <n v="562"/>
    <n v="39"/>
    <n v="0"/>
    <n v="22"/>
    <n v="52"/>
    <x v="1"/>
    <s v="MEDIUM"/>
    <s v="Group_2"/>
  </r>
  <r>
    <n v="563"/>
    <n v="30"/>
    <n v="1"/>
    <n v="10"/>
    <n v="22"/>
    <x v="0"/>
    <s v="LOW"/>
    <s v="Group_1"/>
  </r>
  <r>
    <n v="564"/>
    <n v="41"/>
    <n v="2"/>
    <n v="7"/>
    <n v="56"/>
    <x v="2"/>
    <s v="MEDIUM"/>
    <s v="Group_2"/>
  </r>
  <r>
    <n v="565"/>
    <n v="25"/>
    <n v="1"/>
    <n v="4"/>
    <n v="27"/>
    <x v="0"/>
    <s v="LOW"/>
    <s v="Group_1"/>
  </r>
  <r>
    <n v="566"/>
    <n v="34"/>
    <n v="0"/>
    <n v="16"/>
    <n v="48"/>
    <x v="1"/>
    <s v="LOW"/>
    <s v="Group_1"/>
  </r>
  <r>
    <n v="567"/>
    <n v="44"/>
    <n v="2"/>
    <n v="7"/>
    <n v="78"/>
    <x v="2"/>
    <s v="MEDIUM"/>
    <s v="Group_2"/>
  </r>
  <r>
    <n v="568"/>
    <n v="25"/>
    <n v="0"/>
    <n v="4"/>
    <n v="23"/>
    <x v="1"/>
    <s v="LOW"/>
    <s v="Group_1"/>
  </r>
  <r>
    <n v="569"/>
    <n v="39"/>
    <n v="0"/>
    <n v="20"/>
    <n v="67"/>
    <x v="1"/>
    <s v="MEDIUM"/>
    <s v="Group_2"/>
  </r>
  <r>
    <n v="570"/>
    <n v="26"/>
    <n v="0"/>
    <n v="4"/>
    <n v="20"/>
    <x v="1"/>
    <s v="LOW"/>
    <s v="Group_1"/>
  </r>
  <r>
    <n v="571"/>
    <n v="31"/>
    <n v="0"/>
    <n v="8"/>
    <n v="41"/>
    <x v="1"/>
    <s v="LOW"/>
    <s v="Group_1"/>
  </r>
  <r>
    <n v="572"/>
    <n v="40"/>
    <n v="2"/>
    <n v="5"/>
    <n v="220"/>
    <x v="2"/>
    <s v="SUPERHIGH"/>
    <s v="Group_2"/>
  </r>
  <r>
    <n v="573"/>
    <n v="42"/>
    <n v="0"/>
    <n v="6"/>
    <n v="31"/>
    <x v="1"/>
    <s v="LOW"/>
    <s v="Group_2"/>
  </r>
  <r>
    <n v="574"/>
    <n v="23"/>
    <n v="0"/>
    <n v="1"/>
    <n v="21"/>
    <x v="1"/>
    <s v="LOW"/>
    <s v="Group_1"/>
  </r>
  <r>
    <n v="575"/>
    <n v="34"/>
    <n v="0"/>
    <n v="9"/>
    <n v="48"/>
    <x v="1"/>
    <s v="LOW"/>
    <s v="Group_1"/>
  </r>
  <r>
    <n v="576"/>
    <n v="28"/>
    <n v="3"/>
    <n v="0"/>
    <n v="29"/>
    <x v="3"/>
    <s v="LOW"/>
    <s v="Group_1"/>
  </r>
  <r>
    <n v="577"/>
    <n v="29"/>
    <n v="0"/>
    <n v="6"/>
    <n v="21"/>
    <x v="1"/>
    <s v="LOW"/>
    <s v="Group_1"/>
  </r>
  <r>
    <n v="578"/>
    <n v="29"/>
    <n v="1"/>
    <n v="3"/>
    <n v="26"/>
    <x v="0"/>
    <s v="LOW"/>
    <s v="Group_1"/>
  </r>
  <r>
    <n v="579"/>
    <n v="24"/>
    <n v="1"/>
    <n v="2"/>
    <n v="26"/>
    <x v="0"/>
    <s v="LOW"/>
    <s v="Group_1"/>
  </r>
  <r>
    <n v="580"/>
    <n v="53"/>
    <n v="0"/>
    <n v="9"/>
    <n v="50"/>
    <x v="1"/>
    <s v="MEDIUM"/>
    <s v="Group_3"/>
  </r>
  <r>
    <n v="581"/>
    <n v="39"/>
    <n v="0"/>
    <n v="19"/>
    <n v="60"/>
    <x v="1"/>
    <s v="MEDIUM"/>
    <s v="Group_2"/>
  </r>
  <r>
    <n v="582"/>
    <n v="28"/>
    <n v="3"/>
    <n v="2"/>
    <n v="41"/>
    <x v="3"/>
    <s v="LOW"/>
    <s v="Group_1"/>
  </r>
  <r>
    <n v="583"/>
    <n v="38"/>
    <n v="0"/>
    <n v="16"/>
    <n v="37"/>
    <x v="1"/>
    <s v="LOW"/>
    <s v="Group_2"/>
  </r>
  <r>
    <n v="584"/>
    <n v="39"/>
    <n v="0"/>
    <n v="12"/>
    <n v="46"/>
    <x v="1"/>
    <s v="LOW"/>
    <s v="Group_2"/>
  </r>
  <r>
    <n v="585"/>
    <n v="38"/>
    <n v="0"/>
    <n v="18"/>
    <n v="44"/>
    <x v="1"/>
    <s v="LOW"/>
    <s v="Group_2"/>
  </r>
  <r>
    <n v="586"/>
    <n v="34"/>
    <n v="3"/>
    <n v="6"/>
    <n v="27"/>
    <x v="3"/>
    <s v="LOW"/>
    <s v="Group_1"/>
  </r>
  <r>
    <n v="587"/>
    <n v="31"/>
    <n v="0"/>
    <n v="11"/>
    <n v="45"/>
    <x v="1"/>
    <s v="LOW"/>
    <s v="Group_1"/>
  </r>
  <r>
    <n v="588"/>
    <n v="40"/>
    <n v="0"/>
    <n v="2"/>
    <n v="32"/>
    <x v="1"/>
    <s v="LOW"/>
    <s v="Group_2"/>
  </r>
  <r>
    <n v="589"/>
    <n v="32"/>
    <n v="0"/>
    <n v="8"/>
    <n v="26"/>
    <x v="1"/>
    <s v="LOW"/>
    <s v="Group_1"/>
  </r>
  <r>
    <n v="590"/>
    <n v="35"/>
    <n v="1"/>
    <n v="12"/>
    <n v="64"/>
    <x v="0"/>
    <s v="MEDIUM"/>
    <s v="Group_2"/>
  </r>
  <r>
    <n v="591"/>
    <n v="29"/>
    <n v="1"/>
    <n v="3"/>
    <n v="32"/>
    <x v="0"/>
    <s v="LOW"/>
    <s v="Group_1"/>
  </r>
  <r>
    <n v="592"/>
    <n v="44"/>
    <n v="1"/>
    <n v="12"/>
    <n v="86"/>
    <x v="0"/>
    <s v="MEDIUM"/>
    <s v="Group_2"/>
  </r>
  <r>
    <n v="593"/>
    <n v="48"/>
    <n v="1"/>
    <n v="9"/>
    <n v="44"/>
    <x v="0"/>
    <s v="LOW"/>
    <s v="Group_3"/>
  </r>
  <r>
    <n v="594"/>
    <n v="41"/>
    <n v="1"/>
    <n v="6"/>
    <n v="36"/>
    <x v="0"/>
    <s v="LOW"/>
    <s v="Group_2"/>
  </r>
  <r>
    <n v="595"/>
    <n v="28"/>
    <n v="0"/>
    <n v="0"/>
    <n v="28"/>
    <x v="1"/>
    <s v="LOW"/>
    <s v="Group_1"/>
  </r>
  <r>
    <n v="596"/>
    <n v="29"/>
    <n v="0"/>
    <n v="3"/>
    <n v="23"/>
    <x v="1"/>
    <s v="LOW"/>
    <s v="Group_1"/>
  </r>
  <r>
    <n v="597"/>
    <n v="24"/>
    <n v="0"/>
    <n v="1"/>
    <n v="16"/>
    <x v="1"/>
    <s v="LOW"/>
    <s v="Group_1"/>
  </r>
  <r>
    <n v="598"/>
    <n v="25"/>
    <n v="0"/>
    <n v="9"/>
    <n v="18"/>
    <x v="1"/>
    <s v="LOW"/>
    <s v="Group_1"/>
  </r>
  <r>
    <n v="599"/>
    <n v="43"/>
    <n v="1"/>
    <n v="16"/>
    <n v="83"/>
    <x v="0"/>
    <s v="MEDIUM"/>
    <s v="Group_2"/>
  </r>
  <r>
    <n v="600"/>
    <n v="45"/>
    <n v="0"/>
    <n v="12"/>
    <n v="37"/>
    <x v="1"/>
    <s v="LOW"/>
    <s v="Group_3"/>
  </r>
  <r>
    <n v="601"/>
    <n v="35"/>
    <n v="0"/>
    <n v="13"/>
    <n v="35"/>
    <x v="1"/>
    <s v="LOW"/>
    <s v="Group_2"/>
  </r>
  <r>
    <n v="602"/>
    <n v="34"/>
    <n v="0"/>
    <n v="13"/>
    <n v="51"/>
    <x v="1"/>
    <s v="MEDIUM"/>
    <s v="Group_1"/>
  </r>
  <r>
    <n v="603"/>
    <n v="29"/>
    <n v="0"/>
    <n v="2"/>
    <n v="14"/>
    <x v="1"/>
    <s v="LOW"/>
    <s v="Group_1"/>
  </r>
  <r>
    <n v="604"/>
    <n v="32"/>
    <n v="1"/>
    <n v="11"/>
    <n v="75"/>
    <x v="0"/>
    <s v="MEDIUM"/>
    <s v="Group_1"/>
  </r>
  <r>
    <n v="605"/>
    <n v="27"/>
    <n v="2"/>
    <n v="6"/>
    <n v="26"/>
    <x v="2"/>
    <s v="LOW"/>
    <s v="Group_1"/>
  </r>
  <r>
    <n v="606"/>
    <n v="39"/>
    <n v="0"/>
    <n v="16"/>
    <n v="57"/>
    <x v="1"/>
    <s v="MEDIUM"/>
    <s v="Group_2"/>
  </r>
  <r>
    <n v="607"/>
    <n v="37"/>
    <n v="3"/>
    <n v="2"/>
    <n v="29"/>
    <x v="3"/>
    <s v="LOW"/>
    <s v="Group_2"/>
  </r>
  <r>
    <n v="608"/>
    <n v="31"/>
    <n v="3"/>
    <n v="1"/>
    <n v="29"/>
    <x v="3"/>
    <s v="LOW"/>
    <s v="Group_1"/>
  </r>
  <r>
    <n v="609"/>
    <n v="28"/>
    <n v="0"/>
    <n v="4"/>
    <n v="28"/>
    <x v="1"/>
    <s v="LOW"/>
    <s v="Group_1"/>
  </r>
  <r>
    <n v="610"/>
    <n v="27"/>
    <n v="1"/>
    <n v="8"/>
    <n v="38"/>
    <x v="0"/>
    <s v="LOW"/>
    <s v="Group_1"/>
  </r>
  <r>
    <n v="611"/>
    <n v="31"/>
    <n v="0"/>
    <n v="8"/>
    <n v="27"/>
    <x v="1"/>
    <s v="LOW"/>
    <s v="Group_1"/>
  </r>
  <r>
    <n v="612"/>
    <n v="31"/>
    <n v="0"/>
    <n v="9"/>
    <n v="26"/>
    <x v="1"/>
    <s v="LOW"/>
    <s v="Group_1"/>
  </r>
  <r>
    <n v="613"/>
    <n v="32"/>
    <n v="0"/>
    <n v="0"/>
    <n v="20"/>
    <x v="1"/>
    <s v="LOW"/>
    <s v="Group_1"/>
  </r>
  <r>
    <n v="614"/>
    <n v="29"/>
    <n v="1"/>
    <n v="9"/>
    <n v="36"/>
    <x v="0"/>
    <s v="LOW"/>
    <s v="Group_1"/>
  </r>
  <r>
    <n v="615"/>
    <n v="31"/>
    <n v="1"/>
    <n v="9"/>
    <n v="53"/>
    <x v="0"/>
    <s v="MEDIUM"/>
    <s v="Group_1"/>
  </r>
  <r>
    <n v="616"/>
    <n v="32"/>
    <n v="1"/>
    <n v="5"/>
    <n v="43"/>
    <x v="0"/>
    <s v="LOW"/>
    <s v="Group_1"/>
  </r>
  <r>
    <n v="617"/>
    <n v="39"/>
    <n v="0"/>
    <n v="6"/>
    <n v="42"/>
    <x v="1"/>
    <s v="LOW"/>
    <s v="Group_2"/>
  </r>
  <r>
    <n v="618"/>
    <n v="27"/>
    <n v="1"/>
    <n v="7"/>
    <n v="30"/>
    <x v="0"/>
    <s v="LOW"/>
    <s v="Group_1"/>
  </r>
  <r>
    <n v="619"/>
    <n v="29"/>
    <n v="0"/>
    <n v="13"/>
    <n v="42"/>
    <x v="1"/>
    <s v="LOW"/>
    <s v="Group_1"/>
  </r>
  <r>
    <n v="620"/>
    <n v="31"/>
    <n v="0"/>
    <n v="11"/>
    <n v="34"/>
    <x v="1"/>
    <s v="LOW"/>
    <s v="Group_1"/>
  </r>
  <r>
    <n v="621"/>
    <n v="41"/>
    <n v="1"/>
    <n v="22"/>
    <n v="75"/>
    <x v="0"/>
    <s v="MEDIUM"/>
    <s v="Group_2"/>
  </r>
  <r>
    <n v="622"/>
    <n v="30"/>
    <n v="0"/>
    <n v="1"/>
    <n v="27"/>
    <x v="1"/>
    <s v="LOW"/>
    <s v="Group_1"/>
  </r>
  <r>
    <n v="623"/>
    <n v="35"/>
    <n v="1"/>
    <n v="0"/>
    <n v="22"/>
    <x v="0"/>
    <s v="LOW"/>
    <s v="Group_2"/>
  </r>
  <r>
    <n v="624"/>
    <n v="38"/>
    <n v="1"/>
    <n v="2"/>
    <n v="22"/>
    <x v="0"/>
    <s v="LOW"/>
    <s v="Group_2"/>
  </r>
  <r>
    <n v="625"/>
    <n v="29"/>
    <n v="0"/>
    <n v="1"/>
    <n v="17"/>
    <x v="1"/>
    <s v="LOW"/>
    <s v="Group_1"/>
  </r>
  <r>
    <n v="626"/>
    <n v="37"/>
    <n v="0"/>
    <n v="7"/>
    <n v="32"/>
    <x v="1"/>
    <s v="LOW"/>
    <s v="Group_2"/>
  </r>
  <r>
    <n v="627"/>
    <n v="26"/>
    <n v="0"/>
    <n v="8"/>
    <n v="25"/>
    <x v="1"/>
    <s v="LOW"/>
    <s v="Group_1"/>
  </r>
  <r>
    <n v="628"/>
    <n v="27"/>
    <n v="0"/>
    <n v="0"/>
    <n v="16"/>
    <x v="1"/>
    <s v="LOW"/>
    <s v="Group_1"/>
  </r>
  <r>
    <n v="629"/>
    <n v="42"/>
    <n v="1"/>
    <n v="18"/>
    <n v="66"/>
    <x v="0"/>
    <s v="MEDIUM"/>
    <s v="Group_2"/>
  </r>
  <r>
    <n v="630"/>
    <n v="45"/>
    <n v="2"/>
    <n v="8"/>
    <n v="140"/>
    <x v="2"/>
    <s v="HIGH"/>
    <s v="Group_3"/>
  </r>
  <r>
    <n v="631"/>
    <n v="51"/>
    <n v="3"/>
    <n v="15"/>
    <n v="26"/>
    <x v="3"/>
    <s v="LOW"/>
    <s v="Group_3"/>
  </r>
  <r>
    <n v="632"/>
    <n v="36"/>
    <n v="0"/>
    <n v="10"/>
    <n v="28"/>
    <x v="1"/>
    <s v="LOW"/>
    <s v="Group_2"/>
  </r>
  <r>
    <n v="633"/>
    <n v="48"/>
    <n v="0"/>
    <n v="17"/>
    <n v="66"/>
    <x v="1"/>
    <s v="MEDIUM"/>
    <s v="Group_3"/>
  </r>
  <r>
    <n v="634"/>
    <n v="45"/>
    <n v="0"/>
    <n v="10"/>
    <n v="52"/>
    <x v="1"/>
    <s v="MEDIUM"/>
    <s v="Group_3"/>
  </r>
  <r>
    <n v="635"/>
    <n v="47"/>
    <n v="0"/>
    <n v="16"/>
    <n v="110"/>
    <x v="1"/>
    <s v="HIGH"/>
    <s v="Group_3"/>
  </r>
  <r>
    <n v="636"/>
    <n v="26"/>
    <n v="0"/>
    <n v="6"/>
    <n v="22"/>
    <x v="1"/>
    <s v="LOW"/>
    <s v="Group_1"/>
  </r>
  <r>
    <n v="637"/>
    <n v="35"/>
    <n v="0"/>
    <n v="12"/>
    <n v="30"/>
    <x v="1"/>
    <s v="LOW"/>
    <s v="Group_2"/>
  </r>
  <r>
    <n v="638"/>
    <n v="50"/>
    <n v="2"/>
    <n v="10"/>
    <n v="80"/>
    <x v="2"/>
    <s v="MEDIUM"/>
    <s v="Group_3"/>
  </r>
  <r>
    <n v="639"/>
    <n v="30"/>
    <n v="0"/>
    <n v="11"/>
    <n v="33"/>
    <x v="1"/>
    <s v="LOW"/>
    <s v="Group_1"/>
  </r>
  <r>
    <n v="640"/>
    <n v="49"/>
    <n v="1"/>
    <n v="22"/>
    <n v="79"/>
    <x v="0"/>
    <s v="MEDIUM"/>
    <s v="Group_3"/>
  </r>
  <r>
    <n v="641"/>
    <n v="36"/>
    <n v="0"/>
    <n v="1"/>
    <n v="16"/>
    <x v="1"/>
    <s v="LOW"/>
    <s v="Group_2"/>
  </r>
  <r>
    <n v="642"/>
    <n v="24"/>
    <n v="1"/>
    <n v="3"/>
    <n v="19"/>
    <x v="0"/>
    <s v="LOW"/>
    <s v="Group_1"/>
  </r>
  <r>
    <n v="643"/>
    <n v="42"/>
    <n v="4"/>
    <n v="6"/>
    <n v="190"/>
    <x v="4"/>
    <s v="HIGH"/>
    <s v="Group_2"/>
  </r>
  <r>
    <n v="644"/>
    <n v="28"/>
    <n v="1"/>
    <n v="0"/>
    <n v="30"/>
    <x v="0"/>
    <s v="LOW"/>
    <s v="Group_1"/>
  </r>
  <r>
    <n v="645"/>
    <n v="52"/>
    <n v="1"/>
    <n v="12"/>
    <n v="76"/>
    <x v="0"/>
    <s v="MEDIUM"/>
    <s v="Group_3"/>
  </r>
  <r>
    <n v="646"/>
    <n v="39"/>
    <n v="1"/>
    <n v="9"/>
    <n v="56"/>
    <x v="0"/>
    <s v="MEDIUM"/>
    <s v="Group_2"/>
  </r>
  <r>
    <n v="647"/>
    <n v="40"/>
    <n v="1"/>
    <n v="15"/>
    <n v="138"/>
    <x v="0"/>
    <s v="HIGH"/>
    <s v="Group_2"/>
  </r>
  <r>
    <n v="648"/>
    <n v="29"/>
    <n v="1"/>
    <n v="0"/>
    <n v="22"/>
    <x v="0"/>
    <s v="LOW"/>
    <s v="Group_1"/>
  </r>
  <r>
    <n v="649"/>
    <n v="40"/>
    <n v="0"/>
    <n v="8"/>
    <n v="28"/>
    <x v="1"/>
    <s v="LOW"/>
    <s v="Group_2"/>
  </r>
  <r>
    <n v="650"/>
    <n v="27"/>
    <n v="0"/>
    <n v="10"/>
    <n v="34"/>
    <x v="1"/>
    <s v="LOW"/>
    <s v="Group_1"/>
  </r>
  <r>
    <n v="651"/>
    <n v="24"/>
    <n v="2"/>
    <n v="2"/>
    <n v="16"/>
    <x v="2"/>
    <s v="LOW"/>
    <s v="Group_1"/>
  </r>
  <r>
    <n v="652"/>
    <n v="26"/>
    <n v="1"/>
    <n v="5"/>
    <n v="28"/>
    <x v="0"/>
    <s v="LOW"/>
    <s v="Group_1"/>
  </r>
  <r>
    <n v="653"/>
    <n v="40"/>
    <n v="2"/>
    <n v="16"/>
    <n v="116"/>
    <x v="2"/>
    <s v="HIGH"/>
    <s v="Group_2"/>
  </r>
  <r>
    <n v="654"/>
    <n v="50"/>
    <n v="1"/>
    <n v="16"/>
    <n v="71"/>
    <x v="0"/>
    <s v="MEDIUM"/>
    <s v="Group_3"/>
  </r>
  <r>
    <n v="655"/>
    <n v="30"/>
    <n v="0"/>
    <n v="0"/>
    <n v="20"/>
    <x v="1"/>
    <s v="LOW"/>
    <s v="Group_1"/>
  </r>
  <r>
    <n v="656"/>
    <n v="26"/>
    <n v="1"/>
    <n v="6"/>
    <n v="30"/>
    <x v="0"/>
    <s v="LOW"/>
    <s v="Group_1"/>
  </r>
  <r>
    <n v="657"/>
    <n v="35"/>
    <n v="0"/>
    <n v="10"/>
    <n v="28"/>
    <x v="1"/>
    <s v="LOW"/>
    <s v="Group_2"/>
  </r>
  <r>
    <n v="658"/>
    <n v="37"/>
    <n v="2"/>
    <n v="16"/>
    <n v="50"/>
    <x v="2"/>
    <s v="MEDIUM"/>
    <s v="Group_2"/>
  </r>
  <r>
    <n v="659"/>
    <n v="52"/>
    <n v="4"/>
    <n v="9"/>
    <n v="70"/>
    <x v="4"/>
    <s v="MEDIUM"/>
    <s v="Group_3"/>
  </r>
  <r>
    <n v="660"/>
    <n v="24"/>
    <n v="0"/>
    <n v="5"/>
    <n v="46"/>
    <x v="1"/>
    <s v="LOW"/>
    <s v="Group_1"/>
  </r>
  <r>
    <n v="661"/>
    <n v="28"/>
    <n v="0"/>
    <n v="3"/>
    <n v="26"/>
    <x v="1"/>
    <s v="LOW"/>
    <s v="Group_1"/>
  </r>
  <r>
    <n v="662"/>
    <n v="29"/>
    <n v="1"/>
    <n v="6"/>
    <n v="57"/>
    <x v="0"/>
    <s v="MEDIUM"/>
    <s v="Group_1"/>
  </r>
  <r>
    <n v="663"/>
    <n v="35"/>
    <n v="0"/>
    <n v="11"/>
    <n v="77"/>
    <x v="1"/>
    <s v="MEDIUM"/>
    <s v="Group_2"/>
  </r>
  <r>
    <n v="664"/>
    <n v="54"/>
    <n v="0"/>
    <n v="18"/>
    <n v="114"/>
    <x v="1"/>
    <s v="HIGH"/>
    <s v="Group_3"/>
  </r>
  <r>
    <n v="665"/>
    <n v="32"/>
    <n v="0"/>
    <n v="10"/>
    <n v="32"/>
    <x v="1"/>
    <s v="LOW"/>
    <s v="Group_1"/>
  </r>
  <r>
    <n v="666"/>
    <n v="32"/>
    <n v="0"/>
    <n v="11"/>
    <n v="53"/>
    <x v="1"/>
    <s v="MEDIUM"/>
    <s v="Group_1"/>
  </r>
  <r>
    <n v="667"/>
    <n v="36"/>
    <n v="0"/>
    <n v="14"/>
    <n v="81"/>
    <x v="1"/>
    <s v="MEDIUM"/>
    <s v="Group_2"/>
  </r>
  <r>
    <n v="668"/>
    <n v="31"/>
    <n v="0"/>
    <n v="12"/>
    <n v="24"/>
    <x v="1"/>
    <s v="LOW"/>
    <s v="Group_1"/>
  </r>
  <r>
    <n v="669"/>
    <n v="28"/>
    <n v="0"/>
    <n v="11"/>
    <n v="24"/>
    <x v="1"/>
    <s v="LOW"/>
    <s v="Group_1"/>
  </r>
  <r>
    <n v="670"/>
    <n v="34"/>
    <n v="0"/>
    <n v="10"/>
    <n v="33"/>
    <x v="1"/>
    <s v="LOW"/>
    <s v="Group_1"/>
  </r>
  <r>
    <n v="671"/>
    <n v="53"/>
    <n v="3"/>
    <n v="7"/>
    <n v="61"/>
    <x v="3"/>
    <s v="MEDIUM"/>
    <s v="Group_3"/>
  </r>
  <r>
    <n v="672"/>
    <n v="50"/>
    <n v="0"/>
    <n v="8"/>
    <n v="47"/>
    <x v="1"/>
    <s v="LOW"/>
    <s v="Group_3"/>
  </r>
  <r>
    <n v="673"/>
    <n v="52"/>
    <n v="3"/>
    <n v="13"/>
    <n v="234"/>
    <x v="3"/>
    <s v="SUPERHIGH"/>
    <s v="Group_3"/>
  </r>
  <r>
    <n v="674"/>
    <n v="30"/>
    <n v="1"/>
    <n v="4"/>
    <n v="15"/>
    <x v="0"/>
    <s v="LOW"/>
    <s v="Group_1"/>
  </r>
  <r>
    <n v="675"/>
    <n v="26"/>
    <n v="1"/>
    <n v="0"/>
    <n v="28"/>
    <x v="0"/>
    <s v="LOW"/>
    <s v="Group_1"/>
  </r>
  <r>
    <n v="676"/>
    <n v="42"/>
    <n v="1"/>
    <n v="21"/>
    <n v="121"/>
    <x v="0"/>
    <s v="HIGH"/>
    <s v="Group_2"/>
  </r>
  <r>
    <n v="677"/>
    <n v="27"/>
    <n v="0"/>
    <n v="6"/>
    <n v="43"/>
    <x v="1"/>
    <s v="LOW"/>
    <s v="Group_1"/>
  </r>
  <r>
    <n v="678"/>
    <n v="41"/>
    <n v="0"/>
    <n v="14"/>
    <n v="52"/>
    <x v="1"/>
    <s v="MEDIUM"/>
    <s v="Group_2"/>
  </r>
  <r>
    <n v="679"/>
    <n v="27"/>
    <n v="0"/>
    <n v="10"/>
    <n v="31"/>
    <x v="1"/>
    <s v="LOW"/>
    <s v="Group_1"/>
  </r>
  <r>
    <n v="680"/>
    <n v="32"/>
    <n v="0"/>
    <n v="12"/>
    <n v="33"/>
    <x v="1"/>
    <s v="LOW"/>
    <s v="Group_1"/>
  </r>
  <r>
    <n v="681"/>
    <n v="37"/>
    <n v="0"/>
    <n v="12"/>
    <n v="44"/>
    <x v="1"/>
    <s v="LOW"/>
    <s v="Group_2"/>
  </r>
  <r>
    <n v="682"/>
    <n v="29"/>
    <n v="0"/>
    <n v="3"/>
    <n v="17"/>
    <x v="1"/>
    <s v="LOW"/>
    <s v="Group_1"/>
  </r>
  <r>
    <n v="683"/>
    <n v="27"/>
    <n v="0"/>
    <n v="9"/>
    <n v="45"/>
    <x v="1"/>
    <s v="LOW"/>
    <s v="Group_1"/>
  </r>
  <r>
    <n v="684"/>
    <n v="50"/>
    <n v="2"/>
    <n v="25"/>
    <n v="94"/>
    <x v="2"/>
    <s v="MEDIUM"/>
    <s v="Group_3"/>
  </r>
  <r>
    <n v="685"/>
    <n v="21"/>
    <n v="2"/>
    <n v="0"/>
    <n v="24"/>
    <x v="2"/>
    <s v="LOW"/>
    <s v="Group_1"/>
  </r>
  <r>
    <n v="686"/>
    <n v="41"/>
    <n v="3"/>
    <n v="14"/>
    <n v="44"/>
    <x v="3"/>
    <s v="LOW"/>
    <s v="Group_2"/>
  </r>
  <r>
    <n v="687"/>
    <n v="23"/>
    <n v="1"/>
    <n v="1"/>
    <n v="18"/>
    <x v="0"/>
    <s v="LOW"/>
    <s v="Group_1"/>
  </r>
  <r>
    <n v="688"/>
    <n v="45"/>
    <n v="1"/>
    <n v="9"/>
    <n v="69"/>
    <x v="0"/>
    <s v="MEDIUM"/>
    <s v="Group_3"/>
  </r>
  <r>
    <n v="689"/>
    <n v="45"/>
    <n v="1"/>
    <n v="2"/>
    <n v="29"/>
    <x v="0"/>
    <s v="LOW"/>
    <s v="Group_3"/>
  </r>
  <r>
    <n v="690"/>
    <n v="33"/>
    <n v="0"/>
    <n v="6"/>
    <n v="21"/>
    <x v="1"/>
    <s v="LOW"/>
    <s v="Group_1"/>
  </r>
  <r>
    <n v="691"/>
    <n v="21"/>
    <n v="0"/>
    <n v="1"/>
    <n v="16"/>
    <x v="1"/>
    <s v="LOW"/>
    <s v="Group_1"/>
  </r>
  <r>
    <n v="692"/>
    <n v="40"/>
    <n v="0"/>
    <n v="6"/>
    <n v="36"/>
    <x v="1"/>
    <s v="LOW"/>
    <s v="Group_2"/>
  </r>
  <r>
    <n v="693"/>
    <n v="40"/>
    <n v="1"/>
    <n v="3"/>
    <n v="28"/>
    <x v="0"/>
    <s v="LOW"/>
    <s v="Group_2"/>
  </r>
  <r>
    <n v="694"/>
    <n v="56"/>
    <n v="0"/>
    <n v="11"/>
    <n v="59"/>
    <x v="1"/>
    <s v="MEDIUM"/>
    <s v="Group_3"/>
  </r>
  <r>
    <n v="695"/>
    <n v="26"/>
    <n v="0"/>
    <n v="2"/>
    <n v="22"/>
    <x v="1"/>
    <s v="LOW"/>
    <s v="Group_1"/>
  </r>
  <r>
    <n v="696"/>
    <n v="29"/>
    <n v="0"/>
    <n v="6"/>
    <n v="46"/>
    <x v="1"/>
    <s v="LOW"/>
    <s v="Group_1"/>
  </r>
  <r>
    <n v="697"/>
    <n v="29"/>
    <n v="1"/>
    <n v="6"/>
    <n v="65"/>
    <x v="0"/>
    <s v="MEDIUM"/>
    <s v="Group_1"/>
  </r>
  <r>
    <n v="698"/>
    <n v="39"/>
    <n v="0"/>
    <n v="13"/>
    <n v="27"/>
    <x v="1"/>
    <s v="LOW"/>
    <s v="Group_2"/>
  </r>
  <r>
    <n v="699"/>
    <n v="27"/>
    <n v="1"/>
    <n v="1"/>
    <n v="23"/>
    <x v="0"/>
    <s v="LOW"/>
    <s v="Group_1"/>
  </r>
  <r>
    <n v="700"/>
    <n v="25"/>
    <n v="0"/>
    <n v="1"/>
    <n v="15"/>
    <x v="1"/>
    <s v="LOW"/>
    <s v="Group_1"/>
  </r>
  <r>
    <n v="701"/>
    <n v="36"/>
    <n v="4"/>
    <n v="5"/>
    <n v="20"/>
    <x v="4"/>
    <s v="LOW"/>
    <s v="Group_2"/>
  </r>
  <r>
    <n v="702"/>
    <n v="35"/>
    <n v="0"/>
    <n v="7"/>
    <n v="39"/>
    <x v="1"/>
    <s v="LOW"/>
    <s v="Group_2"/>
  </r>
  <r>
    <n v="703"/>
    <n v="25"/>
    <n v="1"/>
    <n v="4"/>
    <n v="33"/>
    <x v="0"/>
    <s v="LOW"/>
    <s v="Group_1"/>
  </r>
  <r>
    <n v="704"/>
    <n v="21"/>
    <n v="1"/>
    <n v="2"/>
    <n v="20"/>
    <x v="0"/>
    <s v="LOW"/>
    <s v="Group_1"/>
  </r>
  <r>
    <n v="705"/>
    <n v="23"/>
    <n v="0"/>
    <n v="2"/>
    <n v="16"/>
    <x v="1"/>
    <s v="LOW"/>
    <s v="Group_1"/>
  </r>
  <r>
    <n v="706"/>
    <n v="32"/>
    <n v="0"/>
    <n v="14"/>
    <n v="73"/>
    <x v="1"/>
    <s v="MEDIUM"/>
    <s v="Group_1"/>
  </r>
  <r>
    <n v="707"/>
    <n v="34"/>
    <n v="0"/>
    <n v="0"/>
    <n v="20"/>
    <x v="1"/>
    <s v="LOW"/>
    <s v="Group_1"/>
  </r>
  <r>
    <n v="708"/>
    <n v="38"/>
    <n v="0"/>
    <n v="5"/>
    <n v="20"/>
    <x v="1"/>
    <s v="LOW"/>
    <s v="Group_2"/>
  </r>
  <r>
    <n v="709"/>
    <n v="39"/>
    <n v="0"/>
    <n v="22"/>
    <n v="73"/>
    <x v="1"/>
    <s v="MEDIUM"/>
    <s v="Group_2"/>
  </r>
  <r>
    <n v="710"/>
    <n v="46"/>
    <n v="0"/>
    <n v="1"/>
    <n v="21"/>
    <x v="1"/>
    <s v="LOW"/>
    <s v="Group_3"/>
  </r>
  <r>
    <n v="711"/>
    <n v="35"/>
    <n v="1"/>
    <n v="10"/>
    <n v="98"/>
    <x v="0"/>
    <s v="MEDIUM"/>
    <s v="Group_2"/>
  </r>
  <r>
    <n v="712"/>
    <n v="33"/>
    <n v="3"/>
    <n v="9"/>
    <n v="28"/>
    <x v="3"/>
    <s v="LOW"/>
    <s v="Group_1"/>
  </r>
  <r>
    <n v="713"/>
    <n v="30"/>
    <n v="1"/>
    <n v="12"/>
    <n v="68"/>
    <x v="0"/>
    <s v="MEDIUM"/>
    <s v="Group_1"/>
  </r>
  <r>
    <n v="714"/>
    <n v="54"/>
    <n v="2"/>
    <n v="21"/>
    <n v="118"/>
    <x v="2"/>
    <s v="HIGH"/>
    <s v="Group_3"/>
  </r>
  <r>
    <n v="715"/>
    <n v="42"/>
    <n v="1"/>
    <n v="5"/>
    <n v="41"/>
    <x v="0"/>
    <s v="LOW"/>
    <s v="Group_2"/>
  </r>
  <r>
    <n v="716"/>
    <n v="28"/>
    <n v="0"/>
    <n v="9"/>
    <n v="22"/>
    <x v="1"/>
    <s v="LOW"/>
    <s v="Group_1"/>
  </r>
  <r>
    <n v="717"/>
    <n v="35"/>
    <n v="0"/>
    <n v="9"/>
    <n v="34"/>
    <x v="1"/>
    <s v="LOW"/>
    <s v="Group_2"/>
  </r>
  <r>
    <n v="718"/>
    <n v="41"/>
    <n v="2"/>
    <n v="16"/>
    <n v="135"/>
    <x v="2"/>
    <s v="HIGH"/>
    <s v="Group_2"/>
  </r>
  <r>
    <n v="719"/>
    <n v="41"/>
    <n v="0"/>
    <n v="16"/>
    <n v="49"/>
    <x v="1"/>
    <s v="LOW"/>
    <s v="Group_2"/>
  </r>
  <r>
    <n v="720"/>
    <n v="53"/>
    <n v="3"/>
    <n v="5"/>
    <n v="78"/>
    <x v="3"/>
    <s v="MEDIUM"/>
    <s v="Group_3"/>
  </r>
  <r>
    <n v="721"/>
    <n v="28"/>
    <n v="0"/>
    <n v="4"/>
    <n v="26"/>
    <x v="1"/>
    <s v="LOW"/>
    <s v="Group_1"/>
  </r>
  <r>
    <n v="722"/>
    <n v="35"/>
    <n v="0"/>
    <n v="5"/>
    <n v="32"/>
    <x v="1"/>
    <s v="LOW"/>
    <s v="Group_2"/>
  </r>
  <r>
    <n v="723"/>
    <n v="42"/>
    <n v="0"/>
    <n v="7"/>
    <n v="25"/>
    <x v="1"/>
    <s v="LOW"/>
    <s v="Group_2"/>
  </r>
  <r>
    <n v="724"/>
    <n v="33"/>
    <n v="0"/>
    <n v="11"/>
    <n v="35"/>
    <x v="1"/>
    <s v="LOW"/>
    <s v="Group_1"/>
  </r>
  <r>
    <n v="725"/>
    <n v="27"/>
    <n v="2"/>
    <n v="0"/>
    <n v="50"/>
    <x v="2"/>
    <s v="MEDIUM"/>
    <s v="Group_1"/>
  </r>
  <r>
    <n v="726"/>
    <n v="48"/>
    <n v="1"/>
    <n v="30"/>
    <n v="148"/>
    <x v="0"/>
    <s v="HIGH"/>
    <s v="Group_3"/>
  </r>
  <r>
    <n v="727"/>
    <n v="33"/>
    <n v="0"/>
    <n v="2"/>
    <n v="44"/>
    <x v="1"/>
    <s v="LOW"/>
    <s v="Group_1"/>
  </r>
  <r>
    <n v="728"/>
    <n v="37"/>
    <n v="0"/>
    <n v="6"/>
    <n v="31"/>
    <x v="1"/>
    <s v="LOW"/>
    <s v="Group_2"/>
  </r>
  <r>
    <n v="729"/>
    <n v="31"/>
    <n v="0"/>
    <n v="5"/>
    <n v="23"/>
    <x v="1"/>
    <s v="LOW"/>
    <s v="Group_1"/>
  </r>
  <r>
    <n v="730"/>
    <n v="35"/>
    <n v="2"/>
    <n v="10"/>
    <n v="39"/>
    <x v="2"/>
    <s v="LOW"/>
    <s v="Group_2"/>
  </r>
  <r>
    <n v="731"/>
    <n v="48"/>
    <n v="1"/>
    <n v="6"/>
    <n v="66"/>
    <x v="0"/>
    <s v="MEDIUM"/>
    <s v="Group_3"/>
  </r>
  <r>
    <n v="732"/>
    <n v="34"/>
    <n v="0"/>
    <n v="16"/>
    <n v="75"/>
    <x v="1"/>
    <s v="MEDIUM"/>
    <s v="Group_1"/>
  </r>
  <r>
    <n v="733"/>
    <n v="23"/>
    <n v="1"/>
    <n v="2"/>
    <n v="48"/>
    <x v="0"/>
    <s v="LOW"/>
    <s v="Group_1"/>
  </r>
  <r>
    <n v="734"/>
    <n v="41"/>
    <n v="1"/>
    <n v="8"/>
    <n v="43"/>
    <x v="0"/>
    <s v="LOW"/>
    <s v="Group_2"/>
  </r>
  <r>
    <n v="735"/>
    <n v="52"/>
    <n v="0"/>
    <n v="33"/>
    <n v="139"/>
    <x v="1"/>
    <s v="HIGH"/>
    <s v="Group_3"/>
  </r>
  <r>
    <n v="736"/>
    <n v="39"/>
    <n v="0"/>
    <n v="6"/>
    <n v="61"/>
    <x v="1"/>
    <s v="MEDIUM"/>
    <s v="Group_2"/>
  </r>
  <r>
    <n v="737"/>
    <n v="46"/>
    <n v="0"/>
    <n v="1"/>
    <n v="20"/>
    <x v="1"/>
    <s v="LOW"/>
    <s v="Group_3"/>
  </r>
  <r>
    <n v="738"/>
    <n v="33"/>
    <n v="1"/>
    <n v="4"/>
    <n v="55"/>
    <x v="0"/>
    <s v="MEDIUM"/>
    <s v="Group_1"/>
  </r>
  <r>
    <n v="739"/>
    <n v="34"/>
    <n v="2"/>
    <n v="2"/>
    <n v="39"/>
    <x v="2"/>
    <s v="LOW"/>
    <s v="Group_1"/>
  </r>
  <r>
    <n v="740"/>
    <n v="34"/>
    <n v="2"/>
    <n v="12"/>
    <n v="47"/>
    <x v="2"/>
    <s v="LOW"/>
    <s v="Group_1"/>
  </r>
  <r>
    <n v="741"/>
    <n v="40"/>
    <n v="0"/>
    <n v="9"/>
    <n v="33"/>
    <x v="1"/>
    <s v="LOW"/>
    <s v="Group_2"/>
  </r>
  <r>
    <n v="742"/>
    <n v="45"/>
    <n v="2"/>
    <n v="16"/>
    <n v="80"/>
    <x v="2"/>
    <s v="MEDIUM"/>
    <s v="Group_3"/>
  </r>
  <r>
    <n v="743"/>
    <n v="25"/>
    <n v="0"/>
    <n v="1"/>
    <n v="19"/>
    <x v="1"/>
    <s v="LOW"/>
    <s v="Group_1"/>
  </r>
  <r>
    <n v="744"/>
    <n v="31"/>
    <n v="1"/>
    <n v="6"/>
    <n v="32"/>
    <x v="0"/>
    <s v="LOW"/>
    <s v="Group_1"/>
  </r>
  <r>
    <n v="745"/>
    <n v="34"/>
    <n v="3"/>
    <n v="7"/>
    <n v="40"/>
    <x v="3"/>
    <s v="LOW"/>
    <s v="Group_1"/>
  </r>
  <r>
    <n v="746"/>
    <n v="45"/>
    <n v="0"/>
    <n v="23"/>
    <n v="50"/>
    <x v="1"/>
    <s v="MEDIUM"/>
    <s v="Group_3"/>
  </r>
  <r>
    <n v="747"/>
    <n v="44"/>
    <n v="1"/>
    <n v="17"/>
    <n v="129"/>
    <x v="0"/>
    <s v="HIGH"/>
    <s v="Group_2"/>
  </r>
  <r>
    <n v="748"/>
    <n v="35"/>
    <n v="0"/>
    <n v="13"/>
    <n v="42"/>
    <x v="1"/>
    <s v="LOW"/>
    <s v="Group_2"/>
  </r>
  <r>
    <n v="749"/>
    <n v="22"/>
    <n v="1"/>
    <n v="0"/>
    <n v="14"/>
    <x v="0"/>
    <s v="LOW"/>
    <s v="Group_1"/>
  </r>
  <r>
    <n v="750"/>
    <n v="26"/>
    <n v="2"/>
    <n v="3"/>
    <n v="40"/>
    <x v="2"/>
    <s v="LOW"/>
    <s v="Group_1"/>
  </r>
  <r>
    <n v="751"/>
    <n v="38"/>
    <n v="0"/>
    <n v="6"/>
    <n v="18"/>
    <x v="1"/>
    <s v="LOW"/>
    <s v="Group_2"/>
  </r>
  <r>
    <n v="752"/>
    <n v="27"/>
    <n v="0"/>
    <n v="7"/>
    <n v="26"/>
    <x v="1"/>
    <s v="LOW"/>
    <s v="Group_1"/>
  </r>
  <r>
    <n v="753"/>
    <n v="29"/>
    <n v="0"/>
    <n v="11"/>
    <n v="36"/>
    <x v="1"/>
    <s v="LOW"/>
    <s v="Group_1"/>
  </r>
  <r>
    <n v="754"/>
    <n v="29"/>
    <n v="1"/>
    <n v="5"/>
    <n v="28"/>
    <x v="0"/>
    <s v="LOW"/>
    <s v="Group_1"/>
  </r>
  <r>
    <n v="755"/>
    <n v="22"/>
    <n v="0"/>
    <n v="4"/>
    <n v="24"/>
    <x v="1"/>
    <s v="LOW"/>
    <s v="Group_1"/>
  </r>
  <r>
    <n v="756"/>
    <n v="47"/>
    <n v="0"/>
    <n v="4"/>
    <n v="26"/>
    <x v="1"/>
    <s v="LOW"/>
    <s v="Group_3"/>
  </r>
  <r>
    <n v="757"/>
    <n v="27"/>
    <n v="1"/>
    <n v="5"/>
    <n v="25"/>
    <x v="0"/>
    <s v="LOW"/>
    <s v="Group_1"/>
  </r>
  <r>
    <n v="758"/>
    <n v="24"/>
    <n v="0"/>
    <n v="2"/>
    <n v="18"/>
    <x v="1"/>
    <s v="LOW"/>
    <s v="Group_1"/>
  </r>
  <r>
    <n v="759"/>
    <n v="52"/>
    <n v="0"/>
    <n v="17"/>
    <n v="73"/>
    <x v="1"/>
    <s v="MEDIUM"/>
    <s v="Group_3"/>
  </r>
  <r>
    <n v="760"/>
    <n v="26"/>
    <n v="0"/>
    <n v="3"/>
    <n v="29"/>
    <x v="1"/>
    <s v="LOW"/>
    <s v="Group_1"/>
  </r>
  <r>
    <n v="761"/>
    <n v="40"/>
    <n v="0"/>
    <n v="22"/>
    <n v="100"/>
    <x v="1"/>
    <s v="HIGH"/>
    <s v="Group_2"/>
  </r>
  <r>
    <n v="762"/>
    <n v="33"/>
    <n v="1"/>
    <n v="12"/>
    <n v="58"/>
    <x v="0"/>
    <s v="MEDIUM"/>
    <s v="Group_1"/>
  </r>
  <r>
    <n v="763"/>
    <n v="30"/>
    <n v="0"/>
    <n v="0"/>
    <n v="17"/>
    <x v="1"/>
    <s v="LOW"/>
    <s v="Group_1"/>
  </r>
  <r>
    <n v="764"/>
    <n v="39"/>
    <n v="1"/>
    <n v="16"/>
    <n v="69"/>
    <x v="0"/>
    <s v="MEDIUM"/>
    <s v="Group_2"/>
  </r>
  <r>
    <n v="765"/>
    <n v="24"/>
    <n v="1"/>
    <n v="0"/>
    <n v="16"/>
    <x v="0"/>
    <s v="LOW"/>
    <s v="Group_1"/>
  </r>
  <r>
    <n v="766"/>
    <n v="27"/>
    <n v="3"/>
    <n v="0"/>
    <n v="70"/>
    <x v="3"/>
    <s v="MEDIUM"/>
    <s v="Group_1"/>
  </r>
  <r>
    <n v="767"/>
    <n v="38"/>
    <n v="1"/>
    <n v="7"/>
    <n v="64"/>
    <x v="0"/>
    <s v="MEDIUM"/>
    <s v="Group_2"/>
  </r>
  <r>
    <n v="768"/>
    <n v="36"/>
    <n v="0"/>
    <n v="9"/>
    <n v="40"/>
    <x v="1"/>
    <s v="LOW"/>
    <s v="Group_2"/>
  </r>
  <r>
    <n v="769"/>
    <n v="39"/>
    <n v="0"/>
    <n v="4"/>
    <n v="33"/>
    <x v="1"/>
    <s v="LOW"/>
    <s v="Group_2"/>
  </r>
  <r>
    <n v="770"/>
    <n v="43"/>
    <n v="0"/>
    <n v="13"/>
    <n v="76"/>
    <x v="1"/>
    <s v="MEDIUM"/>
    <s v="Group_2"/>
  </r>
  <r>
    <n v="771"/>
    <n v="24"/>
    <n v="0"/>
    <n v="8"/>
    <n v="17"/>
    <x v="1"/>
    <s v="LOW"/>
    <s v="Group_1"/>
  </r>
  <r>
    <n v="772"/>
    <n v="21"/>
    <n v="0"/>
    <n v="5"/>
    <n v="25"/>
    <x v="1"/>
    <s v="LOW"/>
    <s v="Group_1"/>
  </r>
  <r>
    <n v="773"/>
    <n v="26"/>
    <n v="1"/>
    <n v="2"/>
    <n v="24"/>
    <x v="0"/>
    <s v="LOW"/>
    <s v="Group_1"/>
  </r>
  <r>
    <n v="774"/>
    <n v="43"/>
    <n v="0"/>
    <n v="11"/>
    <n v="37"/>
    <x v="1"/>
    <s v="LOW"/>
    <s v="Group_2"/>
  </r>
  <r>
    <n v="775"/>
    <n v="36"/>
    <n v="2"/>
    <n v="11"/>
    <n v="44"/>
    <x v="2"/>
    <s v="LOW"/>
    <s v="Group_2"/>
  </r>
  <r>
    <n v="776"/>
    <n v="43"/>
    <n v="0"/>
    <n v="15"/>
    <n v="62"/>
    <x v="1"/>
    <s v="MEDIUM"/>
    <s v="Group_2"/>
  </r>
  <r>
    <n v="777"/>
    <n v="35"/>
    <n v="1"/>
    <n v="11"/>
    <n v="62"/>
    <x v="0"/>
    <s v="MEDIUM"/>
    <s v="Group_2"/>
  </r>
  <r>
    <n v="778"/>
    <n v="34"/>
    <n v="1"/>
    <n v="10"/>
    <n v="33"/>
    <x v="0"/>
    <s v="LOW"/>
    <s v="Group_1"/>
  </r>
  <r>
    <n v="779"/>
    <n v="47"/>
    <n v="1"/>
    <n v="17"/>
    <n v="41"/>
    <x v="0"/>
    <s v="LOW"/>
    <s v="Group_3"/>
  </r>
  <r>
    <n v="780"/>
    <n v="48"/>
    <n v="0"/>
    <n v="0"/>
    <n v="30"/>
    <x v="1"/>
    <s v="LOW"/>
    <s v="Group_3"/>
  </r>
  <r>
    <n v="781"/>
    <n v="29"/>
    <n v="1"/>
    <n v="9"/>
    <n v="46"/>
    <x v="0"/>
    <s v="LOW"/>
    <s v="Group_1"/>
  </r>
  <r>
    <n v="782"/>
    <n v="36"/>
    <n v="0"/>
    <n v="7"/>
    <n v="43"/>
    <x v="1"/>
    <s v="LOW"/>
    <s v="Group_2"/>
  </r>
  <r>
    <n v="783"/>
    <n v="35"/>
    <n v="0"/>
    <n v="10"/>
    <n v="39"/>
    <x v="1"/>
    <s v="LOW"/>
    <s v="Group_2"/>
  </r>
  <r>
    <n v="784"/>
    <n v="39"/>
    <n v="0"/>
    <n v="13"/>
    <n v="38"/>
    <x v="1"/>
    <s v="LOW"/>
    <s v="Group_2"/>
  </r>
  <r>
    <n v="785"/>
    <n v="41"/>
    <n v="0"/>
    <n v="21"/>
    <n v="76"/>
    <x v="1"/>
    <s v="MEDIUM"/>
    <s v="Group_2"/>
  </r>
  <r>
    <n v="786"/>
    <n v="29"/>
    <n v="2"/>
    <n v="1"/>
    <n v="30"/>
    <x v="2"/>
    <s v="LOW"/>
    <s v="Group_1"/>
  </r>
  <r>
    <n v="787"/>
    <n v="39"/>
    <n v="1"/>
    <n v="18"/>
    <n v="44"/>
    <x v="0"/>
    <s v="LOW"/>
    <s v="Group_2"/>
  </r>
  <r>
    <n v="788"/>
    <n v="33"/>
    <n v="0"/>
    <n v="12"/>
    <n v="32"/>
    <x v="1"/>
    <s v="LOW"/>
    <s v="Group_1"/>
  </r>
  <r>
    <n v="789"/>
    <n v="33"/>
    <n v="1"/>
    <n v="8"/>
    <n v="27"/>
    <x v="0"/>
    <s v="LOW"/>
    <s v="Group_1"/>
  </r>
  <r>
    <n v="790"/>
    <n v="39"/>
    <n v="0"/>
    <n v="0"/>
    <n v="39"/>
    <x v="1"/>
    <s v="LOW"/>
    <s v="Group_2"/>
  </r>
  <r>
    <n v="791"/>
    <n v="40"/>
    <n v="1"/>
    <n v="8"/>
    <n v="57"/>
    <x v="0"/>
    <s v="MEDIUM"/>
    <s v="Group_2"/>
  </r>
  <r>
    <n v="792"/>
    <n v="53"/>
    <n v="0"/>
    <n v="33"/>
    <n v="324"/>
    <x v="1"/>
    <s v="SUPERHIGH"/>
    <s v="Group_3"/>
  </r>
  <r>
    <n v="793"/>
    <n v="34"/>
    <n v="0"/>
    <n v="15"/>
    <n v="67"/>
    <x v="1"/>
    <s v="MEDIUM"/>
    <s v="Group_1"/>
  </r>
  <r>
    <n v="794"/>
    <n v="29"/>
    <n v="2"/>
    <n v="7"/>
    <n v="84"/>
    <x v="2"/>
    <s v="MEDIUM"/>
    <s v="Group_1"/>
  </r>
  <r>
    <n v="795"/>
    <n v="30"/>
    <n v="0"/>
    <n v="0"/>
    <n v="17"/>
    <x v="1"/>
    <s v="LOW"/>
    <s v="Group_1"/>
  </r>
  <r>
    <n v="796"/>
    <n v="38"/>
    <n v="2"/>
    <n v="3"/>
    <n v="25"/>
    <x v="2"/>
    <s v="LOW"/>
    <s v="Group_2"/>
  </r>
  <r>
    <n v="797"/>
    <n v="25"/>
    <n v="3"/>
    <n v="0"/>
    <n v="24"/>
    <x v="3"/>
    <s v="LOW"/>
    <s v="Group_1"/>
  </r>
  <r>
    <n v="798"/>
    <n v="26"/>
    <n v="1"/>
    <n v="6"/>
    <n v="35"/>
    <x v="0"/>
    <s v="LOW"/>
    <s v="Group_1"/>
  </r>
  <r>
    <n v="799"/>
    <n v="25"/>
    <n v="1"/>
    <n v="5"/>
    <n v="35"/>
    <x v="0"/>
    <s v="LOW"/>
    <s v="Group_1"/>
  </r>
  <r>
    <n v="800"/>
    <n v="29"/>
    <n v="0"/>
    <n v="8"/>
    <n v="24"/>
    <x v="1"/>
    <s v="LOW"/>
    <s v="Group_1"/>
  </r>
  <r>
    <n v="801"/>
    <n v="28"/>
    <n v="0"/>
    <n v="5"/>
    <n v="22"/>
    <x v="1"/>
    <s v="LOW"/>
    <s v="Group_1"/>
  </r>
  <r>
    <n v="802"/>
    <n v="48"/>
    <n v="0"/>
    <n v="30"/>
    <n v="101"/>
    <x v="1"/>
    <s v="HIGH"/>
    <s v="Group_3"/>
  </r>
  <r>
    <n v="803"/>
    <n v="26"/>
    <n v="0"/>
    <n v="0"/>
    <n v="14"/>
    <x v="1"/>
    <s v="LOW"/>
    <s v="Group_1"/>
  </r>
  <r>
    <n v="804"/>
    <n v="36"/>
    <n v="0"/>
    <n v="4"/>
    <n v="23"/>
    <x v="1"/>
    <s v="LOW"/>
    <s v="Group_2"/>
  </r>
  <r>
    <n v="805"/>
    <n v="30"/>
    <n v="0"/>
    <n v="12"/>
    <n v="38"/>
    <x v="1"/>
    <s v="LOW"/>
    <s v="Group_1"/>
  </r>
  <r>
    <n v="806"/>
    <n v="41"/>
    <n v="0"/>
    <n v="1"/>
    <n v="19"/>
    <x v="1"/>
    <s v="LOW"/>
    <s v="Group_2"/>
  </r>
  <r>
    <n v="807"/>
    <n v="34"/>
    <n v="2"/>
    <n v="13"/>
    <n v="52"/>
    <x v="2"/>
    <s v="MEDIUM"/>
    <s v="Group_1"/>
  </r>
  <r>
    <n v="808"/>
    <n v="25"/>
    <n v="2"/>
    <n v="3"/>
    <n v="54"/>
    <x v="2"/>
    <s v="MEDIUM"/>
    <s v="Group_1"/>
  </r>
  <r>
    <n v="809"/>
    <n v="45"/>
    <n v="0"/>
    <n v="17"/>
    <n v="62"/>
    <x v="1"/>
    <s v="MEDIUM"/>
    <s v="Group_3"/>
  </r>
  <r>
    <n v="810"/>
    <n v="22"/>
    <n v="0"/>
    <n v="4"/>
    <n v="19"/>
    <x v="1"/>
    <s v="LOW"/>
    <s v="Group_1"/>
  </r>
  <r>
    <n v="811"/>
    <n v="32"/>
    <n v="0"/>
    <n v="13"/>
    <n v="25"/>
    <x v="1"/>
    <s v="LOW"/>
    <s v="Group_1"/>
  </r>
  <r>
    <n v="812"/>
    <n v="21"/>
    <n v="1"/>
    <n v="1"/>
    <n v="17"/>
    <x v="0"/>
    <s v="LOW"/>
    <s v="Group_1"/>
  </r>
  <r>
    <n v="813"/>
    <n v="34"/>
    <n v="0"/>
    <n v="6"/>
    <n v="20"/>
    <x v="1"/>
    <s v="LOW"/>
    <s v="Group_1"/>
  </r>
  <r>
    <n v="814"/>
    <n v="31"/>
    <n v="0"/>
    <n v="10"/>
    <n v="49"/>
    <x v="1"/>
    <s v="LOW"/>
    <s v="Group_1"/>
  </r>
  <r>
    <n v="815"/>
    <n v="33"/>
    <n v="0"/>
    <n v="7"/>
    <n v="22"/>
    <x v="1"/>
    <s v="LOW"/>
    <s v="Group_1"/>
  </r>
  <r>
    <n v="816"/>
    <n v="40"/>
    <n v="1"/>
    <n v="2"/>
    <n v="36"/>
    <x v="0"/>
    <s v="LOW"/>
    <s v="Group_2"/>
  </r>
  <r>
    <n v="817"/>
    <n v="36"/>
    <n v="1"/>
    <n v="6"/>
    <n v="27"/>
    <x v="0"/>
    <s v="LOW"/>
    <s v="Group_2"/>
  </r>
  <r>
    <n v="818"/>
    <n v="30"/>
    <n v="1"/>
    <n v="2"/>
    <n v="26"/>
    <x v="0"/>
    <s v="LOW"/>
    <s v="Group_1"/>
  </r>
  <r>
    <n v="819"/>
    <n v="35"/>
    <n v="1"/>
    <n v="0"/>
    <n v="35"/>
    <x v="0"/>
    <s v="LOW"/>
    <s v="Group_2"/>
  </r>
  <r>
    <n v="820"/>
    <n v="36"/>
    <n v="0"/>
    <n v="7"/>
    <n v="40"/>
    <x v="1"/>
    <s v="LOW"/>
    <s v="Group_2"/>
  </r>
  <r>
    <n v="821"/>
    <n v="37"/>
    <n v="0"/>
    <n v="4"/>
    <n v="24"/>
    <x v="1"/>
    <s v="LOW"/>
    <s v="Group_2"/>
  </r>
  <r>
    <n v="822"/>
    <n v="32"/>
    <n v="0"/>
    <n v="16"/>
    <n v="38"/>
    <x v="1"/>
    <s v="LOW"/>
    <s v="Group_1"/>
  </r>
  <r>
    <n v="823"/>
    <n v="45"/>
    <n v="0"/>
    <n v="3"/>
    <n v="20"/>
    <x v="1"/>
    <s v="LOW"/>
    <s v="Group_3"/>
  </r>
  <r>
    <n v="824"/>
    <n v="27"/>
    <n v="3"/>
    <n v="0"/>
    <n v="25"/>
    <x v="3"/>
    <s v="LOW"/>
    <s v="Group_1"/>
  </r>
  <r>
    <n v="825"/>
    <n v="41"/>
    <n v="1"/>
    <n v="4"/>
    <n v="26"/>
    <x v="0"/>
    <s v="LOW"/>
    <s v="Group_2"/>
  </r>
  <r>
    <n v="826"/>
    <n v="32"/>
    <n v="1"/>
    <n v="12"/>
    <n v="116"/>
    <x v="0"/>
    <s v="HIGH"/>
    <s v="Group_1"/>
  </r>
  <r>
    <n v="827"/>
    <n v="48"/>
    <n v="0"/>
    <n v="13"/>
    <n v="50"/>
    <x v="1"/>
    <s v="MEDIUM"/>
    <s v="Group_3"/>
  </r>
  <r>
    <n v="828"/>
    <n v="50"/>
    <n v="0"/>
    <n v="1"/>
    <n v="26"/>
    <x v="1"/>
    <s v="LOW"/>
    <s v="Group_3"/>
  </r>
  <r>
    <n v="829"/>
    <n v="45"/>
    <n v="2"/>
    <n v="0"/>
    <n v="22"/>
    <x v="2"/>
    <s v="LOW"/>
    <s v="Group_3"/>
  </r>
  <r>
    <n v="830"/>
    <n v="33"/>
    <n v="1"/>
    <n v="2"/>
    <n v="37"/>
    <x v="0"/>
    <s v="LOW"/>
    <s v="Group_1"/>
  </r>
  <r>
    <n v="831"/>
    <n v="33"/>
    <n v="0"/>
    <n v="13"/>
    <n v="52"/>
    <x v="1"/>
    <s v="MEDIUM"/>
    <s v="Group_1"/>
  </r>
  <r>
    <n v="832"/>
    <n v="27"/>
    <n v="1"/>
    <n v="8"/>
    <n v="18"/>
    <x v="0"/>
    <s v="LOW"/>
    <s v="Group_1"/>
  </r>
  <r>
    <n v="833"/>
    <n v="36"/>
    <n v="1"/>
    <n v="7"/>
    <n v="43"/>
    <x v="0"/>
    <s v="LOW"/>
    <s v="Group_2"/>
  </r>
  <r>
    <n v="834"/>
    <n v="30"/>
    <n v="3"/>
    <n v="7"/>
    <n v="30"/>
    <x v="3"/>
    <s v="LOW"/>
    <s v="Group_1"/>
  </r>
  <r>
    <n v="835"/>
    <n v="28"/>
    <n v="1"/>
    <n v="3"/>
    <n v="36"/>
    <x v="0"/>
    <s v="LOW"/>
    <s v="Group_1"/>
  </r>
  <r>
    <n v="836"/>
    <n v="21"/>
    <n v="2"/>
    <n v="0"/>
    <n v="41"/>
    <x v="2"/>
    <s v="LOW"/>
    <s v="Group_1"/>
  </r>
  <r>
    <n v="837"/>
    <n v="23"/>
    <n v="1"/>
    <n v="3"/>
    <n v="24"/>
    <x v="0"/>
    <s v="LOW"/>
    <s v="Group_1"/>
  </r>
  <r>
    <n v="838"/>
    <n v="23"/>
    <n v="0"/>
    <n v="7"/>
    <n v="22"/>
    <x v="1"/>
    <s v="LOW"/>
    <s v="Group_1"/>
  </r>
  <r>
    <n v="839"/>
    <n v="26"/>
    <n v="0"/>
    <n v="10"/>
    <n v="25"/>
    <x v="1"/>
    <s v="LOW"/>
    <s v="Group_1"/>
  </r>
  <r>
    <n v="840"/>
    <n v="31"/>
    <n v="0"/>
    <n v="8"/>
    <n v="22"/>
    <x v="1"/>
    <s v="LOW"/>
    <s v="Group_1"/>
  </r>
  <r>
    <n v="841"/>
    <n v="38"/>
    <n v="2"/>
    <n v="13"/>
    <n v="25"/>
    <x v="2"/>
    <s v="LOW"/>
    <s v="Group_2"/>
  </r>
  <r>
    <n v="842"/>
    <n v="29"/>
    <n v="2"/>
    <n v="7"/>
    <n v="63"/>
    <x v="2"/>
    <s v="MEDIUM"/>
    <s v="Group_1"/>
  </r>
  <r>
    <n v="843"/>
    <n v="32"/>
    <n v="0"/>
    <n v="14"/>
    <n v="36"/>
    <x v="1"/>
    <s v="LOW"/>
    <s v="Group_1"/>
  </r>
  <r>
    <n v="844"/>
    <n v="32"/>
    <n v="1"/>
    <n v="8"/>
    <n v="45"/>
    <x v="0"/>
    <s v="LOW"/>
    <s v="Group_1"/>
  </r>
  <r>
    <n v="845"/>
    <n v="41"/>
    <n v="0"/>
    <n v="7"/>
    <n v="43"/>
    <x v="1"/>
    <s v="LOW"/>
    <s v="Group_2"/>
  </r>
  <r>
    <n v="846"/>
    <n v="27"/>
    <n v="0"/>
    <n v="5"/>
    <n v="26"/>
    <x v="1"/>
    <s v="LOW"/>
    <s v="Group_1"/>
  </r>
  <r>
    <n v="847"/>
    <n v="28"/>
    <n v="1"/>
    <n v="7"/>
    <n v="34"/>
    <x v="0"/>
    <s v="LOW"/>
    <s v="Group_1"/>
  </r>
  <r>
    <n v="848"/>
    <n v="25"/>
    <n v="3"/>
    <n v="0"/>
    <n v="18"/>
    <x v="3"/>
    <s v="LOW"/>
    <s v="Group_1"/>
  </r>
  <r>
    <n v="849"/>
    <n v="32"/>
    <n v="0"/>
    <n v="12"/>
    <n v="28"/>
    <x v="1"/>
    <s v="LOW"/>
    <s v="Group_1"/>
  </r>
  <r>
    <n v="850"/>
    <n v="52"/>
    <n v="0"/>
    <n v="16"/>
    <n v="64"/>
    <x v="1"/>
    <s v="MEDIUM"/>
    <s v="Group_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9" firstHeaderRow="1" firstDataRow="1" firstDataCol="1"/>
  <pivotFields count="8">
    <pivotField dataField="1" showAll="0"/>
    <pivotField showAll="0"/>
    <pivotField showAll="0"/>
    <pivotField showAll="0"/>
    <pivotField showAll="0"/>
    <pivotField axis="axisRow" showAll="0">
      <items count="6">
        <item x="0"/>
        <item x="2"/>
        <item x="3"/>
        <item x="4"/>
        <item x="1"/>
        <item t="default"/>
      </items>
    </pivotField>
    <pivotField showAll="0"/>
    <pivotField showAll="0"/>
  </pivotFields>
  <rowFields count="1">
    <field x="5"/>
  </rowFields>
  <rowItems count="6">
    <i>
      <x/>
    </i>
    <i>
      <x v="1"/>
    </i>
    <i>
      <x v="2"/>
    </i>
    <i>
      <x v="3"/>
    </i>
    <i>
      <x v="4"/>
    </i>
    <i t="grand">
      <x/>
    </i>
  </rowItems>
  <colItems count="1">
    <i/>
  </colItems>
  <dataFields count="1">
    <dataField name="Count of ID" fld="0" subtotal="count" baseField="5" baseItem="0"/>
  </dataFields>
  <conditionalFormats count="1">
    <conditionalFormat priority="1">
      <pivotAreas count="1">
        <pivotArea fieldPosition="0">
          <references count="1">
            <reference field="5" count="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e2" displayName="Table2" ref="I3:J8" totalsRowShown="0" headerRowDxfId="19" headerRowBorderDxfId="18" tableBorderDxfId="17" totalsRowBorderDxfId="16">
  <autoFilter ref="I3:J8"/>
  <tableColumns count="2">
    <tableColumn id="1" name="RANGE" dataDxfId="15"/>
    <tableColumn id="2" name="LABEL" dataDxfId="14"/>
  </tableColumns>
  <tableStyleInfo name="TableStyleMedium4" showFirstColumn="0" showLastColumn="0" showRowStripes="1" showColumnStripes="0"/>
</table>
</file>

<file path=xl/tables/table2.xml><?xml version="1.0" encoding="utf-8"?>
<table xmlns="http://schemas.openxmlformats.org/spreadsheetml/2006/main" id="3" name="Table3" displayName="Table3" ref="I10:J13" totalsRowShown="0" headerRowDxfId="13" headerRowBorderDxfId="12" tableBorderDxfId="11" totalsRowBorderDxfId="10">
  <autoFilter ref="I10:J13"/>
  <tableColumns count="2">
    <tableColumn id="1" name="Range" dataDxfId="9"/>
    <tableColumn id="2" name="Group_names" dataDxfId="8"/>
  </tableColumns>
  <tableStyleInfo name="TableStyleLight1" showFirstColumn="0" showLastColumn="0" showRowStripes="1" showColumnStripes="0"/>
</table>
</file>

<file path=xl/tables/table3.xml><?xml version="1.0" encoding="utf-8"?>
<table xmlns="http://schemas.openxmlformats.org/spreadsheetml/2006/main" id="4" name="Table35" displayName="Table35" ref="J5:L8" totalsRowShown="0" headerRowDxfId="7" headerRowBorderDxfId="6" tableBorderDxfId="5" totalsRowBorderDxfId="4">
  <autoFilter ref="J5:L8"/>
  <tableColumns count="3">
    <tableColumn id="1" name="Range" dataDxfId="3"/>
    <tableColumn id="2" name="Group_names" dataDxfId="2"/>
    <tableColumn id="3" name="Column1" dataDxfId="1">
      <calculatedColumnFormula>COUNTIF($H$2:$H$55,Table35[[#This Row],[Group_names]])</calculatedColumnFormula>
    </tableColumn>
  </tableColumns>
  <tableStyleInfo name="TableStyleLight1" showFirstColumn="0" showLastColumn="0" showRowStripes="1" showColumnStripes="0"/>
</table>
</file>

<file path=xl/tables/table4.xml><?xml version="1.0" encoding="utf-8"?>
<table xmlns="http://schemas.openxmlformats.org/spreadsheetml/2006/main" id="1" name="Edu_table" displayName="Edu_table" ref="A1:C6" totalsRowShown="0">
  <autoFilter ref="A1:C6"/>
  <sortState ref="A2:B6">
    <sortCondition ref="A2:A6"/>
  </sortState>
  <tableColumns count="3">
    <tableColumn id="1" name="Code"/>
    <tableColumn id="2" name="Education" dataDxfId="0"/>
    <tableColumn id="4" name="Total_ed"/>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topLeftCell="C2" workbookViewId="0">
      <selection activeCell="D7" sqref="D7"/>
    </sheetView>
  </sheetViews>
  <sheetFormatPr defaultRowHeight="15" x14ac:dyDescent="0.25"/>
  <cols>
    <col min="2" max="2" width="4.5703125" customWidth="1"/>
    <col min="3" max="3" width="12" bestFit="1" customWidth="1"/>
    <col min="4" max="4" width="76.28515625" customWidth="1"/>
  </cols>
  <sheetData>
    <row r="1" spans="2:6" ht="15" customHeight="1" x14ac:dyDescent="0.25">
      <c r="B1" s="23" t="s">
        <v>13</v>
      </c>
      <c r="C1" s="23"/>
      <c r="D1" s="23"/>
      <c r="E1" s="24"/>
    </row>
    <row r="2" spans="2:6" ht="15" customHeight="1" x14ac:dyDescent="0.25">
      <c r="B2" s="25"/>
      <c r="C2" s="25"/>
      <c r="D2" s="25"/>
      <c r="E2" s="26"/>
    </row>
    <row r="3" spans="2:6" x14ac:dyDescent="0.25">
      <c r="B3" s="6" t="s">
        <v>0</v>
      </c>
      <c r="C3" s="7" t="s">
        <v>14</v>
      </c>
      <c r="D3" s="8" t="s">
        <v>12</v>
      </c>
      <c r="E3" s="6" t="s">
        <v>27</v>
      </c>
    </row>
    <row r="4" spans="2:6" x14ac:dyDescent="0.25">
      <c r="B4" s="27" t="s">
        <v>15</v>
      </c>
      <c r="C4" s="28"/>
      <c r="D4" s="28"/>
      <c r="E4" s="29"/>
    </row>
    <row r="5" spans="2:6" ht="90" x14ac:dyDescent="0.25">
      <c r="B5" s="1">
        <v>1</v>
      </c>
      <c r="C5" s="9" t="s">
        <v>17</v>
      </c>
      <c r="D5" s="3" t="s">
        <v>22</v>
      </c>
      <c r="E5" s="1">
        <v>1</v>
      </c>
    </row>
    <row r="6" spans="2:6" ht="75" x14ac:dyDescent="0.25">
      <c r="B6" s="1">
        <v>2</v>
      </c>
      <c r="C6" s="9" t="s">
        <v>18</v>
      </c>
      <c r="D6" s="4" t="s">
        <v>24</v>
      </c>
      <c r="E6" s="1">
        <v>1</v>
      </c>
      <c r="F6" s="14"/>
    </row>
    <row r="7" spans="2:6" ht="75" x14ac:dyDescent="0.25">
      <c r="B7" s="1">
        <v>3</v>
      </c>
      <c r="C7" s="9" t="s">
        <v>16</v>
      </c>
      <c r="D7" s="5" t="s">
        <v>26</v>
      </c>
      <c r="E7" s="1">
        <v>1</v>
      </c>
    </row>
    <row r="8" spans="2:6" ht="30" x14ac:dyDescent="0.25">
      <c r="B8" s="1">
        <v>4</v>
      </c>
      <c r="C8" s="9" t="s">
        <v>16</v>
      </c>
      <c r="D8" s="5" t="s">
        <v>19</v>
      </c>
      <c r="E8" s="1">
        <v>1</v>
      </c>
    </row>
    <row r="9" spans="2:6" ht="45" x14ac:dyDescent="0.25">
      <c r="B9" s="1">
        <v>5</v>
      </c>
      <c r="C9" s="9" t="s">
        <v>16</v>
      </c>
      <c r="D9" s="5" t="s">
        <v>20</v>
      </c>
      <c r="E9" s="1">
        <v>1</v>
      </c>
    </row>
  </sheetData>
  <mergeCells count="2">
    <mergeCell ref="B1:E2"/>
    <mergeCell ref="B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topLeftCell="A3" workbookViewId="0">
      <selection activeCell="B5" sqref="B5"/>
    </sheetView>
  </sheetViews>
  <sheetFormatPr defaultRowHeight="15" x14ac:dyDescent="0.25"/>
  <cols>
    <col min="1" max="1" width="13.140625" bestFit="1" customWidth="1"/>
    <col min="2" max="2" width="10.85546875" bestFit="1" customWidth="1"/>
  </cols>
  <sheetData>
    <row r="3" spans="1:2" x14ac:dyDescent="0.25">
      <c r="A3" s="15" t="s">
        <v>41</v>
      </c>
      <c r="B3" t="s">
        <v>43</v>
      </c>
    </row>
    <row r="4" spans="1:2" x14ac:dyDescent="0.25">
      <c r="A4" s="2" t="s">
        <v>5</v>
      </c>
      <c r="B4" s="16">
        <v>235</v>
      </c>
    </row>
    <row r="5" spans="1:2" x14ac:dyDescent="0.25">
      <c r="A5" s="2" t="s">
        <v>3</v>
      </c>
      <c r="B5" s="16">
        <v>101</v>
      </c>
    </row>
    <row r="6" spans="1:2" x14ac:dyDescent="0.25">
      <c r="A6" s="2" t="s">
        <v>1</v>
      </c>
      <c r="B6" s="16">
        <v>49</v>
      </c>
    </row>
    <row r="7" spans="1:2" x14ac:dyDescent="0.25">
      <c r="A7" s="2" t="s">
        <v>2</v>
      </c>
      <c r="B7" s="16">
        <v>5</v>
      </c>
    </row>
    <row r="8" spans="1:2" x14ac:dyDescent="0.25">
      <c r="A8" s="2" t="s">
        <v>4</v>
      </c>
      <c r="B8" s="16">
        <v>460</v>
      </c>
    </row>
    <row r="9" spans="1:2" x14ac:dyDescent="0.25">
      <c r="A9" s="2" t="s">
        <v>42</v>
      </c>
      <c r="B9" s="16">
        <v>850</v>
      </c>
    </row>
  </sheetData>
  <conditionalFormatting pivot="1" sqref="B4:B8">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51"/>
  <sheetViews>
    <sheetView tabSelected="1" zoomScale="115" zoomScaleNormal="115" workbookViewId="0">
      <selection activeCell="E2" sqref="E2"/>
    </sheetView>
  </sheetViews>
  <sheetFormatPr defaultRowHeight="15" x14ac:dyDescent="0.25"/>
  <cols>
    <col min="3" max="3" width="13.7109375" bestFit="1" customWidth="1"/>
    <col min="4" max="4" width="16" bestFit="1" customWidth="1"/>
    <col min="6" max="6" width="10.5703125" bestFit="1" customWidth="1"/>
    <col min="7" max="7" width="12.7109375" bestFit="1" customWidth="1"/>
    <col min="9" max="9" width="29.7109375" bestFit="1" customWidth="1"/>
    <col min="10" max="10" width="15.42578125" customWidth="1"/>
    <col min="11" max="11" width="13.85546875" bestFit="1" customWidth="1"/>
  </cols>
  <sheetData>
    <row r="1" spans="1:11" x14ac:dyDescent="0.25">
      <c r="A1" t="s">
        <v>6</v>
      </c>
      <c r="B1" t="s">
        <v>7</v>
      </c>
      <c r="C1" t="s">
        <v>8</v>
      </c>
      <c r="D1" t="s">
        <v>9</v>
      </c>
      <c r="E1" t="s">
        <v>10</v>
      </c>
      <c r="F1" t="s">
        <v>23</v>
      </c>
      <c r="G1" t="s">
        <v>25</v>
      </c>
      <c r="I1" s="20" t="s">
        <v>21</v>
      </c>
      <c r="J1" t="str">
        <f>VLOOKUP(educ_0,Edu_table[],2,FALSE)</f>
        <v>School</v>
      </c>
    </row>
    <row r="2" spans="1:11" x14ac:dyDescent="0.25">
      <c r="A2">
        <v>1</v>
      </c>
      <c r="B2">
        <v>41</v>
      </c>
      <c r="C2">
        <v>1</v>
      </c>
      <c r="D2">
        <v>6</v>
      </c>
      <c r="E2">
        <v>19</v>
      </c>
      <c r="F2" t="str">
        <f>INDEX(Edu_table[],MATCH(educ_1,Edu_table[Code],0),2)</f>
        <v>Bachelor</v>
      </c>
      <c r="G2" t="str">
        <f>VLOOKUP(E2,Table2[],2,TRUE)</f>
        <v>LOW</v>
      </c>
    </row>
    <row r="3" spans="1:11" x14ac:dyDescent="0.25">
      <c r="A3">
        <v>2</v>
      </c>
      <c r="B3">
        <v>47</v>
      </c>
      <c r="C3">
        <v>0</v>
      </c>
      <c r="D3">
        <v>26</v>
      </c>
      <c r="E3">
        <v>100</v>
      </c>
      <c r="F3" t="str">
        <f>INDEX(Edu_table[],MATCH(C3,Edu_table[Code],0),2)</f>
        <v>School</v>
      </c>
      <c r="G3" t="str">
        <f>VLOOKUP(E3,Table2[],2,TRUE)</f>
        <v>HIGH</v>
      </c>
      <c r="I3" s="18" t="s">
        <v>35</v>
      </c>
      <c r="J3" s="19" t="s">
        <v>34</v>
      </c>
    </row>
    <row r="4" spans="1:11" x14ac:dyDescent="0.25">
      <c r="A4">
        <v>3</v>
      </c>
      <c r="B4">
        <v>33</v>
      </c>
      <c r="C4">
        <v>1</v>
      </c>
      <c r="D4">
        <v>10</v>
      </c>
      <c r="E4">
        <v>57</v>
      </c>
      <c r="F4" t="str">
        <f>INDEX(Edu_table[],MATCH(C4,Edu_table[Code],0),2)</f>
        <v>Bachelor</v>
      </c>
      <c r="G4" t="str">
        <f>VLOOKUP(E4,Table2[],2,TRUE)</f>
        <v>MEDIUM</v>
      </c>
      <c r="I4" s="10">
        <v>0</v>
      </c>
      <c r="J4" s="11" t="s">
        <v>29</v>
      </c>
    </row>
    <row r="5" spans="1:11" x14ac:dyDescent="0.25">
      <c r="A5">
        <v>4</v>
      </c>
      <c r="B5">
        <v>29</v>
      </c>
      <c r="C5">
        <v>1</v>
      </c>
      <c r="D5">
        <v>4</v>
      </c>
      <c r="E5">
        <v>19</v>
      </c>
      <c r="F5" t="str">
        <f>INDEX(Edu_table[],MATCH(C5,Edu_table[Code],0),2)</f>
        <v>Bachelor</v>
      </c>
      <c r="G5" t="str">
        <f>VLOOKUP(E5,Table2[],2,TRUE)</f>
        <v>LOW</v>
      </c>
      <c r="I5" s="10">
        <v>10</v>
      </c>
      <c r="J5" s="11" t="s">
        <v>30</v>
      </c>
    </row>
    <row r="6" spans="1:11" x14ac:dyDescent="0.25">
      <c r="A6">
        <v>5</v>
      </c>
      <c r="B6">
        <v>47</v>
      </c>
      <c r="C6">
        <v>0</v>
      </c>
      <c r="D6">
        <v>31</v>
      </c>
      <c r="E6">
        <v>253</v>
      </c>
      <c r="F6" t="str">
        <f>INDEX(Edu_table[],MATCH(C6,Edu_table[Code],0),2)</f>
        <v>School</v>
      </c>
      <c r="G6" t="str">
        <f>VLOOKUP(E6,Table2[],2,TRUE)</f>
        <v>SUPERHIGH</v>
      </c>
      <c r="I6" s="10">
        <v>50</v>
      </c>
      <c r="J6" s="11" t="s">
        <v>31</v>
      </c>
    </row>
    <row r="7" spans="1:11" x14ac:dyDescent="0.25">
      <c r="A7">
        <v>6</v>
      </c>
      <c r="B7">
        <v>40</v>
      </c>
      <c r="C7">
        <v>0</v>
      </c>
      <c r="D7">
        <v>23</v>
      </c>
      <c r="E7">
        <v>81</v>
      </c>
      <c r="F7" t="str">
        <f>INDEX(Edu_table[],MATCH(C7,Edu_table[Code],0),2)</f>
        <v>School</v>
      </c>
      <c r="G7" t="str">
        <f>VLOOKUP(E7,Table2[],2,TRUE)</f>
        <v>MEDIUM</v>
      </c>
      <c r="I7" s="10">
        <v>100</v>
      </c>
      <c r="J7" s="11" t="s">
        <v>32</v>
      </c>
    </row>
    <row r="8" spans="1:11" x14ac:dyDescent="0.25">
      <c r="A8">
        <v>7</v>
      </c>
      <c r="B8">
        <v>38</v>
      </c>
      <c r="C8">
        <v>1</v>
      </c>
      <c r="D8">
        <v>4</v>
      </c>
      <c r="E8">
        <v>56</v>
      </c>
      <c r="F8" t="str">
        <f>INDEX(Edu_table[],MATCH(C8,Edu_table[Code],0),2)</f>
        <v>Bachelor</v>
      </c>
      <c r="G8" t="str">
        <f>VLOOKUP(E8,Table2[],2,TRUE)</f>
        <v>MEDIUM</v>
      </c>
      <c r="I8" s="12">
        <v>200</v>
      </c>
      <c r="J8" s="13" t="s">
        <v>33</v>
      </c>
    </row>
    <row r="9" spans="1:11" x14ac:dyDescent="0.25">
      <c r="A9">
        <v>8</v>
      </c>
      <c r="B9">
        <v>42</v>
      </c>
      <c r="C9">
        <v>2</v>
      </c>
      <c r="D9">
        <v>0</v>
      </c>
      <c r="E9">
        <v>64</v>
      </c>
      <c r="F9" t="str">
        <f>INDEX(Edu_table[],MATCH(C9,Edu_table[Code],0),2)</f>
        <v>Master's</v>
      </c>
      <c r="G9" t="str">
        <f>VLOOKUP(E9,Table2[],2,TRUE)</f>
        <v>MEDIUM</v>
      </c>
    </row>
    <row r="10" spans="1:11" x14ac:dyDescent="0.25">
      <c r="A10">
        <v>9</v>
      </c>
      <c r="B10">
        <v>26</v>
      </c>
      <c r="C10">
        <v>0</v>
      </c>
      <c r="D10">
        <v>5</v>
      </c>
      <c r="E10">
        <v>18</v>
      </c>
      <c r="F10" t="str">
        <f>INDEX(Edu_table[],MATCH(C10,Edu_table[Code],0),2)</f>
        <v>School</v>
      </c>
      <c r="G10" t="str">
        <f>VLOOKUP(E10,Table2[],2,TRUE)</f>
        <v>LOW</v>
      </c>
      <c r="I10" s="18" t="s">
        <v>40</v>
      </c>
      <c r="J10" s="19" t="s">
        <v>39</v>
      </c>
    </row>
    <row r="11" spans="1:11" x14ac:dyDescent="0.25">
      <c r="A11">
        <v>10</v>
      </c>
      <c r="B11">
        <v>47</v>
      </c>
      <c r="C11">
        <v>2</v>
      </c>
      <c r="D11">
        <v>23</v>
      </c>
      <c r="E11">
        <v>115</v>
      </c>
      <c r="F11" t="str">
        <f>INDEX(Edu_table[],MATCH(C11,Edu_table[Code],0),2)</f>
        <v>Master's</v>
      </c>
      <c r="G11" t="str">
        <f>VLOOKUP(E11,Table2[],2,TRUE)</f>
        <v>HIGH</v>
      </c>
      <c r="I11" s="10">
        <v>0</v>
      </c>
      <c r="J11" s="11" t="s">
        <v>36</v>
      </c>
    </row>
    <row r="12" spans="1:11" x14ac:dyDescent="0.25">
      <c r="A12">
        <v>11</v>
      </c>
      <c r="B12">
        <v>44</v>
      </c>
      <c r="C12">
        <v>2</v>
      </c>
      <c r="D12">
        <v>8</v>
      </c>
      <c r="E12">
        <v>88</v>
      </c>
      <c r="F12" t="str">
        <f>INDEX(Edu_table[],MATCH(C12,Edu_table[Code],0),2)</f>
        <v>Master's</v>
      </c>
      <c r="G12" t="str">
        <f>VLOOKUP(E12,Table2[],2,TRUE)</f>
        <v>MEDIUM</v>
      </c>
      <c r="I12" s="10">
        <v>35</v>
      </c>
      <c r="J12" s="11" t="s">
        <v>37</v>
      </c>
    </row>
    <row r="13" spans="1:11" x14ac:dyDescent="0.25">
      <c r="A13">
        <v>12</v>
      </c>
      <c r="B13">
        <v>34</v>
      </c>
      <c r="C13">
        <v>1</v>
      </c>
      <c r="D13">
        <v>9</v>
      </c>
      <c r="E13">
        <v>40</v>
      </c>
      <c r="F13" t="str">
        <f>INDEX(Edu_table[],MATCH(C13,Edu_table[Code],0),2)</f>
        <v>Bachelor</v>
      </c>
      <c r="G13" t="str">
        <f>VLOOKUP(E13,Table2[],2,TRUE)</f>
        <v>LOW</v>
      </c>
      <c r="I13" s="12">
        <v>45</v>
      </c>
      <c r="J13" s="13" t="s">
        <v>38</v>
      </c>
    </row>
    <row r="14" spans="1:11" x14ac:dyDescent="0.25">
      <c r="A14">
        <v>13</v>
      </c>
      <c r="B14">
        <v>24</v>
      </c>
      <c r="C14">
        <v>0</v>
      </c>
      <c r="D14">
        <v>7</v>
      </c>
      <c r="E14">
        <v>18</v>
      </c>
      <c r="F14" t="str">
        <f>INDEX(Edu_table[],MATCH(C14,Edu_table[Code],0),2)</f>
        <v>School</v>
      </c>
      <c r="G14" t="str">
        <f>VLOOKUP(E14,Table2[],2,TRUE)</f>
        <v>LOW</v>
      </c>
    </row>
    <row r="15" spans="1:11" ht="30" x14ac:dyDescent="0.25">
      <c r="A15">
        <v>14</v>
      </c>
      <c r="B15">
        <v>46</v>
      </c>
      <c r="C15">
        <v>0</v>
      </c>
      <c r="D15">
        <v>6</v>
      </c>
      <c r="E15">
        <v>30</v>
      </c>
      <c r="F15" t="str">
        <f>INDEX(Edu_table[],MATCH(C15,Edu_table[Code],0),2)</f>
        <v>School</v>
      </c>
      <c r="G15" t="str">
        <f>VLOOKUP(E15,Table2[],2,TRUE)</f>
        <v>LOW</v>
      </c>
      <c r="I15" s="17" t="s">
        <v>44</v>
      </c>
      <c r="J15" t="str">
        <f>INDEX(Table35[],1,2)</f>
        <v>Group_1</v>
      </c>
      <c r="K15" t="s">
        <v>47</v>
      </c>
    </row>
    <row r="16" spans="1:11" x14ac:dyDescent="0.25">
      <c r="A16">
        <v>15</v>
      </c>
      <c r="B16">
        <v>28</v>
      </c>
      <c r="C16">
        <v>2</v>
      </c>
      <c r="D16">
        <v>2</v>
      </c>
      <c r="E16">
        <v>20</v>
      </c>
      <c r="F16" t="str">
        <f>INDEX(Edu_table[],MATCH(C16,Edu_table[Code],0),2)</f>
        <v>Master's</v>
      </c>
      <c r="G16" t="str">
        <f>VLOOKUP(E16,Table2[],2,TRUE)</f>
        <v>LOW</v>
      </c>
    </row>
    <row r="17" spans="1:7" x14ac:dyDescent="0.25">
      <c r="A17">
        <v>16</v>
      </c>
      <c r="B17">
        <v>24</v>
      </c>
      <c r="C17">
        <v>0</v>
      </c>
      <c r="D17">
        <v>1</v>
      </c>
      <c r="E17">
        <v>16</v>
      </c>
      <c r="F17" t="str">
        <f>INDEX(Edu_table[],MATCH(C17,Edu_table[Code],0),2)</f>
        <v>School</v>
      </c>
      <c r="G17" t="str">
        <f>VLOOKUP(E17,Table2[],2,TRUE)</f>
        <v>LOW</v>
      </c>
    </row>
    <row r="18" spans="1:7" x14ac:dyDescent="0.25">
      <c r="A18">
        <v>17</v>
      </c>
      <c r="B18">
        <v>29</v>
      </c>
      <c r="C18">
        <v>0</v>
      </c>
      <c r="D18">
        <v>1</v>
      </c>
      <c r="E18">
        <v>17</v>
      </c>
      <c r="F18" t="str">
        <f>INDEX(Edu_table[],MATCH(C18,Edu_table[Code],0),2)</f>
        <v>School</v>
      </c>
      <c r="G18" t="str">
        <f>VLOOKUP(E18,Table2[],2,TRUE)</f>
        <v>LOW</v>
      </c>
    </row>
    <row r="19" spans="1:7" x14ac:dyDescent="0.25">
      <c r="A19">
        <v>18</v>
      </c>
      <c r="B19">
        <v>43</v>
      </c>
      <c r="C19">
        <v>3</v>
      </c>
      <c r="D19">
        <v>1</v>
      </c>
      <c r="E19">
        <v>26</v>
      </c>
      <c r="F19" t="str">
        <f>INDEX(Edu_table[],MATCH(C19,Edu_table[Code],0),2)</f>
        <v>PhD</v>
      </c>
      <c r="G19" t="str">
        <f>VLOOKUP(E19,Table2[],2,TRUE)</f>
        <v>LOW</v>
      </c>
    </row>
    <row r="20" spans="1:7" x14ac:dyDescent="0.25">
      <c r="A20">
        <v>19</v>
      </c>
      <c r="B20">
        <v>44</v>
      </c>
      <c r="C20">
        <v>0</v>
      </c>
      <c r="D20">
        <v>18</v>
      </c>
      <c r="E20">
        <v>61</v>
      </c>
      <c r="F20" t="str">
        <f>INDEX(Edu_table[],MATCH(C20,Edu_table[Code],0),2)</f>
        <v>School</v>
      </c>
      <c r="G20" t="str">
        <f>VLOOKUP(E20,Table2[],2,TRUE)</f>
        <v>MEDIUM</v>
      </c>
    </row>
    <row r="21" spans="1:7" x14ac:dyDescent="0.25">
      <c r="A21">
        <v>20</v>
      </c>
      <c r="B21">
        <v>36</v>
      </c>
      <c r="C21">
        <v>0</v>
      </c>
      <c r="D21">
        <v>16</v>
      </c>
      <c r="E21">
        <v>32</v>
      </c>
      <c r="F21" t="str">
        <f>INDEX(Edu_table[],MATCH(C21,Edu_table[Code],0),2)</f>
        <v>School</v>
      </c>
      <c r="G21" t="str">
        <f>VLOOKUP(E21,Table2[],2,TRUE)</f>
        <v>LOW</v>
      </c>
    </row>
    <row r="22" spans="1:7" x14ac:dyDescent="0.25">
      <c r="A22">
        <v>21</v>
      </c>
      <c r="B22">
        <v>29</v>
      </c>
      <c r="C22">
        <v>1</v>
      </c>
      <c r="D22">
        <v>6</v>
      </c>
      <c r="E22">
        <v>25</v>
      </c>
      <c r="F22" t="str">
        <f>INDEX(Edu_table[],MATCH(C22,Edu_table[Code],0),2)</f>
        <v>Bachelor</v>
      </c>
      <c r="G22" t="str">
        <f>VLOOKUP(E22,Table2[],2,TRUE)</f>
        <v>LOW</v>
      </c>
    </row>
    <row r="23" spans="1:7" x14ac:dyDescent="0.25">
      <c r="A23">
        <v>22</v>
      </c>
      <c r="B23">
        <v>36</v>
      </c>
      <c r="C23">
        <v>2</v>
      </c>
      <c r="D23">
        <v>10</v>
      </c>
      <c r="E23">
        <v>43</v>
      </c>
      <c r="F23" t="str">
        <f>INDEX(Edu_table[],MATCH(C23,Edu_table[Code],0),2)</f>
        <v>Master's</v>
      </c>
      <c r="G23" t="str">
        <f>VLOOKUP(E23,Table2[],2,TRUE)</f>
        <v>LOW</v>
      </c>
    </row>
    <row r="24" spans="1:7" x14ac:dyDescent="0.25">
      <c r="A24">
        <v>23</v>
      </c>
      <c r="B24">
        <v>28</v>
      </c>
      <c r="C24">
        <v>2</v>
      </c>
      <c r="D24">
        <v>6</v>
      </c>
      <c r="E24">
        <v>47</v>
      </c>
      <c r="F24" t="str">
        <f>INDEX(Edu_table[],MATCH(C24,Edu_table[Code],0),2)</f>
        <v>Master's</v>
      </c>
      <c r="G24" t="str">
        <f>VLOOKUP(E24,Table2[],2,TRUE)</f>
        <v>LOW</v>
      </c>
    </row>
    <row r="25" spans="1:7" x14ac:dyDescent="0.25">
      <c r="A25">
        <v>24</v>
      </c>
      <c r="B25">
        <v>45</v>
      </c>
      <c r="C25">
        <v>0</v>
      </c>
      <c r="D25">
        <v>19</v>
      </c>
      <c r="E25">
        <v>77</v>
      </c>
      <c r="F25" t="str">
        <f>INDEX(Edu_table[],MATCH(C25,Edu_table[Code],0),2)</f>
        <v>School</v>
      </c>
      <c r="G25" t="str">
        <f>VLOOKUP(E25,Table2[],2,TRUE)</f>
        <v>MEDIUM</v>
      </c>
    </row>
    <row r="26" spans="1:7" x14ac:dyDescent="0.25">
      <c r="A26">
        <v>25</v>
      </c>
      <c r="B26">
        <v>37</v>
      </c>
      <c r="C26">
        <v>3</v>
      </c>
      <c r="D26">
        <v>10</v>
      </c>
      <c r="E26">
        <v>123</v>
      </c>
      <c r="F26" t="str">
        <f>INDEX(Edu_table[],MATCH(C26,Edu_table[Code],0),2)</f>
        <v>PhD</v>
      </c>
      <c r="G26" t="str">
        <f>VLOOKUP(E26,Table2[],2,TRUE)</f>
        <v>HIGH</v>
      </c>
    </row>
    <row r="27" spans="1:7" x14ac:dyDescent="0.25">
      <c r="A27">
        <v>26</v>
      </c>
      <c r="B27">
        <v>43</v>
      </c>
      <c r="C27">
        <v>0</v>
      </c>
      <c r="D27">
        <v>9</v>
      </c>
      <c r="E27">
        <v>66</v>
      </c>
      <c r="F27" t="str">
        <f>INDEX(Edu_table[],MATCH(C27,Edu_table[Code],0),2)</f>
        <v>School</v>
      </c>
      <c r="G27" t="str">
        <f>VLOOKUP(E27,Table2[],2,TRUE)</f>
        <v>MEDIUM</v>
      </c>
    </row>
    <row r="28" spans="1:7" x14ac:dyDescent="0.25">
      <c r="A28">
        <v>27</v>
      </c>
      <c r="B28">
        <v>24</v>
      </c>
      <c r="C28">
        <v>0</v>
      </c>
      <c r="D28">
        <v>4</v>
      </c>
      <c r="E28">
        <v>21</v>
      </c>
      <c r="F28" t="str">
        <f>INDEX(Edu_table[],MATCH(C28,Edu_table[Code],0),2)</f>
        <v>School</v>
      </c>
      <c r="G28" t="str">
        <f>VLOOKUP(E28,Table2[],2,TRUE)</f>
        <v>LOW</v>
      </c>
    </row>
    <row r="29" spans="1:7" x14ac:dyDescent="0.25">
      <c r="A29">
        <v>28</v>
      </c>
      <c r="B29">
        <v>37</v>
      </c>
      <c r="C29">
        <v>0</v>
      </c>
      <c r="D29">
        <v>19</v>
      </c>
      <c r="E29">
        <v>38</v>
      </c>
      <c r="F29" t="str">
        <f>INDEX(Edu_table[],MATCH(C29,Edu_table[Code],0),2)</f>
        <v>School</v>
      </c>
      <c r="G29" t="str">
        <f>VLOOKUP(E29,Table2[],2,TRUE)</f>
        <v>LOW</v>
      </c>
    </row>
    <row r="30" spans="1:7" x14ac:dyDescent="0.25">
      <c r="A30">
        <v>29</v>
      </c>
      <c r="B30">
        <v>38</v>
      </c>
      <c r="C30">
        <v>1</v>
      </c>
      <c r="D30">
        <v>13</v>
      </c>
      <c r="E30">
        <v>59</v>
      </c>
      <c r="F30" t="str">
        <f>INDEX(Edu_table[],MATCH(C30,Edu_table[Code],0),2)</f>
        <v>Bachelor</v>
      </c>
      <c r="G30" t="str">
        <f>VLOOKUP(E30,Table2[],2,TRUE)</f>
        <v>MEDIUM</v>
      </c>
    </row>
    <row r="31" spans="1:7" x14ac:dyDescent="0.25">
      <c r="A31">
        <v>30</v>
      </c>
      <c r="B31">
        <v>34</v>
      </c>
      <c r="C31">
        <v>1</v>
      </c>
      <c r="D31">
        <v>9</v>
      </c>
      <c r="E31">
        <v>45</v>
      </c>
      <c r="F31" t="str">
        <f>INDEX(Edu_table[],MATCH(C31,Edu_table[Code],0),2)</f>
        <v>Bachelor</v>
      </c>
      <c r="G31" t="str">
        <f>VLOOKUP(E31,Table2[],2,TRUE)</f>
        <v>LOW</v>
      </c>
    </row>
    <row r="32" spans="1:7" x14ac:dyDescent="0.25">
      <c r="A32">
        <v>31</v>
      </c>
      <c r="B32">
        <v>40</v>
      </c>
      <c r="C32">
        <v>2</v>
      </c>
      <c r="D32">
        <v>18</v>
      </c>
      <c r="E32">
        <v>100</v>
      </c>
      <c r="F32" t="str">
        <f>INDEX(Edu_table[],MATCH(C32,Edu_table[Code],0),2)</f>
        <v>Master's</v>
      </c>
      <c r="G32" t="str">
        <f>VLOOKUP(E32,Table2[],2,TRUE)</f>
        <v>HIGH</v>
      </c>
    </row>
    <row r="33" spans="1:7" x14ac:dyDescent="0.25">
      <c r="A33">
        <v>32</v>
      </c>
      <c r="B33">
        <v>42</v>
      </c>
      <c r="C33">
        <v>1</v>
      </c>
      <c r="D33">
        <v>12</v>
      </c>
      <c r="E33">
        <v>55</v>
      </c>
      <c r="F33" t="str">
        <f>INDEX(Edu_table[],MATCH(C33,Edu_table[Code],0),2)</f>
        <v>Bachelor</v>
      </c>
      <c r="G33" t="str">
        <f>VLOOKUP(E33,Table2[],2,TRUE)</f>
        <v>MEDIUM</v>
      </c>
    </row>
    <row r="34" spans="1:7" x14ac:dyDescent="0.25">
      <c r="A34">
        <v>33</v>
      </c>
      <c r="B34">
        <v>23</v>
      </c>
      <c r="C34">
        <v>1</v>
      </c>
      <c r="D34">
        <v>0</v>
      </c>
      <c r="E34">
        <v>42</v>
      </c>
      <c r="F34" t="str">
        <f>INDEX(Edu_table[],MATCH(C34,Edu_table[Code],0),2)</f>
        <v>Bachelor</v>
      </c>
      <c r="G34" t="str">
        <f>VLOOKUP(E34,Table2[],2,TRUE)</f>
        <v>LOW</v>
      </c>
    </row>
    <row r="35" spans="1:7" x14ac:dyDescent="0.25">
      <c r="A35">
        <v>34</v>
      </c>
      <c r="B35">
        <v>40</v>
      </c>
      <c r="C35">
        <v>2</v>
      </c>
      <c r="D35">
        <v>5</v>
      </c>
      <c r="E35">
        <v>28</v>
      </c>
      <c r="F35" t="str">
        <f>INDEX(Edu_table[],MATCH(C35,Edu_table[Code],0),2)</f>
        <v>Master's</v>
      </c>
      <c r="G35" t="str">
        <f>VLOOKUP(E35,Table2[],2,TRUE)</f>
        <v>LOW</v>
      </c>
    </row>
    <row r="36" spans="1:7" x14ac:dyDescent="0.25">
      <c r="A36">
        <v>35</v>
      </c>
      <c r="B36">
        <v>28</v>
      </c>
      <c r="C36">
        <v>0</v>
      </c>
      <c r="D36">
        <v>12</v>
      </c>
      <c r="E36">
        <v>45</v>
      </c>
      <c r="F36" t="str">
        <f>INDEX(Edu_table[],MATCH(C36,Edu_table[Code],0),2)</f>
        <v>School</v>
      </c>
      <c r="G36" t="str">
        <f>VLOOKUP(E36,Table2[],2,TRUE)</f>
        <v>LOW</v>
      </c>
    </row>
    <row r="37" spans="1:7" x14ac:dyDescent="0.25">
      <c r="A37">
        <v>36</v>
      </c>
      <c r="B37">
        <v>33</v>
      </c>
      <c r="C37">
        <v>1</v>
      </c>
      <c r="D37">
        <v>5</v>
      </c>
      <c r="E37">
        <v>37</v>
      </c>
      <c r="F37" t="str">
        <f>INDEX(Edu_table[],MATCH(C37,Edu_table[Code],0),2)</f>
        <v>Bachelor</v>
      </c>
      <c r="G37" t="str">
        <f>VLOOKUP(E37,Table2[],2,TRUE)</f>
        <v>LOW</v>
      </c>
    </row>
    <row r="38" spans="1:7" x14ac:dyDescent="0.25">
      <c r="A38">
        <v>37</v>
      </c>
      <c r="B38">
        <v>35</v>
      </c>
      <c r="C38">
        <v>2</v>
      </c>
      <c r="D38">
        <v>5</v>
      </c>
      <c r="E38">
        <v>37</v>
      </c>
      <c r="F38" t="str">
        <f>INDEX(Edu_table[],MATCH(C38,Edu_table[Code],0),2)</f>
        <v>Master's</v>
      </c>
      <c r="G38" t="str">
        <f>VLOOKUP(E38,Table2[],2,TRUE)</f>
        <v>LOW</v>
      </c>
    </row>
    <row r="39" spans="1:7" x14ac:dyDescent="0.25">
      <c r="A39">
        <v>38</v>
      </c>
      <c r="B39">
        <v>37</v>
      </c>
      <c r="C39">
        <v>0</v>
      </c>
      <c r="D39">
        <v>0</v>
      </c>
      <c r="E39">
        <v>18</v>
      </c>
      <c r="F39" t="str">
        <f>INDEX(Edu_table[],MATCH(C39,Edu_table[Code],0),2)</f>
        <v>School</v>
      </c>
      <c r="G39" t="str">
        <f>VLOOKUP(E39,Table2[],2,TRUE)</f>
        <v>LOW</v>
      </c>
    </row>
    <row r="40" spans="1:7" x14ac:dyDescent="0.25">
      <c r="A40">
        <v>39</v>
      </c>
      <c r="B40">
        <v>22</v>
      </c>
      <c r="C40">
        <v>0</v>
      </c>
      <c r="D40">
        <v>1</v>
      </c>
      <c r="E40">
        <v>18</v>
      </c>
      <c r="F40" t="str">
        <f>INDEX(Edu_table[],MATCH(C40,Edu_table[Code],0),2)</f>
        <v>School</v>
      </c>
      <c r="G40" t="str">
        <f>VLOOKUP(E40,Table2[],2,TRUE)</f>
        <v>LOW</v>
      </c>
    </row>
    <row r="41" spans="1:7" x14ac:dyDescent="0.25">
      <c r="A41">
        <v>40</v>
      </c>
      <c r="B41">
        <v>39</v>
      </c>
      <c r="C41">
        <v>2</v>
      </c>
      <c r="D41">
        <v>16</v>
      </c>
      <c r="E41">
        <v>126</v>
      </c>
      <c r="F41" t="str">
        <f>INDEX(Edu_table[],MATCH(C41,Edu_table[Code],0),2)</f>
        <v>Master's</v>
      </c>
      <c r="G41" t="str">
        <f>VLOOKUP(E41,Table2[],2,TRUE)</f>
        <v>HIGH</v>
      </c>
    </row>
    <row r="42" spans="1:7" x14ac:dyDescent="0.25">
      <c r="A42">
        <v>41</v>
      </c>
      <c r="B42">
        <v>20</v>
      </c>
      <c r="C42">
        <v>0</v>
      </c>
      <c r="D42">
        <v>4</v>
      </c>
      <c r="E42">
        <v>14</v>
      </c>
      <c r="F42" t="str">
        <f>INDEX(Edu_table[],MATCH(C42,Edu_table[Code],0),2)</f>
        <v>School</v>
      </c>
      <c r="G42" t="str">
        <f>VLOOKUP(E42,Table2[],2,TRUE)</f>
        <v>LOW</v>
      </c>
    </row>
    <row r="43" spans="1:7" x14ac:dyDescent="0.25">
      <c r="A43">
        <v>42</v>
      </c>
      <c r="B43">
        <v>48</v>
      </c>
      <c r="C43">
        <v>2</v>
      </c>
      <c r="D43">
        <v>17</v>
      </c>
      <c r="E43">
        <v>113</v>
      </c>
      <c r="F43" t="str">
        <f>INDEX(Edu_table[],MATCH(C43,Edu_table[Code],0),2)</f>
        <v>Master's</v>
      </c>
      <c r="G43" t="str">
        <f>VLOOKUP(E43,Table2[],2,TRUE)</f>
        <v>HIGH</v>
      </c>
    </row>
    <row r="44" spans="1:7" x14ac:dyDescent="0.25">
      <c r="A44">
        <v>43</v>
      </c>
      <c r="B44">
        <v>28</v>
      </c>
      <c r="C44">
        <v>1</v>
      </c>
      <c r="D44">
        <v>5</v>
      </c>
      <c r="E44">
        <v>34</v>
      </c>
      <c r="F44" t="str">
        <f>INDEX(Edu_table[],MATCH(C44,Edu_table[Code],0),2)</f>
        <v>Bachelor</v>
      </c>
      <c r="G44" t="str">
        <f>VLOOKUP(E44,Table2[],2,TRUE)</f>
        <v>LOW</v>
      </c>
    </row>
    <row r="45" spans="1:7" x14ac:dyDescent="0.25">
      <c r="A45">
        <v>44</v>
      </c>
      <c r="B45">
        <v>37</v>
      </c>
      <c r="C45">
        <v>4</v>
      </c>
      <c r="D45">
        <v>9</v>
      </c>
      <c r="E45">
        <v>177</v>
      </c>
      <c r="F45" t="str">
        <f>INDEX(Edu_table[],MATCH(C45,Edu_table[Code],0),2)</f>
        <v>Post-doctoral</v>
      </c>
      <c r="G45" t="str">
        <f>VLOOKUP(E45,Table2[],2,TRUE)</f>
        <v>HIGH</v>
      </c>
    </row>
    <row r="46" spans="1:7" x14ac:dyDescent="0.25">
      <c r="A46">
        <v>45</v>
      </c>
      <c r="B46">
        <v>48</v>
      </c>
      <c r="C46">
        <v>0</v>
      </c>
      <c r="D46">
        <v>3</v>
      </c>
      <c r="E46">
        <v>27</v>
      </c>
      <c r="F46" t="str">
        <f>INDEX(Edu_table[],MATCH(C46,Edu_table[Code],0),2)</f>
        <v>School</v>
      </c>
      <c r="G46" t="str">
        <f>VLOOKUP(E46,Table2[],2,TRUE)</f>
        <v>LOW</v>
      </c>
    </row>
    <row r="47" spans="1:7" x14ac:dyDescent="0.25">
      <c r="A47">
        <v>46</v>
      </c>
      <c r="B47">
        <v>45</v>
      </c>
      <c r="C47">
        <v>2</v>
      </c>
      <c r="D47">
        <v>9</v>
      </c>
      <c r="E47">
        <v>84</v>
      </c>
      <c r="F47" t="str">
        <f>INDEX(Edu_table[],MATCH(C47,Edu_table[Code],0),2)</f>
        <v>Master's</v>
      </c>
      <c r="G47" t="str">
        <f>VLOOKUP(E47,Table2[],2,TRUE)</f>
        <v>MEDIUM</v>
      </c>
    </row>
    <row r="48" spans="1:7" x14ac:dyDescent="0.25">
      <c r="A48">
        <v>47</v>
      </c>
      <c r="B48">
        <v>22</v>
      </c>
      <c r="C48">
        <v>0</v>
      </c>
      <c r="D48">
        <v>4</v>
      </c>
      <c r="E48">
        <v>14</v>
      </c>
      <c r="F48" t="str">
        <f>INDEX(Edu_table[],MATCH(C48,Edu_table[Code],0),2)</f>
        <v>School</v>
      </c>
      <c r="G48" t="str">
        <f>VLOOKUP(E48,Table2[],2,TRUE)</f>
        <v>LOW</v>
      </c>
    </row>
    <row r="49" spans="1:7" x14ac:dyDescent="0.25">
      <c r="A49">
        <v>48</v>
      </c>
      <c r="B49">
        <v>30</v>
      </c>
      <c r="C49">
        <v>0</v>
      </c>
      <c r="D49">
        <v>4</v>
      </c>
      <c r="E49">
        <v>21</v>
      </c>
      <c r="F49" t="str">
        <f>INDEX(Edu_table[],MATCH(C49,Edu_table[Code],0),2)</f>
        <v>School</v>
      </c>
      <c r="G49" t="str">
        <f>VLOOKUP(E49,Table2[],2,TRUE)</f>
        <v>LOW</v>
      </c>
    </row>
    <row r="50" spans="1:7" x14ac:dyDescent="0.25">
      <c r="A50">
        <v>49</v>
      </c>
      <c r="B50">
        <v>28</v>
      </c>
      <c r="C50">
        <v>0</v>
      </c>
      <c r="D50">
        <v>3</v>
      </c>
      <c r="E50">
        <v>19</v>
      </c>
      <c r="F50" t="str">
        <f>INDEX(Edu_table[],MATCH(C50,Edu_table[Code],0),2)</f>
        <v>School</v>
      </c>
      <c r="G50" t="str">
        <f>VLOOKUP(E50,Table2[],2,TRUE)</f>
        <v>LOW</v>
      </c>
    </row>
    <row r="51" spans="1:7" x14ac:dyDescent="0.25">
      <c r="A51">
        <v>50</v>
      </c>
      <c r="B51">
        <v>29</v>
      </c>
      <c r="C51">
        <v>1</v>
      </c>
      <c r="D51">
        <v>10</v>
      </c>
      <c r="E51">
        <v>61</v>
      </c>
      <c r="F51" t="str">
        <f>INDEX(Edu_table[],MATCH(C51,Edu_table[Code],0),2)</f>
        <v>Bachelor</v>
      </c>
      <c r="G51" t="str">
        <f>VLOOKUP(E51,Table2[],2,TRUE)</f>
        <v>MEDIUM</v>
      </c>
    </row>
    <row r="52" spans="1:7" x14ac:dyDescent="0.25">
      <c r="A52">
        <v>51</v>
      </c>
      <c r="B52">
        <v>47</v>
      </c>
      <c r="C52">
        <v>0</v>
      </c>
      <c r="D52">
        <v>22</v>
      </c>
      <c r="E52">
        <v>81</v>
      </c>
      <c r="F52" t="str">
        <f>INDEX(Edu_table[],MATCH(C52,Edu_table[Code],0),2)</f>
        <v>School</v>
      </c>
      <c r="G52" t="str">
        <f>VLOOKUP(E52,Table2[],2,TRUE)</f>
        <v>MEDIUM</v>
      </c>
    </row>
    <row r="53" spans="1:7" x14ac:dyDescent="0.25">
      <c r="A53">
        <v>52</v>
      </c>
      <c r="B53">
        <v>36</v>
      </c>
      <c r="C53">
        <v>0</v>
      </c>
      <c r="D53">
        <v>11</v>
      </c>
      <c r="E53">
        <v>33</v>
      </c>
      <c r="F53" t="str">
        <f>INDEX(Edu_table[],MATCH(C53,Edu_table[Code],0),2)</f>
        <v>School</v>
      </c>
      <c r="G53" t="str">
        <f>VLOOKUP(E53,Table2[],2,TRUE)</f>
        <v>LOW</v>
      </c>
    </row>
    <row r="54" spans="1:7" x14ac:dyDescent="0.25">
      <c r="A54">
        <v>53</v>
      </c>
      <c r="B54">
        <v>24</v>
      </c>
      <c r="C54">
        <v>0</v>
      </c>
      <c r="D54">
        <v>3</v>
      </c>
      <c r="E54">
        <v>19</v>
      </c>
      <c r="F54" t="str">
        <f>INDEX(Edu_table[],MATCH(C54,Edu_table[Code],0),2)</f>
        <v>School</v>
      </c>
      <c r="G54" t="str">
        <f>VLOOKUP(E54,Table2[],2,TRUE)</f>
        <v>LOW</v>
      </c>
    </row>
    <row r="55" spans="1:7" x14ac:dyDescent="0.25">
      <c r="A55">
        <v>54</v>
      </c>
      <c r="B55">
        <v>56</v>
      </c>
      <c r="C55">
        <v>0</v>
      </c>
      <c r="D55">
        <v>19</v>
      </c>
      <c r="E55">
        <v>66</v>
      </c>
      <c r="F55" t="str">
        <f>INDEX(Edu_table[],MATCH(C55,Edu_table[Code],0),2)</f>
        <v>School</v>
      </c>
      <c r="G55" t="str">
        <f>VLOOKUP(E55,Table2[],2,TRUE)</f>
        <v>MEDIUM</v>
      </c>
    </row>
    <row r="56" spans="1:7" x14ac:dyDescent="0.25">
      <c r="A56">
        <v>55</v>
      </c>
      <c r="B56">
        <v>29</v>
      </c>
      <c r="C56">
        <v>2</v>
      </c>
      <c r="D56">
        <v>5</v>
      </c>
      <c r="E56">
        <v>70</v>
      </c>
      <c r="F56" t="str">
        <f>INDEX(Edu_table[],MATCH(C56,Edu_table[Code],0),2)</f>
        <v>Master's</v>
      </c>
      <c r="G56" t="str">
        <f>VLOOKUP(E56,Table2[],2,TRUE)</f>
        <v>MEDIUM</v>
      </c>
    </row>
    <row r="57" spans="1:7" x14ac:dyDescent="0.25">
      <c r="A57">
        <v>56</v>
      </c>
      <c r="B57">
        <v>34</v>
      </c>
      <c r="C57">
        <v>0</v>
      </c>
      <c r="D57">
        <v>2</v>
      </c>
      <c r="E57">
        <v>25</v>
      </c>
      <c r="F57" t="str">
        <f>INDEX(Edu_table[],MATCH(C57,Edu_table[Code],0),2)</f>
        <v>School</v>
      </c>
      <c r="G57" t="str">
        <f>VLOOKUP(E57,Table2[],2,TRUE)</f>
        <v>LOW</v>
      </c>
    </row>
    <row r="58" spans="1:7" x14ac:dyDescent="0.25">
      <c r="A58">
        <v>57</v>
      </c>
      <c r="B58">
        <v>32</v>
      </c>
      <c r="C58">
        <v>0</v>
      </c>
      <c r="D58">
        <v>1</v>
      </c>
      <c r="E58">
        <v>20</v>
      </c>
      <c r="F58" t="str">
        <f>INDEX(Edu_table[],MATCH(C58,Edu_table[Code],0),2)</f>
        <v>School</v>
      </c>
      <c r="G58" t="str">
        <f>VLOOKUP(E58,Table2[],2,TRUE)</f>
        <v>LOW</v>
      </c>
    </row>
    <row r="59" spans="1:7" x14ac:dyDescent="0.25">
      <c r="A59">
        <v>58</v>
      </c>
      <c r="B59">
        <v>27</v>
      </c>
      <c r="C59">
        <v>2</v>
      </c>
      <c r="D59">
        <v>2</v>
      </c>
      <c r="E59">
        <v>26</v>
      </c>
      <c r="F59" t="str">
        <f>INDEX(Edu_table[],MATCH(C59,Edu_table[Code],0),2)</f>
        <v>Master's</v>
      </c>
      <c r="G59" t="str">
        <f>VLOOKUP(E59,Table2[],2,TRUE)</f>
        <v>LOW</v>
      </c>
    </row>
    <row r="60" spans="1:7" x14ac:dyDescent="0.25">
      <c r="A60">
        <v>59</v>
      </c>
      <c r="B60">
        <v>40</v>
      </c>
      <c r="C60">
        <v>0</v>
      </c>
      <c r="D60">
        <v>9</v>
      </c>
      <c r="E60">
        <v>64</v>
      </c>
      <c r="F60" t="str">
        <f>INDEX(Edu_table[],MATCH(C60,Edu_table[Code],0),2)</f>
        <v>School</v>
      </c>
      <c r="G60" t="str">
        <f>VLOOKUP(E60,Table2[],2,TRUE)</f>
        <v>MEDIUM</v>
      </c>
    </row>
    <row r="61" spans="1:7" x14ac:dyDescent="0.25">
      <c r="A61">
        <v>60</v>
      </c>
      <c r="B61">
        <v>50</v>
      </c>
      <c r="C61">
        <v>0</v>
      </c>
      <c r="D61">
        <v>11</v>
      </c>
      <c r="E61">
        <v>36</v>
      </c>
      <c r="F61" t="str">
        <f>INDEX(Edu_table[],MATCH(C61,Edu_table[Code],0),2)</f>
        <v>School</v>
      </c>
      <c r="G61" t="str">
        <f>VLOOKUP(E61,Table2[],2,TRUE)</f>
        <v>LOW</v>
      </c>
    </row>
    <row r="62" spans="1:7" x14ac:dyDescent="0.25">
      <c r="A62">
        <v>61</v>
      </c>
      <c r="B62">
        <v>39</v>
      </c>
      <c r="C62">
        <v>0</v>
      </c>
      <c r="D62">
        <v>17</v>
      </c>
      <c r="E62">
        <v>60</v>
      </c>
      <c r="F62" t="str">
        <f>INDEX(Edu_table[],MATCH(C62,Edu_table[Code],0),2)</f>
        <v>School</v>
      </c>
      <c r="G62" t="str">
        <f>VLOOKUP(E62,Table2[],2,TRUE)</f>
        <v>MEDIUM</v>
      </c>
    </row>
    <row r="63" spans="1:7" x14ac:dyDescent="0.25">
      <c r="A63">
        <v>62</v>
      </c>
      <c r="B63">
        <v>34</v>
      </c>
      <c r="C63">
        <v>0</v>
      </c>
      <c r="D63">
        <v>18</v>
      </c>
      <c r="E63">
        <v>34</v>
      </c>
      <c r="F63" t="str">
        <f>INDEX(Edu_table[],MATCH(C63,Edu_table[Code],0),2)</f>
        <v>School</v>
      </c>
      <c r="G63" t="str">
        <f>VLOOKUP(E63,Table2[],2,TRUE)</f>
        <v>LOW</v>
      </c>
    </row>
    <row r="64" spans="1:7" x14ac:dyDescent="0.25">
      <c r="A64">
        <v>63</v>
      </c>
      <c r="B64">
        <v>36</v>
      </c>
      <c r="C64">
        <v>0</v>
      </c>
      <c r="D64">
        <v>18</v>
      </c>
      <c r="E64">
        <v>67</v>
      </c>
      <c r="F64" t="str">
        <f>INDEX(Edu_table[],MATCH(C64,Edu_table[Code],0),2)</f>
        <v>School</v>
      </c>
      <c r="G64" t="str">
        <f>VLOOKUP(E64,Table2[],2,TRUE)</f>
        <v>MEDIUM</v>
      </c>
    </row>
    <row r="65" spans="1:7" x14ac:dyDescent="0.25">
      <c r="A65">
        <v>64</v>
      </c>
      <c r="B65">
        <v>44</v>
      </c>
      <c r="C65">
        <v>1</v>
      </c>
      <c r="D65">
        <v>18</v>
      </c>
      <c r="E65">
        <v>74</v>
      </c>
      <c r="F65" t="str">
        <f>INDEX(Edu_table[],MATCH(C65,Edu_table[Code],0),2)</f>
        <v>Bachelor</v>
      </c>
      <c r="G65" t="str">
        <f>VLOOKUP(E65,Table2[],2,TRUE)</f>
        <v>MEDIUM</v>
      </c>
    </row>
    <row r="66" spans="1:7" x14ac:dyDescent="0.25">
      <c r="A66">
        <v>65</v>
      </c>
      <c r="B66">
        <v>24</v>
      </c>
      <c r="C66">
        <v>1</v>
      </c>
      <c r="D66">
        <v>4</v>
      </c>
      <c r="E66">
        <v>20</v>
      </c>
      <c r="F66" t="str">
        <f>INDEX(Edu_table[],MATCH(C66,Edu_table[Code],0),2)</f>
        <v>Bachelor</v>
      </c>
      <c r="G66" t="str">
        <f>VLOOKUP(E66,Table2[],2,TRUE)</f>
        <v>LOW</v>
      </c>
    </row>
    <row r="67" spans="1:7" x14ac:dyDescent="0.25">
      <c r="A67">
        <v>66</v>
      </c>
      <c r="B67">
        <v>31</v>
      </c>
      <c r="C67">
        <v>0</v>
      </c>
      <c r="D67">
        <v>8</v>
      </c>
      <c r="E67">
        <v>44</v>
      </c>
      <c r="F67" t="str">
        <f>INDEX(Edu_table[],MATCH(C67,Edu_table[Code],0),2)</f>
        <v>School</v>
      </c>
      <c r="G67" t="str">
        <f>VLOOKUP(E67,Table2[],2,TRUE)</f>
        <v>LOW</v>
      </c>
    </row>
    <row r="68" spans="1:7" x14ac:dyDescent="0.25">
      <c r="A68">
        <v>67</v>
      </c>
      <c r="B68">
        <v>34</v>
      </c>
      <c r="C68">
        <v>0</v>
      </c>
      <c r="D68">
        <v>16</v>
      </c>
      <c r="E68">
        <v>79</v>
      </c>
      <c r="F68" t="str">
        <f>INDEX(Edu_table[],MATCH(C68,Edu_table[Code],0),2)</f>
        <v>School</v>
      </c>
      <c r="G68" t="str">
        <f>VLOOKUP(E68,Table2[],2,TRUE)</f>
        <v>MEDIUM</v>
      </c>
    </row>
    <row r="69" spans="1:7" x14ac:dyDescent="0.25">
      <c r="A69">
        <v>68</v>
      </c>
      <c r="B69">
        <v>26</v>
      </c>
      <c r="C69">
        <v>0</v>
      </c>
      <c r="D69">
        <v>4</v>
      </c>
      <c r="E69">
        <v>27</v>
      </c>
      <c r="F69" t="str">
        <f>INDEX(Edu_table[],MATCH(C69,Edu_table[Code],0),2)</f>
        <v>School</v>
      </c>
      <c r="G69" t="str">
        <f>VLOOKUP(E69,Table2[],2,TRUE)</f>
        <v>LOW</v>
      </c>
    </row>
    <row r="70" spans="1:7" x14ac:dyDescent="0.25">
      <c r="A70">
        <v>69</v>
      </c>
      <c r="B70">
        <v>38</v>
      </c>
      <c r="C70">
        <v>0</v>
      </c>
      <c r="D70">
        <v>3</v>
      </c>
      <c r="E70">
        <v>23</v>
      </c>
      <c r="F70" t="str">
        <f>INDEX(Edu_table[],MATCH(C70,Edu_table[Code],0),2)</f>
        <v>School</v>
      </c>
      <c r="G70" t="str">
        <f>VLOOKUP(E70,Table2[],2,TRUE)</f>
        <v>LOW</v>
      </c>
    </row>
    <row r="71" spans="1:7" x14ac:dyDescent="0.25">
      <c r="A71">
        <v>70</v>
      </c>
      <c r="B71">
        <v>24</v>
      </c>
      <c r="C71">
        <v>0</v>
      </c>
      <c r="D71">
        <v>3</v>
      </c>
      <c r="E71">
        <v>14</v>
      </c>
      <c r="F71" t="str">
        <f>INDEX(Edu_table[],MATCH(C71,Edu_table[Code],0),2)</f>
        <v>School</v>
      </c>
      <c r="G71" t="str">
        <f>VLOOKUP(E71,Table2[],2,TRUE)</f>
        <v>LOW</v>
      </c>
    </row>
    <row r="72" spans="1:7" x14ac:dyDescent="0.25">
      <c r="A72">
        <v>71</v>
      </c>
      <c r="B72">
        <v>30</v>
      </c>
      <c r="C72">
        <v>2</v>
      </c>
      <c r="D72">
        <v>8</v>
      </c>
      <c r="E72">
        <v>61</v>
      </c>
      <c r="F72" t="str">
        <f>INDEX(Edu_table[],MATCH(C72,Edu_table[Code],0),2)</f>
        <v>Master's</v>
      </c>
      <c r="G72" t="str">
        <f>VLOOKUP(E72,Table2[],2,TRUE)</f>
        <v>MEDIUM</v>
      </c>
    </row>
    <row r="73" spans="1:7" x14ac:dyDescent="0.25">
      <c r="A73">
        <v>72</v>
      </c>
      <c r="B73">
        <v>40</v>
      </c>
      <c r="C73">
        <v>3</v>
      </c>
      <c r="D73">
        <v>5</v>
      </c>
      <c r="E73">
        <v>75</v>
      </c>
      <c r="F73" t="str">
        <f>INDEX(Edu_table[],MATCH(C73,Edu_table[Code],0),2)</f>
        <v>PhD</v>
      </c>
      <c r="G73" t="str">
        <f>VLOOKUP(E73,Table2[],2,TRUE)</f>
        <v>MEDIUM</v>
      </c>
    </row>
    <row r="74" spans="1:7" x14ac:dyDescent="0.25">
      <c r="A74">
        <v>73</v>
      </c>
      <c r="B74">
        <v>30</v>
      </c>
      <c r="C74">
        <v>1</v>
      </c>
      <c r="D74">
        <v>12</v>
      </c>
      <c r="E74">
        <v>98</v>
      </c>
      <c r="F74" t="str">
        <f>INDEX(Edu_table[],MATCH(C74,Edu_table[Code],0),2)</f>
        <v>Bachelor</v>
      </c>
      <c r="G74" t="str">
        <f>VLOOKUP(E74,Table2[],2,TRUE)</f>
        <v>MEDIUM</v>
      </c>
    </row>
    <row r="75" spans="1:7" x14ac:dyDescent="0.25">
      <c r="A75">
        <v>74</v>
      </c>
      <c r="B75">
        <v>25</v>
      </c>
      <c r="C75">
        <v>1</v>
      </c>
      <c r="D75">
        <v>5</v>
      </c>
      <c r="E75">
        <v>42</v>
      </c>
      <c r="F75" t="str">
        <f>INDEX(Edu_table[],MATCH(C75,Edu_table[Code],0),2)</f>
        <v>Bachelor</v>
      </c>
      <c r="G75" t="str">
        <f>VLOOKUP(E75,Table2[],2,TRUE)</f>
        <v>LOW</v>
      </c>
    </row>
    <row r="76" spans="1:7" x14ac:dyDescent="0.25">
      <c r="A76">
        <v>75</v>
      </c>
      <c r="B76">
        <v>29</v>
      </c>
      <c r="C76">
        <v>0</v>
      </c>
      <c r="D76">
        <v>9</v>
      </c>
      <c r="E76">
        <v>33</v>
      </c>
      <c r="F76" t="str">
        <f>INDEX(Edu_table[],MATCH(C76,Edu_table[Code],0),2)</f>
        <v>School</v>
      </c>
      <c r="G76" t="str">
        <f>VLOOKUP(E76,Table2[],2,TRUE)</f>
        <v>LOW</v>
      </c>
    </row>
    <row r="77" spans="1:7" x14ac:dyDescent="0.25">
      <c r="A77">
        <v>76</v>
      </c>
      <c r="B77">
        <v>33</v>
      </c>
      <c r="C77">
        <v>0</v>
      </c>
      <c r="D77">
        <v>5</v>
      </c>
      <c r="E77">
        <v>18</v>
      </c>
      <c r="F77" t="str">
        <f>INDEX(Edu_table[],MATCH(C77,Edu_table[Code],0),2)</f>
        <v>School</v>
      </c>
      <c r="G77" t="str">
        <f>VLOOKUP(E77,Table2[],2,TRUE)</f>
        <v>LOW</v>
      </c>
    </row>
    <row r="78" spans="1:7" x14ac:dyDescent="0.25">
      <c r="A78">
        <v>77</v>
      </c>
      <c r="B78">
        <v>43</v>
      </c>
      <c r="C78">
        <v>0</v>
      </c>
      <c r="D78">
        <v>8</v>
      </c>
      <c r="E78">
        <v>45</v>
      </c>
      <c r="F78" t="str">
        <f>INDEX(Edu_table[],MATCH(C78,Edu_table[Code],0),2)</f>
        <v>School</v>
      </c>
      <c r="G78" t="str">
        <f>VLOOKUP(E78,Table2[],2,TRUE)</f>
        <v>LOW</v>
      </c>
    </row>
    <row r="79" spans="1:7" x14ac:dyDescent="0.25">
      <c r="A79">
        <v>78</v>
      </c>
      <c r="B79">
        <v>35</v>
      </c>
      <c r="C79">
        <v>1</v>
      </c>
      <c r="D79">
        <v>1</v>
      </c>
      <c r="E79">
        <v>21</v>
      </c>
      <c r="F79" t="str">
        <f>INDEX(Edu_table[],MATCH(C79,Edu_table[Code],0),2)</f>
        <v>Bachelor</v>
      </c>
      <c r="G79" t="str">
        <f>VLOOKUP(E79,Table2[],2,TRUE)</f>
        <v>LOW</v>
      </c>
    </row>
    <row r="80" spans="1:7" x14ac:dyDescent="0.25">
      <c r="A80">
        <v>79</v>
      </c>
      <c r="B80">
        <v>41</v>
      </c>
      <c r="C80">
        <v>1</v>
      </c>
      <c r="D80">
        <v>21</v>
      </c>
      <c r="E80">
        <v>145</v>
      </c>
      <c r="F80" t="str">
        <f>INDEX(Edu_table[],MATCH(C80,Edu_table[Code],0),2)</f>
        <v>Bachelor</v>
      </c>
      <c r="G80" t="str">
        <f>VLOOKUP(E80,Table2[],2,TRUE)</f>
        <v>HIGH</v>
      </c>
    </row>
    <row r="81" spans="1:7" x14ac:dyDescent="0.25">
      <c r="A81">
        <v>80</v>
      </c>
      <c r="B81">
        <v>46</v>
      </c>
      <c r="C81">
        <v>1</v>
      </c>
      <c r="D81">
        <v>18</v>
      </c>
      <c r="E81">
        <v>55</v>
      </c>
      <c r="F81" t="str">
        <f>INDEX(Edu_table[],MATCH(C81,Edu_table[Code],0),2)</f>
        <v>Bachelor</v>
      </c>
      <c r="G81" t="str">
        <f>VLOOKUP(E81,Table2[],2,TRUE)</f>
        <v>MEDIUM</v>
      </c>
    </row>
    <row r="82" spans="1:7" x14ac:dyDescent="0.25">
      <c r="A82">
        <v>81</v>
      </c>
      <c r="B82">
        <v>33</v>
      </c>
      <c r="C82">
        <v>0</v>
      </c>
      <c r="D82">
        <v>12</v>
      </c>
      <c r="E82">
        <v>68</v>
      </c>
      <c r="F82" t="str">
        <f>INDEX(Edu_table[],MATCH(C82,Edu_table[Code],0),2)</f>
        <v>School</v>
      </c>
      <c r="G82" t="str">
        <f>VLOOKUP(E82,Table2[],2,TRUE)</f>
        <v>MEDIUM</v>
      </c>
    </row>
    <row r="83" spans="1:7" x14ac:dyDescent="0.25">
      <c r="A83">
        <v>82</v>
      </c>
      <c r="B83">
        <v>30</v>
      </c>
      <c r="C83">
        <v>2</v>
      </c>
      <c r="D83">
        <v>0</v>
      </c>
      <c r="E83">
        <v>65</v>
      </c>
      <c r="F83" t="str">
        <f>INDEX(Edu_table[],MATCH(C83,Edu_table[Code],0),2)</f>
        <v>Master's</v>
      </c>
      <c r="G83" t="str">
        <f>VLOOKUP(E83,Table2[],2,TRUE)</f>
        <v>MEDIUM</v>
      </c>
    </row>
    <row r="84" spans="1:7" x14ac:dyDescent="0.25">
      <c r="A84">
        <v>83</v>
      </c>
      <c r="B84">
        <v>40</v>
      </c>
      <c r="C84">
        <v>2</v>
      </c>
      <c r="D84">
        <v>18</v>
      </c>
      <c r="E84">
        <v>157</v>
      </c>
      <c r="F84" t="str">
        <f>INDEX(Edu_table[],MATCH(C84,Edu_table[Code],0),2)</f>
        <v>Master's</v>
      </c>
      <c r="G84" t="str">
        <f>VLOOKUP(E84,Table2[],2,TRUE)</f>
        <v>HIGH</v>
      </c>
    </row>
    <row r="85" spans="1:7" x14ac:dyDescent="0.25">
      <c r="A85">
        <v>84</v>
      </c>
      <c r="B85">
        <v>38</v>
      </c>
      <c r="C85">
        <v>0</v>
      </c>
      <c r="D85">
        <v>1</v>
      </c>
      <c r="E85">
        <v>42</v>
      </c>
      <c r="F85" t="str">
        <f>INDEX(Edu_table[],MATCH(C85,Edu_table[Code],0),2)</f>
        <v>School</v>
      </c>
      <c r="G85" t="str">
        <f>VLOOKUP(E85,Table2[],2,TRUE)</f>
        <v>LOW</v>
      </c>
    </row>
    <row r="86" spans="1:7" x14ac:dyDescent="0.25">
      <c r="A86">
        <v>85</v>
      </c>
      <c r="B86">
        <v>49</v>
      </c>
      <c r="C86">
        <v>1</v>
      </c>
      <c r="D86">
        <v>11</v>
      </c>
      <c r="E86">
        <v>51</v>
      </c>
      <c r="F86" t="str">
        <f>INDEX(Edu_table[],MATCH(C86,Edu_table[Code],0),2)</f>
        <v>Bachelor</v>
      </c>
      <c r="G86" t="str">
        <f>VLOOKUP(E86,Table2[],2,TRUE)</f>
        <v>MEDIUM</v>
      </c>
    </row>
    <row r="87" spans="1:7" x14ac:dyDescent="0.25">
      <c r="A87">
        <v>86</v>
      </c>
      <c r="B87">
        <v>26</v>
      </c>
      <c r="C87">
        <v>0</v>
      </c>
      <c r="D87">
        <v>0</v>
      </c>
      <c r="E87">
        <v>15</v>
      </c>
      <c r="F87" t="str">
        <f>INDEX(Edu_table[],MATCH(C87,Edu_table[Code],0),2)</f>
        <v>School</v>
      </c>
      <c r="G87" t="str">
        <f>VLOOKUP(E87,Table2[],2,TRUE)</f>
        <v>LOW</v>
      </c>
    </row>
    <row r="88" spans="1:7" x14ac:dyDescent="0.25">
      <c r="A88">
        <v>87</v>
      </c>
      <c r="B88">
        <v>22</v>
      </c>
      <c r="C88">
        <v>3</v>
      </c>
      <c r="D88">
        <v>0</v>
      </c>
      <c r="E88">
        <v>25</v>
      </c>
      <c r="F88" t="str">
        <f>INDEX(Edu_table[],MATCH(C88,Edu_table[Code],0),2)</f>
        <v>PhD</v>
      </c>
      <c r="G88" t="str">
        <f>VLOOKUP(E88,Table2[],2,TRUE)</f>
        <v>LOW</v>
      </c>
    </row>
    <row r="89" spans="1:7" x14ac:dyDescent="0.25">
      <c r="A89">
        <v>88</v>
      </c>
      <c r="B89">
        <v>29</v>
      </c>
      <c r="C89">
        <v>1</v>
      </c>
      <c r="D89">
        <v>2</v>
      </c>
      <c r="E89">
        <v>16</v>
      </c>
      <c r="F89" t="str">
        <f>INDEX(Edu_table[],MATCH(C89,Edu_table[Code],0),2)</f>
        <v>Bachelor</v>
      </c>
      <c r="G89" t="str">
        <f>VLOOKUP(E89,Table2[],2,TRUE)</f>
        <v>LOW</v>
      </c>
    </row>
    <row r="90" spans="1:7" x14ac:dyDescent="0.25">
      <c r="A90">
        <v>89</v>
      </c>
      <c r="B90">
        <v>28</v>
      </c>
      <c r="C90">
        <v>1</v>
      </c>
      <c r="D90">
        <v>8</v>
      </c>
      <c r="E90">
        <v>31</v>
      </c>
      <c r="F90" t="str">
        <f>INDEX(Edu_table[],MATCH(C90,Edu_table[Code],0),2)</f>
        <v>Bachelor</v>
      </c>
      <c r="G90" t="str">
        <f>VLOOKUP(E90,Table2[],2,TRUE)</f>
        <v>LOW</v>
      </c>
    </row>
    <row r="91" spans="1:7" x14ac:dyDescent="0.25">
      <c r="A91">
        <v>90</v>
      </c>
      <c r="B91">
        <v>23</v>
      </c>
      <c r="C91">
        <v>3</v>
      </c>
      <c r="D91">
        <v>0</v>
      </c>
      <c r="E91">
        <v>32</v>
      </c>
      <c r="F91" t="str">
        <f>INDEX(Edu_table[],MATCH(C91,Edu_table[Code],0),2)</f>
        <v>PhD</v>
      </c>
      <c r="G91" t="str">
        <f>VLOOKUP(E91,Table2[],2,TRUE)</f>
        <v>LOW</v>
      </c>
    </row>
    <row r="92" spans="1:7" x14ac:dyDescent="0.25">
      <c r="A92">
        <v>91</v>
      </c>
      <c r="B92">
        <v>37</v>
      </c>
      <c r="C92">
        <v>1</v>
      </c>
      <c r="D92">
        <v>11</v>
      </c>
      <c r="E92">
        <v>75</v>
      </c>
      <c r="F92" t="str">
        <f>INDEX(Edu_table[],MATCH(C92,Edu_table[Code],0),2)</f>
        <v>Bachelor</v>
      </c>
      <c r="G92" t="str">
        <f>VLOOKUP(E92,Table2[],2,TRUE)</f>
        <v>MEDIUM</v>
      </c>
    </row>
    <row r="93" spans="1:7" x14ac:dyDescent="0.25">
      <c r="A93">
        <v>92</v>
      </c>
      <c r="B93">
        <v>35</v>
      </c>
      <c r="C93">
        <v>1</v>
      </c>
      <c r="D93">
        <v>5</v>
      </c>
      <c r="E93">
        <v>33</v>
      </c>
      <c r="F93" t="str">
        <f>INDEX(Edu_table[],MATCH(C93,Edu_table[Code],0),2)</f>
        <v>Bachelor</v>
      </c>
      <c r="G93" t="str">
        <f>VLOOKUP(E93,Table2[],2,TRUE)</f>
        <v>LOW</v>
      </c>
    </row>
    <row r="94" spans="1:7" x14ac:dyDescent="0.25">
      <c r="A94">
        <v>93</v>
      </c>
      <c r="B94">
        <v>31</v>
      </c>
      <c r="C94">
        <v>0</v>
      </c>
      <c r="D94">
        <v>1</v>
      </c>
      <c r="E94">
        <v>21</v>
      </c>
      <c r="F94" t="str">
        <f>INDEX(Edu_table[],MATCH(C94,Edu_table[Code],0),2)</f>
        <v>School</v>
      </c>
      <c r="G94" t="str">
        <f>VLOOKUP(E94,Table2[],2,TRUE)</f>
        <v>LOW</v>
      </c>
    </row>
    <row r="95" spans="1:7" x14ac:dyDescent="0.25">
      <c r="A95">
        <v>94</v>
      </c>
      <c r="B95">
        <v>29</v>
      </c>
      <c r="C95">
        <v>0</v>
      </c>
      <c r="D95">
        <v>1</v>
      </c>
      <c r="E95">
        <v>20</v>
      </c>
      <c r="F95" t="str">
        <f>INDEX(Edu_table[],MATCH(C95,Edu_table[Code],0),2)</f>
        <v>School</v>
      </c>
      <c r="G95" t="str">
        <f>VLOOKUP(E95,Table2[],2,TRUE)</f>
        <v>LOW</v>
      </c>
    </row>
    <row r="96" spans="1:7" x14ac:dyDescent="0.25">
      <c r="A96">
        <v>95</v>
      </c>
      <c r="B96">
        <v>34</v>
      </c>
      <c r="C96">
        <v>2</v>
      </c>
      <c r="D96">
        <v>7</v>
      </c>
      <c r="E96">
        <v>27</v>
      </c>
      <c r="F96" t="str">
        <f>INDEX(Edu_table[],MATCH(C96,Edu_table[Code],0),2)</f>
        <v>Master's</v>
      </c>
      <c r="G96" t="str">
        <f>VLOOKUP(E96,Table2[],2,TRUE)</f>
        <v>LOW</v>
      </c>
    </row>
    <row r="97" spans="1:7" x14ac:dyDescent="0.25">
      <c r="A97">
        <v>96</v>
      </c>
      <c r="B97">
        <v>47</v>
      </c>
      <c r="C97">
        <v>1</v>
      </c>
      <c r="D97">
        <v>7</v>
      </c>
      <c r="E97">
        <v>49</v>
      </c>
      <c r="F97" t="str">
        <f>INDEX(Edu_table[],MATCH(C97,Edu_table[Code],0),2)</f>
        <v>Bachelor</v>
      </c>
      <c r="G97" t="str">
        <f>VLOOKUP(E97,Table2[],2,TRUE)</f>
        <v>LOW</v>
      </c>
    </row>
    <row r="98" spans="1:7" x14ac:dyDescent="0.25">
      <c r="A98">
        <v>97</v>
      </c>
      <c r="B98">
        <v>37</v>
      </c>
      <c r="C98">
        <v>0</v>
      </c>
      <c r="D98">
        <v>5</v>
      </c>
      <c r="E98">
        <v>27</v>
      </c>
      <c r="F98" t="str">
        <f>INDEX(Edu_table[],MATCH(C98,Edu_table[Code],0),2)</f>
        <v>School</v>
      </c>
      <c r="G98" t="str">
        <f>VLOOKUP(E98,Table2[],2,TRUE)</f>
        <v>LOW</v>
      </c>
    </row>
    <row r="99" spans="1:7" x14ac:dyDescent="0.25">
      <c r="A99">
        <v>98</v>
      </c>
      <c r="B99">
        <v>38</v>
      </c>
      <c r="C99">
        <v>0</v>
      </c>
      <c r="D99">
        <v>10</v>
      </c>
      <c r="E99">
        <v>34</v>
      </c>
      <c r="F99" t="str">
        <f>INDEX(Edu_table[],MATCH(C99,Edu_table[Code],0),2)</f>
        <v>School</v>
      </c>
      <c r="G99" t="str">
        <f>VLOOKUP(E99,Table2[],2,TRUE)</f>
        <v>LOW</v>
      </c>
    </row>
    <row r="100" spans="1:7" x14ac:dyDescent="0.25">
      <c r="A100">
        <v>99</v>
      </c>
      <c r="B100">
        <v>32</v>
      </c>
      <c r="C100">
        <v>1</v>
      </c>
      <c r="D100">
        <v>5</v>
      </c>
      <c r="E100">
        <v>28</v>
      </c>
      <c r="F100" t="str">
        <f>INDEX(Edu_table[],MATCH(C100,Edu_table[Code],0),2)</f>
        <v>Bachelor</v>
      </c>
      <c r="G100" t="str">
        <f>VLOOKUP(E100,Table2[],2,TRUE)</f>
        <v>LOW</v>
      </c>
    </row>
    <row r="101" spans="1:7" x14ac:dyDescent="0.25">
      <c r="A101">
        <v>100</v>
      </c>
      <c r="B101">
        <v>22</v>
      </c>
      <c r="C101">
        <v>2</v>
      </c>
      <c r="D101">
        <v>0</v>
      </c>
      <c r="E101">
        <v>20</v>
      </c>
      <c r="F101" t="str">
        <f>INDEX(Edu_table[],MATCH(C101,Edu_table[Code],0),2)</f>
        <v>Master's</v>
      </c>
      <c r="G101" t="str">
        <f>VLOOKUP(E101,Table2[],2,TRUE)</f>
        <v>LOW</v>
      </c>
    </row>
    <row r="102" spans="1:7" x14ac:dyDescent="0.25">
      <c r="A102">
        <v>101</v>
      </c>
      <c r="B102">
        <v>30</v>
      </c>
      <c r="C102">
        <v>0</v>
      </c>
      <c r="D102">
        <v>7</v>
      </c>
      <c r="E102">
        <v>33</v>
      </c>
      <c r="F102" t="str">
        <f>INDEX(Edu_table[],MATCH(C102,Edu_table[Code],0),2)</f>
        <v>School</v>
      </c>
      <c r="G102" t="str">
        <f>VLOOKUP(E102,Table2[],2,TRUE)</f>
        <v>LOW</v>
      </c>
    </row>
    <row r="103" spans="1:7" x14ac:dyDescent="0.25">
      <c r="A103">
        <v>102</v>
      </c>
      <c r="B103">
        <v>38</v>
      </c>
      <c r="C103">
        <v>3</v>
      </c>
      <c r="D103">
        <v>13</v>
      </c>
      <c r="E103">
        <v>126</v>
      </c>
      <c r="F103" t="str">
        <f>INDEX(Edu_table[],MATCH(C103,Edu_table[Code],0),2)</f>
        <v>PhD</v>
      </c>
      <c r="G103" t="str">
        <f>VLOOKUP(E103,Table2[],2,TRUE)</f>
        <v>HIGH</v>
      </c>
    </row>
    <row r="104" spans="1:7" x14ac:dyDescent="0.25">
      <c r="A104">
        <v>103</v>
      </c>
      <c r="B104">
        <v>36</v>
      </c>
      <c r="C104">
        <v>0</v>
      </c>
      <c r="D104">
        <v>20</v>
      </c>
      <c r="E104">
        <v>60</v>
      </c>
      <c r="F104" t="str">
        <f>INDEX(Edu_table[],MATCH(C104,Edu_table[Code],0),2)</f>
        <v>School</v>
      </c>
      <c r="G104" t="str">
        <f>VLOOKUP(E104,Table2[],2,TRUE)</f>
        <v>MEDIUM</v>
      </c>
    </row>
    <row r="105" spans="1:7" x14ac:dyDescent="0.25">
      <c r="A105">
        <v>104</v>
      </c>
      <c r="B105">
        <v>44</v>
      </c>
      <c r="C105">
        <v>0</v>
      </c>
      <c r="D105">
        <v>5</v>
      </c>
      <c r="E105">
        <v>48</v>
      </c>
      <c r="F105" t="str">
        <f>INDEX(Edu_table[],MATCH(C105,Edu_table[Code],0),2)</f>
        <v>School</v>
      </c>
      <c r="G105" t="str">
        <f>VLOOKUP(E105,Table2[],2,TRUE)</f>
        <v>LOW</v>
      </c>
    </row>
    <row r="106" spans="1:7" x14ac:dyDescent="0.25">
      <c r="A106">
        <v>105</v>
      </c>
      <c r="B106">
        <v>27</v>
      </c>
      <c r="C106">
        <v>1</v>
      </c>
      <c r="D106">
        <v>4</v>
      </c>
      <c r="E106">
        <v>22</v>
      </c>
      <c r="F106" t="str">
        <f>INDEX(Edu_table[],MATCH(C106,Edu_table[Code],0),2)</f>
        <v>Bachelor</v>
      </c>
      <c r="G106" t="str">
        <f>VLOOKUP(E106,Table2[],2,TRUE)</f>
        <v>LOW</v>
      </c>
    </row>
    <row r="107" spans="1:7" x14ac:dyDescent="0.25">
      <c r="A107">
        <v>106</v>
      </c>
      <c r="B107">
        <v>47</v>
      </c>
      <c r="C107">
        <v>0</v>
      </c>
      <c r="D107">
        <v>19</v>
      </c>
      <c r="E107">
        <v>50</v>
      </c>
      <c r="F107" t="str">
        <f>INDEX(Edu_table[],MATCH(C107,Edu_table[Code],0),2)</f>
        <v>School</v>
      </c>
      <c r="G107" t="str">
        <f>VLOOKUP(E107,Table2[],2,TRUE)</f>
        <v>MEDIUM</v>
      </c>
    </row>
    <row r="108" spans="1:7" x14ac:dyDescent="0.25">
      <c r="A108">
        <v>107</v>
      </c>
      <c r="B108">
        <v>41</v>
      </c>
      <c r="C108">
        <v>0</v>
      </c>
      <c r="D108">
        <v>7</v>
      </c>
      <c r="E108">
        <v>32</v>
      </c>
      <c r="F108" t="str">
        <f>INDEX(Edu_table[],MATCH(C108,Edu_table[Code],0),2)</f>
        <v>School</v>
      </c>
      <c r="G108" t="str">
        <f>VLOOKUP(E108,Table2[],2,TRUE)</f>
        <v>LOW</v>
      </c>
    </row>
    <row r="109" spans="1:7" x14ac:dyDescent="0.25">
      <c r="A109">
        <v>108</v>
      </c>
      <c r="B109">
        <v>25</v>
      </c>
      <c r="C109">
        <v>0</v>
      </c>
      <c r="D109">
        <v>8</v>
      </c>
      <c r="E109">
        <v>27</v>
      </c>
      <c r="F109" t="str">
        <f>INDEX(Edu_table[],MATCH(C109,Edu_table[Code],0),2)</f>
        <v>School</v>
      </c>
      <c r="G109" t="str">
        <f>VLOOKUP(E109,Table2[],2,TRUE)</f>
        <v>LOW</v>
      </c>
    </row>
    <row r="110" spans="1:7" x14ac:dyDescent="0.25">
      <c r="A110">
        <v>109</v>
      </c>
      <c r="B110">
        <v>33</v>
      </c>
      <c r="C110">
        <v>1</v>
      </c>
      <c r="D110">
        <v>10</v>
      </c>
      <c r="E110">
        <v>54</v>
      </c>
      <c r="F110" t="str">
        <f>INDEX(Edu_table[],MATCH(C110,Edu_table[Code],0),2)</f>
        <v>Bachelor</v>
      </c>
      <c r="G110" t="str">
        <f>VLOOKUP(E110,Table2[],2,TRUE)</f>
        <v>MEDIUM</v>
      </c>
    </row>
    <row r="111" spans="1:7" x14ac:dyDescent="0.25">
      <c r="A111">
        <v>110</v>
      </c>
      <c r="B111">
        <v>42</v>
      </c>
      <c r="C111">
        <v>2</v>
      </c>
      <c r="D111">
        <v>13</v>
      </c>
      <c r="E111">
        <v>82</v>
      </c>
      <c r="F111" t="str">
        <f>INDEX(Edu_table[],MATCH(C111,Edu_table[Code],0),2)</f>
        <v>Master's</v>
      </c>
      <c r="G111" t="str">
        <f>VLOOKUP(E111,Table2[],2,TRUE)</f>
        <v>MEDIUM</v>
      </c>
    </row>
    <row r="112" spans="1:7" x14ac:dyDescent="0.25">
      <c r="A112">
        <v>111</v>
      </c>
      <c r="B112">
        <v>36</v>
      </c>
      <c r="C112">
        <v>0</v>
      </c>
      <c r="D112">
        <v>14</v>
      </c>
      <c r="E112">
        <v>53</v>
      </c>
      <c r="F112" t="str">
        <f>INDEX(Edu_table[],MATCH(C112,Edu_table[Code],0),2)</f>
        <v>School</v>
      </c>
      <c r="G112" t="str">
        <f>VLOOKUP(E112,Table2[],2,TRUE)</f>
        <v>MEDIUM</v>
      </c>
    </row>
    <row r="113" spans="1:9" x14ac:dyDescent="0.25">
      <c r="A113">
        <v>112</v>
      </c>
      <c r="B113">
        <v>25</v>
      </c>
      <c r="C113">
        <v>3</v>
      </c>
      <c r="D113">
        <v>0</v>
      </c>
      <c r="E113">
        <v>32</v>
      </c>
      <c r="F113" t="str">
        <f>INDEX(Edu_table[],MATCH(C113,Edu_table[Code],0),2)</f>
        <v>PhD</v>
      </c>
      <c r="G113" t="str">
        <f>VLOOKUP(E113,Table2[],2,TRUE)</f>
        <v>LOW</v>
      </c>
      <c r="I113">
        <f>COUNT(#REF!)</f>
        <v>0</v>
      </c>
    </row>
    <row r="114" spans="1:9" x14ac:dyDescent="0.25">
      <c r="A114">
        <v>113</v>
      </c>
      <c r="B114">
        <v>30</v>
      </c>
      <c r="C114">
        <v>0</v>
      </c>
      <c r="D114">
        <v>10</v>
      </c>
      <c r="E114">
        <v>39</v>
      </c>
      <c r="F114" t="str">
        <f>INDEX(Edu_table[],MATCH(C114,Edu_table[Code],0),2)</f>
        <v>School</v>
      </c>
      <c r="G114" t="str">
        <f>VLOOKUP(E114,Table2[],2,TRUE)</f>
        <v>LOW</v>
      </c>
    </row>
    <row r="115" spans="1:9" x14ac:dyDescent="0.25">
      <c r="A115">
        <v>114</v>
      </c>
      <c r="B115">
        <v>24</v>
      </c>
      <c r="C115">
        <v>0</v>
      </c>
      <c r="D115">
        <v>0</v>
      </c>
      <c r="E115">
        <v>16</v>
      </c>
      <c r="F115" t="str">
        <f>INDEX(Edu_table[],MATCH(C115,Edu_table[Code],0),2)</f>
        <v>School</v>
      </c>
      <c r="G115" t="str">
        <f>VLOOKUP(E115,Table2[],2,TRUE)</f>
        <v>LOW</v>
      </c>
    </row>
    <row r="116" spans="1:9" x14ac:dyDescent="0.25">
      <c r="A116">
        <v>115</v>
      </c>
      <c r="B116">
        <v>32</v>
      </c>
      <c r="C116">
        <v>0</v>
      </c>
      <c r="D116">
        <v>7</v>
      </c>
      <c r="E116">
        <v>23</v>
      </c>
      <c r="F116" t="str">
        <f>INDEX(Edu_table[],MATCH(C116,Edu_table[Code],0),2)</f>
        <v>School</v>
      </c>
      <c r="G116" t="str">
        <f>VLOOKUP(E116,Table2[],2,TRUE)</f>
        <v>LOW</v>
      </c>
    </row>
    <row r="117" spans="1:9" x14ac:dyDescent="0.25">
      <c r="A117">
        <v>116</v>
      </c>
      <c r="B117">
        <v>39</v>
      </c>
      <c r="C117">
        <v>1</v>
      </c>
      <c r="D117">
        <v>9</v>
      </c>
      <c r="E117">
        <v>32</v>
      </c>
      <c r="F117" t="str">
        <f>INDEX(Edu_table[],MATCH(C117,Edu_table[Code],0),2)</f>
        <v>Bachelor</v>
      </c>
      <c r="G117" t="str">
        <f>VLOOKUP(E117,Table2[],2,TRUE)</f>
        <v>LOW</v>
      </c>
    </row>
    <row r="118" spans="1:9" x14ac:dyDescent="0.25">
      <c r="A118">
        <v>117</v>
      </c>
      <c r="B118">
        <v>30</v>
      </c>
      <c r="C118">
        <v>0</v>
      </c>
      <c r="D118">
        <v>4</v>
      </c>
      <c r="E118">
        <v>18</v>
      </c>
      <c r="F118" t="str">
        <f>INDEX(Edu_table[],MATCH(C118,Edu_table[Code],0),2)</f>
        <v>School</v>
      </c>
      <c r="G118" t="str">
        <f>VLOOKUP(E118,Table2[],2,TRUE)</f>
        <v>LOW</v>
      </c>
    </row>
    <row r="119" spans="1:9" x14ac:dyDescent="0.25">
      <c r="A119">
        <v>118</v>
      </c>
      <c r="B119">
        <v>33</v>
      </c>
      <c r="C119">
        <v>0</v>
      </c>
      <c r="D119">
        <v>16</v>
      </c>
      <c r="E119">
        <v>46</v>
      </c>
      <c r="F119" t="str">
        <f>INDEX(Edu_table[],MATCH(C119,Edu_table[Code],0),2)</f>
        <v>School</v>
      </c>
      <c r="G119" t="str">
        <f>VLOOKUP(E119,Table2[],2,TRUE)</f>
        <v>LOW</v>
      </c>
    </row>
    <row r="120" spans="1:9" x14ac:dyDescent="0.25">
      <c r="A120">
        <v>119</v>
      </c>
      <c r="B120">
        <v>32</v>
      </c>
      <c r="C120">
        <v>1</v>
      </c>
      <c r="D120">
        <v>12</v>
      </c>
      <c r="E120">
        <v>63</v>
      </c>
      <c r="F120" t="str">
        <f>INDEX(Edu_table[],MATCH(C120,Edu_table[Code],0),2)</f>
        <v>Bachelor</v>
      </c>
      <c r="G120" t="str">
        <f>VLOOKUP(E120,Table2[],2,TRUE)</f>
        <v>MEDIUM</v>
      </c>
    </row>
    <row r="121" spans="1:9" x14ac:dyDescent="0.25">
      <c r="A121">
        <v>120</v>
      </c>
      <c r="B121">
        <v>33</v>
      </c>
      <c r="C121">
        <v>0</v>
      </c>
      <c r="D121">
        <v>7</v>
      </c>
      <c r="E121">
        <v>26</v>
      </c>
      <c r="F121" t="str">
        <f>INDEX(Edu_table[],MATCH(C121,Edu_table[Code],0),2)</f>
        <v>School</v>
      </c>
      <c r="G121" t="str">
        <f>VLOOKUP(E121,Table2[],2,TRUE)</f>
        <v>LOW</v>
      </c>
    </row>
    <row r="122" spans="1:9" x14ac:dyDescent="0.25">
      <c r="A122">
        <v>121</v>
      </c>
      <c r="B122">
        <v>29</v>
      </c>
      <c r="C122">
        <v>1</v>
      </c>
      <c r="D122">
        <v>6</v>
      </c>
      <c r="E122">
        <v>21</v>
      </c>
      <c r="F122" t="str">
        <f>INDEX(Edu_table[],MATCH(C122,Edu_table[Code],0),2)</f>
        <v>Bachelor</v>
      </c>
      <c r="G122" t="str">
        <f>VLOOKUP(E122,Table2[],2,TRUE)</f>
        <v>LOW</v>
      </c>
    </row>
    <row r="123" spans="1:9" x14ac:dyDescent="0.25">
      <c r="A123">
        <v>122</v>
      </c>
      <c r="B123">
        <v>28</v>
      </c>
      <c r="C123">
        <v>1</v>
      </c>
      <c r="D123">
        <v>5</v>
      </c>
      <c r="E123">
        <v>37</v>
      </c>
      <c r="F123" t="str">
        <f>INDEX(Edu_table[],MATCH(C123,Edu_table[Code],0),2)</f>
        <v>Bachelor</v>
      </c>
      <c r="G123" t="str">
        <f>VLOOKUP(E123,Table2[],2,TRUE)</f>
        <v>LOW</v>
      </c>
    </row>
    <row r="124" spans="1:9" x14ac:dyDescent="0.25">
      <c r="A124">
        <v>123</v>
      </c>
      <c r="B124">
        <v>33</v>
      </c>
      <c r="C124">
        <v>3</v>
      </c>
      <c r="D124">
        <v>9</v>
      </c>
      <c r="E124">
        <v>32</v>
      </c>
      <c r="F124" t="str">
        <f>INDEX(Edu_table[],MATCH(C124,Edu_table[Code],0),2)</f>
        <v>PhD</v>
      </c>
      <c r="G124" t="str">
        <f>VLOOKUP(E124,Table2[],2,TRUE)</f>
        <v>LOW</v>
      </c>
    </row>
    <row r="125" spans="1:9" x14ac:dyDescent="0.25">
      <c r="A125">
        <v>124</v>
      </c>
      <c r="B125">
        <v>39</v>
      </c>
      <c r="C125">
        <v>1</v>
      </c>
      <c r="D125">
        <v>16</v>
      </c>
      <c r="E125">
        <v>53</v>
      </c>
      <c r="F125" t="str">
        <f>INDEX(Edu_table[],MATCH(C125,Edu_table[Code],0),2)</f>
        <v>Bachelor</v>
      </c>
      <c r="G125" t="str">
        <f>VLOOKUP(E125,Table2[],2,TRUE)</f>
        <v>MEDIUM</v>
      </c>
    </row>
    <row r="126" spans="1:9" x14ac:dyDescent="0.25">
      <c r="A126">
        <v>125</v>
      </c>
      <c r="B126">
        <v>32</v>
      </c>
      <c r="C126">
        <v>0</v>
      </c>
      <c r="D126">
        <v>10</v>
      </c>
      <c r="E126">
        <v>42</v>
      </c>
      <c r="F126" t="str">
        <f>INDEX(Edu_table[],MATCH(C126,Edu_table[Code],0),2)</f>
        <v>School</v>
      </c>
      <c r="G126" t="str">
        <f>VLOOKUP(E126,Table2[],2,TRUE)</f>
        <v>LOW</v>
      </c>
    </row>
    <row r="127" spans="1:9" x14ac:dyDescent="0.25">
      <c r="A127">
        <v>126</v>
      </c>
      <c r="B127">
        <v>46</v>
      </c>
      <c r="C127">
        <v>0</v>
      </c>
      <c r="D127">
        <v>9</v>
      </c>
      <c r="E127">
        <v>72</v>
      </c>
      <c r="F127" t="str">
        <f>INDEX(Edu_table[],MATCH(C127,Edu_table[Code],0),2)</f>
        <v>School</v>
      </c>
      <c r="G127" t="str">
        <f>VLOOKUP(E127,Table2[],2,TRUE)</f>
        <v>MEDIUM</v>
      </c>
    </row>
    <row r="128" spans="1:9" x14ac:dyDescent="0.25">
      <c r="A128">
        <v>127</v>
      </c>
      <c r="B128">
        <v>32</v>
      </c>
      <c r="C128">
        <v>1</v>
      </c>
      <c r="D128">
        <v>3</v>
      </c>
      <c r="E128">
        <v>47</v>
      </c>
      <c r="F128" t="str">
        <f>INDEX(Edu_table[],MATCH(C128,Edu_table[Code],0),2)</f>
        <v>Bachelor</v>
      </c>
      <c r="G128" t="str">
        <f>VLOOKUP(E128,Table2[],2,TRUE)</f>
        <v>LOW</v>
      </c>
    </row>
    <row r="129" spans="1:7" x14ac:dyDescent="0.25">
      <c r="A129">
        <v>128</v>
      </c>
      <c r="B129">
        <v>28</v>
      </c>
      <c r="C129">
        <v>1</v>
      </c>
      <c r="D129">
        <v>5</v>
      </c>
      <c r="E129">
        <v>25</v>
      </c>
      <c r="F129" t="str">
        <f>INDEX(Edu_table[],MATCH(C129,Edu_table[Code],0),2)</f>
        <v>Bachelor</v>
      </c>
      <c r="G129" t="str">
        <f>VLOOKUP(E129,Table2[],2,TRUE)</f>
        <v>LOW</v>
      </c>
    </row>
    <row r="130" spans="1:7" x14ac:dyDescent="0.25">
      <c r="A130">
        <v>129</v>
      </c>
      <c r="B130">
        <v>26</v>
      </c>
      <c r="C130">
        <v>0</v>
      </c>
      <c r="D130">
        <v>2</v>
      </c>
      <c r="E130">
        <v>21</v>
      </c>
      <c r="F130" t="str">
        <f>INDEX(Edu_table[],MATCH(C130,Edu_table[Code],0),2)</f>
        <v>School</v>
      </c>
      <c r="G130" t="str">
        <f>VLOOKUP(E130,Table2[],2,TRUE)</f>
        <v>LOW</v>
      </c>
    </row>
    <row r="131" spans="1:7" x14ac:dyDescent="0.25">
      <c r="A131">
        <v>130</v>
      </c>
      <c r="B131">
        <v>27</v>
      </c>
      <c r="C131">
        <v>0</v>
      </c>
      <c r="D131">
        <v>0</v>
      </c>
      <c r="E131">
        <v>16</v>
      </c>
      <c r="F131" t="str">
        <f>INDEX(Edu_table[],MATCH(C131,Edu_table[Code],0),2)</f>
        <v>School</v>
      </c>
      <c r="G131" t="str">
        <f>VLOOKUP(E131,Table2[],2,TRUE)</f>
        <v>LOW</v>
      </c>
    </row>
    <row r="132" spans="1:7" x14ac:dyDescent="0.25">
      <c r="A132">
        <v>131</v>
      </c>
      <c r="B132">
        <v>35</v>
      </c>
      <c r="C132">
        <v>0</v>
      </c>
      <c r="D132">
        <v>16</v>
      </c>
      <c r="E132">
        <v>36</v>
      </c>
      <c r="F132" t="str">
        <f>INDEX(Edu_table[],MATCH(C132,Edu_table[Code],0),2)</f>
        <v>School</v>
      </c>
      <c r="G132" t="str">
        <f>VLOOKUP(E132,Table2[],2,TRUE)</f>
        <v>LOW</v>
      </c>
    </row>
    <row r="133" spans="1:7" x14ac:dyDescent="0.25">
      <c r="A133">
        <v>132</v>
      </c>
      <c r="B133">
        <v>35</v>
      </c>
      <c r="C133">
        <v>0</v>
      </c>
      <c r="D133">
        <v>16</v>
      </c>
      <c r="E133">
        <v>57</v>
      </c>
      <c r="F133" t="str">
        <f>INDEX(Edu_table[],MATCH(C133,Edu_table[Code],0),2)</f>
        <v>School</v>
      </c>
      <c r="G133" t="str">
        <f>VLOOKUP(E133,Table2[],2,TRUE)</f>
        <v>MEDIUM</v>
      </c>
    </row>
    <row r="134" spans="1:7" x14ac:dyDescent="0.25">
      <c r="A134">
        <v>133</v>
      </c>
      <c r="B134">
        <v>31</v>
      </c>
      <c r="C134">
        <v>1</v>
      </c>
      <c r="D134">
        <v>6</v>
      </c>
      <c r="E134">
        <v>25</v>
      </c>
      <c r="F134" t="str">
        <f>INDEX(Edu_table[],MATCH(C134,Edu_table[Code],0),2)</f>
        <v>Bachelor</v>
      </c>
      <c r="G134" t="str">
        <f>VLOOKUP(E134,Table2[],2,TRUE)</f>
        <v>LOW</v>
      </c>
    </row>
    <row r="135" spans="1:7" x14ac:dyDescent="0.25">
      <c r="A135">
        <v>134</v>
      </c>
      <c r="B135">
        <v>32</v>
      </c>
      <c r="C135">
        <v>2</v>
      </c>
      <c r="D135">
        <v>5</v>
      </c>
      <c r="E135">
        <v>23</v>
      </c>
      <c r="F135" t="str">
        <f>INDEX(Edu_table[],MATCH(C135,Edu_table[Code],0),2)</f>
        <v>Master's</v>
      </c>
      <c r="G135" t="str">
        <f>VLOOKUP(E135,Table2[],2,TRUE)</f>
        <v>LOW</v>
      </c>
    </row>
    <row r="136" spans="1:7" x14ac:dyDescent="0.25">
      <c r="A136">
        <v>135</v>
      </c>
      <c r="B136">
        <v>29</v>
      </c>
      <c r="C136">
        <v>0</v>
      </c>
      <c r="D136">
        <v>9</v>
      </c>
      <c r="E136">
        <v>25</v>
      </c>
      <c r="F136" t="str">
        <f>INDEX(Edu_table[],MATCH(C136,Edu_table[Code],0),2)</f>
        <v>School</v>
      </c>
      <c r="G136" t="str">
        <f>VLOOKUP(E136,Table2[],2,TRUE)</f>
        <v>LOW</v>
      </c>
    </row>
    <row r="137" spans="1:7" x14ac:dyDescent="0.25">
      <c r="A137">
        <v>136</v>
      </c>
      <c r="B137">
        <v>35</v>
      </c>
      <c r="C137">
        <v>3</v>
      </c>
      <c r="D137">
        <v>4</v>
      </c>
      <c r="E137">
        <v>29</v>
      </c>
      <c r="F137" t="str">
        <f>INDEX(Edu_table[],MATCH(C137,Edu_table[Code],0),2)</f>
        <v>PhD</v>
      </c>
      <c r="G137" t="str">
        <f>VLOOKUP(E137,Table2[],2,TRUE)</f>
        <v>LOW</v>
      </c>
    </row>
    <row r="138" spans="1:7" x14ac:dyDescent="0.25">
      <c r="A138">
        <v>137</v>
      </c>
      <c r="B138">
        <v>48</v>
      </c>
      <c r="C138">
        <v>1</v>
      </c>
      <c r="D138">
        <v>21</v>
      </c>
      <c r="E138">
        <v>86</v>
      </c>
      <c r="F138" t="str">
        <f>INDEX(Edu_table[],MATCH(C138,Edu_table[Code],0),2)</f>
        <v>Bachelor</v>
      </c>
      <c r="G138" t="str">
        <f>VLOOKUP(E138,Table2[],2,TRUE)</f>
        <v>MEDIUM</v>
      </c>
    </row>
    <row r="139" spans="1:7" x14ac:dyDescent="0.25">
      <c r="A139">
        <v>138</v>
      </c>
      <c r="B139">
        <v>24</v>
      </c>
      <c r="C139">
        <v>0</v>
      </c>
      <c r="D139">
        <v>4</v>
      </c>
      <c r="E139">
        <v>19</v>
      </c>
      <c r="F139" t="str">
        <f>INDEX(Edu_table[],MATCH(C139,Edu_table[Code],0),2)</f>
        <v>School</v>
      </c>
      <c r="G139" t="str">
        <f>VLOOKUP(E139,Table2[],2,TRUE)</f>
        <v>LOW</v>
      </c>
    </row>
    <row r="140" spans="1:7" x14ac:dyDescent="0.25">
      <c r="A140">
        <v>139</v>
      </c>
      <c r="B140">
        <v>44</v>
      </c>
      <c r="C140">
        <v>0</v>
      </c>
      <c r="D140">
        <v>12</v>
      </c>
      <c r="E140">
        <v>31</v>
      </c>
      <c r="F140" t="str">
        <f>INDEX(Edu_table[],MATCH(C140,Edu_table[Code],0),2)</f>
        <v>School</v>
      </c>
      <c r="G140" t="str">
        <f>VLOOKUP(E140,Table2[],2,TRUE)</f>
        <v>LOW</v>
      </c>
    </row>
    <row r="141" spans="1:7" x14ac:dyDescent="0.25">
      <c r="A141">
        <v>140</v>
      </c>
      <c r="B141">
        <v>40</v>
      </c>
      <c r="C141">
        <v>1</v>
      </c>
      <c r="D141">
        <v>5</v>
      </c>
      <c r="E141">
        <v>35</v>
      </c>
      <c r="F141" t="str">
        <f>INDEX(Edu_table[],MATCH(C141,Edu_table[Code],0),2)</f>
        <v>Bachelor</v>
      </c>
      <c r="G141" t="str">
        <f>VLOOKUP(E141,Table2[],2,TRUE)</f>
        <v>LOW</v>
      </c>
    </row>
    <row r="142" spans="1:7" x14ac:dyDescent="0.25">
      <c r="A142">
        <v>141</v>
      </c>
      <c r="B142">
        <v>36</v>
      </c>
      <c r="C142">
        <v>1</v>
      </c>
      <c r="D142">
        <v>13</v>
      </c>
      <c r="E142">
        <v>41</v>
      </c>
      <c r="F142" t="str">
        <f>INDEX(Edu_table[],MATCH(C142,Edu_table[Code],0),2)</f>
        <v>Bachelor</v>
      </c>
      <c r="G142" t="str">
        <f>VLOOKUP(E142,Table2[],2,TRUE)</f>
        <v>LOW</v>
      </c>
    </row>
    <row r="143" spans="1:7" x14ac:dyDescent="0.25">
      <c r="A143">
        <v>142</v>
      </c>
      <c r="B143">
        <v>23</v>
      </c>
      <c r="C143">
        <v>1</v>
      </c>
      <c r="D143">
        <v>0</v>
      </c>
      <c r="E143">
        <v>21</v>
      </c>
      <c r="F143" t="str">
        <f>INDEX(Edu_table[],MATCH(C143,Edu_table[Code],0),2)</f>
        <v>Bachelor</v>
      </c>
      <c r="G143" t="str">
        <f>VLOOKUP(E143,Table2[],2,TRUE)</f>
        <v>LOW</v>
      </c>
    </row>
    <row r="144" spans="1:7" x14ac:dyDescent="0.25">
      <c r="A144">
        <v>143</v>
      </c>
      <c r="B144">
        <v>26</v>
      </c>
      <c r="C144">
        <v>1</v>
      </c>
      <c r="D144">
        <v>8</v>
      </c>
      <c r="E144">
        <v>40</v>
      </c>
      <c r="F144" t="str">
        <f>INDEX(Edu_table[],MATCH(C144,Edu_table[Code],0),2)</f>
        <v>Bachelor</v>
      </c>
      <c r="G144" t="str">
        <f>VLOOKUP(E144,Table2[],2,TRUE)</f>
        <v>LOW</v>
      </c>
    </row>
    <row r="145" spans="1:7" x14ac:dyDescent="0.25">
      <c r="A145">
        <v>144</v>
      </c>
      <c r="B145">
        <v>30</v>
      </c>
      <c r="C145">
        <v>0</v>
      </c>
      <c r="D145">
        <v>8</v>
      </c>
      <c r="E145">
        <v>23</v>
      </c>
      <c r="F145" t="str">
        <f>INDEX(Edu_table[],MATCH(C145,Edu_table[Code],0),2)</f>
        <v>School</v>
      </c>
      <c r="G145" t="str">
        <f>VLOOKUP(E145,Table2[],2,TRUE)</f>
        <v>LOW</v>
      </c>
    </row>
    <row r="146" spans="1:7" x14ac:dyDescent="0.25">
      <c r="A146">
        <v>145</v>
      </c>
      <c r="B146">
        <v>34</v>
      </c>
      <c r="C146">
        <v>0</v>
      </c>
      <c r="D146">
        <v>12</v>
      </c>
      <c r="E146">
        <v>68</v>
      </c>
      <c r="F146" t="str">
        <f>INDEX(Edu_table[],MATCH(C146,Edu_table[Code],0),2)</f>
        <v>School</v>
      </c>
      <c r="G146" t="str">
        <f>VLOOKUP(E146,Table2[],2,TRUE)</f>
        <v>MEDIUM</v>
      </c>
    </row>
    <row r="147" spans="1:7" x14ac:dyDescent="0.25">
      <c r="A147">
        <v>146</v>
      </c>
      <c r="B147">
        <v>28</v>
      </c>
      <c r="C147">
        <v>2</v>
      </c>
      <c r="D147">
        <v>2</v>
      </c>
      <c r="E147">
        <v>30</v>
      </c>
      <c r="F147" t="str">
        <f>INDEX(Edu_table[],MATCH(C147,Edu_table[Code],0),2)</f>
        <v>Master's</v>
      </c>
      <c r="G147" t="str">
        <f>VLOOKUP(E147,Table2[],2,TRUE)</f>
        <v>LOW</v>
      </c>
    </row>
    <row r="148" spans="1:7" x14ac:dyDescent="0.25">
      <c r="A148">
        <v>147</v>
      </c>
      <c r="B148">
        <v>37</v>
      </c>
      <c r="C148">
        <v>0</v>
      </c>
      <c r="D148">
        <v>18</v>
      </c>
      <c r="E148">
        <v>58</v>
      </c>
      <c r="F148" t="str">
        <f>INDEX(Edu_table[],MATCH(C148,Edu_table[Code],0),2)</f>
        <v>School</v>
      </c>
      <c r="G148" t="str">
        <f>VLOOKUP(E148,Table2[],2,TRUE)</f>
        <v>MEDIUM</v>
      </c>
    </row>
    <row r="149" spans="1:7" x14ac:dyDescent="0.25">
      <c r="A149">
        <v>148</v>
      </c>
      <c r="B149">
        <v>46</v>
      </c>
      <c r="C149">
        <v>2</v>
      </c>
      <c r="D149">
        <v>3</v>
      </c>
      <c r="E149">
        <v>43</v>
      </c>
      <c r="F149" t="str">
        <f>INDEX(Edu_table[],MATCH(C149,Edu_table[Code],0),2)</f>
        <v>Master's</v>
      </c>
      <c r="G149" t="str">
        <f>VLOOKUP(E149,Table2[],2,TRUE)</f>
        <v>LOW</v>
      </c>
    </row>
    <row r="150" spans="1:7" x14ac:dyDescent="0.25">
      <c r="A150">
        <v>149</v>
      </c>
      <c r="B150">
        <v>24</v>
      </c>
      <c r="C150">
        <v>1</v>
      </c>
      <c r="D150">
        <v>1</v>
      </c>
      <c r="E150">
        <v>42</v>
      </c>
      <c r="F150" t="str">
        <f>INDEX(Edu_table[],MATCH(C150,Edu_table[Code],0),2)</f>
        <v>Bachelor</v>
      </c>
      <c r="G150" t="str">
        <f>VLOOKUP(E150,Table2[],2,TRUE)</f>
        <v>LOW</v>
      </c>
    </row>
    <row r="151" spans="1:7" x14ac:dyDescent="0.25">
      <c r="A151">
        <v>150</v>
      </c>
      <c r="B151">
        <v>25</v>
      </c>
      <c r="C151">
        <v>1</v>
      </c>
      <c r="D151">
        <v>6</v>
      </c>
      <c r="E151">
        <v>26</v>
      </c>
      <c r="F151" t="str">
        <f>INDEX(Edu_table[],MATCH(C151,Edu_table[Code],0),2)</f>
        <v>Bachelor</v>
      </c>
      <c r="G151" t="str">
        <f>VLOOKUP(E151,Table2[],2,TRUE)</f>
        <v>LOW</v>
      </c>
    </row>
    <row r="152" spans="1:7" x14ac:dyDescent="0.25">
      <c r="A152">
        <v>151</v>
      </c>
      <c r="B152">
        <v>33</v>
      </c>
      <c r="C152">
        <v>0</v>
      </c>
      <c r="D152">
        <v>14</v>
      </c>
      <c r="E152">
        <v>37</v>
      </c>
      <c r="F152" t="str">
        <f>INDEX(Edu_table[],MATCH(C152,Edu_table[Code],0),2)</f>
        <v>School</v>
      </c>
      <c r="G152" t="str">
        <f>VLOOKUP(E152,Table2[],2,TRUE)</f>
        <v>LOW</v>
      </c>
    </row>
    <row r="153" spans="1:7" x14ac:dyDescent="0.25">
      <c r="A153">
        <v>152</v>
      </c>
      <c r="B153">
        <v>46</v>
      </c>
      <c r="C153">
        <v>0</v>
      </c>
      <c r="D153">
        <v>7</v>
      </c>
      <c r="E153">
        <v>41</v>
      </c>
      <c r="F153" t="str">
        <f>INDEX(Edu_table[],MATCH(C153,Edu_table[Code],0),2)</f>
        <v>School</v>
      </c>
      <c r="G153" t="str">
        <f>VLOOKUP(E153,Table2[],2,TRUE)</f>
        <v>LOW</v>
      </c>
    </row>
    <row r="154" spans="1:7" x14ac:dyDescent="0.25">
      <c r="A154">
        <v>153</v>
      </c>
      <c r="B154">
        <v>38</v>
      </c>
      <c r="C154">
        <v>2</v>
      </c>
      <c r="D154">
        <v>4</v>
      </c>
      <c r="E154">
        <v>31</v>
      </c>
      <c r="F154" t="str">
        <f>INDEX(Edu_table[],MATCH(C154,Edu_table[Code],0),2)</f>
        <v>Master's</v>
      </c>
      <c r="G154" t="str">
        <f>VLOOKUP(E154,Table2[],2,TRUE)</f>
        <v>LOW</v>
      </c>
    </row>
    <row r="155" spans="1:7" x14ac:dyDescent="0.25">
      <c r="A155">
        <v>154</v>
      </c>
      <c r="B155">
        <v>47</v>
      </c>
      <c r="C155">
        <v>0</v>
      </c>
      <c r="D155">
        <v>3</v>
      </c>
      <c r="E155">
        <v>21</v>
      </c>
      <c r="F155" t="str">
        <f>INDEX(Edu_table[],MATCH(C155,Edu_table[Code],0),2)</f>
        <v>School</v>
      </c>
      <c r="G155" t="str">
        <f>VLOOKUP(E155,Table2[],2,TRUE)</f>
        <v>LOW</v>
      </c>
    </row>
    <row r="156" spans="1:7" x14ac:dyDescent="0.25">
      <c r="A156">
        <v>155</v>
      </c>
      <c r="B156">
        <v>34</v>
      </c>
      <c r="C156">
        <v>1</v>
      </c>
      <c r="D156">
        <v>9</v>
      </c>
      <c r="E156">
        <v>65</v>
      </c>
      <c r="F156" t="str">
        <f>INDEX(Edu_table[],MATCH(C156,Edu_table[Code],0),2)</f>
        <v>Bachelor</v>
      </c>
      <c r="G156" t="str">
        <f>VLOOKUP(E156,Table2[],2,TRUE)</f>
        <v>MEDIUM</v>
      </c>
    </row>
    <row r="157" spans="1:7" x14ac:dyDescent="0.25">
      <c r="A157">
        <v>156</v>
      </c>
      <c r="B157">
        <v>35</v>
      </c>
      <c r="C157">
        <v>0</v>
      </c>
      <c r="D157">
        <v>16</v>
      </c>
      <c r="E157">
        <v>37</v>
      </c>
      <c r="F157" t="str">
        <f>INDEX(Edu_table[],MATCH(C157,Edu_table[Code],0),2)</f>
        <v>School</v>
      </c>
      <c r="G157" t="str">
        <f>VLOOKUP(E157,Table2[],2,TRUE)</f>
        <v>LOW</v>
      </c>
    </row>
    <row r="158" spans="1:7" x14ac:dyDescent="0.25">
      <c r="A158">
        <v>157</v>
      </c>
      <c r="B158">
        <v>39</v>
      </c>
      <c r="C158">
        <v>0</v>
      </c>
      <c r="D158">
        <v>22</v>
      </c>
      <c r="E158">
        <v>113</v>
      </c>
      <c r="F158" t="str">
        <f>INDEX(Edu_table[],MATCH(C158,Edu_table[Code],0),2)</f>
        <v>School</v>
      </c>
      <c r="G158" t="str">
        <f>VLOOKUP(E158,Table2[],2,TRUE)</f>
        <v>HIGH</v>
      </c>
    </row>
    <row r="159" spans="1:7" x14ac:dyDescent="0.25">
      <c r="A159">
        <v>158</v>
      </c>
      <c r="B159">
        <v>44</v>
      </c>
      <c r="C159">
        <v>0</v>
      </c>
      <c r="D159">
        <v>24</v>
      </c>
      <c r="E159">
        <v>101</v>
      </c>
      <c r="F159" t="str">
        <f>INDEX(Edu_table[],MATCH(C159,Edu_table[Code],0),2)</f>
        <v>School</v>
      </c>
      <c r="G159" t="str">
        <f>VLOOKUP(E159,Table2[],2,TRUE)</f>
        <v>HIGH</v>
      </c>
    </row>
    <row r="160" spans="1:7" x14ac:dyDescent="0.25">
      <c r="A160">
        <v>159</v>
      </c>
      <c r="B160">
        <v>28</v>
      </c>
      <c r="C160">
        <v>1</v>
      </c>
      <c r="D160">
        <v>1</v>
      </c>
      <c r="E160">
        <v>24</v>
      </c>
      <c r="F160" t="str">
        <f>INDEX(Edu_table[],MATCH(C160,Edu_table[Code],0),2)</f>
        <v>Bachelor</v>
      </c>
      <c r="G160" t="str">
        <f>VLOOKUP(E160,Table2[],2,TRUE)</f>
        <v>LOW</v>
      </c>
    </row>
    <row r="161" spans="1:7" x14ac:dyDescent="0.25">
      <c r="A161">
        <v>160</v>
      </c>
      <c r="B161">
        <v>31</v>
      </c>
      <c r="C161">
        <v>2</v>
      </c>
      <c r="D161">
        <v>9</v>
      </c>
      <c r="E161">
        <v>59</v>
      </c>
      <c r="F161" t="str">
        <f>INDEX(Edu_table[],MATCH(C161,Edu_table[Code],0),2)</f>
        <v>Master's</v>
      </c>
      <c r="G161" t="str">
        <f>VLOOKUP(E161,Table2[],2,TRUE)</f>
        <v>MEDIUM</v>
      </c>
    </row>
    <row r="162" spans="1:7" x14ac:dyDescent="0.25">
      <c r="A162">
        <v>161</v>
      </c>
      <c r="B162">
        <v>24</v>
      </c>
      <c r="C162">
        <v>0</v>
      </c>
      <c r="D162">
        <v>1</v>
      </c>
      <c r="E162">
        <v>20</v>
      </c>
      <c r="F162" t="str">
        <f>INDEX(Edu_table[],MATCH(C162,Edu_table[Code],0),2)</f>
        <v>School</v>
      </c>
      <c r="G162" t="str">
        <f>VLOOKUP(E162,Table2[],2,TRUE)</f>
        <v>LOW</v>
      </c>
    </row>
    <row r="163" spans="1:7" x14ac:dyDescent="0.25">
      <c r="A163">
        <v>162</v>
      </c>
      <c r="B163">
        <v>36</v>
      </c>
      <c r="C163">
        <v>2</v>
      </c>
      <c r="D163">
        <v>13</v>
      </c>
      <c r="E163">
        <v>39</v>
      </c>
      <c r="F163" t="str">
        <f>INDEX(Edu_table[],MATCH(C163,Edu_table[Code],0),2)</f>
        <v>Master's</v>
      </c>
      <c r="G163" t="str">
        <f>VLOOKUP(E163,Table2[],2,TRUE)</f>
        <v>LOW</v>
      </c>
    </row>
    <row r="164" spans="1:7" x14ac:dyDescent="0.25">
      <c r="A164">
        <v>163</v>
      </c>
      <c r="B164">
        <v>35</v>
      </c>
      <c r="C164">
        <v>1</v>
      </c>
      <c r="D164">
        <v>14</v>
      </c>
      <c r="E164">
        <v>82</v>
      </c>
      <c r="F164" t="str">
        <f>INDEX(Edu_table[],MATCH(C164,Edu_table[Code],0),2)</f>
        <v>Bachelor</v>
      </c>
      <c r="G164" t="str">
        <f>VLOOKUP(E164,Table2[],2,TRUE)</f>
        <v>MEDIUM</v>
      </c>
    </row>
    <row r="165" spans="1:7" x14ac:dyDescent="0.25">
      <c r="A165">
        <v>164</v>
      </c>
      <c r="B165">
        <v>31</v>
      </c>
      <c r="C165">
        <v>0</v>
      </c>
      <c r="D165">
        <v>11</v>
      </c>
      <c r="E165">
        <v>47</v>
      </c>
      <c r="F165" t="str">
        <f>INDEX(Edu_table[],MATCH(C165,Edu_table[Code],0),2)</f>
        <v>School</v>
      </c>
      <c r="G165" t="str">
        <f>VLOOKUP(E165,Table2[],2,TRUE)</f>
        <v>LOW</v>
      </c>
    </row>
    <row r="166" spans="1:7" x14ac:dyDescent="0.25">
      <c r="A166">
        <v>165</v>
      </c>
      <c r="B166">
        <v>28</v>
      </c>
      <c r="C166">
        <v>1</v>
      </c>
      <c r="D166">
        <v>6</v>
      </c>
      <c r="E166">
        <v>22</v>
      </c>
      <c r="F166" t="str">
        <f>INDEX(Edu_table[],MATCH(C166,Edu_table[Code],0),2)</f>
        <v>Bachelor</v>
      </c>
      <c r="G166" t="str">
        <f>VLOOKUP(E166,Table2[],2,TRUE)</f>
        <v>LOW</v>
      </c>
    </row>
    <row r="167" spans="1:7" x14ac:dyDescent="0.25">
      <c r="A167">
        <v>166</v>
      </c>
      <c r="B167">
        <v>36</v>
      </c>
      <c r="C167">
        <v>3</v>
      </c>
      <c r="D167">
        <v>8</v>
      </c>
      <c r="E167">
        <v>32</v>
      </c>
      <c r="F167" t="str">
        <f>INDEX(Edu_table[],MATCH(C167,Edu_table[Code],0),2)</f>
        <v>PhD</v>
      </c>
      <c r="G167" t="str">
        <f>VLOOKUP(E167,Table2[],2,TRUE)</f>
        <v>LOW</v>
      </c>
    </row>
    <row r="168" spans="1:7" x14ac:dyDescent="0.25">
      <c r="A168">
        <v>167</v>
      </c>
      <c r="B168">
        <v>31</v>
      </c>
      <c r="C168">
        <v>2</v>
      </c>
      <c r="D168">
        <v>6</v>
      </c>
      <c r="E168">
        <v>54</v>
      </c>
      <c r="F168" t="str">
        <f>INDEX(Edu_table[],MATCH(C168,Edu_table[Code],0),2)</f>
        <v>Master's</v>
      </c>
      <c r="G168" t="str">
        <f>VLOOKUP(E168,Table2[],2,TRUE)</f>
        <v>MEDIUM</v>
      </c>
    </row>
    <row r="169" spans="1:7" x14ac:dyDescent="0.25">
      <c r="A169">
        <v>168</v>
      </c>
      <c r="B169">
        <v>30</v>
      </c>
      <c r="C169">
        <v>0</v>
      </c>
      <c r="D169">
        <v>11</v>
      </c>
      <c r="E169">
        <v>27</v>
      </c>
      <c r="F169" t="str">
        <f>INDEX(Edu_table[],MATCH(C169,Edu_table[Code],0),2)</f>
        <v>School</v>
      </c>
      <c r="G169" t="str">
        <f>VLOOKUP(E169,Table2[],2,TRUE)</f>
        <v>LOW</v>
      </c>
    </row>
    <row r="170" spans="1:7" x14ac:dyDescent="0.25">
      <c r="A170">
        <v>169</v>
      </c>
      <c r="B170">
        <v>26</v>
      </c>
      <c r="C170">
        <v>0</v>
      </c>
      <c r="D170">
        <v>10</v>
      </c>
      <c r="E170">
        <v>24</v>
      </c>
      <c r="F170" t="str">
        <f>INDEX(Edu_table[],MATCH(C170,Edu_table[Code],0),2)</f>
        <v>School</v>
      </c>
      <c r="G170" t="str">
        <f>VLOOKUP(E170,Table2[],2,TRUE)</f>
        <v>LOW</v>
      </c>
    </row>
    <row r="171" spans="1:7" x14ac:dyDescent="0.25">
      <c r="A171">
        <v>170</v>
      </c>
      <c r="B171">
        <v>48</v>
      </c>
      <c r="C171">
        <v>3</v>
      </c>
      <c r="D171">
        <v>3</v>
      </c>
      <c r="E171">
        <v>45</v>
      </c>
      <c r="F171" t="str">
        <f>INDEX(Edu_table[],MATCH(C171,Edu_table[Code],0),2)</f>
        <v>PhD</v>
      </c>
      <c r="G171" t="str">
        <f>VLOOKUP(E171,Table2[],2,TRUE)</f>
        <v>LOW</v>
      </c>
    </row>
    <row r="172" spans="1:7" x14ac:dyDescent="0.25">
      <c r="A172">
        <v>171</v>
      </c>
      <c r="B172">
        <v>39</v>
      </c>
      <c r="C172">
        <v>1</v>
      </c>
      <c r="D172">
        <v>16</v>
      </c>
      <c r="E172">
        <v>89</v>
      </c>
      <c r="F172" t="str">
        <f>INDEX(Edu_table[],MATCH(C172,Edu_table[Code],0),2)</f>
        <v>Bachelor</v>
      </c>
      <c r="G172" t="str">
        <f>VLOOKUP(E172,Table2[],2,TRUE)</f>
        <v>MEDIUM</v>
      </c>
    </row>
    <row r="173" spans="1:7" x14ac:dyDescent="0.25">
      <c r="A173">
        <v>172</v>
      </c>
      <c r="B173">
        <v>31</v>
      </c>
      <c r="C173">
        <v>0</v>
      </c>
      <c r="D173">
        <v>7</v>
      </c>
      <c r="E173">
        <v>20</v>
      </c>
      <c r="F173" t="str">
        <f>INDEX(Edu_table[],MATCH(C173,Edu_table[Code],0),2)</f>
        <v>School</v>
      </c>
      <c r="G173" t="str">
        <f>VLOOKUP(E173,Table2[],2,TRUE)</f>
        <v>LOW</v>
      </c>
    </row>
    <row r="174" spans="1:7" x14ac:dyDescent="0.25">
      <c r="A174">
        <v>173</v>
      </c>
      <c r="B174">
        <v>31</v>
      </c>
      <c r="C174">
        <v>2</v>
      </c>
      <c r="D174">
        <v>9</v>
      </c>
      <c r="E174">
        <v>28</v>
      </c>
      <c r="F174" t="str">
        <f>INDEX(Edu_table[],MATCH(C174,Edu_table[Code],0),2)</f>
        <v>Master's</v>
      </c>
      <c r="G174" t="str">
        <f>VLOOKUP(E174,Table2[],2,TRUE)</f>
        <v>LOW</v>
      </c>
    </row>
    <row r="175" spans="1:7" x14ac:dyDescent="0.25">
      <c r="A175">
        <v>174</v>
      </c>
      <c r="B175">
        <v>27</v>
      </c>
      <c r="C175">
        <v>2</v>
      </c>
      <c r="D175">
        <v>3</v>
      </c>
      <c r="E175">
        <v>45</v>
      </c>
      <c r="F175" t="str">
        <f>INDEX(Edu_table[],MATCH(C175,Edu_table[Code],0),2)</f>
        <v>Master's</v>
      </c>
      <c r="G175" t="str">
        <f>VLOOKUP(E175,Table2[],2,TRUE)</f>
        <v>LOW</v>
      </c>
    </row>
    <row r="176" spans="1:7" x14ac:dyDescent="0.25">
      <c r="A176">
        <v>175</v>
      </c>
      <c r="B176">
        <v>31</v>
      </c>
      <c r="C176">
        <v>0</v>
      </c>
      <c r="D176">
        <v>13</v>
      </c>
      <c r="E176">
        <v>27</v>
      </c>
      <c r="F176" t="str">
        <f>INDEX(Edu_table[],MATCH(C176,Edu_table[Code],0),2)</f>
        <v>School</v>
      </c>
      <c r="G176" t="str">
        <f>VLOOKUP(E176,Table2[],2,TRUE)</f>
        <v>LOW</v>
      </c>
    </row>
    <row r="177" spans="1:7" x14ac:dyDescent="0.25">
      <c r="A177">
        <v>176</v>
      </c>
      <c r="B177">
        <v>53</v>
      </c>
      <c r="C177">
        <v>0</v>
      </c>
      <c r="D177">
        <v>0</v>
      </c>
      <c r="E177">
        <v>27</v>
      </c>
      <c r="F177" t="str">
        <f>INDEX(Edu_table[],MATCH(C177,Edu_table[Code],0),2)</f>
        <v>School</v>
      </c>
      <c r="G177" t="str">
        <f>VLOOKUP(E177,Table2[],2,TRUE)</f>
        <v>LOW</v>
      </c>
    </row>
    <row r="178" spans="1:7" x14ac:dyDescent="0.25">
      <c r="A178">
        <v>177</v>
      </c>
      <c r="B178">
        <v>40</v>
      </c>
      <c r="C178">
        <v>0</v>
      </c>
      <c r="D178">
        <v>15</v>
      </c>
      <c r="E178">
        <v>55</v>
      </c>
      <c r="F178" t="str">
        <f>INDEX(Edu_table[],MATCH(C178,Edu_table[Code],0),2)</f>
        <v>School</v>
      </c>
      <c r="G178" t="str">
        <f>VLOOKUP(E178,Table2[],2,TRUE)</f>
        <v>MEDIUM</v>
      </c>
    </row>
    <row r="179" spans="1:7" x14ac:dyDescent="0.25">
      <c r="A179">
        <v>178</v>
      </c>
      <c r="B179">
        <v>26</v>
      </c>
      <c r="C179">
        <v>0</v>
      </c>
      <c r="D179">
        <v>7</v>
      </c>
      <c r="E179">
        <v>22</v>
      </c>
      <c r="F179" t="str">
        <f>INDEX(Edu_table[],MATCH(C179,Edu_table[Code],0),2)</f>
        <v>School</v>
      </c>
      <c r="G179" t="str">
        <f>VLOOKUP(E179,Table2[],2,TRUE)</f>
        <v>LOW</v>
      </c>
    </row>
    <row r="180" spans="1:7" x14ac:dyDescent="0.25">
      <c r="A180">
        <v>179</v>
      </c>
      <c r="B180">
        <v>29</v>
      </c>
      <c r="C180">
        <v>1</v>
      </c>
      <c r="D180">
        <v>5</v>
      </c>
      <c r="E180">
        <v>36</v>
      </c>
      <c r="F180" t="str">
        <f>INDEX(Edu_table[],MATCH(C180,Edu_table[Code],0),2)</f>
        <v>Bachelor</v>
      </c>
      <c r="G180" t="str">
        <f>VLOOKUP(E180,Table2[],2,TRUE)</f>
        <v>LOW</v>
      </c>
    </row>
    <row r="181" spans="1:7" x14ac:dyDescent="0.25">
      <c r="A181">
        <v>180</v>
      </c>
      <c r="B181">
        <v>52</v>
      </c>
      <c r="C181">
        <v>0</v>
      </c>
      <c r="D181">
        <v>19</v>
      </c>
      <c r="E181">
        <v>89</v>
      </c>
      <c r="F181" t="str">
        <f>INDEX(Edu_table[],MATCH(C181,Edu_table[Code],0),2)</f>
        <v>School</v>
      </c>
      <c r="G181" t="str">
        <f>VLOOKUP(E181,Table2[],2,TRUE)</f>
        <v>MEDIUM</v>
      </c>
    </row>
    <row r="182" spans="1:7" x14ac:dyDescent="0.25">
      <c r="A182">
        <v>181</v>
      </c>
      <c r="B182">
        <v>39</v>
      </c>
      <c r="C182">
        <v>1</v>
      </c>
      <c r="D182">
        <v>2</v>
      </c>
      <c r="E182">
        <v>46</v>
      </c>
      <c r="F182" t="str">
        <f>INDEX(Edu_table[],MATCH(C182,Edu_table[Code],0),2)</f>
        <v>Bachelor</v>
      </c>
      <c r="G182" t="str">
        <f>VLOOKUP(E182,Table2[],2,TRUE)</f>
        <v>LOW</v>
      </c>
    </row>
    <row r="183" spans="1:7" x14ac:dyDescent="0.25">
      <c r="A183">
        <v>182</v>
      </c>
      <c r="B183">
        <v>33</v>
      </c>
      <c r="C183">
        <v>1</v>
      </c>
      <c r="D183">
        <v>13</v>
      </c>
      <c r="E183">
        <v>40</v>
      </c>
      <c r="F183" t="str">
        <f>INDEX(Edu_table[],MATCH(C183,Edu_table[Code],0),2)</f>
        <v>Bachelor</v>
      </c>
      <c r="G183" t="str">
        <f>VLOOKUP(E183,Table2[],2,TRUE)</f>
        <v>LOW</v>
      </c>
    </row>
    <row r="184" spans="1:7" x14ac:dyDescent="0.25">
      <c r="A184">
        <v>183</v>
      </c>
      <c r="B184">
        <v>24</v>
      </c>
      <c r="C184">
        <v>0</v>
      </c>
      <c r="D184">
        <v>7</v>
      </c>
      <c r="E184">
        <v>21</v>
      </c>
      <c r="F184" t="str">
        <f>INDEX(Edu_table[],MATCH(C184,Edu_table[Code],0),2)</f>
        <v>School</v>
      </c>
      <c r="G184" t="str">
        <f>VLOOKUP(E184,Table2[],2,TRUE)</f>
        <v>LOW</v>
      </c>
    </row>
    <row r="185" spans="1:7" x14ac:dyDescent="0.25">
      <c r="A185">
        <v>184</v>
      </c>
      <c r="B185">
        <v>47</v>
      </c>
      <c r="C185">
        <v>0</v>
      </c>
      <c r="D185">
        <v>29</v>
      </c>
      <c r="E185">
        <v>129</v>
      </c>
      <c r="F185" t="str">
        <f>INDEX(Edu_table[],MATCH(C185,Edu_table[Code],0),2)</f>
        <v>School</v>
      </c>
      <c r="G185" t="str">
        <f>VLOOKUP(E185,Table2[],2,TRUE)</f>
        <v>HIGH</v>
      </c>
    </row>
    <row r="186" spans="1:7" x14ac:dyDescent="0.25">
      <c r="A186">
        <v>185</v>
      </c>
      <c r="B186">
        <v>41</v>
      </c>
      <c r="C186">
        <v>2</v>
      </c>
      <c r="D186">
        <v>2</v>
      </c>
      <c r="E186">
        <v>15</v>
      </c>
      <c r="F186" t="str">
        <f>INDEX(Edu_table[],MATCH(C186,Edu_table[Code],0),2)</f>
        <v>Master's</v>
      </c>
      <c r="G186" t="str">
        <f>VLOOKUP(E186,Table2[],2,TRUE)</f>
        <v>LOW</v>
      </c>
    </row>
    <row r="187" spans="1:7" x14ac:dyDescent="0.25">
      <c r="A187">
        <v>186</v>
      </c>
      <c r="B187">
        <v>26</v>
      </c>
      <c r="C187">
        <v>1</v>
      </c>
      <c r="D187">
        <v>6</v>
      </c>
      <c r="E187">
        <v>45</v>
      </c>
      <c r="F187" t="str">
        <f>INDEX(Edu_table[],MATCH(C187,Edu_table[Code],0),2)</f>
        <v>Bachelor</v>
      </c>
      <c r="G187" t="str">
        <f>VLOOKUP(E187,Table2[],2,TRUE)</f>
        <v>LOW</v>
      </c>
    </row>
    <row r="188" spans="1:7" x14ac:dyDescent="0.25">
      <c r="A188">
        <v>187</v>
      </c>
      <c r="B188">
        <v>48</v>
      </c>
      <c r="C188">
        <v>0</v>
      </c>
      <c r="D188">
        <v>3</v>
      </c>
      <c r="E188">
        <v>24</v>
      </c>
      <c r="F188" t="str">
        <f>INDEX(Edu_table[],MATCH(C188,Edu_table[Code],0),2)</f>
        <v>School</v>
      </c>
      <c r="G188" t="str">
        <f>VLOOKUP(E188,Table2[],2,TRUE)</f>
        <v>LOW</v>
      </c>
    </row>
    <row r="189" spans="1:7" x14ac:dyDescent="0.25">
      <c r="A189">
        <v>188</v>
      </c>
      <c r="B189">
        <v>37</v>
      </c>
      <c r="C189">
        <v>0</v>
      </c>
      <c r="D189">
        <v>13</v>
      </c>
      <c r="E189">
        <v>24</v>
      </c>
      <c r="F189" t="str">
        <f>INDEX(Edu_table[],MATCH(C189,Edu_table[Code],0),2)</f>
        <v>School</v>
      </c>
      <c r="G189" t="str">
        <f>VLOOKUP(E189,Table2[],2,TRUE)</f>
        <v>LOW</v>
      </c>
    </row>
    <row r="190" spans="1:7" x14ac:dyDescent="0.25">
      <c r="A190">
        <v>189</v>
      </c>
      <c r="B190">
        <v>37</v>
      </c>
      <c r="C190">
        <v>0</v>
      </c>
      <c r="D190">
        <v>20</v>
      </c>
      <c r="E190">
        <v>41</v>
      </c>
      <c r="F190" t="str">
        <f>INDEX(Edu_table[],MATCH(C190,Edu_table[Code],0),2)</f>
        <v>School</v>
      </c>
      <c r="G190" t="str">
        <f>VLOOKUP(E190,Table2[],2,TRUE)</f>
        <v>LOW</v>
      </c>
    </row>
    <row r="191" spans="1:7" x14ac:dyDescent="0.25">
      <c r="A191">
        <v>190</v>
      </c>
      <c r="B191">
        <v>46</v>
      </c>
      <c r="C191">
        <v>3</v>
      </c>
      <c r="D191">
        <v>7</v>
      </c>
      <c r="E191">
        <v>73</v>
      </c>
      <c r="F191" t="str">
        <f>INDEX(Edu_table[],MATCH(C191,Edu_table[Code],0),2)</f>
        <v>PhD</v>
      </c>
      <c r="G191" t="str">
        <f>VLOOKUP(E191,Table2[],2,TRUE)</f>
        <v>MEDIUM</v>
      </c>
    </row>
    <row r="192" spans="1:7" x14ac:dyDescent="0.25">
      <c r="A192">
        <v>191</v>
      </c>
      <c r="B192">
        <v>30</v>
      </c>
      <c r="C192">
        <v>0</v>
      </c>
      <c r="D192">
        <v>8</v>
      </c>
      <c r="E192">
        <v>27</v>
      </c>
      <c r="F192" t="str">
        <f>INDEX(Edu_table[],MATCH(C192,Edu_table[Code],0),2)</f>
        <v>School</v>
      </c>
      <c r="G192" t="str">
        <f>VLOOKUP(E192,Table2[],2,TRUE)</f>
        <v>LOW</v>
      </c>
    </row>
    <row r="193" spans="1:7" x14ac:dyDescent="0.25">
      <c r="A193">
        <v>192</v>
      </c>
      <c r="B193">
        <v>47</v>
      </c>
      <c r="C193">
        <v>0</v>
      </c>
      <c r="D193">
        <v>15</v>
      </c>
      <c r="E193">
        <v>30</v>
      </c>
      <c r="F193" t="str">
        <f>INDEX(Edu_table[],MATCH(C193,Edu_table[Code],0),2)</f>
        <v>School</v>
      </c>
      <c r="G193" t="str">
        <f>VLOOKUP(E193,Table2[],2,TRUE)</f>
        <v>LOW</v>
      </c>
    </row>
    <row r="194" spans="1:7" x14ac:dyDescent="0.25">
      <c r="A194">
        <v>193</v>
      </c>
      <c r="B194">
        <v>37</v>
      </c>
      <c r="C194">
        <v>2</v>
      </c>
      <c r="D194">
        <v>16</v>
      </c>
      <c r="E194">
        <v>75</v>
      </c>
      <c r="F194" t="str">
        <f>INDEX(Edu_table[],MATCH(C194,Edu_table[Code],0),2)</f>
        <v>Master's</v>
      </c>
      <c r="G194" t="str">
        <f>VLOOKUP(E194,Table2[],2,TRUE)</f>
        <v>MEDIUM</v>
      </c>
    </row>
    <row r="195" spans="1:7" x14ac:dyDescent="0.25">
      <c r="A195">
        <v>194</v>
      </c>
      <c r="B195">
        <v>37</v>
      </c>
      <c r="C195">
        <v>1</v>
      </c>
      <c r="D195">
        <v>0</v>
      </c>
      <c r="E195">
        <v>31</v>
      </c>
      <c r="F195" t="str">
        <f>INDEX(Edu_table[],MATCH(C195,Edu_table[Code],0),2)</f>
        <v>Bachelor</v>
      </c>
      <c r="G195" t="str">
        <f>VLOOKUP(E195,Table2[],2,TRUE)</f>
        <v>LOW</v>
      </c>
    </row>
    <row r="196" spans="1:7" x14ac:dyDescent="0.25">
      <c r="A196">
        <v>195</v>
      </c>
      <c r="B196">
        <v>40</v>
      </c>
      <c r="C196">
        <v>1</v>
      </c>
      <c r="D196">
        <v>15</v>
      </c>
      <c r="E196">
        <v>73</v>
      </c>
      <c r="F196" t="str">
        <f>INDEX(Edu_table[],MATCH(C196,Edu_table[Code],0),2)</f>
        <v>Bachelor</v>
      </c>
      <c r="G196" t="str">
        <f>VLOOKUP(E196,Table2[],2,TRUE)</f>
        <v>MEDIUM</v>
      </c>
    </row>
    <row r="197" spans="1:7" x14ac:dyDescent="0.25">
      <c r="A197">
        <v>196</v>
      </c>
      <c r="B197">
        <v>35</v>
      </c>
      <c r="C197">
        <v>2</v>
      </c>
      <c r="D197">
        <v>5</v>
      </c>
      <c r="E197">
        <v>30</v>
      </c>
      <c r="F197" t="str">
        <f>INDEX(Edu_table[],MATCH(C197,Edu_table[Code],0),2)</f>
        <v>Master's</v>
      </c>
      <c r="G197" t="str">
        <f>VLOOKUP(E197,Table2[],2,TRUE)</f>
        <v>LOW</v>
      </c>
    </row>
    <row r="198" spans="1:7" x14ac:dyDescent="0.25">
      <c r="A198">
        <v>197</v>
      </c>
      <c r="B198">
        <v>21</v>
      </c>
      <c r="C198">
        <v>1</v>
      </c>
      <c r="D198">
        <v>0</v>
      </c>
      <c r="E198">
        <v>16</v>
      </c>
      <c r="F198" t="str">
        <f>INDEX(Edu_table[],MATCH(C198,Edu_table[Code],0),2)</f>
        <v>Bachelor</v>
      </c>
      <c r="G198" t="str">
        <f>VLOOKUP(E198,Table2[],2,TRUE)</f>
        <v>LOW</v>
      </c>
    </row>
    <row r="199" spans="1:7" x14ac:dyDescent="0.25">
      <c r="A199">
        <v>198</v>
      </c>
      <c r="B199">
        <v>52</v>
      </c>
      <c r="C199">
        <v>0</v>
      </c>
      <c r="D199">
        <v>24</v>
      </c>
      <c r="E199">
        <v>64</v>
      </c>
      <c r="F199" t="str">
        <f>INDEX(Edu_table[],MATCH(C199,Edu_table[Code],0),2)</f>
        <v>School</v>
      </c>
      <c r="G199" t="str">
        <f>VLOOKUP(E199,Table2[],2,TRUE)</f>
        <v>MEDIUM</v>
      </c>
    </row>
    <row r="200" spans="1:7" x14ac:dyDescent="0.25">
      <c r="A200">
        <v>199</v>
      </c>
      <c r="B200">
        <v>47</v>
      </c>
      <c r="C200">
        <v>2</v>
      </c>
      <c r="D200">
        <v>16</v>
      </c>
      <c r="E200">
        <v>221</v>
      </c>
      <c r="F200" t="str">
        <f>INDEX(Edu_table[],MATCH(C200,Edu_table[Code],0),2)</f>
        <v>Master's</v>
      </c>
      <c r="G200" t="str">
        <f>VLOOKUP(E200,Table2[],2,TRUE)</f>
        <v>SUPERHIGH</v>
      </c>
    </row>
    <row r="201" spans="1:7" x14ac:dyDescent="0.25">
      <c r="A201">
        <v>200</v>
      </c>
      <c r="B201">
        <v>41</v>
      </c>
      <c r="C201">
        <v>2</v>
      </c>
      <c r="D201">
        <v>0</v>
      </c>
      <c r="E201">
        <v>26</v>
      </c>
      <c r="F201" t="str">
        <f>INDEX(Edu_table[],MATCH(C201,Edu_table[Code],0),2)</f>
        <v>Master's</v>
      </c>
      <c r="G201" t="str">
        <f>VLOOKUP(E201,Table2[],2,TRUE)</f>
        <v>LOW</v>
      </c>
    </row>
    <row r="202" spans="1:7" x14ac:dyDescent="0.25">
      <c r="A202">
        <v>201</v>
      </c>
      <c r="B202">
        <v>47</v>
      </c>
      <c r="C202">
        <v>0</v>
      </c>
      <c r="D202">
        <v>27</v>
      </c>
      <c r="E202">
        <v>113</v>
      </c>
      <c r="F202" t="str">
        <f>INDEX(Edu_table[],MATCH(C202,Edu_table[Code],0),2)</f>
        <v>School</v>
      </c>
      <c r="G202" t="str">
        <f>VLOOKUP(E202,Table2[],2,TRUE)</f>
        <v>HIGH</v>
      </c>
    </row>
    <row r="203" spans="1:7" x14ac:dyDescent="0.25">
      <c r="A203">
        <v>202</v>
      </c>
      <c r="B203">
        <v>38</v>
      </c>
      <c r="C203">
        <v>1</v>
      </c>
      <c r="D203">
        <v>0</v>
      </c>
      <c r="E203">
        <v>21</v>
      </c>
      <c r="F203" t="str">
        <f>INDEX(Edu_table[],MATCH(C203,Edu_table[Code],0),2)</f>
        <v>Bachelor</v>
      </c>
      <c r="G203" t="str">
        <f>VLOOKUP(E203,Table2[],2,TRUE)</f>
        <v>LOW</v>
      </c>
    </row>
    <row r="204" spans="1:7" x14ac:dyDescent="0.25">
      <c r="A204">
        <v>203</v>
      </c>
      <c r="B204">
        <v>22</v>
      </c>
      <c r="C204">
        <v>2</v>
      </c>
      <c r="D204">
        <v>1</v>
      </c>
      <c r="E204">
        <v>25</v>
      </c>
      <c r="F204" t="str">
        <f>INDEX(Edu_table[],MATCH(C204,Edu_table[Code],0),2)</f>
        <v>Master's</v>
      </c>
      <c r="G204" t="str">
        <f>VLOOKUP(E204,Table2[],2,TRUE)</f>
        <v>LOW</v>
      </c>
    </row>
    <row r="205" spans="1:7" x14ac:dyDescent="0.25">
      <c r="A205">
        <v>204</v>
      </c>
      <c r="B205">
        <v>39</v>
      </c>
      <c r="C205">
        <v>0</v>
      </c>
      <c r="D205">
        <v>8</v>
      </c>
      <c r="E205">
        <v>21</v>
      </c>
      <c r="F205" t="str">
        <f>INDEX(Edu_table[],MATCH(C205,Edu_table[Code],0),2)</f>
        <v>School</v>
      </c>
      <c r="G205" t="str">
        <f>VLOOKUP(E205,Table2[],2,TRUE)</f>
        <v>LOW</v>
      </c>
    </row>
    <row r="206" spans="1:7" x14ac:dyDescent="0.25">
      <c r="A206">
        <v>205</v>
      </c>
      <c r="B206">
        <v>45</v>
      </c>
      <c r="C206">
        <v>0</v>
      </c>
      <c r="D206">
        <v>8</v>
      </c>
      <c r="E206">
        <v>27</v>
      </c>
      <c r="F206" t="str">
        <f>INDEX(Edu_table[],MATCH(C206,Edu_table[Code],0),2)</f>
        <v>School</v>
      </c>
      <c r="G206" t="str">
        <f>VLOOKUP(E206,Table2[],2,TRUE)</f>
        <v>LOW</v>
      </c>
    </row>
    <row r="207" spans="1:7" x14ac:dyDescent="0.25">
      <c r="A207">
        <v>206</v>
      </c>
      <c r="B207">
        <v>51</v>
      </c>
      <c r="C207">
        <v>0</v>
      </c>
      <c r="D207">
        <v>10</v>
      </c>
      <c r="E207">
        <v>44</v>
      </c>
      <c r="F207" t="str">
        <f>INDEX(Edu_table[],MATCH(C207,Edu_table[Code],0),2)</f>
        <v>School</v>
      </c>
      <c r="G207" t="str">
        <f>VLOOKUP(E207,Table2[],2,TRUE)</f>
        <v>LOW</v>
      </c>
    </row>
    <row r="208" spans="1:7" x14ac:dyDescent="0.25">
      <c r="A208">
        <v>207</v>
      </c>
      <c r="B208">
        <v>33</v>
      </c>
      <c r="C208">
        <v>1</v>
      </c>
      <c r="D208">
        <v>10</v>
      </c>
      <c r="E208">
        <v>26</v>
      </c>
      <c r="F208" t="str">
        <f>INDEX(Edu_table[],MATCH(C208,Edu_table[Code],0),2)</f>
        <v>Bachelor</v>
      </c>
      <c r="G208" t="str">
        <f>VLOOKUP(E208,Table2[],2,TRUE)</f>
        <v>LOW</v>
      </c>
    </row>
    <row r="209" spans="1:7" x14ac:dyDescent="0.25">
      <c r="A209">
        <v>208</v>
      </c>
      <c r="B209">
        <v>43</v>
      </c>
      <c r="C209">
        <v>0</v>
      </c>
      <c r="D209">
        <v>25</v>
      </c>
      <c r="E209">
        <v>242</v>
      </c>
      <c r="F209" t="str">
        <f>INDEX(Edu_table[],MATCH(C209,Edu_table[Code],0),2)</f>
        <v>School</v>
      </c>
      <c r="G209" t="str">
        <f>VLOOKUP(E209,Table2[],2,TRUE)</f>
        <v>SUPERHIGH</v>
      </c>
    </row>
    <row r="210" spans="1:7" x14ac:dyDescent="0.25">
      <c r="A210">
        <v>209</v>
      </c>
      <c r="B210">
        <v>40</v>
      </c>
      <c r="C210">
        <v>0</v>
      </c>
      <c r="D210">
        <v>22</v>
      </c>
      <c r="E210">
        <v>95</v>
      </c>
      <c r="F210" t="str">
        <f>INDEX(Edu_table[],MATCH(C210,Edu_table[Code],0),2)</f>
        <v>School</v>
      </c>
      <c r="G210" t="str">
        <f>VLOOKUP(E210,Table2[],2,TRUE)</f>
        <v>MEDIUM</v>
      </c>
    </row>
    <row r="211" spans="1:7" x14ac:dyDescent="0.25">
      <c r="A211">
        <v>210</v>
      </c>
      <c r="B211">
        <v>27</v>
      </c>
      <c r="C211">
        <v>3</v>
      </c>
      <c r="D211">
        <v>2</v>
      </c>
      <c r="E211">
        <v>23</v>
      </c>
      <c r="F211" t="str">
        <f>INDEX(Edu_table[],MATCH(C211,Edu_table[Code],0),2)</f>
        <v>PhD</v>
      </c>
      <c r="G211" t="str">
        <f>VLOOKUP(E211,Table2[],2,TRUE)</f>
        <v>LOW</v>
      </c>
    </row>
    <row r="212" spans="1:7" x14ac:dyDescent="0.25">
      <c r="A212">
        <v>211</v>
      </c>
      <c r="B212">
        <v>31</v>
      </c>
      <c r="C212">
        <v>0</v>
      </c>
      <c r="D212">
        <v>11</v>
      </c>
      <c r="E212">
        <v>25</v>
      </c>
      <c r="F212" t="str">
        <f>INDEX(Edu_table[],MATCH(C212,Edu_table[Code],0),2)</f>
        <v>School</v>
      </c>
      <c r="G212" t="str">
        <f>VLOOKUP(E212,Table2[],2,TRUE)</f>
        <v>LOW</v>
      </c>
    </row>
    <row r="213" spans="1:7" x14ac:dyDescent="0.25">
      <c r="A213">
        <v>212</v>
      </c>
      <c r="B213">
        <v>34</v>
      </c>
      <c r="C213">
        <v>0</v>
      </c>
      <c r="D213">
        <v>10</v>
      </c>
      <c r="E213">
        <v>48</v>
      </c>
      <c r="F213" t="str">
        <f>INDEX(Edu_table[],MATCH(C213,Edu_table[Code],0),2)</f>
        <v>School</v>
      </c>
      <c r="G213" t="str">
        <f>VLOOKUP(E213,Table2[],2,TRUE)</f>
        <v>LOW</v>
      </c>
    </row>
    <row r="214" spans="1:7" x14ac:dyDescent="0.25">
      <c r="A214">
        <v>213</v>
      </c>
      <c r="B214">
        <v>37</v>
      </c>
      <c r="C214">
        <v>0</v>
      </c>
      <c r="D214">
        <v>9</v>
      </c>
      <c r="E214">
        <v>57</v>
      </c>
      <c r="F214" t="str">
        <f>INDEX(Edu_table[],MATCH(C214,Edu_table[Code],0),2)</f>
        <v>School</v>
      </c>
      <c r="G214" t="str">
        <f>VLOOKUP(E214,Table2[],2,TRUE)</f>
        <v>MEDIUM</v>
      </c>
    </row>
    <row r="215" spans="1:7" x14ac:dyDescent="0.25">
      <c r="A215">
        <v>214</v>
      </c>
      <c r="B215">
        <v>44</v>
      </c>
      <c r="C215">
        <v>3</v>
      </c>
      <c r="D215">
        <v>18</v>
      </c>
      <c r="E215">
        <v>78</v>
      </c>
      <c r="F215" t="str">
        <f>INDEX(Edu_table[],MATCH(C215,Edu_table[Code],0),2)</f>
        <v>PhD</v>
      </c>
      <c r="G215" t="str">
        <f>VLOOKUP(E215,Table2[],2,TRUE)</f>
        <v>MEDIUM</v>
      </c>
    </row>
    <row r="216" spans="1:7" x14ac:dyDescent="0.25">
      <c r="A216">
        <v>215</v>
      </c>
      <c r="B216">
        <v>42</v>
      </c>
      <c r="C216">
        <v>0</v>
      </c>
      <c r="D216">
        <v>3</v>
      </c>
      <c r="E216">
        <v>24</v>
      </c>
      <c r="F216" t="str">
        <f>INDEX(Edu_table[],MATCH(C216,Edu_table[Code],0),2)</f>
        <v>School</v>
      </c>
      <c r="G216" t="str">
        <f>VLOOKUP(E216,Table2[],2,TRUE)</f>
        <v>LOW</v>
      </c>
    </row>
    <row r="217" spans="1:7" x14ac:dyDescent="0.25">
      <c r="A217">
        <v>216</v>
      </c>
      <c r="B217">
        <v>25</v>
      </c>
      <c r="C217">
        <v>0</v>
      </c>
      <c r="D217">
        <v>3</v>
      </c>
      <c r="E217">
        <v>16</v>
      </c>
      <c r="F217" t="str">
        <f>INDEX(Edu_table[],MATCH(C217,Edu_table[Code],0),2)</f>
        <v>School</v>
      </c>
      <c r="G217" t="str">
        <f>VLOOKUP(E217,Table2[],2,TRUE)</f>
        <v>LOW</v>
      </c>
    </row>
    <row r="218" spans="1:7" x14ac:dyDescent="0.25">
      <c r="A218">
        <v>217</v>
      </c>
      <c r="B218">
        <v>39</v>
      </c>
      <c r="C218">
        <v>1</v>
      </c>
      <c r="D218">
        <v>7</v>
      </c>
      <c r="E218">
        <v>68</v>
      </c>
      <c r="F218" t="str">
        <f>INDEX(Edu_table[],MATCH(C218,Edu_table[Code],0),2)</f>
        <v>Bachelor</v>
      </c>
      <c r="G218" t="str">
        <f>VLOOKUP(E218,Table2[],2,TRUE)</f>
        <v>MEDIUM</v>
      </c>
    </row>
    <row r="219" spans="1:7" x14ac:dyDescent="0.25">
      <c r="A219">
        <v>218</v>
      </c>
      <c r="B219">
        <v>26</v>
      </c>
      <c r="C219">
        <v>3</v>
      </c>
      <c r="D219">
        <v>1</v>
      </c>
      <c r="E219">
        <v>64</v>
      </c>
      <c r="F219" t="str">
        <f>INDEX(Edu_table[],MATCH(C219,Edu_table[Code],0),2)</f>
        <v>PhD</v>
      </c>
      <c r="G219" t="str">
        <f>VLOOKUP(E219,Table2[],2,TRUE)</f>
        <v>MEDIUM</v>
      </c>
    </row>
    <row r="220" spans="1:7" x14ac:dyDescent="0.25">
      <c r="A220">
        <v>219</v>
      </c>
      <c r="B220">
        <v>36</v>
      </c>
      <c r="C220">
        <v>0</v>
      </c>
      <c r="D220">
        <v>19</v>
      </c>
      <c r="E220">
        <v>45</v>
      </c>
      <c r="F220" t="str">
        <f>INDEX(Edu_table[],MATCH(C220,Edu_table[Code],0),2)</f>
        <v>School</v>
      </c>
      <c r="G220" t="str">
        <f>VLOOKUP(E220,Table2[],2,TRUE)</f>
        <v>LOW</v>
      </c>
    </row>
    <row r="221" spans="1:7" x14ac:dyDescent="0.25">
      <c r="A221">
        <v>220</v>
      </c>
      <c r="B221">
        <v>48</v>
      </c>
      <c r="C221">
        <v>0</v>
      </c>
      <c r="D221">
        <v>15</v>
      </c>
      <c r="E221">
        <v>60</v>
      </c>
      <c r="F221" t="str">
        <f>INDEX(Edu_table[],MATCH(C221,Edu_table[Code],0),2)</f>
        <v>School</v>
      </c>
      <c r="G221" t="str">
        <f>VLOOKUP(E221,Table2[],2,TRUE)</f>
        <v>MEDIUM</v>
      </c>
    </row>
    <row r="222" spans="1:7" x14ac:dyDescent="0.25">
      <c r="A222">
        <v>221</v>
      </c>
      <c r="B222">
        <v>21</v>
      </c>
      <c r="C222">
        <v>1</v>
      </c>
      <c r="D222">
        <v>0</v>
      </c>
      <c r="E222">
        <v>21</v>
      </c>
      <c r="F222" t="str">
        <f>INDEX(Edu_table[],MATCH(C222,Edu_table[Code],0),2)</f>
        <v>Bachelor</v>
      </c>
      <c r="G222" t="str">
        <f>VLOOKUP(E222,Table2[],2,TRUE)</f>
        <v>LOW</v>
      </c>
    </row>
    <row r="223" spans="1:7" x14ac:dyDescent="0.25">
      <c r="A223">
        <v>222</v>
      </c>
      <c r="B223">
        <v>40</v>
      </c>
      <c r="C223">
        <v>2</v>
      </c>
      <c r="D223">
        <v>17</v>
      </c>
      <c r="E223">
        <v>116</v>
      </c>
      <c r="F223" t="str">
        <f>INDEX(Edu_table[],MATCH(C223,Edu_table[Code],0),2)</f>
        <v>Master's</v>
      </c>
      <c r="G223" t="str">
        <f>VLOOKUP(E223,Table2[],2,TRUE)</f>
        <v>HIGH</v>
      </c>
    </row>
    <row r="224" spans="1:7" x14ac:dyDescent="0.25">
      <c r="A224">
        <v>223</v>
      </c>
      <c r="B224">
        <v>31</v>
      </c>
      <c r="C224">
        <v>1</v>
      </c>
      <c r="D224">
        <v>9</v>
      </c>
      <c r="E224">
        <v>30</v>
      </c>
      <c r="F224" t="str">
        <f>INDEX(Edu_table[],MATCH(C224,Edu_table[Code],0),2)</f>
        <v>Bachelor</v>
      </c>
      <c r="G224" t="str">
        <f>VLOOKUP(E224,Table2[],2,TRUE)</f>
        <v>LOW</v>
      </c>
    </row>
    <row r="225" spans="1:7" x14ac:dyDescent="0.25">
      <c r="A225">
        <v>224</v>
      </c>
      <c r="B225">
        <v>23</v>
      </c>
      <c r="C225">
        <v>3</v>
      </c>
      <c r="D225">
        <v>0</v>
      </c>
      <c r="E225">
        <v>23</v>
      </c>
      <c r="F225" t="str">
        <f>INDEX(Edu_table[],MATCH(C225,Edu_table[Code],0),2)</f>
        <v>PhD</v>
      </c>
      <c r="G225" t="str">
        <f>VLOOKUP(E225,Table2[],2,TRUE)</f>
        <v>LOW</v>
      </c>
    </row>
    <row r="226" spans="1:7" x14ac:dyDescent="0.25">
      <c r="A226">
        <v>225</v>
      </c>
      <c r="B226">
        <v>31</v>
      </c>
      <c r="C226">
        <v>0</v>
      </c>
      <c r="D226">
        <v>6</v>
      </c>
      <c r="E226">
        <v>21</v>
      </c>
      <c r="F226" t="str">
        <f>INDEX(Edu_table[],MATCH(C226,Edu_table[Code],0),2)</f>
        <v>School</v>
      </c>
      <c r="G226" t="str">
        <f>VLOOKUP(E226,Table2[],2,TRUE)</f>
        <v>LOW</v>
      </c>
    </row>
    <row r="227" spans="1:7" x14ac:dyDescent="0.25">
      <c r="A227">
        <v>226</v>
      </c>
      <c r="B227">
        <v>31</v>
      </c>
      <c r="C227">
        <v>0</v>
      </c>
      <c r="D227">
        <v>7</v>
      </c>
      <c r="E227">
        <v>23</v>
      </c>
      <c r="F227" t="str">
        <f>INDEX(Edu_table[],MATCH(C227,Edu_table[Code],0),2)</f>
        <v>School</v>
      </c>
      <c r="G227" t="str">
        <f>VLOOKUP(E227,Table2[],2,TRUE)</f>
        <v>LOW</v>
      </c>
    </row>
    <row r="228" spans="1:7" x14ac:dyDescent="0.25">
      <c r="A228">
        <v>227</v>
      </c>
      <c r="B228">
        <v>50</v>
      </c>
      <c r="C228">
        <v>2</v>
      </c>
      <c r="D228">
        <v>18</v>
      </c>
      <c r="E228">
        <v>102</v>
      </c>
      <c r="F228" t="str">
        <f>INDEX(Edu_table[],MATCH(C228,Edu_table[Code],0),2)</f>
        <v>Master's</v>
      </c>
      <c r="G228" t="str">
        <f>VLOOKUP(E228,Table2[],2,TRUE)</f>
        <v>HIGH</v>
      </c>
    </row>
    <row r="229" spans="1:7" x14ac:dyDescent="0.25">
      <c r="A229">
        <v>228</v>
      </c>
      <c r="B229">
        <v>29</v>
      </c>
      <c r="C229">
        <v>0</v>
      </c>
      <c r="D229">
        <v>1</v>
      </c>
      <c r="E229">
        <v>31</v>
      </c>
      <c r="F229" t="str">
        <f>INDEX(Edu_table[],MATCH(C229,Edu_table[Code],0),2)</f>
        <v>School</v>
      </c>
      <c r="G229" t="str">
        <f>VLOOKUP(E229,Table2[],2,TRUE)</f>
        <v>LOW</v>
      </c>
    </row>
    <row r="230" spans="1:7" x14ac:dyDescent="0.25">
      <c r="A230">
        <v>229</v>
      </c>
      <c r="B230">
        <v>37</v>
      </c>
      <c r="C230">
        <v>2</v>
      </c>
      <c r="D230">
        <v>5</v>
      </c>
      <c r="E230">
        <v>29</v>
      </c>
      <c r="F230" t="str">
        <f>INDEX(Edu_table[],MATCH(C230,Edu_table[Code],0),2)</f>
        <v>Master's</v>
      </c>
      <c r="G230" t="str">
        <f>VLOOKUP(E230,Table2[],2,TRUE)</f>
        <v>LOW</v>
      </c>
    </row>
    <row r="231" spans="1:7" x14ac:dyDescent="0.25">
      <c r="A231">
        <v>230</v>
      </c>
      <c r="B231">
        <v>46</v>
      </c>
      <c r="C231">
        <v>0</v>
      </c>
      <c r="D231">
        <v>16</v>
      </c>
      <c r="E231">
        <v>52</v>
      </c>
      <c r="F231" t="str">
        <f>INDEX(Edu_table[],MATCH(C231,Edu_table[Code],0),2)</f>
        <v>School</v>
      </c>
      <c r="G231" t="str">
        <f>VLOOKUP(E231,Table2[],2,TRUE)</f>
        <v>MEDIUM</v>
      </c>
    </row>
    <row r="232" spans="1:7" x14ac:dyDescent="0.25">
      <c r="A232">
        <v>231</v>
      </c>
      <c r="B232">
        <v>39</v>
      </c>
      <c r="C232">
        <v>0</v>
      </c>
      <c r="D232">
        <v>9</v>
      </c>
      <c r="E232">
        <v>35</v>
      </c>
      <c r="F232" t="str">
        <f>INDEX(Edu_table[],MATCH(C232,Edu_table[Code],0),2)</f>
        <v>School</v>
      </c>
      <c r="G232" t="str">
        <f>VLOOKUP(E232,Table2[],2,TRUE)</f>
        <v>LOW</v>
      </c>
    </row>
    <row r="233" spans="1:7" x14ac:dyDescent="0.25">
      <c r="A233">
        <v>232</v>
      </c>
      <c r="B233">
        <v>34</v>
      </c>
      <c r="C233">
        <v>0</v>
      </c>
      <c r="D233">
        <v>14</v>
      </c>
      <c r="E233">
        <v>28</v>
      </c>
      <c r="F233" t="str">
        <f>INDEX(Edu_table[],MATCH(C233,Edu_table[Code],0),2)</f>
        <v>School</v>
      </c>
      <c r="G233" t="str">
        <f>VLOOKUP(E233,Table2[],2,TRUE)</f>
        <v>LOW</v>
      </c>
    </row>
    <row r="234" spans="1:7" x14ac:dyDescent="0.25">
      <c r="A234">
        <v>233</v>
      </c>
      <c r="B234">
        <v>27</v>
      </c>
      <c r="C234">
        <v>0</v>
      </c>
      <c r="D234">
        <v>11</v>
      </c>
      <c r="E234">
        <v>56</v>
      </c>
      <c r="F234" t="str">
        <f>INDEX(Edu_table[],MATCH(C234,Edu_table[Code],0),2)</f>
        <v>School</v>
      </c>
      <c r="G234" t="str">
        <f>VLOOKUP(E234,Table2[],2,TRUE)</f>
        <v>MEDIUM</v>
      </c>
    </row>
    <row r="235" spans="1:7" x14ac:dyDescent="0.25">
      <c r="A235">
        <v>234</v>
      </c>
      <c r="B235">
        <v>23</v>
      </c>
      <c r="C235">
        <v>0</v>
      </c>
      <c r="D235">
        <v>6</v>
      </c>
      <c r="E235">
        <v>15</v>
      </c>
      <c r="F235" t="str">
        <f>INDEX(Edu_table[],MATCH(C235,Edu_table[Code],0),2)</f>
        <v>School</v>
      </c>
      <c r="G235" t="str">
        <f>VLOOKUP(E235,Table2[],2,TRUE)</f>
        <v>LOW</v>
      </c>
    </row>
    <row r="236" spans="1:7" x14ac:dyDescent="0.25">
      <c r="A236">
        <v>235</v>
      </c>
      <c r="B236">
        <v>41</v>
      </c>
      <c r="C236">
        <v>0</v>
      </c>
      <c r="D236">
        <v>24</v>
      </c>
      <c r="E236">
        <v>83</v>
      </c>
      <c r="F236" t="str">
        <f>INDEX(Edu_table[],MATCH(C236,Edu_table[Code],0),2)</f>
        <v>School</v>
      </c>
      <c r="G236" t="str">
        <f>VLOOKUP(E236,Table2[],2,TRUE)</f>
        <v>MEDIUM</v>
      </c>
    </row>
    <row r="237" spans="1:7" x14ac:dyDescent="0.25">
      <c r="A237">
        <v>236</v>
      </c>
      <c r="B237">
        <v>29</v>
      </c>
      <c r="C237">
        <v>0</v>
      </c>
      <c r="D237">
        <v>1</v>
      </c>
      <c r="E237">
        <v>18</v>
      </c>
      <c r="F237" t="str">
        <f>INDEX(Edu_table[],MATCH(C237,Edu_table[Code],0),2)</f>
        <v>School</v>
      </c>
      <c r="G237" t="str">
        <f>VLOOKUP(E237,Table2[],2,TRUE)</f>
        <v>LOW</v>
      </c>
    </row>
    <row r="238" spans="1:7" x14ac:dyDescent="0.25">
      <c r="A238">
        <v>237</v>
      </c>
      <c r="B238">
        <v>44</v>
      </c>
      <c r="C238">
        <v>0</v>
      </c>
      <c r="D238">
        <v>19</v>
      </c>
      <c r="E238">
        <v>40</v>
      </c>
      <c r="F238" t="str">
        <f>INDEX(Edu_table[],MATCH(C238,Edu_table[Code],0),2)</f>
        <v>School</v>
      </c>
      <c r="G238" t="str">
        <f>VLOOKUP(E238,Table2[],2,TRUE)</f>
        <v>LOW</v>
      </c>
    </row>
    <row r="239" spans="1:7" x14ac:dyDescent="0.25">
      <c r="A239">
        <v>238</v>
      </c>
      <c r="B239">
        <v>24</v>
      </c>
      <c r="C239">
        <v>1</v>
      </c>
      <c r="D239">
        <v>0</v>
      </c>
      <c r="E239">
        <v>15</v>
      </c>
      <c r="F239" t="str">
        <f>INDEX(Edu_table[],MATCH(C239,Edu_table[Code],0),2)</f>
        <v>Bachelor</v>
      </c>
      <c r="G239" t="str">
        <f>VLOOKUP(E239,Table2[],2,TRUE)</f>
        <v>LOW</v>
      </c>
    </row>
    <row r="240" spans="1:7" x14ac:dyDescent="0.25">
      <c r="A240">
        <v>239</v>
      </c>
      <c r="B240">
        <v>32</v>
      </c>
      <c r="C240">
        <v>2</v>
      </c>
      <c r="D240">
        <v>9</v>
      </c>
      <c r="E240">
        <v>51</v>
      </c>
      <c r="F240" t="str">
        <f>INDEX(Edu_table[],MATCH(C240,Edu_table[Code],0),2)</f>
        <v>Master's</v>
      </c>
      <c r="G240" t="str">
        <f>VLOOKUP(E240,Table2[],2,TRUE)</f>
        <v>MEDIUM</v>
      </c>
    </row>
    <row r="241" spans="1:7" x14ac:dyDescent="0.25">
      <c r="A241">
        <v>240</v>
      </c>
      <c r="B241">
        <v>23</v>
      </c>
      <c r="C241">
        <v>1</v>
      </c>
      <c r="D241">
        <v>3</v>
      </c>
      <c r="E241">
        <v>34</v>
      </c>
      <c r="F241" t="str">
        <f>INDEX(Edu_table[],MATCH(C241,Edu_table[Code],0),2)</f>
        <v>Bachelor</v>
      </c>
      <c r="G241" t="str">
        <f>VLOOKUP(E241,Table2[],2,TRUE)</f>
        <v>LOW</v>
      </c>
    </row>
    <row r="242" spans="1:7" x14ac:dyDescent="0.25">
      <c r="A242">
        <v>241</v>
      </c>
      <c r="B242">
        <v>31</v>
      </c>
      <c r="C242">
        <v>0</v>
      </c>
      <c r="D242">
        <v>4</v>
      </c>
      <c r="E242">
        <v>28</v>
      </c>
      <c r="F242" t="str">
        <f>INDEX(Edu_table[],MATCH(C242,Edu_table[Code],0),2)</f>
        <v>School</v>
      </c>
      <c r="G242" t="str">
        <f>VLOOKUP(E242,Table2[],2,TRUE)</f>
        <v>LOW</v>
      </c>
    </row>
    <row r="243" spans="1:7" x14ac:dyDescent="0.25">
      <c r="A243">
        <v>242</v>
      </c>
      <c r="B243">
        <v>36</v>
      </c>
      <c r="C243">
        <v>0</v>
      </c>
      <c r="D243">
        <v>15</v>
      </c>
      <c r="E243">
        <v>39</v>
      </c>
      <c r="F243" t="str">
        <f>INDEX(Edu_table[],MATCH(C243,Edu_table[Code],0),2)</f>
        <v>School</v>
      </c>
      <c r="G243" t="str">
        <f>VLOOKUP(E243,Table2[],2,TRUE)</f>
        <v>LOW</v>
      </c>
    </row>
    <row r="244" spans="1:7" x14ac:dyDescent="0.25">
      <c r="A244">
        <v>243</v>
      </c>
      <c r="B244">
        <v>25</v>
      </c>
      <c r="C244">
        <v>0</v>
      </c>
      <c r="D244">
        <v>3</v>
      </c>
      <c r="E244">
        <v>31</v>
      </c>
      <c r="F244" t="str">
        <f>INDEX(Edu_table[],MATCH(C244,Edu_table[Code],0),2)</f>
        <v>School</v>
      </c>
      <c r="G244" t="str">
        <f>VLOOKUP(E244,Table2[],2,TRUE)</f>
        <v>LOW</v>
      </c>
    </row>
    <row r="245" spans="1:7" x14ac:dyDescent="0.25">
      <c r="A245">
        <v>244</v>
      </c>
      <c r="B245">
        <v>26</v>
      </c>
      <c r="C245">
        <v>0</v>
      </c>
      <c r="D245">
        <v>10</v>
      </c>
      <c r="E245">
        <v>32</v>
      </c>
      <c r="F245" t="str">
        <f>INDEX(Edu_table[],MATCH(C245,Edu_table[Code],0),2)</f>
        <v>School</v>
      </c>
      <c r="G245" t="str">
        <f>VLOOKUP(E245,Table2[],2,TRUE)</f>
        <v>LOW</v>
      </c>
    </row>
    <row r="246" spans="1:7" x14ac:dyDescent="0.25">
      <c r="A246">
        <v>245</v>
      </c>
      <c r="B246">
        <v>43</v>
      </c>
      <c r="C246">
        <v>0</v>
      </c>
      <c r="D246">
        <v>4</v>
      </c>
      <c r="E246">
        <v>26</v>
      </c>
      <c r="F246" t="str">
        <f>INDEX(Edu_table[],MATCH(C246,Edu_table[Code],0),2)</f>
        <v>School</v>
      </c>
      <c r="G246" t="str">
        <f>VLOOKUP(E246,Table2[],2,TRUE)</f>
        <v>LOW</v>
      </c>
    </row>
    <row r="247" spans="1:7" x14ac:dyDescent="0.25">
      <c r="A247">
        <v>246</v>
      </c>
      <c r="B247">
        <v>47</v>
      </c>
      <c r="C247">
        <v>0</v>
      </c>
      <c r="D247">
        <v>29</v>
      </c>
      <c r="E247">
        <v>169</v>
      </c>
      <c r="F247" t="str">
        <f>INDEX(Edu_table[],MATCH(C247,Edu_table[Code],0),2)</f>
        <v>School</v>
      </c>
      <c r="G247" t="str">
        <f>VLOOKUP(E247,Table2[],2,TRUE)</f>
        <v>HIGH</v>
      </c>
    </row>
    <row r="248" spans="1:7" x14ac:dyDescent="0.25">
      <c r="A248">
        <v>247</v>
      </c>
      <c r="B248">
        <v>43</v>
      </c>
      <c r="C248">
        <v>0</v>
      </c>
      <c r="D248">
        <v>10</v>
      </c>
      <c r="E248">
        <v>69</v>
      </c>
      <c r="F248" t="str">
        <f>INDEX(Edu_table[],MATCH(C248,Edu_table[Code],0),2)</f>
        <v>School</v>
      </c>
      <c r="G248" t="str">
        <f>VLOOKUP(E248,Table2[],2,TRUE)</f>
        <v>MEDIUM</v>
      </c>
    </row>
    <row r="249" spans="1:7" x14ac:dyDescent="0.25">
      <c r="A249">
        <v>248</v>
      </c>
      <c r="B249">
        <v>37</v>
      </c>
      <c r="C249">
        <v>0</v>
      </c>
      <c r="D249">
        <v>18</v>
      </c>
      <c r="E249">
        <v>54</v>
      </c>
      <c r="F249" t="str">
        <f>INDEX(Edu_table[],MATCH(C249,Edu_table[Code],0),2)</f>
        <v>School</v>
      </c>
      <c r="G249" t="str">
        <f>VLOOKUP(E249,Table2[],2,TRUE)</f>
        <v>MEDIUM</v>
      </c>
    </row>
    <row r="250" spans="1:7" x14ac:dyDescent="0.25">
      <c r="A250">
        <v>249</v>
      </c>
      <c r="B250">
        <v>35</v>
      </c>
      <c r="C250">
        <v>3</v>
      </c>
      <c r="D250">
        <v>10</v>
      </c>
      <c r="E250">
        <v>45</v>
      </c>
      <c r="F250" t="str">
        <f>INDEX(Edu_table[],MATCH(C250,Edu_table[Code],0),2)</f>
        <v>PhD</v>
      </c>
      <c r="G250" t="str">
        <f>VLOOKUP(E250,Table2[],2,TRUE)</f>
        <v>LOW</v>
      </c>
    </row>
    <row r="251" spans="1:7" x14ac:dyDescent="0.25">
      <c r="A251">
        <v>250</v>
      </c>
      <c r="B251">
        <v>28</v>
      </c>
      <c r="C251">
        <v>3</v>
      </c>
      <c r="D251">
        <v>1</v>
      </c>
      <c r="E251">
        <v>26</v>
      </c>
      <c r="F251" t="str">
        <f>INDEX(Edu_table[],MATCH(C251,Edu_table[Code],0),2)</f>
        <v>PhD</v>
      </c>
      <c r="G251" t="str">
        <f>VLOOKUP(E251,Table2[],2,TRUE)</f>
        <v>LOW</v>
      </c>
    </row>
    <row r="252" spans="1:7" x14ac:dyDescent="0.25">
      <c r="A252">
        <v>251</v>
      </c>
      <c r="B252">
        <v>28</v>
      </c>
      <c r="C252">
        <v>0</v>
      </c>
      <c r="D252">
        <v>8</v>
      </c>
      <c r="E252">
        <v>30</v>
      </c>
      <c r="F252" t="str">
        <f>INDEX(Edu_table[],MATCH(C252,Edu_table[Code],0),2)</f>
        <v>School</v>
      </c>
      <c r="G252" t="str">
        <f>VLOOKUP(E252,Table2[],2,TRUE)</f>
        <v>LOW</v>
      </c>
    </row>
    <row r="253" spans="1:7" x14ac:dyDescent="0.25">
      <c r="A253">
        <v>252</v>
      </c>
      <c r="B253">
        <v>26</v>
      </c>
      <c r="C253">
        <v>2</v>
      </c>
      <c r="D253">
        <v>2</v>
      </c>
      <c r="E253">
        <v>37</v>
      </c>
      <c r="F253" t="str">
        <f>INDEX(Edu_table[],MATCH(C253,Edu_table[Code],0),2)</f>
        <v>Master's</v>
      </c>
      <c r="G253" t="str">
        <f>VLOOKUP(E253,Table2[],2,TRUE)</f>
        <v>LOW</v>
      </c>
    </row>
    <row r="254" spans="1:7" x14ac:dyDescent="0.25">
      <c r="A254">
        <v>253</v>
      </c>
      <c r="B254">
        <v>39</v>
      </c>
      <c r="C254">
        <v>0</v>
      </c>
      <c r="D254">
        <v>10</v>
      </c>
      <c r="E254">
        <v>31</v>
      </c>
      <c r="F254" t="str">
        <f>INDEX(Edu_table[],MATCH(C254,Edu_table[Code],0),2)</f>
        <v>School</v>
      </c>
      <c r="G254" t="str">
        <f>VLOOKUP(E254,Table2[],2,TRUE)</f>
        <v>LOW</v>
      </c>
    </row>
    <row r="255" spans="1:7" x14ac:dyDescent="0.25">
      <c r="A255">
        <v>254</v>
      </c>
      <c r="B255">
        <v>34</v>
      </c>
      <c r="C255">
        <v>1</v>
      </c>
      <c r="D255">
        <v>3</v>
      </c>
      <c r="E255">
        <v>21</v>
      </c>
      <c r="F255" t="str">
        <f>INDEX(Edu_table[],MATCH(C255,Edu_table[Code],0),2)</f>
        <v>Bachelor</v>
      </c>
      <c r="G255" t="str">
        <f>VLOOKUP(E255,Table2[],2,TRUE)</f>
        <v>LOW</v>
      </c>
    </row>
    <row r="256" spans="1:7" x14ac:dyDescent="0.25">
      <c r="A256">
        <v>255</v>
      </c>
      <c r="B256">
        <v>51</v>
      </c>
      <c r="C256">
        <v>2</v>
      </c>
      <c r="D256">
        <v>16</v>
      </c>
      <c r="E256">
        <v>82</v>
      </c>
      <c r="F256" t="str">
        <f>INDEX(Edu_table[],MATCH(C256,Edu_table[Code],0),2)</f>
        <v>Master's</v>
      </c>
      <c r="G256" t="str">
        <f>VLOOKUP(E256,Table2[],2,TRUE)</f>
        <v>MEDIUM</v>
      </c>
    </row>
    <row r="257" spans="1:7" x14ac:dyDescent="0.25">
      <c r="A257">
        <v>256</v>
      </c>
      <c r="B257">
        <v>28</v>
      </c>
      <c r="C257">
        <v>1</v>
      </c>
      <c r="D257">
        <v>3</v>
      </c>
      <c r="E257">
        <v>41</v>
      </c>
      <c r="F257" t="str">
        <f>INDEX(Edu_table[],MATCH(C257,Edu_table[Code],0),2)</f>
        <v>Bachelor</v>
      </c>
      <c r="G257" t="str">
        <f>VLOOKUP(E257,Table2[],2,TRUE)</f>
        <v>LOW</v>
      </c>
    </row>
    <row r="258" spans="1:7" x14ac:dyDescent="0.25">
      <c r="A258">
        <v>257</v>
      </c>
      <c r="B258">
        <v>39</v>
      </c>
      <c r="C258">
        <v>0</v>
      </c>
      <c r="D258">
        <v>20</v>
      </c>
      <c r="E258">
        <v>39</v>
      </c>
      <c r="F258" t="str">
        <f>INDEX(Edu_table[],MATCH(C258,Edu_table[Code],0),2)</f>
        <v>School</v>
      </c>
      <c r="G258" t="str">
        <f>VLOOKUP(E258,Table2[],2,TRUE)</f>
        <v>LOW</v>
      </c>
    </row>
    <row r="259" spans="1:7" x14ac:dyDescent="0.25">
      <c r="A259">
        <v>258</v>
      </c>
      <c r="B259">
        <v>23</v>
      </c>
      <c r="C259">
        <v>0</v>
      </c>
      <c r="D259">
        <v>3</v>
      </c>
      <c r="E259">
        <v>19</v>
      </c>
      <c r="F259" t="str">
        <f>INDEX(Edu_table[],MATCH(C259,Edu_table[Code],0),2)</f>
        <v>School</v>
      </c>
      <c r="G259" t="str">
        <f>VLOOKUP(E259,Table2[],2,TRUE)</f>
        <v>LOW</v>
      </c>
    </row>
    <row r="260" spans="1:7" x14ac:dyDescent="0.25">
      <c r="A260">
        <v>259</v>
      </c>
      <c r="B260">
        <v>23</v>
      </c>
      <c r="C260">
        <v>0</v>
      </c>
      <c r="D260">
        <v>3</v>
      </c>
      <c r="E260">
        <v>13</v>
      </c>
      <c r="F260" t="str">
        <f>INDEX(Edu_table[],MATCH(C260,Edu_table[Code],0),2)</f>
        <v>School</v>
      </c>
      <c r="G260" t="str">
        <f>VLOOKUP(E260,Table2[],2,TRUE)</f>
        <v>LOW</v>
      </c>
    </row>
    <row r="261" spans="1:7" x14ac:dyDescent="0.25">
      <c r="A261">
        <v>260</v>
      </c>
      <c r="B261">
        <v>21</v>
      </c>
      <c r="C261">
        <v>0</v>
      </c>
      <c r="D261">
        <v>4</v>
      </c>
      <c r="E261">
        <v>26</v>
      </c>
      <c r="F261" t="str">
        <f>INDEX(Edu_table[],MATCH(C261,Edu_table[Code],0),2)</f>
        <v>School</v>
      </c>
      <c r="G261" t="str">
        <f>VLOOKUP(E261,Table2[],2,TRUE)</f>
        <v>LOW</v>
      </c>
    </row>
    <row r="262" spans="1:7" x14ac:dyDescent="0.25">
      <c r="A262">
        <v>261</v>
      </c>
      <c r="B262">
        <v>40</v>
      </c>
      <c r="C262">
        <v>0</v>
      </c>
      <c r="D262">
        <v>3</v>
      </c>
      <c r="E262">
        <v>23</v>
      </c>
      <c r="F262" t="str">
        <f>INDEX(Edu_table[],MATCH(C262,Edu_table[Code],0),2)</f>
        <v>School</v>
      </c>
      <c r="G262" t="str">
        <f>VLOOKUP(E262,Table2[],2,TRUE)</f>
        <v>LOW</v>
      </c>
    </row>
    <row r="263" spans="1:7" x14ac:dyDescent="0.25">
      <c r="A263">
        <v>262</v>
      </c>
      <c r="B263">
        <v>26</v>
      </c>
      <c r="C263">
        <v>3</v>
      </c>
      <c r="D263">
        <v>1</v>
      </c>
      <c r="E263">
        <v>92</v>
      </c>
      <c r="F263" t="str">
        <f>INDEX(Edu_table[],MATCH(C263,Edu_table[Code],0),2)</f>
        <v>PhD</v>
      </c>
      <c r="G263" t="str">
        <f>VLOOKUP(E263,Table2[],2,TRUE)</f>
        <v>MEDIUM</v>
      </c>
    </row>
    <row r="264" spans="1:7" x14ac:dyDescent="0.25">
      <c r="A264">
        <v>263</v>
      </c>
      <c r="B264">
        <v>32</v>
      </c>
      <c r="C264">
        <v>1</v>
      </c>
      <c r="D264">
        <v>12</v>
      </c>
      <c r="E264">
        <v>54</v>
      </c>
      <c r="F264" t="str">
        <f>INDEX(Edu_table[],MATCH(C264,Edu_table[Code],0),2)</f>
        <v>Bachelor</v>
      </c>
      <c r="G264" t="str">
        <f>VLOOKUP(E264,Table2[],2,TRUE)</f>
        <v>MEDIUM</v>
      </c>
    </row>
    <row r="265" spans="1:7" x14ac:dyDescent="0.25">
      <c r="A265">
        <v>264</v>
      </c>
      <c r="B265">
        <v>29</v>
      </c>
      <c r="C265">
        <v>2</v>
      </c>
      <c r="D265">
        <v>3</v>
      </c>
      <c r="E265">
        <v>50</v>
      </c>
      <c r="F265" t="str">
        <f>INDEX(Edu_table[],MATCH(C265,Edu_table[Code],0),2)</f>
        <v>Master's</v>
      </c>
      <c r="G265" t="str">
        <f>VLOOKUP(E265,Table2[],2,TRUE)</f>
        <v>MEDIUM</v>
      </c>
    </row>
    <row r="266" spans="1:7" x14ac:dyDescent="0.25">
      <c r="A266">
        <v>265</v>
      </c>
      <c r="B266">
        <v>43</v>
      </c>
      <c r="C266">
        <v>0</v>
      </c>
      <c r="D266">
        <v>25</v>
      </c>
      <c r="E266">
        <v>64</v>
      </c>
      <c r="F266" t="str">
        <f>INDEX(Edu_table[],MATCH(C266,Edu_table[Code],0),2)</f>
        <v>School</v>
      </c>
      <c r="G266" t="str">
        <f>VLOOKUP(E266,Table2[],2,TRUE)</f>
        <v>MEDIUM</v>
      </c>
    </row>
    <row r="267" spans="1:7" x14ac:dyDescent="0.25">
      <c r="A267">
        <v>266</v>
      </c>
      <c r="B267">
        <v>55</v>
      </c>
      <c r="C267">
        <v>0</v>
      </c>
      <c r="D267">
        <v>3</v>
      </c>
      <c r="E267">
        <v>40</v>
      </c>
      <c r="F267" t="str">
        <f>INDEX(Edu_table[],MATCH(C267,Edu_table[Code],0),2)</f>
        <v>School</v>
      </c>
      <c r="G267" t="str">
        <f>VLOOKUP(E267,Table2[],2,TRUE)</f>
        <v>LOW</v>
      </c>
    </row>
    <row r="268" spans="1:7" x14ac:dyDescent="0.25">
      <c r="A268">
        <v>267</v>
      </c>
      <c r="B268">
        <v>30</v>
      </c>
      <c r="C268">
        <v>0</v>
      </c>
      <c r="D268">
        <v>12</v>
      </c>
      <c r="E268">
        <v>40</v>
      </c>
      <c r="F268" t="str">
        <f>INDEX(Edu_table[],MATCH(C268,Edu_table[Code],0),2)</f>
        <v>School</v>
      </c>
      <c r="G268" t="str">
        <f>VLOOKUP(E268,Table2[],2,TRUE)</f>
        <v>LOW</v>
      </c>
    </row>
    <row r="269" spans="1:7" x14ac:dyDescent="0.25">
      <c r="A269">
        <v>268</v>
      </c>
      <c r="B269">
        <v>38</v>
      </c>
      <c r="C269">
        <v>2</v>
      </c>
      <c r="D269">
        <v>15</v>
      </c>
      <c r="E269">
        <v>63</v>
      </c>
      <c r="F269" t="str">
        <f>INDEX(Edu_table[],MATCH(C269,Edu_table[Code],0),2)</f>
        <v>Master's</v>
      </c>
      <c r="G269" t="str">
        <f>VLOOKUP(E269,Table2[],2,TRUE)</f>
        <v>MEDIUM</v>
      </c>
    </row>
    <row r="270" spans="1:7" x14ac:dyDescent="0.25">
      <c r="A270">
        <v>269</v>
      </c>
      <c r="B270">
        <v>40</v>
      </c>
      <c r="C270">
        <v>0</v>
      </c>
      <c r="D270">
        <v>2</v>
      </c>
      <c r="E270">
        <v>28</v>
      </c>
      <c r="F270" t="str">
        <f>INDEX(Edu_table[],MATCH(C270,Edu_table[Code],0),2)</f>
        <v>School</v>
      </c>
      <c r="G270" t="str">
        <f>VLOOKUP(E270,Table2[],2,TRUE)</f>
        <v>LOW</v>
      </c>
    </row>
    <row r="271" spans="1:7" x14ac:dyDescent="0.25">
      <c r="A271">
        <v>270</v>
      </c>
      <c r="B271">
        <v>43</v>
      </c>
      <c r="C271">
        <v>0</v>
      </c>
      <c r="D271">
        <v>12</v>
      </c>
      <c r="E271">
        <v>38</v>
      </c>
      <c r="F271" t="str">
        <f>INDEX(Edu_table[],MATCH(C271,Edu_table[Code],0),2)</f>
        <v>School</v>
      </c>
      <c r="G271" t="str">
        <f>VLOOKUP(E271,Table2[],2,TRUE)</f>
        <v>LOW</v>
      </c>
    </row>
    <row r="272" spans="1:7" x14ac:dyDescent="0.25">
      <c r="A272">
        <v>271</v>
      </c>
      <c r="B272">
        <v>35</v>
      </c>
      <c r="C272">
        <v>1</v>
      </c>
      <c r="D272">
        <v>1</v>
      </c>
      <c r="E272">
        <v>24</v>
      </c>
      <c r="F272" t="str">
        <f>INDEX(Edu_table[],MATCH(C272,Edu_table[Code],0),2)</f>
        <v>Bachelor</v>
      </c>
      <c r="G272" t="str">
        <f>VLOOKUP(E272,Table2[],2,TRUE)</f>
        <v>LOW</v>
      </c>
    </row>
    <row r="273" spans="1:7" x14ac:dyDescent="0.25">
      <c r="A273">
        <v>272</v>
      </c>
      <c r="B273">
        <v>24</v>
      </c>
      <c r="C273">
        <v>0</v>
      </c>
      <c r="D273">
        <v>8</v>
      </c>
      <c r="E273">
        <v>24</v>
      </c>
      <c r="F273" t="str">
        <f>INDEX(Edu_table[],MATCH(C273,Edu_table[Code],0),2)</f>
        <v>School</v>
      </c>
      <c r="G273" t="str">
        <f>VLOOKUP(E273,Table2[],2,TRUE)</f>
        <v>LOW</v>
      </c>
    </row>
    <row r="274" spans="1:7" x14ac:dyDescent="0.25">
      <c r="A274">
        <v>273</v>
      </c>
      <c r="B274">
        <v>35</v>
      </c>
      <c r="C274">
        <v>0</v>
      </c>
      <c r="D274">
        <v>11</v>
      </c>
      <c r="E274">
        <v>40</v>
      </c>
      <c r="F274" t="str">
        <f>INDEX(Edu_table[],MATCH(C274,Edu_table[Code],0),2)</f>
        <v>School</v>
      </c>
      <c r="G274" t="str">
        <f>VLOOKUP(E274,Table2[],2,TRUE)</f>
        <v>LOW</v>
      </c>
    </row>
    <row r="275" spans="1:7" x14ac:dyDescent="0.25">
      <c r="A275">
        <v>274</v>
      </c>
      <c r="B275">
        <v>39</v>
      </c>
      <c r="C275">
        <v>1</v>
      </c>
      <c r="D275">
        <v>18</v>
      </c>
      <c r="E275">
        <v>47</v>
      </c>
      <c r="F275" t="str">
        <f>INDEX(Edu_table[],MATCH(C275,Edu_table[Code],0),2)</f>
        <v>Bachelor</v>
      </c>
      <c r="G275" t="str">
        <f>VLOOKUP(E275,Table2[],2,TRUE)</f>
        <v>LOW</v>
      </c>
    </row>
    <row r="276" spans="1:7" x14ac:dyDescent="0.25">
      <c r="A276">
        <v>275</v>
      </c>
      <c r="B276">
        <v>41</v>
      </c>
      <c r="C276">
        <v>1</v>
      </c>
      <c r="D276">
        <v>5</v>
      </c>
      <c r="E276">
        <v>25</v>
      </c>
      <c r="F276" t="str">
        <f>INDEX(Edu_table[],MATCH(C276,Edu_table[Code],0),2)</f>
        <v>Bachelor</v>
      </c>
      <c r="G276" t="str">
        <f>VLOOKUP(E276,Table2[],2,TRUE)</f>
        <v>LOW</v>
      </c>
    </row>
    <row r="277" spans="1:7" x14ac:dyDescent="0.25">
      <c r="A277">
        <v>276</v>
      </c>
      <c r="B277">
        <v>28</v>
      </c>
      <c r="C277">
        <v>0</v>
      </c>
      <c r="D277">
        <v>2</v>
      </c>
      <c r="E277">
        <v>17</v>
      </c>
      <c r="F277" t="str">
        <f>INDEX(Edu_table[],MATCH(C277,Edu_table[Code],0),2)</f>
        <v>School</v>
      </c>
      <c r="G277" t="str">
        <f>VLOOKUP(E277,Table2[],2,TRUE)</f>
        <v>LOW</v>
      </c>
    </row>
    <row r="278" spans="1:7" x14ac:dyDescent="0.25">
      <c r="A278">
        <v>277</v>
      </c>
      <c r="B278">
        <v>24</v>
      </c>
      <c r="C278">
        <v>1</v>
      </c>
      <c r="D278">
        <v>2</v>
      </c>
      <c r="E278">
        <v>28</v>
      </c>
      <c r="F278" t="str">
        <f>INDEX(Edu_table[],MATCH(C278,Edu_table[Code],0),2)</f>
        <v>Bachelor</v>
      </c>
      <c r="G278" t="str">
        <f>VLOOKUP(E278,Table2[],2,TRUE)</f>
        <v>LOW</v>
      </c>
    </row>
    <row r="279" spans="1:7" x14ac:dyDescent="0.25">
      <c r="A279">
        <v>278</v>
      </c>
      <c r="B279">
        <v>40</v>
      </c>
      <c r="C279">
        <v>2</v>
      </c>
      <c r="D279">
        <v>3</v>
      </c>
      <c r="E279">
        <v>55</v>
      </c>
      <c r="F279" t="str">
        <f>INDEX(Edu_table[],MATCH(C279,Edu_table[Code],0),2)</f>
        <v>Master's</v>
      </c>
      <c r="G279" t="str">
        <f>VLOOKUP(E279,Table2[],2,TRUE)</f>
        <v>MEDIUM</v>
      </c>
    </row>
    <row r="280" spans="1:7" x14ac:dyDescent="0.25">
      <c r="A280">
        <v>279</v>
      </c>
      <c r="B280">
        <v>29</v>
      </c>
      <c r="C280">
        <v>0</v>
      </c>
      <c r="D280">
        <v>8</v>
      </c>
      <c r="E280">
        <v>27</v>
      </c>
      <c r="F280" t="str">
        <f>INDEX(Edu_table[],MATCH(C280,Edu_table[Code],0),2)</f>
        <v>School</v>
      </c>
      <c r="G280" t="str">
        <f>VLOOKUP(E280,Table2[],2,TRUE)</f>
        <v>LOW</v>
      </c>
    </row>
    <row r="281" spans="1:7" x14ac:dyDescent="0.25">
      <c r="A281">
        <v>280</v>
      </c>
      <c r="B281">
        <v>26</v>
      </c>
      <c r="C281">
        <v>1</v>
      </c>
      <c r="D281">
        <v>4</v>
      </c>
      <c r="E281">
        <v>28</v>
      </c>
      <c r="F281" t="str">
        <f>INDEX(Edu_table[],MATCH(C281,Edu_table[Code],0),2)</f>
        <v>Bachelor</v>
      </c>
      <c r="G281" t="str">
        <f>VLOOKUP(E281,Table2[],2,TRUE)</f>
        <v>LOW</v>
      </c>
    </row>
    <row r="282" spans="1:7" x14ac:dyDescent="0.25">
      <c r="A282">
        <v>281</v>
      </c>
      <c r="B282">
        <v>27</v>
      </c>
      <c r="C282">
        <v>0</v>
      </c>
      <c r="D282">
        <v>5</v>
      </c>
      <c r="E282">
        <v>26</v>
      </c>
      <c r="F282" t="str">
        <f>INDEX(Edu_table[],MATCH(C282,Edu_table[Code],0),2)</f>
        <v>School</v>
      </c>
      <c r="G282" t="str">
        <f>VLOOKUP(E282,Table2[],2,TRUE)</f>
        <v>LOW</v>
      </c>
    </row>
    <row r="283" spans="1:7" x14ac:dyDescent="0.25">
      <c r="A283">
        <v>282</v>
      </c>
      <c r="B283">
        <v>50</v>
      </c>
      <c r="C283">
        <v>0</v>
      </c>
      <c r="D283">
        <v>30</v>
      </c>
      <c r="E283">
        <v>150</v>
      </c>
      <c r="F283" t="str">
        <f>INDEX(Edu_table[],MATCH(C283,Edu_table[Code],0),2)</f>
        <v>School</v>
      </c>
      <c r="G283" t="str">
        <f>VLOOKUP(E283,Table2[],2,TRUE)</f>
        <v>HIGH</v>
      </c>
    </row>
    <row r="284" spans="1:7" x14ac:dyDescent="0.25">
      <c r="A284">
        <v>283</v>
      </c>
      <c r="B284">
        <v>41</v>
      </c>
      <c r="C284">
        <v>0</v>
      </c>
      <c r="D284">
        <v>15</v>
      </c>
      <c r="E284">
        <v>120</v>
      </c>
      <c r="F284" t="str">
        <f>INDEX(Edu_table[],MATCH(C284,Edu_table[Code],0),2)</f>
        <v>School</v>
      </c>
      <c r="G284" t="str">
        <f>VLOOKUP(E284,Table2[],2,TRUE)</f>
        <v>HIGH</v>
      </c>
    </row>
    <row r="285" spans="1:7" x14ac:dyDescent="0.25">
      <c r="A285">
        <v>284</v>
      </c>
      <c r="B285">
        <v>26</v>
      </c>
      <c r="C285">
        <v>0</v>
      </c>
      <c r="D285">
        <v>0</v>
      </c>
      <c r="E285">
        <v>14</v>
      </c>
      <c r="F285" t="str">
        <f>INDEX(Edu_table[],MATCH(C285,Edu_table[Code],0),2)</f>
        <v>School</v>
      </c>
      <c r="G285" t="str">
        <f>VLOOKUP(E285,Table2[],2,TRUE)</f>
        <v>LOW</v>
      </c>
    </row>
    <row r="286" spans="1:7" x14ac:dyDescent="0.25">
      <c r="A286">
        <v>285</v>
      </c>
      <c r="B286">
        <v>48</v>
      </c>
      <c r="C286">
        <v>0</v>
      </c>
      <c r="D286">
        <v>22</v>
      </c>
      <c r="E286">
        <v>100</v>
      </c>
      <c r="F286" t="str">
        <f>INDEX(Edu_table[],MATCH(C286,Edu_table[Code],0),2)</f>
        <v>School</v>
      </c>
      <c r="G286" t="str">
        <f>VLOOKUP(E286,Table2[],2,TRUE)</f>
        <v>HIGH</v>
      </c>
    </row>
    <row r="287" spans="1:7" x14ac:dyDescent="0.25">
      <c r="A287">
        <v>286</v>
      </c>
      <c r="B287">
        <v>35</v>
      </c>
      <c r="C287">
        <v>1</v>
      </c>
      <c r="D287">
        <v>1</v>
      </c>
      <c r="E287">
        <v>24</v>
      </c>
      <c r="F287" t="str">
        <f>INDEX(Edu_table[],MATCH(C287,Edu_table[Code],0),2)</f>
        <v>Bachelor</v>
      </c>
      <c r="G287" t="str">
        <f>VLOOKUP(E287,Table2[],2,TRUE)</f>
        <v>LOW</v>
      </c>
    </row>
    <row r="288" spans="1:7" x14ac:dyDescent="0.25">
      <c r="A288">
        <v>287</v>
      </c>
      <c r="B288">
        <v>35</v>
      </c>
      <c r="C288">
        <v>0</v>
      </c>
      <c r="D288">
        <v>15</v>
      </c>
      <c r="E288">
        <v>77</v>
      </c>
      <c r="F288" t="str">
        <f>INDEX(Edu_table[],MATCH(C288,Edu_table[Code],0),2)</f>
        <v>School</v>
      </c>
      <c r="G288" t="str">
        <f>VLOOKUP(E288,Table2[],2,TRUE)</f>
        <v>MEDIUM</v>
      </c>
    </row>
    <row r="289" spans="1:7" x14ac:dyDescent="0.25">
      <c r="A289">
        <v>288</v>
      </c>
      <c r="B289">
        <v>23</v>
      </c>
      <c r="C289">
        <v>0</v>
      </c>
      <c r="D289">
        <v>7</v>
      </c>
      <c r="E289">
        <v>31</v>
      </c>
      <c r="F289" t="str">
        <f>INDEX(Edu_table[],MATCH(C289,Edu_table[Code],0),2)</f>
        <v>School</v>
      </c>
      <c r="G289" t="str">
        <f>VLOOKUP(E289,Table2[],2,TRUE)</f>
        <v>LOW</v>
      </c>
    </row>
    <row r="290" spans="1:7" x14ac:dyDescent="0.25">
      <c r="A290">
        <v>289</v>
      </c>
      <c r="B290">
        <v>39</v>
      </c>
      <c r="C290">
        <v>1</v>
      </c>
      <c r="D290">
        <v>20</v>
      </c>
      <c r="E290">
        <v>101</v>
      </c>
      <c r="F290" t="str">
        <f>INDEX(Edu_table[],MATCH(C290,Edu_table[Code],0),2)</f>
        <v>Bachelor</v>
      </c>
      <c r="G290" t="str">
        <f>VLOOKUP(E290,Table2[],2,TRUE)</f>
        <v>HIGH</v>
      </c>
    </row>
    <row r="291" spans="1:7" x14ac:dyDescent="0.25">
      <c r="A291">
        <v>290</v>
      </c>
      <c r="B291">
        <v>38</v>
      </c>
      <c r="C291">
        <v>0</v>
      </c>
      <c r="D291">
        <v>21</v>
      </c>
      <c r="E291">
        <v>58</v>
      </c>
      <c r="F291" t="str">
        <f>INDEX(Edu_table[],MATCH(C291,Edu_table[Code],0),2)</f>
        <v>School</v>
      </c>
      <c r="G291" t="str">
        <f>VLOOKUP(E291,Table2[],2,TRUE)</f>
        <v>MEDIUM</v>
      </c>
    </row>
    <row r="292" spans="1:7" x14ac:dyDescent="0.25">
      <c r="A292">
        <v>291</v>
      </c>
      <c r="B292">
        <v>30</v>
      </c>
      <c r="C292">
        <v>0</v>
      </c>
      <c r="D292">
        <v>4</v>
      </c>
      <c r="E292">
        <v>33</v>
      </c>
      <c r="F292" t="str">
        <f>INDEX(Edu_table[],MATCH(C292,Edu_table[Code],0),2)</f>
        <v>School</v>
      </c>
      <c r="G292" t="str">
        <f>VLOOKUP(E292,Table2[],2,TRUE)</f>
        <v>LOW</v>
      </c>
    </row>
    <row r="293" spans="1:7" x14ac:dyDescent="0.25">
      <c r="A293">
        <v>292</v>
      </c>
      <c r="B293">
        <v>44</v>
      </c>
      <c r="C293">
        <v>1</v>
      </c>
      <c r="D293">
        <v>8</v>
      </c>
      <c r="E293">
        <v>43</v>
      </c>
      <c r="F293" t="str">
        <f>INDEX(Edu_table[],MATCH(C293,Edu_table[Code],0),2)</f>
        <v>Bachelor</v>
      </c>
      <c r="G293" t="str">
        <f>VLOOKUP(E293,Table2[],2,TRUE)</f>
        <v>LOW</v>
      </c>
    </row>
    <row r="294" spans="1:7" x14ac:dyDescent="0.25">
      <c r="A294">
        <v>293</v>
      </c>
      <c r="B294">
        <v>33</v>
      </c>
      <c r="C294">
        <v>0</v>
      </c>
      <c r="D294">
        <v>0</v>
      </c>
      <c r="E294">
        <v>23</v>
      </c>
      <c r="F294" t="str">
        <f>INDEX(Edu_table[],MATCH(C294,Edu_table[Code],0),2)</f>
        <v>School</v>
      </c>
      <c r="G294" t="str">
        <f>VLOOKUP(E294,Table2[],2,TRUE)</f>
        <v>LOW</v>
      </c>
    </row>
    <row r="295" spans="1:7" x14ac:dyDescent="0.25">
      <c r="A295">
        <v>294</v>
      </c>
      <c r="B295">
        <v>34</v>
      </c>
      <c r="C295">
        <v>0</v>
      </c>
      <c r="D295">
        <v>15</v>
      </c>
      <c r="E295">
        <v>39</v>
      </c>
      <c r="F295" t="str">
        <f>INDEX(Edu_table[],MATCH(C295,Edu_table[Code],0),2)</f>
        <v>School</v>
      </c>
      <c r="G295" t="str">
        <f>VLOOKUP(E295,Table2[],2,TRUE)</f>
        <v>LOW</v>
      </c>
    </row>
    <row r="296" spans="1:7" x14ac:dyDescent="0.25">
      <c r="A296">
        <v>295</v>
      </c>
      <c r="B296">
        <v>27</v>
      </c>
      <c r="C296">
        <v>1</v>
      </c>
      <c r="D296">
        <v>6</v>
      </c>
      <c r="E296">
        <v>34</v>
      </c>
      <c r="F296" t="str">
        <f>INDEX(Edu_table[],MATCH(C296,Edu_table[Code],0),2)</f>
        <v>Bachelor</v>
      </c>
      <c r="G296" t="str">
        <f>VLOOKUP(E296,Table2[],2,TRUE)</f>
        <v>LOW</v>
      </c>
    </row>
    <row r="297" spans="1:7" x14ac:dyDescent="0.25">
      <c r="A297">
        <v>296</v>
      </c>
      <c r="B297">
        <v>30</v>
      </c>
      <c r="C297">
        <v>0</v>
      </c>
      <c r="D297">
        <v>1</v>
      </c>
      <c r="E297">
        <v>22</v>
      </c>
      <c r="F297" t="str">
        <f>INDEX(Edu_table[],MATCH(C297,Edu_table[Code],0),2)</f>
        <v>School</v>
      </c>
      <c r="G297" t="str">
        <f>VLOOKUP(E297,Table2[],2,TRUE)</f>
        <v>LOW</v>
      </c>
    </row>
    <row r="298" spans="1:7" x14ac:dyDescent="0.25">
      <c r="A298">
        <v>297</v>
      </c>
      <c r="B298">
        <v>27</v>
      </c>
      <c r="C298">
        <v>1</v>
      </c>
      <c r="D298">
        <v>1</v>
      </c>
      <c r="E298">
        <v>20</v>
      </c>
      <c r="F298" t="str">
        <f>INDEX(Edu_table[],MATCH(C298,Edu_table[Code],0),2)</f>
        <v>Bachelor</v>
      </c>
      <c r="G298" t="str">
        <f>VLOOKUP(E298,Table2[],2,TRUE)</f>
        <v>LOW</v>
      </c>
    </row>
    <row r="299" spans="1:7" x14ac:dyDescent="0.25">
      <c r="A299">
        <v>298</v>
      </c>
      <c r="B299">
        <v>29</v>
      </c>
      <c r="C299">
        <v>0</v>
      </c>
      <c r="D299">
        <v>9</v>
      </c>
      <c r="E299">
        <v>30</v>
      </c>
      <c r="F299" t="str">
        <f>INDEX(Edu_table[],MATCH(C299,Edu_table[Code],0),2)</f>
        <v>School</v>
      </c>
      <c r="G299" t="str">
        <f>VLOOKUP(E299,Table2[],2,TRUE)</f>
        <v>LOW</v>
      </c>
    </row>
    <row r="300" spans="1:7" x14ac:dyDescent="0.25">
      <c r="A300">
        <v>299</v>
      </c>
      <c r="B300">
        <v>25</v>
      </c>
      <c r="C300">
        <v>3</v>
      </c>
      <c r="D300">
        <v>1</v>
      </c>
      <c r="E300">
        <v>34</v>
      </c>
      <c r="F300" t="str">
        <f>INDEX(Edu_table[],MATCH(C300,Edu_table[Code],0),2)</f>
        <v>PhD</v>
      </c>
      <c r="G300" t="str">
        <f>VLOOKUP(E300,Table2[],2,TRUE)</f>
        <v>LOW</v>
      </c>
    </row>
    <row r="301" spans="1:7" x14ac:dyDescent="0.25">
      <c r="A301">
        <v>300</v>
      </c>
      <c r="B301">
        <v>41</v>
      </c>
      <c r="C301">
        <v>0</v>
      </c>
      <c r="D301">
        <v>23</v>
      </c>
      <c r="E301">
        <v>91</v>
      </c>
      <c r="F301" t="str">
        <f>INDEX(Edu_table[],MATCH(C301,Edu_table[Code],0),2)</f>
        <v>School</v>
      </c>
      <c r="G301" t="str">
        <f>VLOOKUP(E301,Table2[],2,TRUE)</f>
        <v>MEDIUM</v>
      </c>
    </row>
    <row r="302" spans="1:7" x14ac:dyDescent="0.25">
      <c r="A302">
        <v>301</v>
      </c>
      <c r="B302">
        <v>42</v>
      </c>
      <c r="C302">
        <v>1</v>
      </c>
      <c r="D302">
        <v>11</v>
      </c>
      <c r="E302">
        <v>73</v>
      </c>
      <c r="F302" t="str">
        <f>INDEX(Edu_table[],MATCH(C302,Edu_table[Code],0),2)</f>
        <v>Bachelor</v>
      </c>
      <c r="G302" t="str">
        <f>VLOOKUP(E302,Table2[],2,TRUE)</f>
        <v>MEDIUM</v>
      </c>
    </row>
    <row r="303" spans="1:7" x14ac:dyDescent="0.25">
      <c r="A303">
        <v>302</v>
      </c>
      <c r="B303">
        <v>38</v>
      </c>
      <c r="C303">
        <v>2</v>
      </c>
      <c r="D303">
        <v>12</v>
      </c>
      <c r="E303">
        <v>64</v>
      </c>
      <c r="F303" t="str">
        <f>INDEX(Edu_table[],MATCH(C303,Edu_table[Code],0),2)</f>
        <v>Master's</v>
      </c>
      <c r="G303" t="str">
        <f>VLOOKUP(E303,Table2[],2,TRUE)</f>
        <v>MEDIUM</v>
      </c>
    </row>
    <row r="304" spans="1:7" x14ac:dyDescent="0.25">
      <c r="A304">
        <v>303</v>
      </c>
      <c r="B304">
        <v>23</v>
      </c>
      <c r="C304">
        <v>0</v>
      </c>
      <c r="D304">
        <v>5</v>
      </c>
      <c r="E304">
        <v>17</v>
      </c>
      <c r="F304" t="str">
        <f>INDEX(Edu_table[],MATCH(C304,Edu_table[Code],0),2)</f>
        <v>School</v>
      </c>
      <c r="G304" t="str">
        <f>VLOOKUP(E304,Table2[],2,TRUE)</f>
        <v>LOW</v>
      </c>
    </row>
    <row r="305" spans="1:7" x14ac:dyDescent="0.25">
      <c r="A305">
        <v>304</v>
      </c>
      <c r="B305">
        <v>33</v>
      </c>
      <c r="C305">
        <v>0</v>
      </c>
      <c r="D305">
        <v>2</v>
      </c>
      <c r="E305">
        <v>24</v>
      </c>
      <c r="F305" t="str">
        <f>INDEX(Edu_table[],MATCH(C305,Edu_table[Code],0),2)</f>
        <v>School</v>
      </c>
      <c r="G305" t="str">
        <f>VLOOKUP(E305,Table2[],2,TRUE)</f>
        <v>LOW</v>
      </c>
    </row>
    <row r="306" spans="1:7" x14ac:dyDescent="0.25">
      <c r="A306">
        <v>305</v>
      </c>
      <c r="B306">
        <v>31</v>
      </c>
      <c r="C306">
        <v>0</v>
      </c>
      <c r="D306">
        <v>2</v>
      </c>
      <c r="E306">
        <v>22</v>
      </c>
      <c r="F306" t="str">
        <f>INDEX(Edu_table[],MATCH(C306,Edu_table[Code],0),2)</f>
        <v>School</v>
      </c>
      <c r="G306" t="str">
        <f>VLOOKUP(E306,Table2[],2,TRUE)</f>
        <v>LOW</v>
      </c>
    </row>
    <row r="307" spans="1:7" x14ac:dyDescent="0.25">
      <c r="A307">
        <v>306</v>
      </c>
      <c r="B307">
        <v>37</v>
      </c>
      <c r="C307">
        <v>1</v>
      </c>
      <c r="D307">
        <v>6</v>
      </c>
      <c r="E307">
        <v>62</v>
      </c>
      <c r="F307" t="str">
        <f>INDEX(Edu_table[],MATCH(C307,Edu_table[Code],0),2)</f>
        <v>Bachelor</v>
      </c>
      <c r="G307" t="str">
        <f>VLOOKUP(E307,Table2[],2,TRUE)</f>
        <v>MEDIUM</v>
      </c>
    </row>
    <row r="308" spans="1:7" x14ac:dyDescent="0.25">
      <c r="A308">
        <v>307</v>
      </c>
      <c r="B308">
        <v>40</v>
      </c>
      <c r="C308">
        <v>0</v>
      </c>
      <c r="D308">
        <v>10</v>
      </c>
      <c r="E308">
        <v>45</v>
      </c>
      <c r="F308" t="str">
        <f>INDEX(Edu_table[],MATCH(C308,Edu_table[Code],0),2)</f>
        <v>School</v>
      </c>
      <c r="G308" t="str">
        <f>VLOOKUP(E308,Table2[],2,TRUE)</f>
        <v>LOW</v>
      </c>
    </row>
    <row r="309" spans="1:7" x14ac:dyDescent="0.25">
      <c r="A309">
        <v>308</v>
      </c>
      <c r="B309">
        <v>31</v>
      </c>
      <c r="C309">
        <v>0</v>
      </c>
      <c r="D309">
        <v>3</v>
      </c>
      <c r="E309">
        <v>16</v>
      </c>
      <c r="F309" t="str">
        <f>INDEX(Edu_table[],MATCH(C309,Edu_table[Code],0),2)</f>
        <v>School</v>
      </c>
      <c r="G309" t="str">
        <f>VLOOKUP(E309,Table2[],2,TRUE)</f>
        <v>LOW</v>
      </c>
    </row>
    <row r="310" spans="1:7" x14ac:dyDescent="0.25">
      <c r="A310">
        <v>309</v>
      </c>
      <c r="B310">
        <v>35</v>
      </c>
      <c r="C310">
        <v>1</v>
      </c>
      <c r="D310">
        <v>3</v>
      </c>
      <c r="E310">
        <v>40</v>
      </c>
      <c r="F310" t="str">
        <f>INDEX(Edu_table[],MATCH(C310,Edu_table[Code],0),2)</f>
        <v>Bachelor</v>
      </c>
      <c r="G310" t="str">
        <f>VLOOKUP(E310,Table2[],2,TRUE)</f>
        <v>LOW</v>
      </c>
    </row>
    <row r="311" spans="1:7" x14ac:dyDescent="0.25">
      <c r="A311">
        <v>310</v>
      </c>
      <c r="B311">
        <v>38</v>
      </c>
      <c r="C311">
        <v>0</v>
      </c>
      <c r="D311">
        <v>6</v>
      </c>
      <c r="E311">
        <v>41</v>
      </c>
      <c r="F311" t="str">
        <f>INDEX(Edu_table[],MATCH(C311,Edu_table[Code],0),2)</f>
        <v>School</v>
      </c>
      <c r="G311" t="str">
        <f>VLOOKUP(E311,Table2[],2,TRUE)</f>
        <v>LOW</v>
      </c>
    </row>
    <row r="312" spans="1:7" x14ac:dyDescent="0.25">
      <c r="A312">
        <v>311</v>
      </c>
      <c r="B312">
        <v>30</v>
      </c>
      <c r="C312">
        <v>1</v>
      </c>
      <c r="D312">
        <v>8</v>
      </c>
      <c r="E312">
        <v>56</v>
      </c>
      <c r="F312" t="str">
        <f>INDEX(Edu_table[],MATCH(C312,Edu_table[Code],0),2)</f>
        <v>Bachelor</v>
      </c>
      <c r="G312" t="str">
        <f>VLOOKUP(E312,Table2[],2,TRUE)</f>
        <v>MEDIUM</v>
      </c>
    </row>
    <row r="313" spans="1:7" x14ac:dyDescent="0.25">
      <c r="A313">
        <v>312</v>
      </c>
      <c r="B313">
        <v>30</v>
      </c>
      <c r="C313">
        <v>0</v>
      </c>
      <c r="D313">
        <v>1</v>
      </c>
      <c r="E313">
        <v>17</v>
      </c>
      <c r="F313" t="str">
        <f>INDEX(Edu_table[],MATCH(C313,Edu_table[Code],0),2)</f>
        <v>School</v>
      </c>
      <c r="G313" t="str">
        <f>VLOOKUP(E313,Table2[],2,TRUE)</f>
        <v>LOW</v>
      </c>
    </row>
    <row r="314" spans="1:7" x14ac:dyDescent="0.25">
      <c r="A314">
        <v>313</v>
      </c>
      <c r="B314">
        <v>44</v>
      </c>
      <c r="C314">
        <v>0</v>
      </c>
      <c r="D314">
        <v>2</v>
      </c>
      <c r="E314">
        <v>22</v>
      </c>
      <c r="F314" t="str">
        <f>INDEX(Edu_table[],MATCH(C314,Edu_table[Code],0),2)</f>
        <v>School</v>
      </c>
      <c r="G314" t="str">
        <f>VLOOKUP(E314,Table2[],2,TRUE)</f>
        <v>LOW</v>
      </c>
    </row>
    <row r="315" spans="1:7" x14ac:dyDescent="0.25">
      <c r="A315">
        <v>314</v>
      </c>
      <c r="B315">
        <v>29</v>
      </c>
      <c r="C315">
        <v>1</v>
      </c>
      <c r="D315">
        <v>3</v>
      </c>
      <c r="E315">
        <v>15</v>
      </c>
      <c r="F315" t="str">
        <f>INDEX(Edu_table[],MATCH(C315,Edu_table[Code],0),2)</f>
        <v>Bachelor</v>
      </c>
      <c r="G315" t="str">
        <f>VLOOKUP(E315,Table2[],2,TRUE)</f>
        <v>LOW</v>
      </c>
    </row>
    <row r="316" spans="1:7" x14ac:dyDescent="0.25">
      <c r="A316">
        <v>315</v>
      </c>
      <c r="B316">
        <v>39</v>
      </c>
      <c r="C316">
        <v>0</v>
      </c>
      <c r="D316">
        <v>19</v>
      </c>
      <c r="E316">
        <v>45</v>
      </c>
      <c r="F316" t="str">
        <f>INDEX(Edu_table[],MATCH(C316,Edu_table[Code],0),2)</f>
        <v>School</v>
      </c>
      <c r="G316" t="str">
        <f>VLOOKUP(E316,Table2[],2,TRUE)</f>
        <v>LOW</v>
      </c>
    </row>
    <row r="317" spans="1:7" x14ac:dyDescent="0.25">
      <c r="A317">
        <v>316</v>
      </c>
      <c r="B317">
        <v>26</v>
      </c>
      <c r="C317">
        <v>0</v>
      </c>
      <c r="D317">
        <v>0</v>
      </c>
      <c r="E317">
        <v>17</v>
      </c>
      <c r="F317" t="str">
        <f>INDEX(Edu_table[],MATCH(C317,Edu_table[Code],0),2)</f>
        <v>School</v>
      </c>
      <c r="G317" t="str">
        <f>VLOOKUP(E317,Table2[],2,TRUE)</f>
        <v>LOW</v>
      </c>
    </row>
    <row r="318" spans="1:7" x14ac:dyDescent="0.25">
      <c r="A318">
        <v>317</v>
      </c>
      <c r="B318">
        <v>36</v>
      </c>
      <c r="C318">
        <v>0</v>
      </c>
      <c r="D318">
        <v>5</v>
      </c>
      <c r="E318">
        <v>27</v>
      </c>
      <c r="F318" t="str">
        <f>INDEX(Edu_table[],MATCH(C318,Edu_table[Code],0),2)</f>
        <v>School</v>
      </c>
      <c r="G318" t="str">
        <f>VLOOKUP(E318,Table2[],2,TRUE)</f>
        <v>LOW</v>
      </c>
    </row>
    <row r="319" spans="1:7" x14ac:dyDescent="0.25">
      <c r="A319">
        <v>318</v>
      </c>
      <c r="B319">
        <v>31</v>
      </c>
      <c r="C319">
        <v>1</v>
      </c>
      <c r="D319">
        <v>0</v>
      </c>
      <c r="E319">
        <v>27</v>
      </c>
      <c r="F319" t="str">
        <f>INDEX(Edu_table[],MATCH(C319,Edu_table[Code],0),2)</f>
        <v>Bachelor</v>
      </c>
      <c r="G319" t="str">
        <f>VLOOKUP(E319,Table2[],2,TRUE)</f>
        <v>LOW</v>
      </c>
    </row>
    <row r="320" spans="1:7" x14ac:dyDescent="0.25">
      <c r="A320">
        <v>319</v>
      </c>
      <c r="B320">
        <v>38</v>
      </c>
      <c r="C320">
        <v>1</v>
      </c>
      <c r="D320">
        <v>12</v>
      </c>
      <c r="E320">
        <v>40</v>
      </c>
      <c r="F320" t="str">
        <f>INDEX(Edu_table[],MATCH(C320,Edu_table[Code],0),2)</f>
        <v>Bachelor</v>
      </c>
      <c r="G320" t="str">
        <f>VLOOKUP(E320,Table2[],2,TRUE)</f>
        <v>LOW</v>
      </c>
    </row>
    <row r="321" spans="1:7" x14ac:dyDescent="0.25">
      <c r="A321">
        <v>320</v>
      </c>
      <c r="B321">
        <v>38</v>
      </c>
      <c r="C321">
        <v>0</v>
      </c>
      <c r="D321">
        <v>0</v>
      </c>
      <c r="E321">
        <v>23</v>
      </c>
      <c r="F321" t="str">
        <f>INDEX(Edu_table[],MATCH(C321,Edu_table[Code],0),2)</f>
        <v>School</v>
      </c>
      <c r="G321" t="str">
        <f>VLOOKUP(E321,Table2[],2,TRUE)</f>
        <v>LOW</v>
      </c>
    </row>
    <row r="322" spans="1:7" x14ac:dyDescent="0.25">
      <c r="A322">
        <v>321</v>
      </c>
      <c r="B322">
        <v>41</v>
      </c>
      <c r="C322">
        <v>2</v>
      </c>
      <c r="D322">
        <v>13</v>
      </c>
      <c r="E322">
        <v>91</v>
      </c>
      <c r="F322" t="str">
        <f>INDEX(Edu_table[],MATCH(C322,Edu_table[Code],0),2)</f>
        <v>Master's</v>
      </c>
      <c r="G322" t="str">
        <f>VLOOKUP(E322,Table2[],2,TRUE)</f>
        <v>MEDIUM</v>
      </c>
    </row>
    <row r="323" spans="1:7" x14ac:dyDescent="0.25">
      <c r="A323">
        <v>322</v>
      </c>
      <c r="B323">
        <v>41</v>
      </c>
      <c r="C323">
        <v>1</v>
      </c>
      <c r="D323">
        <v>2</v>
      </c>
      <c r="E323">
        <v>30</v>
      </c>
      <c r="F323" t="str">
        <f>INDEX(Edu_table[],MATCH(C323,Edu_table[Code],0),2)</f>
        <v>Bachelor</v>
      </c>
      <c r="G323" t="str">
        <f>VLOOKUP(E323,Table2[],2,TRUE)</f>
        <v>LOW</v>
      </c>
    </row>
    <row r="324" spans="1:7" x14ac:dyDescent="0.25">
      <c r="A324">
        <v>323</v>
      </c>
      <c r="B324">
        <v>45</v>
      </c>
      <c r="C324">
        <v>2</v>
      </c>
      <c r="D324">
        <v>5</v>
      </c>
      <c r="E324">
        <v>94</v>
      </c>
      <c r="F324" t="str">
        <f>INDEX(Edu_table[],MATCH(C324,Edu_table[Code],0),2)</f>
        <v>Master's</v>
      </c>
      <c r="G324" t="str">
        <f>VLOOKUP(E324,Table2[],2,TRUE)</f>
        <v>MEDIUM</v>
      </c>
    </row>
    <row r="325" spans="1:7" x14ac:dyDescent="0.25">
      <c r="A325">
        <v>324</v>
      </c>
      <c r="B325">
        <v>24</v>
      </c>
      <c r="C325">
        <v>0</v>
      </c>
      <c r="D325">
        <v>4</v>
      </c>
      <c r="E325">
        <v>23</v>
      </c>
      <c r="F325" t="str">
        <f>INDEX(Edu_table[],MATCH(C325,Edu_table[Code],0),2)</f>
        <v>School</v>
      </c>
      <c r="G325" t="str">
        <f>VLOOKUP(E325,Table2[],2,TRUE)</f>
        <v>LOW</v>
      </c>
    </row>
    <row r="326" spans="1:7" x14ac:dyDescent="0.25">
      <c r="A326">
        <v>325</v>
      </c>
      <c r="B326">
        <v>22</v>
      </c>
      <c r="C326">
        <v>0</v>
      </c>
      <c r="D326">
        <v>4</v>
      </c>
      <c r="E326">
        <v>16</v>
      </c>
      <c r="F326" t="str">
        <f>INDEX(Edu_table[],MATCH(C326,Edu_table[Code],0),2)</f>
        <v>School</v>
      </c>
      <c r="G326" t="str">
        <f>VLOOKUP(E326,Table2[],2,TRUE)</f>
        <v>LOW</v>
      </c>
    </row>
    <row r="327" spans="1:7" x14ac:dyDescent="0.25">
      <c r="A327">
        <v>326</v>
      </c>
      <c r="B327">
        <v>34</v>
      </c>
      <c r="C327">
        <v>0</v>
      </c>
      <c r="D327">
        <v>13</v>
      </c>
      <c r="E327">
        <v>56</v>
      </c>
      <c r="F327" t="str">
        <f>INDEX(Edu_table[],MATCH(C327,Edu_table[Code],0),2)</f>
        <v>School</v>
      </c>
      <c r="G327" t="str">
        <f>VLOOKUP(E327,Table2[],2,TRUE)</f>
        <v>MEDIUM</v>
      </c>
    </row>
    <row r="328" spans="1:7" x14ac:dyDescent="0.25">
      <c r="A328">
        <v>327</v>
      </c>
      <c r="B328">
        <v>25</v>
      </c>
      <c r="C328">
        <v>0</v>
      </c>
      <c r="D328">
        <v>0</v>
      </c>
      <c r="E328">
        <v>18</v>
      </c>
      <c r="F328" t="str">
        <f>INDEX(Edu_table[],MATCH(C328,Edu_table[Code],0),2)</f>
        <v>School</v>
      </c>
      <c r="G328" t="str">
        <f>VLOOKUP(E328,Table2[],2,TRUE)</f>
        <v>LOW</v>
      </c>
    </row>
    <row r="329" spans="1:7" x14ac:dyDescent="0.25">
      <c r="A329">
        <v>328</v>
      </c>
      <c r="B329">
        <v>29</v>
      </c>
      <c r="C329">
        <v>1</v>
      </c>
      <c r="D329">
        <v>6</v>
      </c>
      <c r="E329">
        <v>18</v>
      </c>
      <c r="F329" t="str">
        <f>INDEX(Edu_table[],MATCH(C329,Edu_table[Code],0),2)</f>
        <v>Bachelor</v>
      </c>
      <c r="G329" t="str">
        <f>VLOOKUP(E329,Table2[],2,TRUE)</f>
        <v>LOW</v>
      </c>
    </row>
    <row r="330" spans="1:7" x14ac:dyDescent="0.25">
      <c r="A330">
        <v>329</v>
      </c>
      <c r="B330">
        <v>35</v>
      </c>
      <c r="C330">
        <v>1</v>
      </c>
      <c r="D330">
        <v>13</v>
      </c>
      <c r="E330">
        <v>105</v>
      </c>
      <c r="F330" t="str">
        <f>INDEX(Edu_table[],MATCH(C330,Edu_table[Code],0),2)</f>
        <v>Bachelor</v>
      </c>
      <c r="G330" t="str">
        <f>VLOOKUP(E330,Table2[],2,TRUE)</f>
        <v>HIGH</v>
      </c>
    </row>
    <row r="331" spans="1:7" x14ac:dyDescent="0.25">
      <c r="A331">
        <v>330</v>
      </c>
      <c r="B331">
        <v>39</v>
      </c>
      <c r="C331">
        <v>0</v>
      </c>
      <c r="D331">
        <v>19</v>
      </c>
      <c r="E331">
        <v>48</v>
      </c>
      <c r="F331" t="str">
        <f>INDEX(Edu_table[],MATCH(C331,Edu_table[Code],0),2)</f>
        <v>School</v>
      </c>
      <c r="G331" t="str">
        <f>VLOOKUP(E331,Table2[],2,TRUE)</f>
        <v>LOW</v>
      </c>
    </row>
    <row r="332" spans="1:7" x14ac:dyDescent="0.25">
      <c r="A332">
        <v>331</v>
      </c>
      <c r="B332">
        <v>34</v>
      </c>
      <c r="C332">
        <v>0</v>
      </c>
      <c r="D332">
        <v>17</v>
      </c>
      <c r="E332">
        <v>59</v>
      </c>
      <c r="F332" t="str">
        <f>INDEX(Edu_table[],MATCH(C332,Edu_table[Code],0),2)</f>
        <v>School</v>
      </c>
      <c r="G332" t="str">
        <f>VLOOKUP(E332,Table2[],2,TRUE)</f>
        <v>MEDIUM</v>
      </c>
    </row>
    <row r="333" spans="1:7" x14ac:dyDescent="0.25">
      <c r="A333">
        <v>332</v>
      </c>
      <c r="B333">
        <v>44</v>
      </c>
      <c r="C333">
        <v>1</v>
      </c>
      <c r="D333">
        <v>21</v>
      </c>
      <c r="E333">
        <v>113</v>
      </c>
      <c r="F333" t="str">
        <f>INDEX(Edu_table[],MATCH(C333,Edu_table[Code],0),2)</f>
        <v>Bachelor</v>
      </c>
      <c r="G333" t="str">
        <f>VLOOKUP(E333,Table2[],2,TRUE)</f>
        <v>HIGH</v>
      </c>
    </row>
    <row r="334" spans="1:7" x14ac:dyDescent="0.25">
      <c r="A334">
        <v>333</v>
      </c>
      <c r="B334">
        <v>23</v>
      </c>
      <c r="C334">
        <v>1</v>
      </c>
      <c r="D334">
        <v>0</v>
      </c>
      <c r="E334">
        <v>21</v>
      </c>
      <c r="F334" t="str">
        <f>INDEX(Edu_table[],MATCH(C334,Edu_table[Code],0),2)</f>
        <v>Bachelor</v>
      </c>
      <c r="G334" t="str">
        <f>VLOOKUP(E334,Table2[],2,TRUE)</f>
        <v>LOW</v>
      </c>
    </row>
    <row r="335" spans="1:7" x14ac:dyDescent="0.25">
      <c r="A335">
        <v>334</v>
      </c>
      <c r="B335">
        <v>46</v>
      </c>
      <c r="C335">
        <v>0</v>
      </c>
      <c r="D335">
        <v>6</v>
      </c>
      <c r="E335">
        <v>31</v>
      </c>
      <c r="F335" t="str">
        <f>INDEX(Edu_table[],MATCH(C335,Edu_table[Code],0),2)</f>
        <v>School</v>
      </c>
      <c r="G335" t="str">
        <f>VLOOKUP(E335,Table2[],2,TRUE)</f>
        <v>LOW</v>
      </c>
    </row>
    <row r="336" spans="1:7" x14ac:dyDescent="0.25">
      <c r="A336">
        <v>335</v>
      </c>
      <c r="B336">
        <v>41</v>
      </c>
      <c r="C336">
        <v>3</v>
      </c>
      <c r="D336">
        <v>9</v>
      </c>
      <c r="E336">
        <v>47</v>
      </c>
      <c r="F336" t="str">
        <f>INDEX(Edu_table[],MATCH(C336,Edu_table[Code],0),2)</f>
        <v>PhD</v>
      </c>
      <c r="G336" t="str">
        <f>VLOOKUP(E336,Table2[],2,TRUE)</f>
        <v>LOW</v>
      </c>
    </row>
    <row r="337" spans="1:7" x14ac:dyDescent="0.25">
      <c r="A337">
        <v>336</v>
      </c>
      <c r="B337">
        <v>52</v>
      </c>
      <c r="C337">
        <v>0</v>
      </c>
      <c r="D337">
        <v>9</v>
      </c>
      <c r="E337">
        <v>24</v>
      </c>
      <c r="F337" t="str">
        <f>INDEX(Edu_table[],MATCH(C337,Edu_table[Code],0),2)</f>
        <v>School</v>
      </c>
      <c r="G337" t="str">
        <f>VLOOKUP(E337,Table2[],2,TRUE)</f>
        <v>LOW</v>
      </c>
    </row>
    <row r="338" spans="1:7" x14ac:dyDescent="0.25">
      <c r="A338">
        <v>337</v>
      </c>
      <c r="B338">
        <v>23</v>
      </c>
      <c r="C338">
        <v>0</v>
      </c>
      <c r="D338">
        <v>1</v>
      </c>
      <c r="E338">
        <v>17</v>
      </c>
      <c r="F338" t="str">
        <f>INDEX(Edu_table[],MATCH(C338,Edu_table[Code],0),2)</f>
        <v>School</v>
      </c>
      <c r="G338" t="str">
        <f>VLOOKUP(E338,Table2[],2,TRUE)</f>
        <v>LOW</v>
      </c>
    </row>
    <row r="339" spans="1:7" x14ac:dyDescent="0.25">
      <c r="A339">
        <v>338</v>
      </c>
      <c r="B339">
        <v>48</v>
      </c>
      <c r="C339">
        <v>0</v>
      </c>
      <c r="D339">
        <v>28</v>
      </c>
      <c r="E339">
        <v>70</v>
      </c>
      <c r="F339" t="str">
        <f>INDEX(Edu_table[],MATCH(C339,Edu_table[Code],0),2)</f>
        <v>School</v>
      </c>
      <c r="G339" t="str">
        <f>VLOOKUP(E339,Table2[],2,TRUE)</f>
        <v>MEDIUM</v>
      </c>
    </row>
    <row r="340" spans="1:7" x14ac:dyDescent="0.25">
      <c r="A340">
        <v>339</v>
      </c>
      <c r="B340">
        <v>35</v>
      </c>
      <c r="C340">
        <v>0</v>
      </c>
      <c r="D340">
        <v>10</v>
      </c>
      <c r="E340">
        <v>24</v>
      </c>
      <c r="F340" t="str">
        <f>INDEX(Edu_table[],MATCH(C340,Edu_table[Code],0),2)</f>
        <v>School</v>
      </c>
      <c r="G340" t="str">
        <f>VLOOKUP(E340,Table2[],2,TRUE)</f>
        <v>LOW</v>
      </c>
    </row>
    <row r="341" spans="1:7" x14ac:dyDescent="0.25">
      <c r="A341">
        <v>340</v>
      </c>
      <c r="B341">
        <v>53</v>
      </c>
      <c r="C341">
        <v>1</v>
      </c>
      <c r="D341">
        <v>16</v>
      </c>
      <c r="E341">
        <v>44</v>
      </c>
      <c r="F341" t="str">
        <f>INDEX(Edu_table[],MATCH(C341,Edu_table[Code],0),2)</f>
        <v>Bachelor</v>
      </c>
      <c r="G341" t="str">
        <f>VLOOKUP(E341,Table2[],2,TRUE)</f>
        <v>LOW</v>
      </c>
    </row>
    <row r="342" spans="1:7" x14ac:dyDescent="0.25">
      <c r="A342">
        <v>341</v>
      </c>
      <c r="B342">
        <v>39</v>
      </c>
      <c r="C342">
        <v>2</v>
      </c>
      <c r="D342">
        <v>11</v>
      </c>
      <c r="E342">
        <v>39</v>
      </c>
      <c r="F342" t="str">
        <f>INDEX(Edu_table[],MATCH(C342,Edu_table[Code],0),2)</f>
        <v>Master's</v>
      </c>
      <c r="G342" t="str">
        <f>VLOOKUP(E342,Table2[],2,TRUE)</f>
        <v>LOW</v>
      </c>
    </row>
    <row r="343" spans="1:7" x14ac:dyDescent="0.25">
      <c r="A343">
        <v>342</v>
      </c>
      <c r="B343">
        <v>37</v>
      </c>
      <c r="C343">
        <v>0</v>
      </c>
      <c r="D343">
        <v>20</v>
      </c>
      <c r="E343">
        <v>56</v>
      </c>
      <c r="F343" t="str">
        <f>INDEX(Edu_table[],MATCH(C343,Edu_table[Code],0),2)</f>
        <v>School</v>
      </c>
      <c r="G343" t="str">
        <f>VLOOKUP(E343,Table2[],2,TRUE)</f>
        <v>MEDIUM</v>
      </c>
    </row>
    <row r="344" spans="1:7" x14ac:dyDescent="0.25">
      <c r="A344">
        <v>343</v>
      </c>
      <c r="B344">
        <v>34</v>
      </c>
      <c r="C344">
        <v>0</v>
      </c>
      <c r="D344">
        <v>12</v>
      </c>
      <c r="E344">
        <v>32</v>
      </c>
      <c r="F344" t="str">
        <f>INDEX(Edu_table[],MATCH(C344,Edu_table[Code],0),2)</f>
        <v>School</v>
      </c>
      <c r="G344" t="str">
        <f>VLOOKUP(E344,Table2[],2,TRUE)</f>
        <v>LOW</v>
      </c>
    </row>
    <row r="345" spans="1:7" x14ac:dyDescent="0.25">
      <c r="A345">
        <v>344</v>
      </c>
      <c r="B345">
        <v>49</v>
      </c>
      <c r="C345">
        <v>1</v>
      </c>
      <c r="D345">
        <v>2</v>
      </c>
      <c r="E345">
        <v>20</v>
      </c>
      <c r="F345" t="str">
        <f>INDEX(Edu_table[],MATCH(C345,Edu_table[Code],0),2)</f>
        <v>Bachelor</v>
      </c>
      <c r="G345" t="str">
        <f>VLOOKUP(E345,Table2[],2,TRUE)</f>
        <v>LOW</v>
      </c>
    </row>
    <row r="346" spans="1:7" x14ac:dyDescent="0.25">
      <c r="A346">
        <v>345</v>
      </c>
      <c r="B346">
        <v>39</v>
      </c>
      <c r="C346">
        <v>0</v>
      </c>
      <c r="D346">
        <v>23</v>
      </c>
      <c r="E346">
        <v>75</v>
      </c>
      <c r="F346" t="str">
        <f>INDEX(Edu_table[],MATCH(C346,Edu_table[Code],0),2)</f>
        <v>School</v>
      </c>
      <c r="G346" t="str">
        <f>VLOOKUP(E346,Table2[],2,TRUE)</f>
        <v>MEDIUM</v>
      </c>
    </row>
    <row r="347" spans="1:7" x14ac:dyDescent="0.25">
      <c r="A347">
        <v>346</v>
      </c>
      <c r="B347">
        <v>42</v>
      </c>
      <c r="C347">
        <v>1</v>
      </c>
      <c r="D347">
        <v>7</v>
      </c>
      <c r="E347">
        <v>41</v>
      </c>
      <c r="F347" t="str">
        <f>INDEX(Edu_table[],MATCH(C347,Edu_table[Code],0),2)</f>
        <v>Bachelor</v>
      </c>
      <c r="G347" t="str">
        <f>VLOOKUP(E347,Table2[],2,TRUE)</f>
        <v>LOW</v>
      </c>
    </row>
    <row r="348" spans="1:7" x14ac:dyDescent="0.25">
      <c r="A348">
        <v>347</v>
      </c>
      <c r="B348">
        <v>28</v>
      </c>
      <c r="C348">
        <v>1</v>
      </c>
      <c r="D348">
        <v>1</v>
      </c>
      <c r="E348">
        <v>16</v>
      </c>
      <c r="F348" t="str">
        <f>INDEX(Edu_table[],MATCH(C348,Edu_table[Code],0),2)</f>
        <v>Bachelor</v>
      </c>
      <c r="G348" t="str">
        <f>VLOOKUP(E348,Table2[],2,TRUE)</f>
        <v>LOW</v>
      </c>
    </row>
    <row r="349" spans="1:7" x14ac:dyDescent="0.25">
      <c r="A349">
        <v>348</v>
      </c>
      <c r="B349">
        <v>27</v>
      </c>
      <c r="C349">
        <v>2</v>
      </c>
      <c r="D349">
        <v>5</v>
      </c>
      <c r="E349">
        <v>75</v>
      </c>
      <c r="F349" t="str">
        <f>INDEX(Edu_table[],MATCH(C349,Edu_table[Code],0),2)</f>
        <v>Master's</v>
      </c>
      <c r="G349" t="str">
        <f>VLOOKUP(E349,Table2[],2,TRUE)</f>
        <v>MEDIUM</v>
      </c>
    </row>
    <row r="350" spans="1:7" x14ac:dyDescent="0.25">
      <c r="A350">
        <v>349</v>
      </c>
      <c r="B350">
        <v>24</v>
      </c>
      <c r="C350">
        <v>0</v>
      </c>
      <c r="D350">
        <v>2</v>
      </c>
      <c r="E350">
        <v>21</v>
      </c>
      <c r="F350" t="str">
        <f>INDEX(Edu_table[],MATCH(C350,Edu_table[Code],0),2)</f>
        <v>School</v>
      </c>
      <c r="G350" t="str">
        <f>VLOOKUP(E350,Table2[],2,TRUE)</f>
        <v>LOW</v>
      </c>
    </row>
    <row r="351" spans="1:7" x14ac:dyDescent="0.25">
      <c r="A351">
        <v>350</v>
      </c>
      <c r="B351">
        <v>34</v>
      </c>
      <c r="C351">
        <v>0</v>
      </c>
      <c r="D351">
        <v>5</v>
      </c>
      <c r="E351">
        <v>33</v>
      </c>
      <c r="F351" t="str">
        <f>INDEX(Edu_table[],MATCH(C351,Edu_table[Code],0),2)</f>
        <v>School</v>
      </c>
      <c r="G351" t="str">
        <f>VLOOKUP(E351,Table2[],2,TRUE)</f>
        <v>LOW</v>
      </c>
    </row>
    <row r="352" spans="1:7" x14ac:dyDescent="0.25">
      <c r="A352">
        <v>351</v>
      </c>
      <c r="B352">
        <v>47</v>
      </c>
      <c r="C352">
        <v>0</v>
      </c>
      <c r="D352">
        <v>31</v>
      </c>
      <c r="E352">
        <v>136</v>
      </c>
      <c r="F352" t="str">
        <f>INDEX(Edu_table[],MATCH(C352,Edu_table[Code],0),2)</f>
        <v>School</v>
      </c>
      <c r="G352" t="str">
        <f>VLOOKUP(E352,Table2[],2,TRUE)</f>
        <v>HIGH</v>
      </c>
    </row>
    <row r="353" spans="1:7" x14ac:dyDescent="0.25">
      <c r="A353">
        <v>352</v>
      </c>
      <c r="B353">
        <v>26</v>
      </c>
      <c r="C353">
        <v>3</v>
      </c>
      <c r="D353">
        <v>1</v>
      </c>
      <c r="E353">
        <v>27</v>
      </c>
      <c r="F353" t="str">
        <f>INDEX(Edu_table[],MATCH(C353,Edu_table[Code],0),2)</f>
        <v>PhD</v>
      </c>
      <c r="G353" t="str">
        <f>VLOOKUP(E353,Table2[],2,TRUE)</f>
        <v>LOW</v>
      </c>
    </row>
    <row r="354" spans="1:7" x14ac:dyDescent="0.25">
      <c r="A354">
        <v>353</v>
      </c>
      <c r="B354">
        <v>35</v>
      </c>
      <c r="C354">
        <v>0</v>
      </c>
      <c r="D354">
        <v>17</v>
      </c>
      <c r="E354">
        <v>42</v>
      </c>
      <c r="F354" t="str">
        <f>INDEX(Edu_table[],MATCH(C354,Edu_table[Code],0),2)</f>
        <v>School</v>
      </c>
      <c r="G354" t="str">
        <f>VLOOKUP(E354,Table2[],2,TRUE)</f>
        <v>LOW</v>
      </c>
    </row>
    <row r="355" spans="1:7" x14ac:dyDescent="0.25">
      <c r="A355">
        <v>354</v>
      </c>
      <c r="B355">
        <v>31</v>
      </c>
      <c r="C355">
        <v>0</v>
      </c>
      <c r="D355">
        <v>6</v>
      </c>
      <c r="E355">
        <v>33</v>
      </c>
      <c r="F355" t="str">
        <f>INDEX(Edu_table[],MATCH(C355,Edu_table[Code],0),2)</f>
        <v>School</v>
      </c>
      <c r="G355" t="str">
        <f>VLOOKUP(E355,Table2[],2,TRUE)</f>
        <v>LOW</v>
      </c>
    </row>
    <row r="356" spans="1:7" x14ac:dyDescent="0.25">
      <c r="A356">
        <v>355</v>
      </c>
      <c r="B356">
        <v>29</v>
      </c>
      <c r="C356">
        <v>0</v>
      </c>
      <c r="D356">
        <v>13</v>
      </c>
      <c r="E356">
        <v>27</v>
      </c>
      <c r="F356" t="str">
        <f>INDEX(Edu_table[],MATCH(C356,Edu_table[Code],0),2)</f>
        <v>School</v>
      </c>
      <c r="G356" t="str">
        <f>VLOOKUP(E356,Table2[],2,TRUE)</f>
        <v>LOW</v>
      </c>
    </row>
    <row r="357" spans="1:7" x14ac:dyDescent="0.25">
      <c r="A357">
        <v>356</v>
      </c>
      <c r="B357">
        <v>44</v>
      </c>
      <c r="C357">
        <v>0</v>
      </c>
      <c r="D357">
        <v>9</v>
      </c>
      <c r="E357">
        <v>33</v>
      </c>
      <c r="F357" t="str">
        <f>INDEX(Edu_table[],MATCH(C357,Edu_table[Code],0),2)</f>
        <v>School</v>
      </c>
      <c r="G357" t="str">
        <f>VLOOKUP(E357,Table2[],2,TRUE)</f>
        <v>LOW</v>
      </c>
    </row>
    <row r="358" spans="1:7" x14ac:dyDescent="0.25">
      <c r="A358">
        <v>357</v>
      </c>
      <c r="B358">
        <v>40</v>
      </c>
      <c r="C358">
        <v>1</v>
      </c>
      <c r="D358">
        <v>13</v>
      </c>
      <c r="E358">
        <v>102</v>
      </c>
      <c r="F358" t="str">
        <f>INDEX(Edu_table[],MATCH(C358,Edu_table[Code],0),2)</f>
        <v>Bachelor</v>
      </c>
      <c r="G358" t="str">
        <f>VLOOKUP(E358,Table2[],2,TRUE)</f>
        <v>HIGH</v>
      </c>
    </row>
    <row r="359" spans="1:7" x14ac:dyDescent="0.25">
      <c r="A359">
        <v>358</v>
      </c>
      <c r="B359">
        <v>36</v>
      </c>
      <c r="C359">
        <v>3</v>
      </c>
      <c r="D359">
        <v>1</v>
      </c>
      <c r="E359">
        <v>30</v>
      </c>
      <c r="F359" t="str">
        <f>INDEX(Edu_table[],MATCH(C359,Edu_table[Code],0),2)</f>
        <v>PhD</v>
      </c>
      <c r="G359" t="str">
        <f>VLOOKUP(E359,Table2[],2,TRUE)</f>
        <v>LOW</v>
      </c>
    </row>
    <row r="360" spans="1:7" x14ac:dyDescent="0.25">
      <c r="A360">
        <v>359</v>
      </c>
      <c r="B360">
        <v>32</v>
      </c>
      <c r="C360">
        <v>2</v>
      </c>
      <c r="D360">
        <v>6</v>
      </c>
      <c r="E360">
        <v>22</v>
      </c>
      <c r="F360" t="str">
        <f>INDEX(Edu_table[],MATCH(C360,Edu_table[Code],0),2)</f>
        <v>Master's</v>
      </c>
      <c r="G360" t="str">
        <f>VLOOKUP(E360,Table2[],2,TRUE)</f>
        <v>LOW</v>
      </c>
    </row>
    <row r="361" spans="1:7" x14ac:dyDescent="0.25">
      <c r="A361">
        <v>360</v>
      </c>
      <c r="B361">
        <v>21</v>
      </c>
      <c r="C361">
        <v>0</v>
      </c>
      <c r="D361">
        <v>1</v>
      </c>
      <c r="E361">
        <v>18</v>
      </c>
      <c r="F361" t="str">
        <f>INDEX(Edu_table[],MATCH(C361,Edu_table[Code],0),2)</f>
        <v>School</v>
      </c>
      <c r="G361" t="str">
        <f>VLOOKUP(E361,Table2[],2,TRUE)</f>
        <v>LOW</v>
      </c>
    </row>
    <row r="362" spans="1:7" x14ac:dyDescent="0.25">
      <c r="A362">
        <v>361</v>
      </c>
      <c r="B362">
        <v>42</v>
      </c>
      <c r="C362">
        <v>3</v>
      </c>
      <c r="D362">
        <v>15</v>
      </c>
      <c r="E362">
        <v>186</v>
      </c>
      <c r="F362" t="str">
        <f>INDEX(Edu_table[],MATCH(C362,Edu_table[Code],0),2)</f>
        <v>PhD</v>
      </c>
      <c r="G362" t="str">
        <f>VLOOKUP(E362,Table2[],2,TRUE)</f>
        <v>HIGH</v>
      </c>
    </row>
    <row r="363" spans="1:7" x14ac:dyDescent="0.25">
      <c r="A363">
        <v>362</v>
      </c>
      <c r="B363">
        <v>37</v>
      </c>
      <c r="C363">
        <v>1</v>
      </c>
      <c r="D363">
        <v>4</v>
      </c>
      <c r="E363">
        <v>20</v>
      </c>
      <c r="F363" t="str">
        <f>INDEX(Edu_table[],MATCH(C363,Edu_table[Code],0),2)</f>
        <v>Bachelor</v>
      </c>
      <c r="G363" t="str">
        <f>VLOOKUP(E363,Table2[],2,TRUE)</f>
        <v>LOW</v>
      </c>
    </row>
    <row r="364" spans="1:7" x14ac:dyDescent="0.25">
      <c r="A364">
        <v>363</v>
      </c>
      <c r="B364">
        <v>24</v>
      </c>
      <c r="C364">
        <v>0</v>
      </c>
      <c r="D364">
        <v>6</v>
      </c>
      <c r="E364">
        <v>21</v>
      </c>
      <c r="F364" t="str">
        <f>INDEX(Edu_table[],MATCH(C364,Edu_table[Code],0),2)</f>
        <v>School</v>
      </c>
      <c r="G364" t="str">
        <f>VLOOKUP(E364,Table2[],2,TRUE)</f>
        <v>LOW</v>
      </c>
    </row>
    <row r="365" spans="1:7" x14ac:dyDescent="0.25">
      <c r="A365">
        <v>364</v>
      </c>
      <c r="B365">
        <v>24</v>
      </c>
      <c r="C365">
        <v>3</v>
      </c>
      <c r="D365">
        <v>0</v>
      </c>
      <c r="E365">
        <v>29</v>
      </c>
      <c r="F365" t="str">
        <f>INDEX(Edu_table[],MATCH(C365,Edu_table[Code],0),2)</f>
        <v>PhD</v>
      </c>
      <c r="G365" t="str">
        <f>VLOOKUP(E365,Table2[],2,TRUE)</f>
        <v>LOW</v>
      </c>
    </row>
    <row r="366" spans="1:7" x14ac:dyDescent="0.25">
      <c r="A366">
        <v>365</v>
      </c>
      <c r="B366">
        <v>46</v>
      </c>
      <c r="C366">
        <v>2</v>
      </c>
      <c r="D366">
        <v>4</v>
      </c>
      <c r="E366">
        <v>73</v>
      </c>
      <c r="F366" t="str">
        <f>INDEX(Edu_table[],MATCH(C366,Edu_table[Code],0),2)</f>
        <v>Master's</v>
      </c>
      <c r="G366" t="str">
        <f>VLOOKUP(E366,Table2[],2,TRUE)</f>
        <v>MEDIUM</v>
      </c>
    </row>
    <row r="367" spans="1:7" x14ac:dyDescent="0.25">
      <c r="A367">
        <v>366</v>
      </c>
      <c r="B367">
        <v>28</v>
      </c>
      <c r="C367">
        <v>0</v>
      </c>
      <c r="D367">
        <v>2</v>
      </c>
      <c r="E367">
        <v>16</v>
      </c>
      <c r="F367" t="str">
        <f>INDEX(Edu_table[],MATCH(C367,Edu_table[Code],0),2)</f>
        <v>School</v>
      </c>
      <c r="G367" t="str">
        <f>VLOOKUP(E367,Table2[],2,TRUE)</f>
        <v>LOW</v>
      </c>
    </row>
    <row r="368" spans="1:7" x14ac:dyDescent="0.25">
      <c r="A368">
        <v>367</v>
      </c>
      <c r="B368">
        <v>41</v>
      </c>
      <c r="C368">
        <v>0</v>
      </c>
      <c r="D368">
        <v>16</v>
      </c>
      <c r="E368">
        <v>68</v>
      </c>
      <c r="F368" t="str">
        <f>INDEX(Edu_table[],MATCH(C368,Edu_table[Code],0),2)</f>
        <v>School</v>
      </c>
      <c r="G368" t="str">
        <f>VLOOKUP(E368,Table2[],2,TRUE)</f>
        <v>MEDIUM</v>
      </c>
    </row>
    <row r="369" spans="1:7" x14ac:dyDescent="0.25">
      <c r="A369">
        <v>368</v>
      </c>
      <c r="B369">
        <v>46</v>
      </c>
      <c r="C369">
        <v>4</v>
      </c>
      <c r="D369">
        <v>15</v>
      </c>
      <c r="E369">
        <v>126</v>
      </c>
      <c r="F369" t="str">
        <f>INDEX(Edu_table[],MATCH(C369,Edu_table[Code],0),2)</f>
        <v>Post-doctoral</v>
      </c>
      <c r="G369" t="str">
        <f>VLOOKUP(E369,Table2[],2,TRUE)</f>
        <v>HIGH</v>
      </c>
    </row>
    <row r="370" spans="1:7" x14ac:dyDescent="0.25">
      <c r="A370">
        <v>369</v>
      </c>
      <c r="B370">
        <v>51</v>
      </c>
      <c r="C370">
        <v>1</v>
      </c>
      <c r="D370">
        <v>22</v>
      </c>
      <c r="E370">
        <v>120</v>
      </c>
      <c r="F370" t="str">
        <f>INDEX(Edu_table[],MATCH(C370,Edu_table[Code],0),2)</f>
        <v>Bachelor</v>
      </c>
      <c r="G370" t="str">
        <f>VLOOKUP(E370,Table2[],2,TRUE)</f>
        <v>HIGH</v>
      </c>
    </row>
    <row r="371" spans="1:7" x14ac:dyDescent="0.25">
      <c r="A371">
        <v>370</v>
      </c>
      <c r="B371">
        <v>36</v>
      </c>
      <c r="C371">
        <v>0</v>
      </c>
      <c r="D371">
        <v>17</v>
      </c>
      <c r="E371">
        <v>54</v>
      </c>
      <c r="F371" t="str">
        <f>INDEX(Edu_table[],MATCH(C371,Edu_table[Code],0),2)</f>
        <v>School</v>
      </c>
      <c r="G371" t="str">
        <f>VLOOKUP(E371,Table2[],2,TRUE)</f>
        <v>MEDIUM</v>
      </c>
    </row>
    <row r="372" spans="1:7" x14ac:dyDescent="0.25">
      <c r="A372">
        <v>371</v>
      </c>
      <c r="B372">
        <v>25</v>
      </c>
      <c r="C372">
        <v>0</v>
      </c>
      <c r="D372">
        <v>1</v>
      </c>
      <c r="E372">
        <v>20</v>
      </c>
      <c r="F372" t="str">
        <f>INDEX(Edu_table[],MATCH(C372,Edu_table[Code],0),2)</f>
        <v>School</v>
      </c>
      <c r="G372" t="str">
        <f>VLOOKUP(E372,Table2[],2,TRUE)</f>
        <v>LOW</v>
      </c>
    </row>
    <row r="373" spans="1:7" x14ac:dyDescent="0.25">
      <c r="A373">
        <v>372</v>
      </c>
      <c r="B373">
        <v>27</v>
      </c>
      <c r="C373">
        <v>1</v>
      </c>
      <c r="D373">
        <v>3</v>
      </c>
      <c r="E373">
        <v>33</v>
      </c>
      <c r="F373" t="str">
        <f>INDEX(Edu_table[],MATCH(C373,Edu_table[Code],0),2)</f>
        <v>Bachelor</v>
      </c>
      <c r="G373" t="str">
        <f>VLOOKUP(E373,Table2[],2,TRUE)</f>
        <v>LOW</v>
      </c>
    </row>
    <row r="374" spans="1:7" x14ac:dyDescent="0.25">
      <c r="A374">
        <v>373</v>
      </c>
      <c r="B374">
        <v>43</v>
      </c>
      <c r="C374">
        <v>0</v>
      </c>
      <c r="D374">
        <v>23</v>
      </c>
      <c r="E374">
        <v>72</v>
      </c>
      <c r="F374" t="str">
        <f>INDEX(Edu_table[],MATCH(C374,Edu_table[Code],0),2)</f>
        <v>School</v>
      </c>
      <c r="G374" t="str">
        <f>VLOOKUP(E374,Table2[],2,TRUE)</f>
        <v>MEDIUM</v>
      </c>
    </row>
    <row r="375" spans="1:7" x14ac:dyDescent="0.25">
      <c r="A375">
        <v>374</v>
      </c>
      <c r="B375">
        <v>53</v>
      </c>
      <c r="C375">
        <v>0</v>
      </c>
      <c r="D375">
        <v>6</v>
      </c>
      <c r="E375">
        <v>27</v>
      </c>
      <c r="F375" t="str">
        <f>INDEX(Edu_table[],MATCH(C375,Edu_table[Code],0),2)</f>
        <v>School</v>
      </c>
      <c r="G375" t="str">
        <f>VLOOKUP(E375,Table2[],2,TRUE)</f>
        <v>LOW</v>
      </c>
    </row>
    <row r="376" spans="1:7" x14ac:dyDescent="0.25">
      <c r="A376">
        <v>375</v>
      </c>
      <c r="B376">
        <v>32</v>
      </c>
      <c r="C376">
        <v>0</v>
      </c>
      <c r="D376">
        <v>4</v>
      </c>
      <c r="E376">
        <v>16</v>
      </c>
      <c r="F376" t="str">
        <f>INDEX(Edu_table[],MATCH(C376,Edu_table[Code],0),2)</f>
        <v>School</v>
      </c>
      <c r="G376" t="str">
        <f>VLOOKUP(E376,Table2[],2,TRUE)</f>
        <v>LOW</v>
      </c>
    </row>
    <row r="377" spans="1:7" x14ac:dyDescent="0.25">
      <c r="A377">
        <v>376</v>
      </c>
      <c r="B377">
        <v>36</v>
      </c>
      <c r="C377">
        <v>0</v>
      </c>
      <c r="D377">
        <v>0</v>
      </c>
      <c r="E377">
        <v>25</v>
      </c>
      <c r="F377" t="str">
        <f>INDEX(Edu_table[],MATCH(C377,Edu_table[Code],0),2)</f>
        <v>School</v>
      </c>
      <c r="G377" t="str">
        <f>VLOOKUP(E377,Table2[],2,TRUE)</f>
        <v>LOW</v>
      </c>
    </row>
    <row r="378" spans="1:7" x14ac:dyDescent="0.25">
      <c r="A378">
        <v>377</v>
      </c>
      <c r="B378">
        <v>29</v>
      </c>
      <c r="C378">
        <v>1</v>
      </c>
      <c r="D378">
        <v>9</v>
      </c>
      <c r="E378">
        <v>30</v>
      </c>
      <c r="F378" t="str">
        <f>INDEX(Edu_table[],MATCH(C378,Edu_table[Code],0),2)</f>
        <v>Bachelor</v>
      </c>
      <c r="G378" t="str">
        <f>VLOOKUP(E378,Table2[],2,TRUE)</f>
        <v>LOW</v>
      </c>
    </row>
    <row r="379" spans="1:7" x14ac:dyDescent="0.25">
      <c r="A379">
        <v>378</v>
      </c>
      <c r="B379">
        <v>35</v>
      </c>
      <c r="C379">
        <v>0</v>
      </c>
      <c r="D379">
        <v>18</v>
      </c>
      <c r="E379">
        <v>42</v>
      </c>
      <c r="F379" t="str">
        <f>INDEX(Edu_table[],MATCH(C379,Edu_table[Code],0),2)</f>
        <v>School</v>
      </c>
      <c r="G379" t="str">
        <f>VLOOKUP(E379,Table2[],2,TRUE)</f>
        <v>LOW</v>
      </c>
    </row>
    <row r="380" spans="1:7" x14ac:dyDescent="0.25">
      <c r="A380">
        <v>379</v>
      </c>
      <c r="B380">
        <v>32</v>
      </c>
      <c r="C380">
        <v>1</v>
      </c>
      <c r="D380">
        <v>0</v>
      </c>
      <c r="E380">
        <v>18</v>
      </c>
      <c r="F380" t="str">
        <f>INDEX(Edu_table[],MATCH(C380,Edu_table[Code],0),2)</f>
        <v>Bachelor</v>
      </c>
      <c r="G380" t="str">
        <f>VLOOKUP(E380,Table2[],2,TRUE)</f>
        <v>LOW</v>
      </c>
    </row>
    <row r="381" spans="1:7" x14ac:dyDescent="0.25">
      <c r="A381">
        <v>380</v>
      </c>
      <c r="B381">
        <v>25</v>
      </c>
      <c r="C381">
        <v>1</v>
      </c>
      <c r="D381">
        <v>1</v>
      </c>
      <c r="E381">
        <v>14</v>
      </c>
      <c r="F381" t="str">
        <f>INDEX(Edu_table[],MATCH(C381,Edu_table[Code],0),2)</f>
        <v>Bachelor</v>
      </c>
      <c r="G381" t="str">
        <f>VLOOKUP(E381,Table2[],2,TRUE)</f>
        <v>LOW</v>
      </c>
    </row>
    <row r="382" spans="1:7" x14ac:dyDescent="0.25">
      <c r="A382">
        <v>381</v>
      </c>
      <c r="B382">
        <v>42</v>
      </c>
      <c r="C382">
        <v>0</v>
      </c>
      <c r="D382">
        <v>2</v>
      </c>
      <c r="E382">
        <v>30</v>
      </c>
      <c r="F382" t="str">
        <f>INDEX(Edu_table[],MATCH(C382,Edu_table[Code],0),2)</f>
        <v>School</v>
      </c>
      <c r="G382" t="str">
        <f>VLOOKUP(E382,Table2[],2,TRUE)</f>
        <v>LOW</v>
      </c>
    </row>
    <row r="383" spans="1:7" x14ac:dyDescent="0.25">
      <c r="A383">
        <v>382</v>
      </c>
      <c r="B383">
        <v>25</v>
      </c>
      <c r="C383">
        <v>0</v>
      </c>
      <c r="D383">
        <v>9</v>
      </c>
      <c r="E383">
        <v>20</v>
      </c>
      <c r="F383" t="str">
        <f>INDEX(Edu_table[],MATCH(C383,Edu_table[Code],0),2)</f>
        <v>School</v>
      </c>
      <c r="G383" t="str">
        <f>VLOOKUP(E383,Table2[],2,TRUE)</f>
        <v>LOW</v>
      </c>
    </row>
    <row r="384" spans="1:7" x14ac:dyDescent="0.25">
      <c r="A384">
        <v>383</v>
      </c>
      <c r="B384">
        <v>20</v>
      </c>
      <c r="C384">
        <v>2</v>
      </c>
      <c r="D384">
        <v>0</v>
      </c>
      <c r="E384">
        <v>17</v>
      </c>
      <c r="F384" t="str">
        <f>INDEX(Edu_table[],MATCH(C384,Edu_table[Code],0),2)</f>
        <v>Master's</v>
      </c>
      <c r="G384" t="str">
        <f>VLOOKUP(E384,Table2[],2,TRUE)</f>
        <v>LOW</v>
      </c>
    </row>
    <row r="385" spans="1:7" x14ac:dyDescent="0.25">
      <c r="A385">
        <v>384</v>
      </c>
      <c r="B385">
        <v>50</v>
      </c>
      <c r="C385">
        <v>0</v>
      </c>
      <c r="D385">
        <v>4</v>
      </c>
      <c r="E385">
        <v>23</v>
      </c>
      <c r="F385" t="str">
        <f>INDEX(Edu_table[],MATCH(C385,Edu_table[Code],0),2)</f>
        <v>School</v>
      </c>
      <c r="G385" t="str">
        <f>VLOOKUP(E385,Table2[],2,TRUE)</f>
        <v>LOW</v>
      </c>
    </row>
    <row r="386" spans="1:7" x14ac:dyDescent="0.25">
      <c r="A386">
        <v>385</v>
      </c>
      <c r="B386">
        <v>46</v>
      </c>
      <c r="C386">
        <v>1</v>
      </c>
      <c r="D386">
        <v>22</v>
      </c>
      <c r="E386">
        <v>144</v>
      </c>
      <c r="F386" t="str">
        <f>INDEX(Edu_table[],MATCH(C386,Edu_table[Code],0),2)</f>
        <v>Bachelor</v>
      </c>
      <c r="G386" t="str">
        <f>VLOOKUP(E386,Table2[],2,TRUE)</f>
        <v>HIGH</v>
      </c>
    </row>
    <row r="387" spans="1:7" x14ac:dyDescent="0.25">
      <c r="A387">
        <v>386</v>
      </c>
      <c r="B387">
        <v>33</v>
      </c>
      <c r="C387">
        <v>0</v>
      </c>
      <c r="D387">
        <v>15</v>
      </c>
      <c r="E387">
        <v>32</v>
      </c>
      <c r="F387" t="str">
        <f>INDEX(Edu_table[],MATCH(C387,Edu_table[Code],0),2)</f>
        <v>School</v>
      </c>
      <c r="G387" t="str">
        <f>VLOOKUP(E387,Table2[],2,TRUE)</f>
        <v>LOW</v>
      </c>
    </row>
    <row r="388" spans="1:7" x14ac:dyDescent="0.25">
      <c r="A388">
        <v>387</v>
      </c>
      <c r="B388">
        <v>43</v>
      </c>
      <c r="C388">
        <v>0</v>
      </c>
      <c r="D388">
        <v>19</v>
      </c>
      <c r="E388">
        <v>79</v>
      </c>
      <c r="F388" t="str">
        <f>INDEX(Edu_table[],MATCH(C388,Edu_table[Code],0),2)</f>
        <v>School</v>
      </c>
      <c r="G388" t="str">
        <f>VLOOKUP(E388,Table2[],2,TRUE)</f>
        <v>MEDIUM</v>
      </c>
    </row>
    <row r="389" spans="1:7" x14ac:dyDescent="0.25">
      <c r="A389">
        <v>388</v>
      </c>
      <c r="B389">
        <v>30</v>
      </c>
      <c r="C389">
        <v>1</v>
      </c>
      <c r="D389">
        <v>4</v>
      </c>
      <c r="E389">
        <v>21</v>
      </c>
      <c r="F389" t="str">
        <f>INDEX(Edu_table[],MATCH(C389,Edu_table[Code],0),2)</f>
        <v>Bachelor</v>
      </c>
      <c r="G389" t="str">
        <f>VLOOKUP(E389,Table2[],2,TRUE)</f>
        <v>LOW</v>
      </c>
    </row>
    <row r="390" spans="1:7" x14ac:dyDescent="0.25">
      <c r="A390">
        <v>389</v>
      </c>
      <c r="B390">
        <v>34</v>
      </c>
      <c r="C390">
        <v>0</v>
      </c>
      <c r="D390">
        <v>3</v>
      </c>
      <c r="E390">
        <v>36</v>
      </c>
      <c r="F390" t="str">
        <f>INDEX(Edu_table[],MATCH(C390,Edu_table[Code],0),2)</f>
        <v>School</v>
      </c>
      <c r="G390" t="str">
        <f>VLOOKUP(E390,Table2[],2,TRUE)</f>
        <v>LOW</v>
      </c>
    </row>
    <row r="391" spans="1:7" x14ac:dyDescent="0.25">
      <c r="A391">
        <v>390</v>
      </c>
      <c r="B391">
        <v>37</v>
      </c>
      <c r="C391">
        <v>0</v>
      </c>
      <c r="D391">
        <v>3</v>
      </c>
      <c r="E391">
        <v>25</v>
      </c>
      <c r="F391" t="str">
        <f>INDEX(Edu_table[],MATCH(C391,Edu_table[Code],0),2)</f>
        <v>School</v>
      </c>
      <c r="G391" t="str">
        <f>VLOOKUP(E391,Table2[],2,TRUE)</f>
        <v>LOW</v>
      </c>
    </row>
    <row r="392" spans="1:7" x14ac:dyDescent="0.25">
      <c r="A392">
        <v>391</v>
      </c>
      <c r="B392">
        <v>38</v>
      </c>
      <c r="C392">
        <v>0</v>
      </c>
      <c r="D392">
        <v>4</v>
      </c>
      <c r="E392">
        <v>19</v>
      </c>
      <c r="F392" t="str">
        <f>INDEX(Edu_table[],MATCH(C392,Edu_table[Code],0),2)</f>
        <v>School</v>
      </c>
      <c r="G392" t="str">
        <f>VLOOKUP(E392,Table2[],2,TRUE)</f>
        <v>LOW</v>
      </c>
    </row>
    <row r="393" spans="1:7" x14ac:dyDescent="0.25">
      <c r="A393">
        <v>392</v>
      </c>
      <c r="B393">
        <v>32</v>
      </c>
      <c r="C393">
        <v>1</v>
      </c>
      <c r="D393">
        <v>11</v>
      </c>
      <c r="E393">
        <v>57</v>
      </c>
      <c r="F393" t="str">
        <f>INDEX(Edu_table[],MATCH(C393,Edu_table[Code],0),2)</f>
        <v>Bachelor</v>
      </c>
      <c r="G393" t="str">
        <f>VLOOKUP(E393,Table2[],2,TRUE)</f>
        <v>MEDIUM</v>
      </c>
    </row>
    <row r="394" spans="1:7" x14ac:dyDescent="0.25">
      <c r="A394">
        <v>393</v>
      </c>
      <c r="B394">
        <v>39</v>
      </c>
      <c r="C394">
        <v>0</v>
      </c>
      <c r="D394">
        <v>15</v>
      </c>
      <c r="E394">
        <v>39</v>
      </c>
      <c r="F394" t="str">
        <f>INDEX(Edu_table[],MATCH(C394,Edu_table[Code],0),2)</f>
        <v>School</v>
      </c>
      <c r="G394" t="str">
        <f>VLOOKUP(E394,Table2[],2,TRUE)</f>
        <v>LOW</v>
      </c>
    </row>
    <row r="395" spans="1:7" x14ac:dyDescent="0.25">
      <c r="A395">
        <v>394</v>
      </c>
      <c r="B395">
        <v>31</v>
      </c>
      <c r="C395">
        <v>0</v>
      </c>
      <c r="D395">
        <v>7</v>
      </c>
      <c r="E395">
        <v>41</v>
      </c>
      <c r="F395" t="str">
        <f>INDEX(Edu_table[],MATCH(C395,Edu_table[Code],0),2)</f>
        <v>School</v>
      </c>
      <c r="G395" t="str">
        <f>VLOOKUP(E395,Table2[],2,TRUE)</f>
        <v>LOW</v>
      </c>
    </row>
    <row r="396" spans="1:7" x14ac:dyDescent="0.25">
      <c r="A396">
        <v>395</v>
      </c>
      <c r="B396">
        <v>25</v>
      </c>
      <c r="C396">
        <v>0</v>
      </c>
      <c r="D396">
        <v>5</v>
      </c>
      <c r="E396">
        <v>22</v>
      </c>
      <c r="F396" t="str">
        <f>INDEX(Edu_table[],MATCH(C396,Edu_table[Code],0),2)</f>
        <v>School</v>
      </c>
      <c r="G396" t="str">
        <f>VLOOKUP(E396,Table2[],2,TRUE)</f>
        <v>LOW</v>
      </c>
    </row>
    <row r="397" spans="1:7" x14ac:dyDescent="0.25">
      <c r="A397">
        <v>396</v>
      </c>
      <c r="B397">
        <v>31</v>
      </c>
      <c r="C397">
        <v>1</v>
      </c>
      <c r="D397">
        <v>12</v>
      </c>
      <c r="E397">
        <v>44</v>
      </c>
      <c r="F397" t="str">
        <f>INDEX(Edu_table[],MATCH(C397,Edu_table[Code],0),2)</f>
        <v>Bachelor</v>
      </c>
      <c r="G397" t="str">
        <f>VLOOKUP(E397,Table2[],2,TRUE)</f>
        <v>LOW</v>
      </c>
    </row>
    <row r="398" spans="1:7" x14ac:dyDescent="0.25">
      <c r="A398">
        <v>397</v>
      </c>
      <c r="B398">
        <v>29</v>
      </c>
      <c r="C398">
        <v>1</v>
      </c>
      <c r="D398">
        <v>0</v>
      </c>
      <c r="E398">
        <v>23</v>
      </c>
      <c r="F398" t="str">
        <f>INDEX(Edu_table[],MATCH(C398,Edu_table[Code],0),2)</f>
        <v>Bachelor</v>
      </c>
      <c r="G398" t="str">
        <f>VLOOKUP(E398,Table2[],2,TRUE)</f>
        <v>LOW</v>
      </c>
    </row>
    <row r="399" spans="1:7" x14ac:dyDescent="0.25">
      <c r="A399">
        <v>398</v>
      </c>
      <c r="B399">
        <v>45</v>
      </c>
      <c r="C399">
        <v>1</v>
      </c>
      <c r="D399">
        <v>21</v>
      </c>
      <c r="E399">
        <v>132</v>
      </c>
      <c r="F399" t="str">
        <f>INDEX(Edu_table[],MATCH(C399,Edu_table[Code],0),2)</f>
        <v>Bachelor</v>
      </c>
      <c r="G399" t="str">
        <f>VLOOKUP(E399,Table2[],2,TRUE)</f>
        <v>HIGH</v>
      </c>
    </row>
    <row r="400" spans="1:7" x14ac:dyDescent="0.25">
      <c r="A400">
        <v>399</v>
      </c>
      <c r="B400">
        <v>39</v>
      </c>
      <c r="C400">
        <v>0</v>
      </c>
      <c r="D400">
        <v>4</v>
      </c>
      <c r="E400">
        <v>38</v>
      </c>
      <c r="F400" t="str">
        <f>INDEX(Edu_table[],MATCH(C400,Edu_table[Code],0),2)</f>
        <v>School</v>
      </c>
      <c r="G400" t="str">
        <f>VLOOKUP(E400,Table2[],2,TRUE)</f>
        <v>LOW</v>
      </c>
    </row>
    <row r="401" spans="1:7" x14ac:dyDescent="0.25">
      <c r="A401">
        <v>400</v>
      </c>
      <c r="B401">
        <v>34</v>
      </c>
      <c r="C401">
        <v>0</v>
      </c>
      <c r="D401">
        <v>4</v>
      </c>
      <c r="E401">
        <v>23</v>
      </c>
      <c r="F401" t="str">
        <f>INDEX(Edu_table[],MATCH(C401,Edu_table[Code],0),2)</f>
        <v>School</v>
      </c>
      <c r="G401" t="str">
        <f>VLOOKUP(E401,Table2[],2,TRUE)</f>
        <v>LOW</v>
      </c>
    </row>
    <row r="402" spans="1:7" x14ac:dyDescent="0.25">
      <c r="A402">
        <v>401</v>
      </c>
      <c r="B402">
        <v>24</v>
      </c>
      <c r="C402">
        <v>1</v>
      </c>
      <c r="D402">
        <v>3</v>
      </c>
      <c r="E402">
        <v>24</v>
      </c>
      <c r="F402" t="str">
        <f>INDEX(Edu_table[],MATCH(C402,Edu_table[Code],0),2)</f>
        <v>Bachelor</v>
      </c>
      <c r="G402" t="str">
        <f>VLOOKUP(E402,Table2[],2,TRUE)</f>
        <v>LOW</v>
      </c>
    </row>
    <row r="403" spans="1:7" x14ac:dyDescent="0.25">
      <c r="A403">
        <v>402</v>
      </c>
      <c r="B403">
        <v>30</v>
      </c>
      <c r="C403">
        <v>0</v>
      </c>
      <c r="D403">
        <v>10</v>
      </c>
      <c r="E403">
        <v>19</v>
      </c>
      <c r="F403" t="str">
        <f>INDEX(Edu_table[],MATCH(C403,Edu_table[Code],0),2)</f>
        <v>School</v>
      </c>
      <c r="G403" t="str">
        <f>VLOOKUP(E403,Table2[],2,TRUE)</f>
        <v>LOW</v>
      </c>
    </row>
    <row r="404" spans="1:7" x14ac:dyDescent="0.25">
      <c r="A404">
        <v>403</v>
      </c>
      <c r="B404">
        <v>30</v>
      </c>
      <c r="C404">
        <v>0</v>
      </c>
      <c r="D404">
        <v>0</v>
      </c>
      <c r="E404">
        <v>19</v>
      </c>
      <c r="F404" t="str">
        <f>INDEX(Edu_table[],MATCH(C404,Edu_table[Code],0),2)</f>
        <v>School</v>
      </c>
      <c r="G404" t="str">
        <f>VLOOKUP(E404,Table2[],2,TRUE)</f>
        <v>LOW</v>
      </c>
    </row>
    <row r="405" spans="1:7" x14ac:dyDescent="0.25">
      <c r="A405">
        <v>404</v>
      </c>
      <c r="B405">
        <v>27</v>
      </c>
      <c r="C405">
        <v>0</v>
      </c>
      <c r="D405">
        <v>0</v>
      </c>
      <c r="E405">
        <v>18</v>
      </c>
      <c r="F405" t="str">
        <f>INDEX(Edu_table[],MATCH(C405,Edu_table[Code],0),2)</f>
        <v>School</v>
      </c>
      <c r="G405" t="str">
        <f>VLOOKUP(E405,Table2[],2,TRUE)</f>
        <v>LOW</v>
      </c>
    </row>
    <row r="406" spans="1:7" x14ac:dyDescent="0.25">
      <c r="A406">
        <v>405</v>
      </c>
      <c r="B406">
        <v>31</v>
      </c>
      <c r="C406">
        <v>0</v>
      </c>
      <c r="D406">
        <v>5</v>
      </c>
      <c r="E406">
        <v>25</v>
      </c>
      <c r="F406" t="str">
        <f>INDEX(Edu_table[],MATCH(C406,Edu_table[Code],0),2)</f>
        <v>School</v>
      </c>
      <c r="G406" t="str">
        <f>VLOOKUP(E406,Table2[],2,TRUE)</f>
        <v>LOW</v>
      </c>
    </row>
    <row r="407" spans="1:7" x14ac:dyDescent="0.25">
      <c r="A407">
        <v>406</v>
      </c>
      <c r="B407">
        <v>47</v>
      </c>
      <c r="C407">
        <v>2</v>
      </c>
      <c r="D407">
        <v>9</v>
      </c>
      <c r="E407">
        <v>52</v>
      </c>
      <c r="F407" t="str">
        <f>INDEX(Edu_table[],MATCH(C407,Edu_table[Code],0),2)</f>
        <v>Master's</v>
      </c>
      <c r="G407" t="str">
        <f>VLOOKUP(E407,Table2[],2,TRUE)</f>
        <v>MEDIUM</v>
      </c>
    </row>
    <row r="408" spans="1:7" x14ac:dyDescent="0.25">
      <c r="A408">
        <v>407</v>
      </c>
      <c r="B408">
        <v>47</v>
      </c>
      <c r="C408">
        <v>1</v>
      </c>
      <c r="D408">
        <v>4</v>
      </c>
      <c r="E408">
        <v>33</v>
      </c>
      <c r="F408" t="str">
        <f>INDEX(Edu_table[],MATCH(C408,Edu_table[Code],0),2)</f>
        <v>Bachelor</v>
      </c>
      <c r="G408" t="str">
        <f>VLOOKUP(E408,Table2[],2,TRUE)</f>
        <v>LOW</v>
      </c>
    </row>
    <row r="409" spans="1:7" x14ac:dyDescent="0.25">
      <c r="A409">
        <v>408</v>
      </c>
      <c r="B409">
        <v>45</v>
      </c>
      <c r="C409">
        <v>1</v>
      </c>
      <c r="D409">
        <v>15</v>
      </c>
      <c r="E409">
        <v>51</v>
      </c>
      <c r="F409" t="str">
        <f>INDEX(Edu_table[],MATCH(C409,Edu_table[Code],0),2)</f>
        <v>Bachelor</v>
      </c>
      <c r="G409" t="str">
        <f>VLOOKUP(E409,Table2[],2,TRUE)</f>
        <v>MEDIUM</v>
      </c>
    </row>
    <row r="410" spans="1:7" x14ac:dyDescent="0.25">
      <c r="A410">
        <v>409</v>
      </c>
      <c r="B410">
        <v>31</v>
      </c>
      <c r="C410">
        <v>3</v>
      </c>
      <c r="D410">
        <v>7</v>
      </c>
      <c r="E410">
        <v>97</v>
      </c>
      <c r="F410" t="str">
        <f>INDEX(Edu_table[],MATCH(C410,Edu_table[Code],0),2)</f>
        <v>PhD</v>
      </c>
      <c r="G410" t="str">
        <f>VLOOKUP(E410,Table2[],2,TRUE)</f>
        <v>MEDIUM</v>
      </c>
    </row>
    <row r="411" spans="1:7" x14ac:dyDescent="0.25">
      <c r="A411">
        <v>410</v>
      </c>
      <c r="B411">
        <v>45</v>
      </c>
      <c r="C411">
        <v>0</v>
      </c>
      <c r="D411">
        <v>7</v>
      </c>
      <c r="E411">
        <v>29</v>
      </c>
      <c r="F411" t="str">
        <f>INDEX(Edu_table[],MATCH(C411,Edu_table[Code],0),2)</f>
        <v>School</v>
      </c>
      <c r="G411" t="str">
        <f>VLOOKUP(E411,Table2[],2,TRUE)</f>
        <v>LOW</v>
      </c>
    </row>
    <row r="412" spans="1:7" x14ac:dyDescent="0.25">
      <c r="A412">
        <v>411</v>
      </c>
      <c r="B412">
        <v>29</v>
      </c>
      <c r="C412">
        <v>0</v>
      </c>
      <c r="D412">
        <v>12</v>
      </c>
      <c r="E412">
        <v>40</v>
      </c>
      <c r="F412" t="str">
        <f>INDEX(Edu_table[],MATCH(C412,Edu_table[Code],0),2)</f>
        <v>School</v>
      </c>
      <c r="G412" t="str">
        <f>VLOOKUP(E412,Table2[],2,TRUE)</f>
        <v>LOW</v>
      </c>
    </row>
    <row r="413" spans="1:7" x14ac:dyDescent="0.25">
      <c r="A413">
        <v>412</v>
      </c>
      <c r="B413">
        <v>36</v>
      </c>
      <c r="C413">
        <v>1</v>
      </c>
      <c r="D413">
        <v>12</v>
      </c>
      <c r="E413">
        <v>60</v>
      </c>
      <c r="F413" t="str">
        <f>INDEX(Edu_table[],MATCH(C413,Edu_table[Code],0),2)</f>
        <v>Bachelor</v>
      </c>
      <c r="G413" t="str">
        <f>VLOOKUP(E413,Table2[],2,TRUE)</f>
        <v>MEDIUM</v>
      </c>
    </row>
    <row r="414" spans="1:7" x14ac:dyDescent="0.25">
      <c r="A414">
        <v>413</v>
      </c>
      <c r="B414">
        <v>29</v>
      </c>
      <c r="C414">
        <v>1</v>
      </c>
      <c r="D414">
        <v>10</v>
      </c>
      <c r="E414">
        <v>44</v>
      </c>
      <c r="F414" t="str">
        <f>INDEX(Edu_table[],MATCH(C414,Edu_table[Code],0),2)</f>
        <v>Bachelor</v>
      </c>
      <c r="G414" t="str">
        <f>VLOOKUP(E414,Table2[],2,TRUE)</f>
        <v>LOW</v>
      </c>
    </row>
    <row r="415" spans="1:7" x14ac:dyDescent="0.25">
      <c r="A415">
        <v>414</v>
      </c>
      <c r="B415">
        <v>39</v>
      </c>
      <c r="C415">
        <v>0</v>
      </c>
      <c r="D415">
        <v>2</v>
      </c>
      <c r="E415">
        <v>22</v>
      </c>
      <c r="F415" t="str">
        <f>INDEX(Edu_table[],MATCH(C415,Edu_table[Code],0),2)</f>
        <v>School</v>
      </c>
      <c r="G415" t="str">
        <f>VLOOKUP(E415,Table2[],2,TRUE)</f>
        <v>LOW</v>
      </c>
    </row>
    <row r="416" spans="1:7" x14ac:dyDescent="0.25">
      <c r="A416">
        <v>415</v>
      </c>
      <c r="B416">
        <v>22</v>
      </c>
      <c r="C416">
        <v>1</v>
      </c>
      <c r="D416">
        <v>0</v>
      </c>
      <c r="E416">
        <v>35</v>
      </c>
      <c r="F416" t="str">
        <f>INDEX(Edu_table[],MATCH(C416,Edu_table[Code],0),2)</f>
        <v>Bachelor</v>
      </c>
      <c r="G416" t="str">
        <f>VLOOKUP(E416,Table2[],2,TRUE)</f>
        <v>LOW</v>
      </c>
    </row>
    <row r="417" spans="1:7" x14ac:dyDescent="0.25">
      <c r="A417">
        <v>416</v>
      </c>
      <c r="B417">
        <v>46</v>
      </c>
      <c r="C417">
        <v>0</v>
      </c>
      <c r="D417">
        <v>14</v>
      </c>
      <c r="E417">
        <v>35</v>
      </c>
      <c r="F417" t="str">
        <f>INDEX(Edu_table[],MATCH(C417,Edu_table[Code],0),2)</f>
        <v>School</v>
      </c>
      <c r="G417" t="str">
        <f>VLOOKUP(E417,Table2[],2,TRUE)</f>
        <v>LOW</v>
      </c>
    </row>
    <row r="418" spans="1:7" x14ac:dyDescent="0.25">
      <c r="A418">
        <v>417</v>
      </c>
      <c r="B418">
        <v>38</v>
      </c>
      <c r="C418">
        <v>0</v>
      </c>
      <c r="D418">
        <v>21</v>
      </c>
      <c r="E418">
        <v>65</v>
      </c>
      <c r="F418" t="str">
        <f>INDEX(Edu_table[],MATCH(C418,Edu_table[Code],0),2)</f>
        <v>School</v>
      </c>
      <c r="G418" t="str">
        <f>VLOOKUP(E418,Table2[],2,TRUE)</f>
        <v>MEDIUM</v>
      </c>
    </row>
    <row r="419" spans="1:7" x14ac:dyDescent="0.25">
      <c r="A419">
        <v>418</v>
      </c>
      <c r="B419">
        <v>37</v>
      </c>
      <c r="C419">
        <v>0</v>
      </c>
      <c r="D419">
        <v>1</v>
      </c>
      <c r="E419">
        <v>24</v>
      </c>
      <c r="F419" t="str">
        <f>INDEX(Edu_table[],MATCH(C419,Edu_table[Code],0),2)</f>
        <v>School</v>
      </c>
      <c r="G419" t="str">
        <f>VLOOKUP(E419,Table2[],2,TRUE)</f>
        <v>LOW</v>
      </c>
    </row>
    <row r="420" spans="1:7" x14ac:dyDescent="0.25">
      <c r="A420">
        <v>419</v>
      </c>
      <c r="B420">
        <v>42</v>
      </c>
      <c r="C420">
        <v>0</v>
      </c>
      <c r="D420">
        <v>12</v>
      </c>
      <c r="E420">
        <v>51</v>
      </c>
      <c r="F420" t="str">
        <f>INDEX(Edu_table[],MATCH(C420,Edu_table[Code],0),2)</f>
        <v>School</v>
      </c>
      <c r="G420" t="str">
        <f>VLOOKUP(E420,Table2[],2,TRUE)</f>
        <v>MEDIUM</v>
      </c>
    </row>
    <row r="421" spans="1:7" x14ac:dyDescent="0.25">
      <c r="A421">
        <v>420</v>
      </c>
      <c r="B421">
        <v>36</v>
      </c>
      <c r="C421">
        <v>0</v>
      </c>
      <c r="D421">
        <v>4</v>
      </c>
      <c r="E421">
        <v>25</v>
      </c>
      <c r="F421" t="str">
        <f>INDEX(Edu_table[],MATCH(C421,Edu_table[Code],0),2)</f>
        <v>School</v>
      </c>
      <c r="G421" t="str">
        <f>VLOOKUP(E421,Table2[],2,TRUE)</f>
        <v>LOW</v>
      </c>
    </row>
    <row r="422" spans="1:7" x14ac:dyDescent="0.25">
      <c r="A422">
        <v>421</v>
      </c>
      <c r="B422">
        <v>34</v>
      </c>
      <c r="C422">
        <v>0</v>
      </c>
      <c r="D422">
        <v>18</v>
      </c>
      <c r="E422">
        <v>53</v>
      </c>
      <c r="F422" t="str">
        <f>INDEX(Edu_table[],MATCH(C422,Edu_table[Code],0),2)</f>
        <v>School</v>
      </c>
      <c r="G422" t="str">
        <f>VLOOKUP(E422,Table2[],2,TRUE)</f>
        <v>MEDIUM</v>
      </c>
    </row>
    <row r="423" spans="1:7" x14ac:dyDescent="0.25">
      <c r="A423">
        <v>422</v>
      </c>
      <c r="B423">
        <v>38</v>
      </c>
      <c r="C423">
        <v>2</v>
      </c>
      <c r="D423">
        <v>12</v>
      </c>
      <c r="E423">
        <v>63</v>
      </c>
      <c r="F423" t="str">
        <f>INDEX(Edu_table[],MATCH(C423,Edu_table[Code],0),2)</f>
        <v>Master's</v>
      </c>
      <c r="G423" t="str">
        <f>VLOOKUP(E423,Table2[],2,TRUE)</f>
        <v>MEDIUM</v>
      </c>
    </row>
    <row r="424" spans="1:7" x14ac:dyDescent="0.25">
      <c r="A424">
        <v>423</v>
      </c>
      <c r="B424">
        <v>27</v>
      </c>
      <c r="C424">
        <v>0</v>
      </c>
      <c r="D424">
        <v>11</v>
      </c>
      <c r="E424">
        <v>21</v>
      </c>
      <c r="F424" t="str">
        <f>INDEX(Edu_table[],MATCH(C424,Edu_table[Code],0),2)</f>
        <v>School</v>
      </c>
      <c r="G424" t="str">
        <f>VLOOKUP(E424,Table2[],2,TRUE)</f>
        <v>LOW</v>
      </c>
    </row>
    <row r="425" spans="1:7" x14ac:dyDescent="0.25">
      <c r="A425">
        <v>424</v>
      </c>
      <c r="B425">
        <v>35</v>
      </c>
      <c r="C425">
        <v>1</v>
      </c>
      <c r="D425">
        <v>9</v>
      </c>
      <c r="E425">
        <v>30</v>
      </c>
      <c r="F425" t="str">
        <f>INDEX(Edu_table[],MATCH(C425,Edu_table[Code],0),2)</f>
        <v>Bachelor</v>
      </c>
      <c r="G425" t="str">
        <f>VLOOKUP(E425,Table2[],2,TRUE)</f>
        <v>LOW</v>
      </c>
    </row>
    <row r="426" spans="1:7" x14ac:dyDescent="0.25">
      <c r="A426">
        <v>425</v>
      </c>
      <c r="B426">
        <v>48</v>
      </c>
      <c r="C426">
        <v>0</v>
      </c>
      <c r="D426">
        <v>10</v>
      </c>
      <c r="E426">
        <v>70</v>
      </c>
      <c r="F426" t="str">
        <f>INDEX(Edu_table[],MATCH(C426,Edu_table[Code],0),2)</f>
        <v>School</v>
      </c>
      <c r="G426" t="str">
        <f>VLOOKUP(E426,Table2[],2,TRUE)</f>
        <v>MEDIUM</v>
      </c>
    </row>
    <row r="427" spans="1:7" x14ac:dyDescent="0.25">
      <c r="A427">
        <v>426</v>
      </c>
      <c r="B427">
        <v>45</v>
      </c>
      <c r="C427">
        <v>1</v>
      </c>
      <c r="D427">
        <v>18</v>
      </c>
      <c r="E427">
        <v>35</v>
      </c>
      <c r="F427" t="str">
        <f>INDEX(Edu_table[],MATCH(C427,Edu_table[Code],0),2)</f>
        <v>Bachelor</v>
      </c>
      <c r="G427" t="str">
        <f>VLOOKUP(E427,Table2[],2,TRUE)</f>
        <v>LOW</v>
      </c>
    </row>
    <row r="428" spans="1:7" x14ac:dyDescent="0.25">
      <c r="A428">
        <v>427</v>
      </c>
      <c r="B428">
        <v>43</v>
      </c>
      <c r="C428">
        <v>0</v>
      </c>
      <c r="D428">
        <v>4</v>
      </c>
      <c r="E428">
        <v>29</v>
      </c>
      <c r="F428" t="str">
        <f>INDEX(Edu_table[],MATCH(C428,Edu_table[Code],0),2)</f>
        <v>School</v>
      </c>
      <c r="G428" t="str">
        <f>VLOOKUP(E428,Table2[],2,TRUE)</f>
        <v>LOW</v>
      </c>
    </row>
    <row r="429" spans="1:7" x14ac:dyDescent="0.25">
      <c r="A429">
        <v>428</v>
      </c>
      <c r="B429">
        <v>54</v>
      </c>
      <c r="C429">
        <v>0</v>
      </c>
      <c r="D429">
        <v>9</v>
      </c>
      <c r="E429">
        <v>28</v>
      </c>
      <c r="F429" t="str">
        <f>INDEX(Edu_table[],MATCH(C429,Edu_table[Code],0),2)</f>
        <v>School</v>
      </c>
      <c r="G429" t="str">
        <f>VLOOKUP(E429,Table2[],2,TRUE)</f>
        <v>LOW</v>
      </c>
    </row>
    <row r="430" spans="1:7" x14ac:dyDescent="0.25">
      <c r="A430">
        <v>429</v>
      </c>
      <c r="B430">
        <v>35</v>
      </c>
      <c r="C430">
        <v>2</v>
      </c>
      <c r="D430">
        <v>7</v>
      </c>
      <c r="E430">
        <v>38</v>
      </c>
      <c r="F430" t="str">
        <f>INDEX(Edu_table[],MATCH(C430,Edu_table[Code],0),2)</f>
        <v>Master's</v>
      </c>
      <c r="G430" t="str">
        <f>VLOOKUP(E430,Table2[],2,TRUE)</f>
        <v>LOW</v>
      </c>
    </row>
    <row r="431" spans="1:7" x14ac:dyDescent="0.25">
      <c r="A431">
        <v>430</v>
      </c>
      <c r="B431">
        <v>28</v>
      </c>
      <c r="C431">
        <v>0</v>
      </c>
      <c r="D431">
        <v>4</v>
      </c>
      <c r="E431">
        <v>19</v>
      </c>
      <c r="F431" t="str">
        <f>INDEX(Edu_table[],MATCH(C431,Edu_table[Code],0),2)</f>
        <v>School</v>
      </c>
      <c r="G431" t="str">
        <f>VLOOKUP(E431,Table2[],2,TRUE)</f>
        <v>LOW</v>
      </c>
    </row>
    <row r="432" spans="1:7" x14ac:dyDescent="0.25">
      <c r="A432">
        <v>431</v>
      </c>
      <c r="B432">
        <v>39</v>
      </c>
      <c r="C432">
        <v>0</v>
      </c>
      <c r="D432">
        <v>16</v>
      </c>
      <c r="E432">
        <v>52</v>
      </c>
      <c r="F432" t="str">
        <f>INDEX(Edu_table[],MATCH(C432,Edu_table[Code],0),2)</f>
        <v>School</v>
      </c>
      <c r="G432" t="str">
        <f>VLOOKUP(E432,Table2[],2,TRUE)</f>
        <v>MEDIUM</v>
      </c>
    </row>
    <row r="433" spans="1:7" x14ac:dyDescent="0.25">
      <c r="A433">
        <v>432</v>
      </c>
      <c r="B433">
        <v>43</v>
      </c>
      <c r="C433">
        <v>0</v>
      </c>
      <c r="D433">
        <v>8</v>
      </c>
      <c r="E433">
        <v>32</v>
      </c>
      <c r="F433" t="str">
        <f>INDEX(Edu_table[],MATCH(C433,Edu_table[Code],0),2)</f>
        <v>School</v>
      </c>
      <c r="G433" t="str">
        <f>VLOOKUP(E433,Table2[],2,TRUE)</f>
        <v>LOW</v>
      </c>
    </row>
    <row r="434" spans="1:7" x14ac:dyDescent="0.25">
      <c r="A434">
        <v>433</v>
      </c>
      <c r="B434">
        <v>32</v>
      </c>
      <c r="C434">
        <v>1</v>
      </c>
      <c r="D434">
        <v>2</v>
      </c>
      <c r="E434">
        <v>15</v>
      </c>
      <c r="F434" t="str">
        <f>INDEX(Edu_table[],MATCH(C434,Edu_table[Code],0),2)</f>
        <v>Bachelor</v>
      </c>
      <c r="G434" t="str">
        <f>VLOOKUP(E434,Table2[],2,TRUE)</f>
        <v>LOW</v>
      </c>
    </row>
    <row r="435" spans="1:7" x14ac:dyDescent="0.25">
      <c r="A435">
        <v>434</v>
      </c>
      <c r="B435">
        <v>22</v>
      </c>
      <c r="C435">
        <v>2</v>
      </c>
      <c r="D435">
        <v>0</v>
      </c>
      <c r="E435">
        <v>18</v>
      </c>
      <c r="F435" t="str">
        <f>INDEX(Edu_table[],MATCH(C435,Edu_table[Code],0),2)</f>
        <v>Master's</v>
      </c>
      <c r="G435" t="str">
        <f>VLOOKUP(E435,Table2[],2,TRUE)</f>
        <v>LOW</v>
      </c>
    </row>
    <row r="436" spans="1:7" x14ac:dyDescent="0.25">
      <c r="A436">
        <v>435</v>
      </c>
      <c r="B436">
        <v>41</v>
      </c>
      <c r="C436">
        <v>2</v>
      </c>
      <c r="D436">
        <v>18</v>
      </c>
      <c r="E436">
        <v>71</v>
      </c>
      <c r="F436" t="str">
        <f>INDEX(Edu_table[],MATCH(C436,Edu_table[Code],0),2)</f>
        <v>Master's</v>
      </c>
      <c r="G436" t="str">
        <f>VLOOKUP(E436,Table2[],2,TRUE)</f>
        <v>MEDIUM</v>
      </c>
    </row>
    <row r="437" spans="1:7" x14ac:dyDescent="0.25">
      <c r="A437">
        <v>436</v>
      </c>
      <c r="B437">
        <v>34</v>
      </c>
      <c r="C437">
        <v>1</v>
      </c>
      <c r="D437">
        <v>4</v>
      </c>
      <c r="E437">
        <v>25</v>
      </c>
      <c r="F437" t="str">
        <f>INDEX(Edu_table[],MATCH(C437,Edu_table[Code],0),2)</f>
        <v>Bachelor</v>
      </c>
      <c r="G437" t="str">
        <f>VLOOKUP(E437,Table2[],2,TRUE)</f>
        <v>LOW</v>
      </c>
    </row>
    <row r="438" spans="1:7" x14ac:dyDescent="0.25">
      <c r="A438">
        <v>437</v>
      </c>
      <c r="B438">
        <v>34</v>
      </c>
      <c r="C438">
        <v>1</v>
      </c>
      <c r="D438">
        <v>9</v>
      </c>
      <c r="E438">
        <v>27</v>
      </c>
      <c r="F438" t="str">
        <f>INDEX(Edu_table[],MATCH(C438,Edu_table[Code],0),2)</f>
        <v>Bachelor</v>
      </c>
      <c r="G438" t="str">
        <f>VLOOKUP(E438,Table2[],2,TRUE)</f>
        <v>LOW</v>
      </c>
    </row>
    <row r="439" spans="1:7" x14ac:dyDescent="0.25">
      <c r="A439">
        <v>438</v>
      </c>
      <c r="B439">
        <v>31</v>
      </c>
      <c r="C439">
        <v>0</v>
      </c>
      <c r="D439">
        <v>1</v>
      </c>
      <c r="E439">
        <v>24</v>
      </c>
      <c r="F439" t="str">
        <f>INDEX(Edu_table[],MATCH(C439,Edu_table[Code],0),2)</f>
        <v>School</v>
      </c>
      <c r="G439" t="str">
        <f>VLOOKUP(E439,Table2[],2,TRUE)</f>
        <v>LOW</v>
      </c>
    </row>
    <row r="440" spans="1:7" x14ac:dyDescent="0.25">
      <c r="A440">
        <v>439</v>
      </c>
      <c r="B440">
        <v>55</v>
      </c>
      <c r="C440">
        <v>0</v>
      </c>
      <c r="D440">
        <v>19</v>
      </c>
      <c r="E440">
        <v>78</v>
      </c>
      <c r="F440" t="str">
        <f>INDEX(Edu_table[],MATCH(C440,Edu_table[Code],0),2)</f>
        <v>School</v>
      </c>
      <c r="G440" t="str">
        <f>VLOOKUP(E440,Table2[],2,TRUE)</f>
        <v>MEDIUM</v>
      </c>
    </row>
    <row r="441" spans="1:7" x14ac:dyDescent="0.25">
      <c r="A441">
        <v>440</v>
      </c>
      <c r="B441">
        <v>40</v>
      </c>
      <c r="C441">
        <v>0</v>
      </c>
      <c r="D441">
        <v>21</v>
      </c>
      <c r="E441">
        <v>46</v>
      </c>
      <c r="F441" t="str">
        <f>INDEX(Edu_table[],MATCH(C441,Edu_table[Code],0),2)</f>
        <v>School</v>
      </c>
      <c r="G441" t="str">
        <f>VLOOKUP(E441,Table2[],2,TRUE)</f>
        <v>LOW</v>
      </c>
    </row>
    <row r="442" spans="1:7" x14ac:dyDescent="0.25">
      <c r="A442">
        <v>441</v>
      </c>
      <c r="B442">
        <v>41</v>
      </c>
      <c r="C442">
        <v>0</v>
      </c>
      <c r="D442">
        <v>13</v>
      </c>
      <c r="E442">
        <v>44</v>
      </c>
      <c r="F442" t="str">
        <f>INDEX(Edu_table[],MATCH(C442,Edu_table[Code],0),2)</f>
        <v>School</v>
      </c>
      <c r="G442" t="str">
        <f>VLOOKUP(E442,Table2[],2,TRUE)</f>
        <v>LOW</v>
      </c>
    </row>
    <row r="443" spans="1:7" x14ac:dyDescent="0.25">
      <c r="A443">
        <v>442</v>
      </c>
      <c r="B443">
        <v>43</v>
      </c>
      <c r="C443">
        <v>1</v>
      </c>
      <c r="D443">
        <v>10</v>
      </c>
      <c r="E443">
        <v>37</v>
      </c>
      <c r="F443" t="str">
        <f>INDEX(Edu_table[],MATCH(C443,Edu_table[Code],0),2)</f>
        <v>Bachelor</v>
      </c>
      <c r="G443" t="str">
        <f>VLOOKUP(E443,Table2[],2,TRUE)</f>
        <v>LOW</v>
      </c>
    </row>
    <row r="444" spans="1:7" x14ac:dyDescent="0.25">
      <c r="A444">
        <v>443</v>
      </c>
      <c r="B444">
        <v>36</v>
      </c>
      <c r="C444">
        <v>0</v>
      </c>
      <c r="D444">
        <v>6</v>
      </c>
      <c r="E444">
        <v>26</v>
      </c>
      <c r="F444" t="str">
        <f>INDEX(Edu_table[],MATCH(C444,Edu_table[Code],0),2)</f>
        <v>School</v>
      </c>
      <c r="G444" t="str">
        <f>VLOOKUP(E444,Table2[],2,TRUE)</f>
        <v>LOW</v>
      </c>
    </row>
    <row r="445" spans="1:7" x14ac:dyDescent="0.25">
      <c r="A445">
        <v>444</v>
      </c>
      <c r="B445">
        <v>51</v>
      </c>
      <c r="C445">
        <v>1</v>
      </c>
      <c r="D445">
        <v>31</v>
      </c>
      <c r="E445">
        <v>249</v>
      </c>
      <c r="F445" t="str">
        <f>INDEX(Edu_table[],MATCH(C445,Edu_table[Code],0),2)</f>
        <v>Bachelor</v>
      </c>
      <c r="G445" t="str">
        <f>VLOOKUP(E445,Table2[],2,TRUE)</f>
        <v>SUPERHIGH</v>
      </c>
    </row>
    <row r="446" spans="1:7" x14ac:dyDescent="0.25">
      <c r="A446">
        <v>445</v>
      </c>
      <c r="B446">
        <v>40</v>
      </c>
      <c r="C446">
        <v>0</v>
      </c>
      <c r="D446">
        <v>17</v>
      </c>
      <c r="E446">
        <v>55</v>
      </c>
      <c r="F446" t="str">
        <f>INDEX(Edu_table[],MATCH(C446,Edu_table[Code],0),2)</f>
        <v>School</v>
      </c>
      <c r="G446" t="str">
        <f>VLOOKUP(E446,Table2[],2,TRUE)</f>
        <v>MEDIUM</v>
      </c>
    </row>
    <row r="447" spans="1:7" x14ac:dyDescent="0.25">
      <c r="A447">
        <v>446</v>
      </c>
      <c r="B447">
        <v>27</v>
      </c>
      <c r="C447">
        <v>2</v>
      </c>
      <c r="D447">
        <v>5</v>
      </c>
      <c r="E447">
        <v>42</v>
      </c>
      <c r="F447" t="str">
        <f>INDEX(Edu_table[],MATCH(C447,Edu_table[Code],0),2)</f>
        <v>Master's</v>
      </c>
      <c r="G447" t="str">
        <f>VLOOKUP(E447,Table2[],2,TRUE)</f>
        <v>LOW</v>
      </c>
    </row>
    <row r="448" spans="1:7" x14ac:dyDescent="0.25">
      <c r="A448">
        <v>447</v>
      </c>
      <c r="B448">
        <v>36</v>
      </c>
      <c r="C448">
        <v>1</v>
      </c>
      <c r="D448">
        <v>11</v>
      </c>
      <c r="E448">
        <v>49</v>
      </c>
      <c r="F448" t="str">
        <f>INDEX(Edu_table[],MATCH(C448,Edu_table[Code],0),2)</f>
        <v>Bachelor</v>
      </c>
      <c r="G448" t="str">
        <f>VLOOKUP(E448,Table2[],2,TRUE)</f>
        <v>LOW</v>
      </c>
    </row>
    <row r="449" spans="1:7" x14ac:dyDescent="0.25">
      <c r="A449">
        <v>448</v>
      </c>
      <c r="B449">
        <v>38</v>
      </c>
      <c r="C449">
        <v>0</v>
      </c>
      <c r="D449">
        <v>5</v>
      </c>
      <c r="E449">
        <v>54</v>
      </c>
      <c r="F449" t="str">
        <f>INDEX(Edu_table[],MATCH(C449,Edu_table[Code],0),2)</f>
        <v>School</v>
      </c>
      <c r="G449" t="str">
        <f>VLOOKUP(E449,Table2[],2,TRUE)</f>
        <v>MEDIUM</v>
      </c>
    </row>
    <row r="450" spans="1:7" x14ac:dyDescent="0.25">
      <c r="A450">
        <v>449</v>
      </c>
      <c r="B450">
        <v>47</v>
      </c>
      <c r="C450">
        <v>0</v>
      </c>
      <c r="D450">
        <v>17</v>
      </c>
      <c r="E450">
        <v>43</v>
      </c>
      <c r="F450" t="str">
        <f>INDEX(Edu_table[],MATCH(C450,Edu_table[Code],0),2)</f>
        <v>School</v>
      </c>
      <c r="G450" t="str">
        <f>VLOOKUP(E450,Table2[],2,TRUE)</f>
        <v>LOW</v>
      </c>
    </row>
    <row r="451" spans="1:7" x14ac:dyDescent="0.25">
      <c r="A451">
        <v>450</v>
      </c>
      <c r="B451">
        <v>33</v>
      </c>
      <c r="C451">
        <v>0</v>
      </c>
      <c r="D451">
        <v>13</v>
      </c>
      <c r="E451">
        <v>42</v>
      </c>
      <c r="F451" t="str">
        <f>INDEX(Edu_table[],MATCH(C451,Edu_table[Code],0),2)</f>
        <v>School</v>
      </c>
      <c r="G451" t="str">
        <f>VLOOKUP(E451,Table2[],2,TRUE)</f>
        <v>LOW</v>
      </c>
    </row>
    <row r="452" spans="1:7" x14ac:dyDescent="0.25">
      <c r="A452">
        <v>451</v>
      </c>
      <c r="B452">
        <v>41</v>
      </c>
      <c r="C452">
        <v>2</v>
      </c>
      <c r="D452">
        <v>12</v>
      </c>
      <c r="E452">
        <v>86</v>
      </c>
      <c r="F452" t="str">
        <f>INDEX(Edu_table[],MATCH(C452,Edu_table[Code],0),2)</f>
        <v>Master's</v>
      </c>
      <c r="G452" t="str">
        <f>VLOOKUP(E452,Table2[],2,TRUE)</f>
        <v>MEDIUM</v>
      </c>
    </row>
    <row r="453" spans="1:7" x14ac:dyDescent="0.25">
      <c r="A453">
        <v>452</v>
      </c>
      <c r="B453">
        <v>33</v>
      </c>
      <c r="C453">
        <v>0</v>
      </c>
      <c r="D453">
        <v>9</v>
      </c>
      <c r="E453">
        <v>29</v>
      </c>
      <c r="F453" t="str">
        <f>INDEX(Edu_table[],MATCH(C453,Edu_table[Code],0),2)</f>
        <v>School</v>
      </c>
      <c r="G453" t="str">
        <f>VLOOKUP(E453,Table2[],2,TRUE)</f>
        <v>LOW</v>
      </c>
    </row>
    <row r="454" spans="1:7" x14ac:dyDescent="0.25">
      <c r="A454">
        <v>453</v>
      </c>
      <c r="B454">
        <v>21</v>
      </c>
      <c r="C454">
        <v>2</v>
      </c>
      <c r="D454">
        <v>0</v>
      </c>
      <c r="E454">
        <v>26</v>
      </c>
      <c r="F454" t="str">
        <f>INDEX(Edu_table[],MATCH(C454,Edu_table[Code],0),2)</f>
        <v>Master's</v>
      </c>
      <c r="G454" t="str">
        <f>VLOOKUP(E454,Table2[],2,TRUE)</f>
        <v>LOW</v>
      </c>
    </row>
    <row r="455" spans="1:7" x14ac:dyDescent="0.25">
      <c r="A455">
        <v>454</v>
      </c>
      <c r="B455">
        <v>34</v>
      </c>
      <c r="C455">
        <v>0</v>
      </c>
      <c r="D455">
        <v>0</v>
      </c>
      <c r="E455">
        <v>21</v>
      </c>
      <c r="F455" t="str">
        <f>INDEX(Edu_table[],MATCH(C455,Edu_table[Code],0),2)</f>
        <v>School</v>
      </c>
      <c r="G455" t="str">
        <f>VLOOKUP(E455,Table2[],2,TRUE)</f>
        <v>LOW</v>
      </c>
    </row>
    <row r="456" spans="1:7" x14ac:dyDescent="0.25">
      <c r="A456">
        <v>455</v>
      </c>
      <c r="B456">
        <v>51</v>
      </c>
      <c r="C456">
        <v>1</v>
      </c>
      <c r="D456">
        <v>27</v>
      </c>
      <c r="E456">
        <v>166</v>
      </c>
      <c r="F456" t="str">
        <f>INDEX(Edu_table[],MATCH(C456,Edu_table[Code],0),2)</f>
        <v>Bachelor</v>
      </c>
      <c r="G456" t="str">
        <f>VLOOKUP(E456,Table2[],2,TRUE)</f>
        <v>HIGH</v>
      </c>
    </row>
    <row r="457" spans="1:7" x14ac:dyDescent="0.25">
      <c r="A457">
        <v>456</v>
      </c>
      <c r="B457">
        <v>36</v>
      </c>
      <c r="C457">
        <v>1</v>
      </c>
      <c r="D457">
        <v>0</v>
      </c>
      <c r="E457">
        <v>30</v>
      </c>
      <c r="F457" t="str">
        <f>INDEX(Edu_table[],MATCH(C457,Edu_table[Code],0),2)</f>
        <v>Bachelor</v>
      </c>
      <c r="G457" t="str">
        <f>VLOOKUP(E457,Table2[],2,TRUE)</f>
        <v>LOW</v>
      </c>
    </row>
    <row r="458" spans="1:7" x14ac:dyDescent="0.25">
      <c r="A458">
        <v>457</v>
      </c>
      <c r="B458">
        <v>23</v>
      </c>
      <c r="C458">
        <v>1</v>
      </c>
      <c r="D458">
        <v>0</v>
      </c>
      <c r="E458">
        <v>17</v>
      </c>
      <c r="F458" t="str">
        <f>INDEX(Edu_table[],MATCH(C458,Edu_table[Code],0),2)</f>
        <v>Bachelor</v>
      </c>
      <c r="G458" t="str">
        <f>VLOOKUP(E458,Table2[],2,TRUE)</f>
        <v>LOW</v>
      </c>
    </row>
    <row r="459" spans="1:7" x14ac:dyDescent="0.25">
      <c r="A459">
        <v>458</v>
      </c>
      <c r="B459">
        <v>34</v>
      </c>
      <c r="C459">
        <v>0</v>
      </c>
      <c r="D459">
        <v>4</v>
      </c>
      <c r="E459">
        <v>28</v>
      </c>
      <c r="F459" t="str">
        <f>INDEX(Edu_table[],MATCH(C459,Edu_table[Code],0),2)</f>
        <v>School</v>
      </c>
      <c r="G459" t="str">
        <f>VLOOKUP(E459,Table2[],2,TRUE)</f>
        <v>LOW</v>
      </c>
    </row>
    <row r="460" spans="1:7" x14ac:dyDescent="0.25">
      <c r="A460">
        <v>459</v>
      </c>
      <c r="B460">
        <v>29</v>
      </c>
      <c r="C460">
        <v>0</v>
      </c>
      <c r="D460">
        <v>7</v>
      </c>
      <c r="E460">
        <v>22</v>
      </c>
      <c r="F460" t="str">
        <f>INDEX(Edu_table[],MATCH(C460,Edu_table[Code],0),2)</f>
        <v>School</v>
      </c>
      <c r="G460" t="str">
        <f>VLOOKUP(E460,Table2[],2,TRUE)</f>
        <v>LOW</v>
      </c>
    </row>
    <row r="461" spans="1:7" x14ac:dyDescent="0.25">
      <c r="A461">
        <v>460</v>
      </c>
      <c r="B461">
        <v>46</v>
      </c>
      <c r="C461">
        <v>2</v>
      </c>
      <c r="D461">
        <v>9</v>
      </c>
      <c r="E461">
        <v>60</v>
      </c>
      <c r="F461" t="str">
        <f>INDEX(Edu_table[],MATCH(C461,Edu_table[Code],0),2)</f>
        <v>Master's</v>
      </c>
      <c r="G461" t="str">
        <f>VLOOKUP(E461,Table2[],2,TRUE)</f>
        <v>MEDIUM</v>
      </c>
    </row>
    <row r="462" spans="1:7" x14ac:dyDescent="0.25">
      <c r="A462">
        <v>461</v>
      </c>
      <c r="B462">
        <v>45</v>
      </c>
      <c r="C462">
        <v>2</v>
      </c>
      <c r="D462">
        <v>2</v>
      </c>
      <c r="E462">
        <v>39</v>
      </c>
      <c r="F462" t="str">
        <f>INDEX(Edu_table[],MATCH(C462,Edu_table[Code],0),2)</f>
        <v>Master's</v>
      </c>
      <c r="G462" t="str">
        <f>VLOOKUP(E462,Table2[],2,TRUE)</f>
        <v>LOW</v>
      </c>
    </row>
    <row r="463" spans="1:7" x14ac:dyDescent="0.25">
      <c r="A463">
        <v>462</v>
      </c>
      <c r="B463">
        <v>41</v>
      </c>
      <c r="C463">
        <v>2</v>
      </c>
      <c r="D463">
        <v>17</v>
      </c>
      <c r="E463">
        <v>176</v>
      </c>
      <c r="F463" t="str">
        <f>INDEX(Edu_table[],MATCH(C463,Edu_table[Code],0),2)</f>
        <v>Master's</v>
      </c>
      <c r="G463" t="str">
        <f>VLOOKUP(E463,Table2[],2,TRUE)</f>
        <v>HIGH</v>
      </c>
    </row>
    <row r="464" spans="1:7" x14ac:dyDescent="0.25">
      <c r="A464">
        <v>463</v>
      </c>
      <c r="B464">
        <v>28</v>
      </c>
      <c r="C464">
        <v>0</v>
      </c>
      <c r="D464">
        <v>4</v>
      </c>
      <c r="E464">
        <v>16</v>
      </c>
      <c r="F464" t="str">
        <f>INDEX(Edu_table[],MATCH(C464,Edu_table[Code],0),2)</f>
        <v>School</v>
      </c>
      <c r="G464" t="str">
        <f>VLOOKUP(E464,Table2[],2,TRUE)</f>
        <v>LOW</v>
      </c>
    </row>
    <row r="465" spans="1:7" x14ac:dyDescent="0.25">
      <c r="A465">
        <v>464</v>
      </c>
      <c r="B465">
        <v>37</v>
      </c>
      <c r="C465">
        <v>0</v>
      </c>
      <c r="D465">
        <v>6</v>
      </c>
      <c r="E465">
        <v>29</v>
      </c>
      <c r="F465" t="str">
        <f>INDEX(Edu_table[],MATCH(C465,Edu_table[Code],0),2)</f>
        <v>School</v>
      </c>
      <c r="G465" t="str">
        <f>VLOOKUP(E465,Table2[],2,TRUE)</f>
        <v>LOW</v>
      </c>
    </row>
    <row r="466" spans="1:7" x14ac:dyDescent="0.25">
      <c r="A466">
        <v>465</v>
      </c>
      <c r="B466">
        <v>25</v>
      </c>
      <c r="C466">
        <v>0</v>
      </c>
      <c r="D466">
        <v>8</v>
      </c>
      <c r="E466">
        <v>35</v>
      </c>
      <c r="F466" t="str">
        <f>INDEX(Edu_table[],MATCH(C466,Edu_table[Code],0),2)</f>
        <v>School</v>
      </c>
      <c r="G466" t="str">
        <f>VLOOKUP(E466,Table2[],2,TRUE)</f>
        <v>LOW</v>
      </c>
    </row>
    <row r="467" spans="1:7" x14ac:dyDescent="0.25">
      <c r="A467">
        <v>466</v>
      </c>
      <c r="B467">
        <v>48</v>
      </c>
      <c r="C467">
        <v>2</v>
      </c>
      <c r="D467">
        <v>0</v>
      </c>
      <c r="E467">
        <v>19</v>
      </c>
      <c r="F467" t="str">
        <f>INDEX(Edu_table[],MATCH(C467,Edu_table[Code],0),2)</f>
        <v>Master's</v>
      </c>
      <c r="G467" t="str">
        <f>VLOOKUP(E467,Table2[],2,TRUE)</f>
        <v>LOW</v>
      </c>
    </row>
    <row r="468" spans="1:7" x14ac:dyDescent="0.25">
      <c r="A468">
        <v>467</v>
      </c>
      <c r="B468">
        <v>37</v>
      </c>
      <c r="C468">
        <v>2</v>
      </c>
      <c r="D468">
        <v>12</v>
      </c>
      <c r="E468">
        <v>83</v>
      </c>
      <c r="F468" t="str">
        <f>INDEX(Edu_table[],MATCH(C468,Edu_table[Code],0),2)</f>
        <v>Master's</v>
      </c>
      <c r="G468" t="str">
        <f>VLOOKUP(E468,Table2[],2,TRUE)</f>
        <v>MEDIUM</v>
      </c>
    </row>
    <row r="469" spans="1:7" x14ac:dyDescent="0.25">
      <c r="A469">
        <v>468</v>
      </c>
      <c r="B469">
        <v>32</v>
      </c>
      <c r="C469">
        <v>0</v>
      </c>
      <c r="D469">
        <v>3</v>
      </c>
      <c r="E469">
        <v>23</v>
      </c>
      <c r="F469" t="str">
        <f>INDEX(Edu_table[],MATCH(C469,Edu_table[Code],0),2)</f>
        <v>School</v>
      </c>
      <c r="G469" t="str">
        <f>VLOOKUP(E469,Table2[],2,TRUE)</f>
        <v>LOW</v>
      </c>
    </row>
    <row r="470" spans="1:7" x14ac:dyDescent="0.25">
      <c r="A470">
        <v>469</v>
      </c>
      <c r="B470">
        <v>31</v>
      </c>
      <c r="C470">
        <v>0</v>
      </c>
      <c r="D470">
        <v>15</v>
      </c>
      <c r="E470">
        <v>60</v>
      </c>
      <c r="F470" t="str">
        <f>INDEX(Edu_table[],MATCH(C470,Edu_table[Code],0),2)</f>
        <v>School</v>
      </c>
      <c r="G470" t="str">
        <f>VLOOKUP(E470,Table2[],2,TRUE)</f>
        <v>MEDIUM</v>
      </c>
    </row>
    <row r="471" spans="1:7" x14ac:dyDescent="0.25">
      <c r="A471">
        <v>470</v>
      </c>
      <c r="B471">
        <v>48</v>
      </c>
      <c r="C471">
        <v>3</v>
      </c>
      <c r="D471">
        <v>14</v>
      </c>
      <c r="E471">
        <v>59</v>
      </c>
      <c r="F471" t="str">
        <f>INDEX(Edu_table[],MATCH(C471,Edu_table[Code],0),2)</f>
        <v>PhD</v>
      </c>
      <c r="G471" t="str">
        <f>VLOOKUP(E471,Table2[],2,TRUE)</f>
        <v>MEDIUM</v>
      </c>
    </row>
    <row r="472" spans="1:7" x14ac:dyDescent="0.25">
      <c r="A472">
        <v>471</v>
      </c>
      <c r="B472">
        <v>45</v>
      </c>
      <c r="C472">
        <v>0</v>
      </c>
      <c r="D472">
        <v>22</v>
      </c>
      <c r="E472">
        <v>91</v>
      </c>
      <c r="F472" t="str">
        <f>INDEX(Edu_table[],MATCH(C472,Edu_table[Code],0),2)</f>
        <v>School</v>
      </c>
      <c r="G472" t="str">
        <f>VLOOKUP(E472,Table2[],2,TRUE)</f>
        <v>MEDIUM</v>
      </c>
    </row>
    <row r="473" spans="1:7" x14ac:dyDescent="0.25">
      <c r="A473">
        <v>472</v>
      </c>
      <c r="B473">
        <v>41</v>
      </c>
      <c r="C473">
        <v>1</v>
      </c>
      <c r="D473">
        <v>6</v>
      </c>
      <c r="E473">
        <v>36</v>
      </c>
      <c r="F473" t="str">
        <f>INDEX(Edu_table[],MATCH(C473,Edu_table[Code],0),2)</f>
        <v>Bachelor</v>
      </c>
      <c r="G473" t="str">
        <f>VLOOKUP(E473,Table2[],2,TRUE)</f>
        <v>LOW</v>
      </c>
    </row>
    <row r="474" spans="1:7" x14ac:dyDescent="0.25">
      <c r="A474">
        <v>473</v>
      </c>
      <c r="B474">
        <v>39</v>
      </c>
      <c r="C474">
        <v>0</v>
      </c>
      <c r="D474">
        <v>19</v>
      </c>
      <c r="E474">
        <v>46</v>
      </c>
      <c r="F474" t="str">
        <f>INDEX(Edu_table[],MATCH(C474,Edu_table[Code],0),2)</f>
        <v>School</v>
      </c>
      <c r="G474" t="str">
        <f>VLOOKUP(E474,Table2[],2,TRUE)</f>
        <v>LOW</v>
      </c>
    </row>
    <row r="475" spans="1:7" x14ac:dyDescent="0.25">
      <c r="A475">
        <v>474</v>
      </c>
      <c r="B475">
        <v>41</v>
      </c>
      <c r="C475">
        <v>0</v>
      </c>
      <c r="D475">
        <v>19</v>
      </c>
      <c r="E475">
        <v>96</v>
      </c>
      <c r="F475" t="str">
        <f>INDEX(Edu_table[],MATCH(C475,Edu_table[Code],0),2)</f>
        <v>School</v>
      </c>
      <c r="G475" t="str">
        <f>VLOOKUP(E475,Table2[],2,TRUE)</f>
        <v>MEDIUM</v>
      </c>
    </row>
    <row r="476" spans="1:7" x14ac:dyDescent="0.25">
      <c r="A476">
        <v>475</v>
      </c>
      <c r="B476">
        <v>50</v>
      </c>
      <c r="C476">
        <v>1</v>
      </c>
      <c r="D476">
        <v>15</v>
      </c>
      <c r="E476">
        <v>60</v>
      </c>
      <c r="F476" t="str">
        <f>INDEX(Edu_table[],MATCH(C476,Edu_table[Code],0),2)</f>
        <v>Bachelor</v>
      </c>
      <c r="G476" t="str">
        <f>VLOOKUP(E476,Table2[],2,TRUE)</f>
        <v>MEDIUM</v>
      </c>
    </row>
    <row r="477" spans="1:7" x14ac:dyDescent="0.25">
      <c r="A477">
        <v>476</v>
      </c>
      <c r="B477">
        <v>22</v>
      </c>
      <c r="C477">
        <v>2</v>
      </c>
      <c r="D477">
        <v>0</v>
      </c>
      <c r="E477">
        <v>23</v>
      </c>
      <c r="F477" t="str">
        <f>INDEX(Edu_table[],MATCH(C477,Edu_table[Code],0),2)</f>
        <v>Master's</v>
      </c>
      <c r="G477" t="str">
        <f>VLOOKUP(E477,Table2[],2,TRUE)</f>
        <v>LOW</v>
      </c>
    </row>
    <row r="478" spans="1:7" x14ac:dyDescent="0.25">
      <c r="A478">
        <v>477</v>
      </c>
      <c r="B478">
        <v>43</v>
      </c>
      <c r="C478">
        <v>1</v>
      </c>
      <c r="D478">
        <v>6</v>
      </c>
      <c r="E478">
        <v>54</v>
      </c>
      <c r="F478" t="str">
        <f>INDEX(Edu_table[],MATCH(C478,Edu_table[Code],0),2)</f>
        <v>Bachelor</v>
      </c>
      <c r="G478" t="str">
        <f>VLOOKUP(E478,Table2[],2,TRUE)</f>
        <v>MEDIUM</v>
      </c>
    </row>
    <row r="479" spans="1:7" x14ac:dyDescent="0.25">
      <c r="A479">
        <v>478</v>
      </c>
      <c r="B479">
        <v>33</v>
      </c>
      <c r="C479">
        <v>0</v>
      </c>
      <c r="D479">
        <v>8</v>
      </c>
      <c r="E479">
        <v>27</v>
      </c>
      <c r="F479" t="str">
        <f>INDEX(Edu_table[],MATCH(C479,Edu_table[Code],0),2)</f>
        <v>School</v>
      </c>
      <c r="G479" t="str">
        <f>VLOOKUP(E479,Table2[],2,TRUE)</f>
        <v>LOW</v>
      </c>
    </row>
    <row r="480" spans="1:7" x14ac:dyDescent="0.25">
      <c r="A480">
        <v>479</v>
      </c>
      <c r="B480">
        <v>29</v>
      </c>
      <c r="C480">
        <v>0</v>
      </c>
      <c r="D480">
        <v>11</v>
      </c>
      <c r="E480">
        <v>32</v>
      </c>
      <c r="F480" t="str">
        <f>INDEX(Edu_table[],MATCH(C480,Edu_table[Code],0),2)</f>
        <v>School</v>
      </c>
      <c r="G480" t="str">
        <f>VLOOKUP(E480,Table2[],2,TRUE)</f>
        <v>LOW</v>
      </c>
    </row>
    <row r="481" spans="1:7" x14ac:dyDescent="0.25">
      <c r="A481">
        <v>480</v>
      </c>
      <c r="B481">
        <v>24</v>
      </c>
      <c r="C481">
        <v>0</v>
      </c>
      <c r="D481">
        <v>3</v>
      </c>
      <c r="E481">
        <v>21</v>
      </c>
      <c r="F481" t="str">
        <f>INDEX(Edu_table[],MATCH(C481,Edu_table[Code],0),2)</f>
        <v>School</v>
      </c>
      <c r="G481" t="str">
        <f>VLOOKUP(E481,Table2[],2,TRUE)</f>
        <v>LOW</v>
      </c>
    </row>
    <row r="482" spans="1:7" x14ac:dyDescent="0.25">
      <c r="A482">
        <v>481</v>
      </c>
      <c r="B482">
        <v>27</v>
      </c>
      <c r="C482">
        <v>0</v>
      </c>
      <c r="D482">
        <v>6</v>
      </c>
      <c r="E482">
        <v>52</v>
      </c>
      <c r="F482" t="str">
        <f>INDEX(Edu_table[],MATCH(C482,Edu_table[Code],0),2)</f>
        <v>School</v>
      </c>
      <c r="G482" t="str">
        <f>VLOOKUP(E482,Table2[],2,TRUE)</f>
        <v>MEDIUM</v>
      </c>
    </row>
    <row r="483" spans="1:7" x14ac:dyDescent="0.25">
      <c r="A483">
        <v>482</v>
      </c>
      <c r="B483">
        <v>37</v>
      </c>
      <c r="C483">
        <v>3</v>
      </c>
      <c r="D483">
        <v>1</v>
      </c>
      <c r="E483">
        <v>33</v>
      </c>
      <c r="F483" t="str">
        <f>INDEX(Edu_table[],MATCH(C483,Edu_table[Code],0),2)</f>
        <v>PhD</v>
      </c>
      <c r="G483" t="str">
        <f>VLOOKUP(E483,Table2[],2,TRUE)</f>
        <v>LOW</v>
      </c>
    </row>
    <row r="484" spans="1:7" x14ac:dyDescent="0.25">
      <c r="A484">
        <v>483</v>
      </c>
      <c r="B484">
        <v>34</v>
      </c>
      <c r="C484">
        <v>1</v>
      </c>
      <c r="D484">
        <v>8</v>
      </c>
      <c r="E484">
        <v>78</v>
      </c>
      <c r="F484" t="str">
        <f>INDEX(Edu_table[],MATCH(C484,Edu_table[Code],0),2)</f>
        <v>Bachelor</v>
      </c>
      <c r="G484" t="str">
        <f>VLOOKUP(E484,Table2[],2,TRUE)</f>
        <v>MEDIUM</v>
      </c>
    </row>
    <row r="485" spans="1:7" x14ac:dyDescent="0.25">
      <c r="A485">
        <v>484</v>
      </c>
      <c r="B485">
        <v>22</v>
      </c>
      <c r="C485">
        <v>0</v>
      </c>
      <c r="D485">
        <v>1</v>
      </c>
      <c r="E485">
        <v>17</v>
      </c>
      <c r="F485" t="str">
        <f>INDEX(Edu_table[],MATCH(C485,Edu_table[Code],0),2)</f>
        <v>School</v>
      </c>
      <c r="G485" t="str">
        <f>VLOOKUP(E485,Table2[],2,TRUE)</f>
        <v>LOW</v>
      </c>
    </row>
    <row r="486" spans="1:7" x14ac:dyDescent="0.25">
      <c r="A486">
        <v>485</v>
      </c>
      <c r="B486">
        <v>41</v>
      </c>
      <c r="C486">
        <v>0</v>
      </c>
      <c r="D486">
        <v>4</v>
      </c>
      <c r="E486">
        <v>25</v>
      </c>
      <c r="F486" t="str">
        <f>INDEX(Edu_table[],MATCH(C486,Edu_table[Code],0),2)</f>
        <v>School</v>
      </c>
      <c r="G486" t="str">
        <f>VLOOKUP(E486,Table2[],2,TRUE)</f>
        <v>LOW</v>
      </c>
    </row>
    <row r="487" spans="1:7" x14ac:dyDescent="0.25">
      <c r="A487">
        <v>486</v>
      </c>
      <c r="B487">
        <v>32</v>
      </c>
      <c r="C487">
        <v>1</v>
      </c>
      <c r="D487">
        <v>7</v>
      </c>
      <c r="E487">
        <v>32</v>
      </c>
      <c r="F487" t="str">
        <f>INDEX(Edu_table[],MATCH(C487,Edu_table[Code],0),2)</f>
        <v>Bachelor</v>
      </c>
      <c r="G487" t="str">
        <f>VLOOKUP(E487,Table2[],2,TRUE)</f>
        <v>LOW</v>
      </c>
    </row>
    <row r="488" spans="1:7" x14ac:dyDescent="0.25">
      <c r="A488">
        <v>487</v>
      </c>
      <c r="B488">
        <v>35</v>
      </c>
      <c r="C488">
        <v>0</v>
      </c>
      <c r="D488">
        <v>15</v>
      </c>
      <c r="E488">
        <v>40</v>
      </c>
      <c r="F488" t="str">
        <f>INDEX(Edu_table[],MATCH(C488,Edu_table[Code],0),2)</f>
        <v>School</v>
      </c>
      <c r="G488" t="str">
        <f>VLOOKUP(E488,Table2[],2,TRUE)</f>
        <v>LOW</v>
      </c>
    </row>
    <row r="489" spans="1:7" x14ac:dyDescent="0.25">
      <c r="A489">
        <v>488</v>
      </c>
      <c r="B489">
        <v>41</v>
      </c>
      <c r="C489">
        <v>0</v>
      </c>
      <c r="D489">
        <v>24</v>
      </c>
      <c r="E489">
        <v>100</v>
      </c>
      <c r="F489" t="str">
        <f>INDEX(Edu_table[],MATCH(C489,Edu_table[Code],0),2)</f>
        <v>School</v>
      </c>
      <c r="G489" t="str">
        <f>VLOOKUP(E489,Table2[],2,TRUE)</f>
        <v>HIGH</v>
      </c>
    </row>
    <row r="490" spans="1:7" x14ac:dyDescent="0.25">
      <c r="A490">
        <v>489</v>
      </c>
      <c r="B490">
        <v>21</v>
      </c>
      <c r="C490">
        <v>1</v>
      </c>
      <c r="D490">
        <v>1</v>
      </c>
      <c r="E490">
        <v>16</v>
      </c>
      <c r="F490" t="str">
        <f>INDEX(Edu_table[],MATCH(C490,Edu_table[Code],0),2)</f>
        <v>Bachelor</v>
      </c>
      <c r="G490" t="str">
        <f>VLOOKUP(E490,Table2[],2,TRUE)</f>
        <v>LOW</v>
      </c>
    </row>
    <row r="491" spans="1:7" x14ac:dyDescent="0.25">
      <c r="A491">
        <v>490</v>
      </c>
      <c r="B491">
        <v>23</v>
      </c>
      <c r="C491">
        <v>0</v>
      </c>
      <c r="D491">
        <v>2</v>
      </c>
      <c r="E491">
        <v>25</v>
      </c>
      <c r="F491" t="str">
        <f>INDEX(Edu_table[],MATCH(C491,Edu_table[Code],0),2)</f>
        <v>School</v>
      </c>
      <c r="G491" t="str">
        <f>VLOOKUP(E491,Table2[],2,TRUE)</f>
        <v>LOW</v>
      </c>
    </row>
    <row r="492" spans="1:7" x14ac:dyDescent="0.25">
      <c r="A492">
        <v>491</v>
      </c>
      <c r="B492">
        <v>25</v>
      </c>
      <c r="C492">
        <v>0</v>
      </c>
      <c r="D492">
        <v>6</v>
      </c>
      <c r="E492">
        <v>22</v>
      </c>
      <c r="F492" t="str">
        <f>INDEX(Edu_table[],MATCH(C492,Edu_table[Code],0),2)</f>
        <v>School</v>
      </c>
      <c r="G492" t="str">
        <f>VLOOKUP(E492,Table2[],2,TRUE)</f>
        <v>LOW</v>
      </c>
    </row>
    <row r="493" spans="1:7" x14ac:dyDescent="0.25">
      <c r="A493">
        <v>492</v>
      </c>
      <c r="B493">
        <v>40</v>
      </c>
      <c r="C493">
        <v>0</v>
      </c>
      <c r="D493">
        <v>12</v>
      </c>
      <c r="E493">
        <v>89</v>
      </c>
      <c r="F493" t="str">
        <f>INDEX(Edu_table[],MATCH(C493,Edu_table[Code],0),2)</f>
        <v>School</v>
      </c>
      <c r="G493" t="str">
        <f>VLOOKUP(E493,Table2[],2,TRUE)</f>
        <v>MEDIUM</v>
      </c>
    </row>
    <row r="494" spans="1:7" x14ac:dyDescent="0.25">
      <c r="A494">
        <v>493</v>
      </c>
      <c r="B494">
        <v>38</v>
      </c>
      <c r="C494">
        <v>0</v>
      </c>
      <c r="D494">
        <v>11</v>
      </c>
      <c r="E494">
        <v>35</v>
      </c>
      <c r="F494" t="str">
        <f>INDEX(Edu_table[],MATCH(C494,Edu_table[Code],0),2)</f>
        <v>School</v>
      </c>
      <c r="G494" t="str">
        <f>VLOOKUP(E494,Table2[],2,TRUE)</f>
        <v>LOW</v>
      </c>
    </row>
    <row r="495" spans="1:7" x14ac:dyDescent="0.25">
      <c r="A495">
        <v>494</v>
      </c>
      <c r="B495">
        <v>49</v>
      </c>
      <c r="C495">
        <v>1</v>
      </c>
      <c r="D495">
        <v>14</v>
      </c>
      <c r="E495">
        <v>63</v>
      </c>
      <c r="F495" t="str">
        <f>INDEX(Edu_table[],MATCH(C495,Edu_table[Code],0),2)</f>
        <v>Bachelor</v>
      </c>
      <c r="G495" t="str">
        <f>VLOOKUP(E495,Table2[],2,TRUE)</f>
        <v>MEDIUM</v>
      </c>
    </row>
    <row r="496" spans="1:7" x14ac:dyDescent="0.25">
      <c r="A496">
        <v>495</v>
      </c>
      <c r="B496">
        <v>40</v>
      </c>
      <c r="C496">
        <v>0</v>
      </c>
      <c r="D496">
        <v>13</v>
      </c>
      <c r="E496">
        <v>28</v>
      </c>
      <c r="F496" t="str">
        <f>INDEX(Edu_table[],MATCH(C496,Edu_table[Code],0),2)</f>
        <v>School</v>
      </c>
      <c r="G496" t="str">
        <f>VLOOKUP(E496,Table2[],2,TRUE)</f>
        <v>LOW</v>
      </c>
    </row>
    <row r="497" spans="1:7" x14ac:dyDescent="0.25">
      <c r="A497">
        <v>496</v>
      </c>
      <c r="B497">
        <v>29</v>
      </c>
      <c r="C497">
        <v>1</v>
      </c>
      <c r="D497">
        <v>1</v>
      </c>
      <c r="E497">
        <v>25</v>
      </c>
      <c r="F497" t="str">
        <f>INDEX(Edu_table[],MATCH(C497,Edu_table[Code],0),2)</f>
        <v>Bachelor</v>
      </c>
      <c r="G497" t="str">
        <f>VLOOKUP(E497,Table2[],2,TRUE)</f>
        <v>LOW</v>
      </c>
    </row>
    <row r="498" spans="1:7" x14ac:dyDescent="0.25">
      <c r="A498">
        <v>497</v>
      </c>
      <c r="B498">
        <v>25</v>
      </c>
      <c r="C498">
        <v>0</v>
      </c>
      <c r="D498">
        <v>3</v>
      </c>
      <c r="E498">
        <v>18</v>
      </c>
      <c r="F498" t="str">
        <f>INDEX(Edu_table[],MATCH(C498,Edu_table[Code],0),2)</f>
        <v>School</v>
      </c>
      <c r="G498" t="str">
        <f>VLOOKUP(E498,Table2[],2,TRUE)</f>
        <v>LOW</v>
      </c>
    </row>
    <row r="499" spans="1:7" x14ac:dyDescent="0.25">
      <c r="A499">
        <v>498</v>
      </c>
      <c r="B499">
        <v>33</v>
      </c>
      <c r="C499">
        <v>0</v>
      </c>
      <c r="D499">
        <v>14</v>
      </c>
      <c r="E499">
        <v>72</v>
      </c>
      <c r="F499" t="str">
        <f>INDEX(Edu_table[],MATCH(C499,Edu_table[Code],0),2)</f>
        <v>School</v>
      </c>
      <c r="G499" t="str">
        <f>VLOOKUP(E499,Table2[],2,TRUE)</f>
        <v>MEDIUM</v>
      </c>
    </row>
    <row r="500" spans="1:7" x14ac:dyDescent="0.25">
      <c r="A500">
        <v>499</v>
      </c>
      <c r="B500">
        <v>37</v>
      </c>
      <c r="C500">
        <v>1</v>
      </c>
      <c r="D500">
        <v>11</v>
      </c>
      <c r="E500">
        <v>47</v>
      </c>
      <c r="F500" t="str">
        <f>INDEX(Edu_table[],MATCH(C500,Edu_table[Code],0),2)</f>
        <v>Bachelor</v>
      </c>
      <c r="G500" t="str">
        <f>VLOOKUP(E500,Table2[],2,TRUE)</f>
        <v>LOW</v>
      </c>
    </row>
    <row r="501" spans="1:7" x14ac:dyDescent="0.25">
      <c r="A501">
        <v>500</v>
      </c>
      <c r="B501">
        <v>24</v>
      </c>
      <c r="C501">
        <v>0</v>
      </c>
      <c r="D501">
        <v>1</v>
      </c>
      <c r="E501">
        <v>18</v>
      </c>
      <c r="F501" t="str">
        <f>INDEX(Edu_table[],MATCH(C501,Edu_table[Code],0),2)</f>
        <v>School</v>
      </c>
      <c r="G501" t="str">
        <f>VLOOKUP(E501,Table2[],2,TRUE)</f>
        <v>LOW</v>
      </c>
    </row>
    <row r="502" spans="1:7" x14ac:dyDescent="0.25">
      <c r="A502">
        <v>501</v>
      </c>
      <c r="B502">
        <f t="shared" ref="B502:B565" si="0">VLOOKUP(A502,sheet2,2,FALSE)</f>
        <v>29</v>
      </c>
      <c r="C502">
        <f t="shared" ref="C502:C565" si="1">VLOOKUP(A502,sheet2,3,FALSE)</f>
        <v>1</v>
      </c>
      <c r="D502">
        <f t="shared" ref="D502:D565" si="2">VLOOKUP(A502,sheet2,4,FALSE)</f>
        <v>4</v>
      </c>
      <c r="E502">
        <f t="shared" ref="E502:E565" si="3">VLOOKUP(A502,sheet2,5,FALSE)</f>
        <v>37</v>
      </c>
      <c r="F502" t="str">
        <f>INDEX(Edu_table[],MATCH(C502,Edu_table[Code],0),2)</f>
        <v>Bachelor</v>
      </c>
      <c r="G502" t="str">
        <f>VLOOKUP(E502,Table2[],2,TRUE)</f>
        <v>LOW</v>
      </c>
    </row>
    <row r="503" spans="1:7" x14ac:dyDescent="0.25">
      <c r="A503">
        <v>502</v>
      </c>
      <c r="B503">
        <f t="shared" si="0"/>
        <v>28</v>
      </c>
      <c r="C503">
        <f t="shared" si="1"/>
        <v>1</v>
      </c>
      <c r="D503">
        <f t="shared" si="2"/>
        <v>0</v>
      </c>
      <c r="E503">
        <f t="shared" si="3"/>
        <v>29</v>
      </c>
      <c r="F503" t="str">
        <f>INDEX(Edu_table[],MATCH(C503,Edu_table[Code],0),2)</f>
        <v>Bachelor</v>
      </c>
      <c r="G503" t="str">
        <f>VLOOKUP(E503,Table2[],2,TRUE)</f>
        <v>LOW</v>
      </c>
    </row>
    <row r="504" spans="1:7" x14ac:dyDescent="0.25">
      <c r="A504">
        <v>503</v>
      </c>
      <c r="B504">
        <f t="shared" si="0"/>
        <v>37</v>
      </c>
      <c r="C504">
        <f t="shared" si="1"/>
        <v>1</v>
      </c>
      <c r="D504">
        <f t="shared" si="2"/>
        <v>15</v>
      </c>
      <c r="E504">
        <f t="shared" si="3"/>
        <v>108</v>
      </c>
      <c r="F504" t="str">
        <f>INDEX(Edu_table[],MATCH(C504,Edu_table[Code],0),2)</f>
        <v>Bachelor</v>
      </c>
      <c r="G504" t="str">
        <f>VLOOKUP(E504,Table2[],2,TRUE)</f>
        <v>HIGH</v>
      </c>
    </row>
    <row r="505" spans="1:7" x14ac:dyDescent="0.25">
      <c r="A505">
        <v>504</v>
      </c>
      <c r="B505">
        <f t="shared" si="0"/>
        <v>47</v>
      </c>
      <c r="C505">
        <f t="shared" si="1"/>
        <v>1</v>
      </c>
      <c r="D505">
        <f t="shared" si="2"/>
        <v>27</v>
      </c>
      <c r="E505">
        <f t="shared" si="3"/>
        <v>107</v>
      </c>
      <c r="F505" t="str">
        <f>INDEX(Edu_table[],MATCH(C505,Edu_table[Code],0),2)</f>
        <v>Bachelor</v>
      </c>
      <c r="G505" t="str">
        <f>VLOOKUP(E505,Table2[],2,TRUE)</f>
        <v>HIGH</v>
      </c>
    </row>
    <row r="506" spans="1:7" x14ac:dyDescent="0.25">
      <c r="A506">
        <v>505</v>
      </c>
      <c r="B506">
        <f t="shared" si="0"/>
        <v>31</v>
      </c>
      <c r="C506">
        <f t="shared" si="1"/>
        <v>1</v>
      </c>
      <c r="D506">
        <f t="shared" si="2"/>
        <v>2</v>
      </c>
      <c r="E506">
        <f t="shared" si="3"/>
        <v>26</v>
      </c>
      <c r="F506" t="str">
        <f>INDEX(Edu_table[],MATCH(C506,Edu_table[Code],0),2)</f>
        <v>Bachelor</v>
      </c>
      <c r="G506" t="str">
        <f>VLOOKUP(E506,Table2[],2,TRUE)</f>
        <v>LOW</v>
      </c>
    </row>
    <row r="507" spans="1:7" x14ac:dyDescent="0.25">
      <c r="A507">
        <v>506</v>
      </c>
      <c r="B507">
        <f t="shared" si="0"/>
        <v>28</v>
      </c>
      <c r="C507">
        <f t="shared" si="1"/>
        <v>2</v>
      </c>
      <c r="D507">
        <f t="shared" si="2"/>
        <v>5</v>
      </c>
      <c r="E507">
        <f t="shared" si="3"/>
        <v>44</v>
      </c>
      <c r="F507" t="str">
        <f>INDEX(Edu_table[],MATCH(C507,Edu_table[Code],0),2)</f>
        <v>Master's</v>
      </c>
      <c r="G507" t="str">
        <f>VLOOKUP(E507,Table2[],2,TRUE)</f>
        <v>LOW</v>
      </c>
    </row>
    <row r="508" spans="1:7" x14ac:dyDescent="0.25">
      <c r="A508">
        <v>507</v>
      </c>
      <c r="B508">
        <f t="shared" si="0"/>
        <v>39</v>
      </c>
      <c r="C508">
        <f t="shared" si="1"/>
        <v>1</v>
      </c>
      <c r="D508">
        <f t="shared" si="2"/>
        <v>15</v>
      </c>
      <c r="E508">
        <f t="shared" si="3"/>
        <v>32</v>
      </c>
      <c r="F508" t="str">
        <f>INDEX(Edu_table[],MATCH(C508,Edu_table[Code],0),2)</f>
        <v>Bachelor</v>
      </c>
      <c r="G508" t="str">
        <f>VLOOKUP(E508,Table2[],2,TRUE)</f>
        <v>LOW</v>
      </c>
    </row>
    <row r="509" spans="1:7" x14ac:dyDescent="0.25">
      <c r="A509">
        <v>508</v>
      </c>
      <c r="B509">
        <f t="shared" si="0"/>
        <v>33</v>
      </c>
      <c r="C509">
        <f t="shared" si="1"/>
        <v>1</v>
      </c>
      <c r="D509">
        <f t="shared" si="2"/>
        <v>2</v>
      </c>
      <c r="E509">
        <f t="shared" si="3"/>
        <v>35</v>
      </c>
      <c r="F509" t="str">
        <f>INDEX(Edu_table[],MATCH(C509,Edu_table[Code],0),2)</f>
        <v>Bachelor</v>
      </c>
      <c r="G509" t="str">
        <f>VLOOKUP(E509,Table2[],2,TRUE)</f>
        <v>LOW</v>
      </c>
    </row>
    <row r="510" spans="1:7" x14ac:dyDescent="0.25">
      <c r="A510">
        <v>509</v>
      </c>
      <c r="B510">
        <f t="shared" si="0"/>
        <v>41</v>
      </c>
      <c r="C510">
        <f t="shared" si="1"/>
        <v>1</v>
      </c>
      <c r="D510">
        <f t="shared" si="2"/>
        <v>19</v>
      </c>
      <c r="E510">
        <f t="shared" si="3"/>
        <v>68</v>
      </c>
      <c r="F510" t="str">
        <f>INDEX(Edu_table[],MATCH(C510,Edu_table[Code],0),2)</f>
        <v>Bachelor</v>
      </c>
      <c r="G510" t="str">
        <f>VLOOKUP(E510,Table2[],2,TRUE)</f>
        <v>MEDIUM</v>
      </c>
    </row>
    <row r="511" spans="1:7" x14ac:dyDescent="0.25">
      <c r="A511">
        <v>510</v>
      </c>
      <c r="B511">
        <f t="shared" si="0"/>
        <v>29</v>
      </c>
      <c r="C511">
        <f t="shared" si="1"/>
        <v>1</v>
      </c>
      <c r="D511">
        <f t="shared" si="2"/>
        <v>1</v>
      </c>
      <c r="E511">
        <f t="shared" si="3"/>
        <v>29</v>
      </c>
      <c r="F511" t="str">
        <f>INDEX(Edu_table[],MATCH(C511,Edu_table[Code],0),2)</f>
        <v>Bachelor</v>
      </c>
      <c r="G511" t="str">
        <f>VLOOKUP(E511,Table2[],2,TRUE)</f>
        <v>LOW</v>
      </c>
    </row>
    <row r="512" spans="1:7" x14ac:dyDescent="0.25">
      <c r="A512">
        <v>511</v>
      </c>
      <c r="B512">
        <f t="shared" si="0"/>
        <v>31</v>
      </c>
      <c r="C512">
        <f t="shared" si="1"/>
        <v>0</v>
      </c>
      <c r="D512">
        <f t="shared" si="2"/>
        <v>2</v>
      </c>
      <c r="E512">
        <f t="shared" si="3"/>
        <v>22</v>
      </c>
      <c r="F512" t="str">
        <f>INDEX(Edu_table[],MATCH(C512,Edu_table[Code],0),2)</f>
        <v>School</v>
      </c>
      <c r="G512" t="str">
        <f>VLOOKUP(E512,Table2[],2,TRUE)</f>
        <v>LOW</v>
      </c>
    </row>
    <row r="513" spans="1:7" x14ac:dyDescent="0.25">
      <c r="A513">
        <v>512</v>
      </c>
      <c r="B513">
        <f t="shared" si="0"/>
        <v>28</v>
      </c>
      <c r="C513">
        <f t="shared" si="1"/>
        <v>3</v>
      </c>
      <c r="D513">
        <f t="shared" si="2"/>
        <v>0</v>
      </c>
      <c r="E513">
        <f t="shared" si="3"/>
        <v>38</v>
      </c>
      <c r="F513" t="str">
        <f>INDEX(Edu_table[],MATCH(C513,Edu_table[Code],0),2)</f>
        <v>PhD</v>
      </c>
      <c r="G513" t="str">
        <f>VLOOKUP(E513,Table2[],2,TRUE)</f>
        <v>LOW</v>
      </c>
    </row>
    <row r="514" spans="1:7" x14ac:dyDescent="0.25">
      <c r="A514">
        <v>513</v>
      </c>
      <c r="B514">
        <f t="shared" si="0"/>
        <v>35</v>
      </c>
      <c r="C514">
        <f t="shared" si="1"/>
        <v>0</v>
      </c>
      <c r="D514">
        <f t="shared" si="2"/>
        <v>0</v>
      </c>
      <c r="E514">
        <f t="shared" si="3"/>
        <v>34</v>
      </c>
      <c r="F514" t="str">
        <f>INDEX(Edu_table[],MATCH(C514,Edu_table[Code],0),2)</f>
        <v>School</v>
      </c>
      <c r="G514" t="str">
        <f>VLOOKUP(E514,Table2[],2,TRUE)</f>
        <v>LOW</v>
      </c>
    </row>
    <row r="515" spans="1:7" x14ac:dyDescent="0.25">
      <c r="A515">
        <v>514</v>
      </c>
      <c r="B515">
        <f t="shared" si="0"/>
        <v>54</v>
      </c>
      <c r="C515">
        <f t="shared" si="1"/>
        <v>0</v>
      </c>
      <c r="D515">
        <f t="shared" si="2"/>
        <v>25</v>
      </c>
      <c r="E515">
        <f t="shared" si="3"/>
        <v>120</v>
      </c>
      <c r="F515" t="str">
        <f>INDEX(Edu_table[],MATCH(C515,Edu_table[Code],0),2)</f>
        <v>School</v>
      </c>
      <c r="G515" t="str">
        <f>VLOOKUP(E515,Table2[],2,TRUE)</f>
        <v>HIGH</v>
      </c>
    </row>
    <row r="516" spans="1:7" x14ac:dyDescent="0.25">
      <c r="A516">
        <v>515</v>
      </c>
      <c r="B516">
        <f t="shared" si="0"/>
        <v>39</v>
      </c>
      <c r="C516">
        <f t="shared" si="1"/>
        <v>0</v>
      </c>
      <c r="D516">
        <f t="shared" si="2"/>
        <v>19</v>
      </c>
      <c r="E516">
        <f t="shared" si="3"/>
        <v>53</v>
      </c>
      <c r="F516" t="str">
        <f>INDEX(Edu_table[],MATCH(C516,Edu_table[Code],0),2)</f>
        <v>School</v>
      </c>
      <c r="G516" t="str">
        <f>VLOOKUP(E516,Table2[],2,TRUE)</f>
        <v>MEDIUM</v>
      </c>
    </row>
    <row r="517" spans="1:7" x14ac:dyDescent="0.25">
      <c r="A517">
        <v>516</v>
      </c>
      <c r="B517">
        <f t="shared" si="0"/>
        <v>46</v>
      </c>
      <c r="C517">
        <f t="shared" si="1"/>
        <v>0</v>
      </c>
      <c r="D517">
        <f t="shared" si="2"/>
        <v>9</v>
      </c>
      <c r="E517">
        <f t="shared" si="3"/>
        <v>31</v>
      </c>
      <c r="F517" t="str">
        <f>INDEX(Edu_table[],MATCH(C517,Edu_table[Code],0),2)</f>
        <v>School</v>
      </c>
      <c r="G517" t="str">
        <f>VLOOKUP(E517,Table2[],2,TRUE)</f>
        <v>LOW</v>
      </c>
    </row>
    <row r="518" spans="1:7" x14ac:dyDescent="0.25">
      <c r="A518">
        <v>517</v>
      </c>
      <c r="B518">
        <f t="shared" si="0"/>
        <v>23</v>
      </c>
      <c r="C518">
        <f t="shared" si="1"/>
        <v>1</v>
      </c>
      <c r="D518">
        <f t="shared" si="2"/>
        <v>3</v>
      </c>
      <c r="E518">
        <f t="shared" si="3"/>
        <v>22</v>
      </c>
      <c r="F518" t="str">
        <f>INDEX(Edu_table[],MATCH(C518,Edu_table[Code],0),2)</f>
        <v>Bachelor</v>
      </c>
      <c r="G518" t="str">
        <f>VLOOKUP(E518,Table2[],2,TRUE)</f>
        <v>LOW</v>
      </c>
    </row>
    <row r="519" spans="1:7" x14ac:dyDescent="0.25">
      <c r="A519">
        <v>518</v>
      </c>
      <c r="B519">
        <f t="shared" si="0"/>
        <v>28</v>
      </c>
      <c r="C519">
        <f t="shared" si="1"/>
        <v>1</v>
      </c>
      <c r="D519">
        <f t="shared" si="2"/>
        <v>6</v>
      </c>
      <c r="E519">
        <f t="shared" si="3"/>
        <v>38</v>
      </c>
      <c r="F519" t="str">
        <f>INDEX(Edu_table[],MATCH(C519,Edu_table[Code],0),2)</f>
        <v>Bachelor</v>
      </c>
      <c r="G519" t="str">
        <f>VLOOKUP(E519,Table2[],2,TRUE)</f>
        <v>LOW</v>
      </c>
    </row>
    <row r="520" spans="1:7" x14ac:dyDescent="0.25">
      <c r="A520">
        <v>519</v>
      </c>
      <c r="B520">
        <f t="shared" si="0"/>
        <v>24</v>
      </c>
      <c r="C520">
        <f t="shared" si="1"/>
        <v>0</v>
      </c>
      <c r="D520">
        <f t="shared" si="2"/>
        <v>3</v>
      </c>
      <c r="E520">
        <f t="shared" si="3"/>
        <v>15</v>
      </c>
      <c r="F520" t="str">
        <f>INDEX(Edu_table[],MATCH(C520,Edu_table[Code],0),2)</f>
        <v>School</v>
      </c>
      <c r="G520" t="str">
        <f>VLOOKUP(E520,Table2[],2,TRUE)</f>
        <v>LOW</v>
      </c>
    </row>
    <row r="521" spans="1:7" x14ac:dyDescent="0.25">
      <c r="A521">
        <v>520</v>
      </c>
      <c r="B521">
        <f t="shared" si="0"/>
        <v>41</v>
      </c>
      <c r="C521">
        <f t="shared" si="1"/>
        <v>1</v>
      </c>
      <c r="D521">
        <f t="shared" si="2"/>
        <v>7</v>
      </c>
      <c r="E521">
        <f t="shared" si="3"/>
        <v>63</v>
      </c>
      <c r="F521" t="str">
        <f>INDEX(Edu_table[],MATCH(C521,Edu_table[Code],0),2)</f>
        <v>Bachelor</v>
      </c>
      <c r="G521" t="str">
        <f>VLOOKUP(E521,Table2[],2,TRUE)</f>
        <v>MEDIUM</v>
      </c>
    </row>
    <row r="522" spans="1:7" x14ac:dyDescent="0.25">
      <c r="A522">
        <v>521</v>
      </c>
      <c r="B522">
        <f t="shared" si="0"/>
        <v>43</v>
      </c>
      <c r="C522">
        <f t="shared" si="1"/>
        <v>1</v>
      </c>
      <c r="D522">
        <f t="shared" si="2"/>
        <v>9</v>
      </c>
      <c r="E522">
        <f t="shared" si="3"/>
        <v>60</v>
      </c>
      <c r="F522" t="str">
        <f>INDEX(Edu_table[],MATCH(C522,Edu_table[Code],0),2)</f>
        <v>Bachelor</v>
      </c>
      <c r="G522" t="str">
        <f>VLOOKUP(E522,Table2[],2,TRUE)</f>
        <v>MEDIUM</v>
      </c>
    </row>
    <row r="523" spans="1:7" x14ac:dyDescent="0.25">
      <c r="A523">
        <v>522</v>
      </c>
      <c r="B523">
        <f t="shared" si="0"/>
        <v>27</v>
      </c>
      <c r="C523">
        <f t="shared" si="1"/>
        <v>2</v>
      </c>
      <c r="D523">
        <f t="shared" si="2"/>
        <v>3</v>
      </c>
      <c r="E523">
        <f t="shared" si="3"/>
        <v>35</v>
      </c>
      <c r="F523" t="str">
        <f>INDEX(Edu_table[],MATCH(C523,Edu_table[Code],0),2)</f>
        <v>Master's</v>
      </c>
      <c r="G523" t="str">
        <f>VLOOKUP(E523,Table2[],2,TRUE)</f>
        <v>LOW</v>
      </c>
    </row>
    <row r="524" spans="1:7" x14ac:dyDescent="0.25">
      <c r="A524">
        <v>523</v>
      </c>
      <c r="B524">
        <f t="shared" si="0"/>
        <v>33</v>
      </c>
      <c r="C524">
        <f t="shared" si="1"/>
        <v>3</v>
      </c>
      <c r="D524">
        <f t="shared" si="2"/>
        <v>4</v>
      </c>
      <c r="E524">
        <f t="shared" si="3"/>
        <v>22</v>
      </c>
      <c r="F524" t="str">
        <f>INDEX(Edu_table[],MATCH(C524,Edu_table[Code],0),2)</f>
        <v>PhD</v>
      </c>
      <c r="G524" t="str">
        <f>VLOOKUP(E524,Table2[],2,TRUE)</f>
        <v>LOW</v>
      </c>
    </row>
    <row r="525" spans="1:7" x14ac:dyDescent="0.25">
      <c r="A525">
        <v>524</v>
      </c>
      <c r="B525">
        <f t="shared" si="0"/>
        <v>28</v>
      </c>
      <c r="C525">
        <f t="shared" si="1"/>
        <v>0</v>
      </c>
      <c r="D525">
        <f t="shared" si="2"/>
        <v>2</v>
      </c>
      <c r="E525">
        <f t="shared" si="3"/>
        <v>18</v>
      </c>
      <c r="F525" t="str">
        <f>INDEX(Edu_table[],MATCH(C525,Edu_table[Code],0),2)</f>
        <v>School</v>
      </c>
      <c r="G525" t="str">
        <f>VLOOKUP(E525,Table2[],2,TRUE)</f>
        <v>LOW</v>
      </c>
    </row>
    <row r="526" spans="1:7" x14ac:dyDescent="0.25">
      <c r="A526">
        <v>525</v>
      </c>
      <c r="B526">
        <f t="shared" si="0"/>
        <v>48</v>
      </c>
      <c r="C526">
        <f t="shared" si="1"/>
        <v>0</v>
      </c>
      <c r="D526">
        <f t="shared" si="2"/>
        <v>13</v>
      </c>
      <c r="E526">
        <f t="shared" si="3"/>
        <v>38</v>
      </c>
      <c r="F526" t="str">
        <f>INDEX(Edu_table[],MATCH(C526,Edu_table[Code],0),2)</f>
        <v>School</v>
      </c>
      <c r="G526" t="str">
        <f>VLOOKUP(E526,Table2[],2,TRUE)</f>
        <v>LOW</v>
      </c>
    </row>
    <row r="527" spans="1:7" x14ac:dyDescent="0.25">
      <c r="A527">
        <v>526</v>
      </c>
      <c r="B527">
        <f t="shared" si="0"/>
        <v>35</v>
      </c>
      <c r="C527">
        <f t="shared" si="1"/>
        <v>2</v>
      </c>
      <c r="D527">
        <f t="shared" si="2"/>
        <v>1</v>
      </c>
      <c r="E527">
        <f t="shared" si="3"/>
        <v>20</v>
      </c>
      <c r="F527" t="str">
        <f>INDEX(Edu_table[],MATCH(C527,Edu_table[Code],0),2)</f>
        <v>Master's</v>
      </c>
      <c r="G527" t="str">
        <f>VLOOKUP(E527,Table2[],2,TRUE)</f>
        <v>LOW</v>
      </c>
    </row>
    <row r="528" spans="1:7" x14ac:dyDescent="0.25">
      <c r="A528">
        <v>527</v>
      </c>
      <c r="B528">
        <f t="shared" si="0"/>
        <v>31</v>
      </c>
      <c r="C528">
        <f t="shared" si="1"/>
        <v>0</v>
      </c>
      <c r="D528">
        <f t="shared" si="2"/>
        <v>11</v>
      </c>
      <c r="E528">
        <f t="shared" si="3"/>
        <v>28</v>
      </c>
      <c r="F528" t="str">
        <f>INDEX(Edu_table[],MATCH(C528,Edu_table[Code],0),2)</f>
        <v>School</v>
      </c>
      <c r="G528" t="str">
        <f>VLOOKUP(E528,Table2[],2,TRUE)</f>
        <v>LOW</v>
      </c>
    </row>
    <row r="529" spans="1:7" x14ac:dyDescent="0.25">
      <c r="A529">
        <v>528</v>
      </c>
      <c r="B529">
        <f t="shared" si="0"/>
        <v>42</v>
      </c>
      <c r="C529">
        <f t="shared" si="1"/>
        <v>1</v>
      </c>
      <c r="D529">
        <f t="shared" si="2"/>
        <v>14</v>
      </c>
      <c r="E529">
        <f t="shared" si="3"/>
        <v>48</v>
      </c>
      <c r="F529" t="str">
        <f>INDEX(Edu_table[],MATCH(C529,Edu_table[Code],0),2)</f>
        <v>Bachelor</v>
      </c>
      <c r="G529" t="str">
        <f>VLOOKUP(E529,Table2[],2,TRUE)</f>
        <v>LOW</v>
      </c>
    </row>
    <row r="530" spans="1:7" x14ac:dyDescent="0.25">
      <c r="A530">
        <v>529</v>
      </c>
      <c r="B530">
        <f t="shared" si="0"/>
        <v>29</v>
      </c>
      <c r="C530">
        <f t="shared" si="1"/>
        <v>0</v>
      </c>
      <c r="D530">
        <f t="shared" si="2"/>
        <v>1</v>
      </c>
      <c r="E530">
        <f t="shared" si="3"/>
        <v>18</v>
      </c>
      <c r="F530" t="str">
        <f>INDEX(Edu_table[],MATCH(C530,Edu_table[Code],0),2)</f>
        <v>School</v>
      </c>
      <c r="G530" t="str">
        <f>VLOOKUP(E530,Table2[],2,TRUE)</f>
        <v>LOW</v>
      </c>
    </row>
    <row r="531" spans="1:7" x14ac:dyDescent="0.25">
      <c r="A531">
        <v>530</v>
      </c>
      <c r="B531">
        <f t="shared" si="0"/>
        <v>36</v>
      </c>
      <c r="C531">
        <f t="shared" si="1"/>
        <v>0</v>
      </c>
      <c r="D531">
        <f t="shared" si="2"/>
        <v>4</v>
      </c>
      <c r="E531">
        <f t="shared" si="3"/>
        <v>17</v>
      </c>
      <c r="F531" t="str">
        <f>INDEX(Edu_table[],MATCH(C531,Edu_table[Code],0),2)</f>
        <v>School</v>
      </c>
      <c r="G531" t="str">
        <f>VLOOKUP(E531,Table2[],2,TRUE)</f>
        <v>LOW</v>
      </c>
    </row>
    <row r="532" spans="1:7" x14ac:dyDescent="0.25">
      <c r="A532">
        <v>531</v>
      </c>
      <c r="B532">
        <f t="shared" si="0"/>
        <v>29</v>
      </c>
      <c r="C532">
        <f t="shared" si="1"/>
        <v>0</v>
      </c>
      <c r="D532">
        <f t="shared" si="2"/>
        <v>4</v>
      </c>
      <c r="E532">
        <f t="shared" si="3"/>
        <v>24</v>
      </c>
      <c r="F532" t="str">
        <f>INDEX(Edu_table[],MATCH(C532,Edu_table[Code],0),2)</f>
        <v>School</v>
      </c>
      <c r="G532" t="str">
        <f>VLOOKUP(E532,Table2[],2,TRUE)</f>
        <v>LOW</v>
      </c>
    </row>
    <row r="533" spans="1:7" x14ac:dyDescent="0.25">
      <c r="A533">
        <v>532</v>
      </c>
      <c r="B533">
        <f t="shared" si="0"/>
        <v>31</v>
      </c>
      <c r="C533">
        <f t="shared" si="1"/>
        <v>0</v>
      </c>
      <c r="D533">
        <f t="shared" si="2"/>
        <v>12</v>
      </c>
      <c r="E533">
        <f t="shared" si="3"/>
        <v>31</v>
      </c>
      <c r="F533" t="str">
        <f>INDEX(Edu_table[],MATCH(C533,Edu_table[Code],0),2)</f>
        <v>School</v>
      </c>
      <c r="G533" t="str">
        <f>VLOOKUP(E533,Table2[],2,TRUE)</f>
        <v>LOW</v>
      </c>
    </row>
    <row r="534" spans="1:7" x14ac:dyDescent="0.25">
      <c r="A534">
        <v>533</v>
      </c>
      <c r="B534">
        <f t="shared" si="0"/>
        <v>43</v>
      </c>
      <c r="C534">
        <f t="shared" si="1"/>
        <v>3</v>
      </c>
      <c r="D534">
        <f t="shared" si="2"/>
        <v>18</v>
      </c>
      <c r="E534">
        <f t="shared" si="3"/>
        <v>446</v>
      </c>
      <c r="F534" t="str">
        <f>INDEX(Edu_table[],MATCH(C534,Edu_table[Code],0),2)</f>
        <v>PhD</v>
      </c>
      <c r="G534" t="str">
        <f>VLOOKUP(E534,Table2[],2,TRUE)</f>
        <v>SUPERHIGH</v>
      </c>
    </row>
    <row r="535" spans="1:7" x14ac:dyDescent="0.25">
      <c r="A535">
        <v>534</v>
      </c>
      <c r="B535">
        <f t="shared" si="0"/>
        <v>41</v>
      </c>
      <c r="C535">
        <f t="shared" si="1"/>
        <v>1</v>
      </c>
      <c r="D535">
        <f t="shared" si="2"/>
        <v>13</v>
      </c>
      <c r="E535">
        <f t="shared" si="3"/>
        <v>93</v>
      </c>
      <c r="F535" t="str">
        <f>INDEX(Edu_table[],MATCH(C535,Edu_table[Code],0),2)</f>
        <v>Bachelor</v>
      </c>
      <c r="G535" t="str">
        <f>VLOOKUP(E535,Table2[],2,TRUE)</f>
        <v>MEDIUM</v>
      </c>
    </row>
    <row r="536" spans="1:7" x14ac:dyDescent="0.25">
      <c r="A536">
        <v>535</v>
      </c>
      <c r="B536">
        <f t="shared" si="0"/>
        <v>31</v>
      </c>
      <c r="C536">
        <f t="shared" si="1"/>
        <v>0</v>
      </c>
      <c r="D536">
        <f t="shared" si="2"/>
        <v>9</v>
      </c>
      <c r="E536">
        <f t="shared" si="3"/>
        <v>28</v>
      </c>
      <c r="F536" t="str">
        <f>INDEX(Edu_table[],MATCH(C536,Edu_table[Code],0),2)</f>
        <v>School</v>
      </c>
      <c r="G536" t="str">
        <f>VLOOKUP(E536,Table2[],2,TRUE)</f>
        <v>LOW</v>
      </c>
    </row>
    <row r="537" spans="1:7" x14ac:dyDescent="0.25">
      <c r="A537">
        <v>536</v>
      </c>
      <c r="B537">
        <f t="shared" si="0"/>
        <v>31</v>
      </c>
      <c r="C537">
        <f t="shared" si="1"/>
        <v>0</v>
      </c>
      <c r="D537">
        <f t="shared" si="2"/>
        <v>6</v>
      </c>
      <c r="E537">
        <f t="shared" si="3"/>
        <v>45</v>
      </c>
      <c r="F537" t="str">
        <f>INDEX(Edu_table[],MATCH(C537,Edu_table[Code],0),2)</f>
        <v>School</v>
      </c>
      <c r="G537" t="str">
        <f>VLOOKUP(E537,Table2[],2,TRUE)</f>
        <v>LOW</v>
      </c>
    </row>
    <row r="538" spans="1:7" x14ac:dyDescent="0.25">
      <c r="A538">
        <v>537</v>
      </c>
      <c r="B538">
        <f t="shared" si="0"/>
        <v>28</v>
      </c>
      <c r="C538">
        <f t="shared" si="1"/>
        <v>1</v>
      </c>
      <c r="D538">
        <f t="shared" si="2"/>
        <v>2</v>
      </c>
      <c r="E538">
        <f t="shared" si="3"/>
        <v>23</v>
      </c>
      <c r="F538" t="str">
        <f>INDEX(Edu_table[],MATCH(C538,Edu_table[Code],0),2)</f>
        <v>Bachelor</v>
      </c>
      <c r="G538" t="str">
        <f>VLOOKUP(E538,Table2[],2,TRUE)</f>
        <v>LOW</v>
      </c>
    </row>
    <row r="539" spans="1:7" x14ac:dyDescent="0.25">
      <c r="A539">
        <v>538</v>
      </c>
      <c r="B539">
        <f t="shared" si="0"/>
        <v>35</v>
      </c>
      <c r="C539">
        <f t="shared" si="1"/>
        <v>0</v>
      </c>
      <c r="D539">
        <f t="shared" si="2"/>
        <v>7</v>
      </c>
      <c r="E539">
        <f t="shared" si="3"/>
        <v>29</v>
      </c>
      <c r="F539" t="str">
        <f>INDEX(Edu_table[],MATCH(C539,Edu_table[Code],0),2)</f>
        <v>School</v>
      </c>
      <c r="G539" t="str">
        <f>VLOOKUP(E539,Table2[],2,TRUE)</f>
        <v>LOW</v>
      </c>
    </row>
    <row r="540" spans="1:7" x14ac:dyDescent="0.25">
      <c r="A540">
        <v>539</v>
      </c>
      <c r="B540">
        <f t="shared" si="0"/>
        <v>38</v>
      </c>
      <c r="C540">
        <f t="shared" si="1"/>
        <v>0</v>
      </c>
      <c r="D540">
        <f t="shared" si="2"/>
        <v>5</v>
      </c>
      <c r="E540">
        <f t="shared" si="3"/>
        <v>21</v>
      </c>
      <c r="F540" t="str">
        <f>INDEX(Edu_table[],MATCH(C540,Edu_table[Code],0),2)</f>
        <v>School</v>
      </c>
      <c r="G540" t="str">
        <f>VLOOKUP(E540,Table2[],2,TRUE)</f>
        <v>LOW</v>
      </c>
    </row>
    <row r="541" spans="1:7" x14ac:dyDescent="0.25">
      <c r="A541">
        <v>540</v>
      </c>
      <c r="B541">
        <f t="shared" si="0"/>
        <v>40</v>
      </c>
      <c r="C541">
        <f t="shared" si="1"/>
        <v>0</v>
      </c>
      <c r="D541">
        <f t="shared" si="2"/>
        <v>14</v>
      </c>
      <c r="E541">
        <f t="shared" si="3"/>
        <v>43</v>
      </c>
      <c r="F541" t="str">
        <f>INDEX(Edu_table[],MATCH(C541,Edu_table[Code],0),2)</f>
        <v>School</v>
      </c>
      <c r="G541" t="str">
        <f>VLOOKUP(E541,Table2[],2,TRUE)</f>
        <v>LOW</v>
      </c>
    </row>
    <row r="542" spans="1:7" x14ac:dyDescent="0.25">
      <c r="A542">
        <v>541</v>
      </c>
      <c r="B542">
        <f t="shared" si="0"/>
        <v>39</v>
      </c>
      <c r="C542">
        <f t="shared" si="1"/>
        <v>0</v>
      </c>
      <c r="D542">
        <f t="shared" si="2"/>
        <v>20</v>
      </c>
      <c r="E542">
        <f t="shared" si="3"/>
        <v>116</v>
      </c>
      <c r="F542" t="str">
        <f>INDEX(Edu_table[],MATCH(C542,Edu_table[Code],0),2)</f>
        <v>School</v>
      </c>
      <c r="G542" t="str">
        <f>VLOOKUP(E542,Table2[],2,TRUE)</f>
        <v>HIGH</v>
      </c>
    </row>
    <row r="543" spans="1:7" x14ac:dyDescent="0.25">
      <c r="A543">
        <v>542</v>
      </c>
      <c r="B543">
        <f t="shared" si="0"/>
        <v>38</v>
      </c>
      <c r="C543">
        <f t="shared" si="1"/>
        <v>1</v>
      </c>
      <c r="D543">
        <f t="shared" si="2"/>
        <v>8</v>
      </c>
      <c r="E543">
        <f t="shared" si="3"/>
        <v>38</v>
      </c>
      <c r="F543" t="str">
        <f>INDEX(Edu_table[],MATCH(C543,Edu_table[Code],0),2)</f>
        <v>Bachelor</v>
      </c>
      <c r="G543" t="str">
        <f>VLOOKUP(E543,Table2[],2,TRUE)</f>
        <v>LOW</v>
      </c>
    </row>
    <row r="544" spans="1:7" x14ac:dyDescent="0.25">
      <c r="A544">
        <v>543</v>
      </c>
      <c r="B544">
        <f t="shared" si="0"/>
        <v>27</v>
      </c>
      <c r="C544">
        <f t="shared" si="1"/>
        <v>2</v>
      </c>
      <c r="D544">
        <f t="shared" si="2"/>
        <v>4</v>
      </c>
      <c r="E544">
        <f t="shared" si="3"/>
        <v>40</v>
      </c>
      <c r="F544" t="str">
        <f>INDEX(Edu_table[],MATCH(C544,Edu_table[Code],0),2)</f>
        <v>Master's</v>
      </c>
      <c r="G544" t="str">
        <f>VLOOKUP(E544,Table2[],2,TRUE)</f>
        <v>LOW</v>
      </c>
    </row>
    <row r="545" spans="1:7" x14ac:dyDescent="0.25">
      <c r="A545">
        <v>544</v>
      </c>
      <c r="B545">
        <f t="shared" si="0"/>
        <v>49</v>
      </c>
      <c r="C545">
        <f t="shared" si="1"/>
        <v>0</v>
      </c>
      <c r="D545">
        <f t="shared" si="2"/>
        <v>11</v>
      </c>
      <c r="E545">
        <f t="shared" si="3"/>
        <v>39</v>
      </c>
      <c r="F545" t="str">
        <f>INDEX(Edu_table[],MATCH(C545,Edu_table[Code],0),2)</f>
        <v>School</v>
      </c>
      <c r="G545" t="str">
        <f>VLOOKUP(E545,Table2[],2,TRUE)</f>
        <v>LOW</v>
      </c>
    </row>
    <row r="546" spans="1:7" x14ac:dyDescent="0.25">
      <c r="A546">
        <v>545</v>
      </c>
      <c r="B546">
        <f t="shared" si="0"/>
        <v>38</v>
      </c>
      <c r="C546">
        <f t="shared" si="1"/>
        <v>0</v>
      </c>
      <c r="D546">
        <f t="shared" si="2"/>
        <v>18</v>
      </c>
      <c r="E546">
        <f t="shared" si="3"/>
        <v>45</v>
      </c>
      <c r="F546" t="str">
        <f>INDEX(Edu_table[],MATCH(C546,Edu_table[Code],0),2)</f>
        <v>School</v>
      </c>
      <c r="G546" t="str">
        <f>VLOOKUP(E546,Table2[],2,TRUE)</f>
        <v>LOW</v>
      </c>
    </row>
    <row r="547" spans="1:7" x14ac:dyDescent="0.25">
      <c r="A547">
        <v>546</v>
      </c>
      <c r="B547">
        <f t="shared" si="0"/>
        <v>43</v>
      </c>
      <c r="C547">
        <f t="shared" si="1"/>
        <v>0</v>
      </c>
      <c r="D547">
        <f t="shared" si="2"/>
        <v>16</v>
      </c>
      <c r="E547">
        <f t="shared" si="3"/>
        <v>89</v>
      </c>
      <c r="F547" t="str">
        <f>INDEX(Edu_table[],MATCH(C547,Edu_table[Code],0),2)</f>
        <v>School</v>
      </c>
      <c r="G547" t="str">
        <f>VLOOKUP(E547,Table2[],2,TRUE)</f>
        <v>MEDIUM</v>
      </c>
    </row>
    <row r="548" spans="1:7" x14ac:dyDescent="0.25">
      <c r="A548">
        <v>547</v>
      </c>
      <c r="B548">
        <f t="shared" si="0"/>
        <v>36</v>
      </c>
      <c r="C548">
        <f t="shared" si="1"/>
        <v>1</v>
      </c>
      <c r="D548">
        <f t="shared" si="2"/>
        <v>9</v>
      </c>
      <c r="E548">
        <f t="shared" si="3"/>
        <v>49</v>
      </c>
      <c r="F548" t="str">
        <f>INDEX(Edu_table[],MATCH(C548,Edu_table[Code],0),2)</f>
        <v>Bachelor</v>
      </c>
      <c r="G548" t="str">
        <f>VLOOKUP(E548,Table2[],2,TRUE)</f>
        <v>LOW</v>
      </c>
    </row>
    <row r="549" spans="1:7" x14ac:dyDescent="0.25">
      <c r="A549">
        <v>548</v>
      </c>
      <c r="B549">
        <f t="shared" si="0"/>
        <v>37</v>
      </c>
      <c r="C549">
        <f t="shared" si="1"/>
        <v>0</v>
      </c>
      <c r="D549">
        <f t="shared" si="2"/>
        <v>4</v>
      </c>
      <c r="E549">
        <f t="shared" si="3"/>
        <v>23</v>
      </c>
      <c r="F549" t="str">
        <f>INDEX(Edu_table[],MATCH(C549,Edu_table[Code],0),2)</f>
        <v>School</v>
      </c>
      <c r="G549" t="str">
        <f>VLOOKUP(E549,Table2[],2,TRUE)</f>
        <v>LOW</v>
      </c>
    </row>
    <row r="550" spans="1:7" x14ac:dyDescent="0.25">
      <c r="A550">
        <v>549</v>
      </c>
      <c r="B550">
        <f t="shared" si="0"/>
        <v>46</v>
      </c>
      <c r="C550">
        <f t="shared" si="1"/>
        <v>2</v>
      </c>
      <c r="D550">
        <f t="shared" si="2"/>
        <v>22</v>
      </c>
      <c r="E550">
        <f t="shared" si="3"/>
        <v>99</v>
      </c>
      <c r="F550" t="str">
        <f>INDEX(Edu_table[],MATCH(C550,Edu_table[Code],0),2)</f>
        <v>Master's</v>
      </c>
      <c r="G550" t="str">
        <f>VLOOKUP(E550,Table2[],2,TRUE)</f>
        <v>MEDIUM</v>
      </c>
    </row>
    <row r="551" spans="1:7" x14ac:dyDescent="0.25">
      <c r="A551">
        <v>550</v>
      </c>
      <c r="B551">
        <f t="shared" si="0"/>
        <v>22</v>
      </c>
      <c r="C551">
        <f t="shared" si="1"/>
        <v>1</v>
      </c>
      <c r="D551">
        <f t="shared" si="2"/>
        <v>0</v>
      </c>
      <c r="E551">
        <f t="shared" si="3"/>
        <v>20</v>
      </c>
      <c r="F551" t="str">
        <f>INDEX(Edu_table[],MATCH(C551,Edu_table[Code],0),2)</f>
        <v>Bachelor</v>
      </c>
      <c r="G551" t="str">
        <f>VLOOKUP(E551,Table2[],2,TRUE)</f>
        <v>LOW</v>
      </c>
    </row>
    <row r="552" spans="1:7" x14ac:dyDescent="0.25">
      <c r="A552">
        <v>551</v>
      </c>
      <c r="B552">
        <f t="shared" si="0"/>
        <v>47</v>
      </c>
      <c r="C552">
        <f t="shared" si="1"/>
        <v>0</v>
      </c>
      <c r="D552">
        <f t="shared" si="2"/>
        <v>13</v>
      </c>
      <c r="E552">
        <f t="shared" si="3"/>
        <v>51</v>
      </c>
      <c r="F552" t="str">
        <f>INDEX(Edu_table[],MATCH(C552,Edu_table[Code],0),2)</f>
        <v>School</v>
      </c>
      <c r="G552" t="str">
        <f>VLOOKUP(E552,Table2[],2,TRUE)</f>
        <v>MEDIUM</v>
      </c>
    </row>
    <row r="553" spans="1:7" x14ac:dyDescent="0.25">
      <c r="A553">
        <v>552</v>
      </c>
      <c r="B553">
        <f t="shared" si="0"/>
        <v>47</v>
      </c>
      <c r="C553">
        <f t="shared" si="1"/>
        <v>2</v>
      </c>
      <c r="D553">
        <f t="shared" si="2"/>
        <v>16</v>
      </c>
      <c r="E553">
        <f t="shared" si="3"/>
        <v>266</v>
      </c>
      <c r="F553" t="str">
        <f>INDEX(Edu_table[],MATCH(C553,Edu_table[Code],0),2)</f>
        <v>Master's</v>
      </c>
      <c r="G553" t="str">
        <f>VLOOKUP(E553,Table2[],2,TRUE)</f>
        <v>SUPERHIGH</v>
      </c>
    </row>
    <row r="554" spans="1:7" x14ac:dyDescent="0.25">
      <c r="A554">
        <v>553</v>
      </c>
      <c r="B554">
        <f t="shared" si="0"/>
        <v>30</v>
      </c>
      <c r="C554">
        <f t="shared" si="1"/>
        <v>3</v>
      </c>
      <c r="D554">
        <f t="shared" si="2"/>
        <v>2</v>
      </c>
      <c r="E554">
        <f t="shared" si="3"/>
        <v>25</v>
      </c>
      <c r="F554" t="str">
        <f>INDEX(Edu_table[],MATCH(C554,Edu_table[Code],0),2)</f>
        <v>PhD</v>
      </c>
      <c r="G554" t="str">
        <f>VLOOKUP(E554,Table2[],2,TRUE)</f>
        <v>LOW</v>
      </c>
    </row>
    <row r="555" spans="1:7" x14ac:dyDescent="0.25">
      <c r="A555">
        <v>554</v>
      </c>
      <c r="B555">
        <f t="shared" si="0"/>
        <v>51</v>
      </c>
      <c r="C555">
        <f t="shared" si="1"/>
        <v>1</v>
      </c>
      <c r="D555">
        <f t="shared" si="2"/>
        <v>19</v>
      </c>
      <c r="E555">
        <f t="shared" si="3"/>
        <v>159</v>
      </c>
      <c r="F555" t="str">
        <f>INDEX(Edu_table[],MATCH(C555,Edu_table[Code],0),2)</f>
        <v>Bachelor</v>
      </c>
      <c r="G555" t="str">
        <f>VLOOKUP(E555,Table2[],2,TRUE)</f>
        <v>HIGH</v>
      </c>
    </row>
    <row r="556" spans="1:7" x14ac:dyDescent="0.25">
      <c r="A556">
        <v>555</v>
      </c>
      <c r="B556">
        <f t="shared" si="0"/>
        <v>28</v>
      </c>
      <c r="C556">
        <f t="shared" si="1"/>
        <v>0</v>
      </c>
      <c r="D556">
        <f t="shared" si="2"/>
        <v>10</v>
      </c>
      <c r="E556">
        <f t="shared" si="3"/>
        <v>42</v>
      </c>
      <c r="F556" t="str">
        <f>INDEX(Edu_table[],MATCH(C556,Edu_table[Code],0),2)</f>
        <v>School</v>
      </c>
      <c r="G556" t="str">
        <f>VLOOKUP(E556,Table2[],2,TRUE)</f>
        <v>LOW</v>
      </c>
    </row>
    <row r="557" spans="1:7" x14ac:dyDescent="0.25">
      <c r="A557">
        <v>556</v>
      </c>
      <c r="B557">
        <f t="shared" si="0"/>
        <v>50</v>
      </c>
      <c r="C557">
        <f t="shared" si="1"/>
        <v>0</v>
      </c>
      <c r="D557">
        <f t="shared" si="2"/>
        <v>6</v>
      </c>
      <c r="E557">
        <f t="shared" si="3"/>
        <v>21</v>
      </c>
      <c r="F557" t="str">
        <f>INDEX(Edu_table[],MATCH(C557,Edu_table[Code],0),2)</f>
        <v>School</v>
      </c>
      <c r="G557" t="str">
        <f>VLOOKUP(E557,Table2[],2,TRUE)</f>
        <v>LOW</v>
      </c>
    </row>
    <row r="558" spans="1:7" x14ac:dyDescent="0.25">
      <c r="A558">
        <v>557</v>
      </c>
      <c r="B558">
        <f t="shared" si="0"/>
        <v>43</v>
      </c>
      <c r="C558">
        <f t="shared" si="1"/>
        <v>0</v>
      </c>
      <c r="D558">
        <f t="shared" si="2"/>
        <v>24</v>
      </c>
      <c r="E558">
        <f t="shared" si="3"/>
        <v>254</v>
      </c>
      <c r="F558" t="str">
        <f>INDEX(Edu_table[],MATCH(C558,Edu_table[Code],0),2)</f>
        <v>School</v>
      </c>
      <c r="G558" t="str">
        <f>VLOOKUP(E558,Table2[],2,TRUE)</f>
        <v>SUPERHIGH</v>
      </c>
    </row>
    <row r="559" spans="1:7" x14ac:dyDescent="0.25">
      <c r="A559">
        <v>558</v>
      </c>
      <c r="B559">
        <f t="shared" si="0"/>
        <v>46</v>
      </c>
      <c r="C559">
        <f t="shared" si="1"/>
        <v>1</v>
      </c>
      <c r="D559">
        <f t="shared" si="2"/>
        <v>9</v>
      </c>
      <c r="E559">
        <f t="shared" si="3"/>
        <v>15</v>
      </c>
      <c r="F559" t="str">
        <f>INDEX(Edu_table[],MATCH(C559,Edu_table[Code],0),2)</f>
        <v>Bachelor</v>
      </c>
      <c r="G559" t="str">
        <f>VLOOKUP(E559,Table2[],2,TRUE)</f>
        <v>LOW</v>
      </c>
    </row>
    <row r="560" spans="1:7" x14ac:dyDescent="0.25">
      <c r="A560">
        <v>559</v>
      </c>
      <c r="B560">
        <f t="shared" si="0"/>
        <v>29</v>
      </c>
      <c r="C560">
        <f t="shared" si="1"/>
        <v>0</v>
      </c>
      <c r="D560">
        <f t="shared" si="2"/>
        <v>7</v>
      </c>
      <c r="E560">
        <f t="shared" si="3"/>
        <v>20</v>
      </c>
      <c r="F560" t="str">
        <f>INDEX(Edu_table[],MATCH(C560,Edu_table[Code],0),2)</f>
        <v>School</v>
      </c>
      <c r="G560" t="str">
        <f>VLOOKUP(E560,Table2[],2,TRUE)</f>
        <v>LOW</v>
      </c>
    </row>
    <row r="561" spans="1:7" x14ac:dyDescent="0.25">
      <c r="A561">
        <v>560</v>
      </c>
      <c r="B561">
        <f t="shared" si="0"/>
        <v>26</v>
      </c>
      <c r="C561">
        <f t="shared" si="1"/>
        <v>0</v>
      </c>
      <c r="D561">
        <f t="shared" si="2"/>
        <v>1</v>
      </c>
      <c r="E561">
        <f t="shared" si="3"/>
        <v>21</v>
      </c>
      <c r="F561" t="str">
        <f>INDEX(Edu_table[],MATCH(C561,Edu_table[Code],0),2)</f>
        <v>School</v>
      </c>
      <c r="G561" t="str">
        <f>VLOOKUP(E561,Table2[],2,TRUE)</f>
        <v>LOW</v>
      </c>
    </row>
    <row r="562" spans="1:7" x14ac:dyDescent="0.25">
      <c r="A562">
        <v>561</v>
      </c>
      <c r="B562">
        <f t="shared" si="0"/>
        <v>45</v>
      </c>
      <c r="C562">
        <f t="shared" si="1"/>
        <v>0</v>
      </c>
      <c r="D562">
        <f t="shared" si="2"/>
        <v>14</v>
      </c>
      <c r="E562">
        <f t="shared" si="3"/>
        <v>46</v>
      </c>
      <c r="F562" t="str">
        <f>INDEX(Edu_table[],MATCH(C562,Edu_table[Code],0),2)</f>
        <v>School</v>
      </c>
      <c r="G562" t="str">
        <f>VLOOKUP(E562,Table2[],2,TRUE)</f>
        <v>LOW</v>
      </c>
    </row>
    <row r="563" spans="1:7" x14ac:dyDescent="0.25">
      <c r="A563">
        <v>562</v>
      </c>
      <c r="B563">
        <f t="shared" si="0"/>
        <v>39</v>
      </c>
      <c r="C563">
        <f t="shared" si="1"/>
        <v>0</v>
      </c>
      <c r="D563">
        <f t="shared" si="2"/>
        <v>22</v>
      </c>
      <c r="E563">
        <f t="shared" si="3"/>
        <v>52</v>
      </c>
      <c r="F563" t="str">
        <f>INDEX(Edu_table[],MATCH(C563,Edu_table[Code],0),2)</f>
        <v>School</v>
      </c>
      <c r="G563" t="str">
        <f>VLOOKUP(E563,Table2[],2,TRUE)</f>
        <v>MEDIUM</v>
      </c>
    </row>
    <row r="564" spans="1:7" x14ac:dyDescent="0.25">
      <c r="A564">
        <v>563</v>
      </c>
      <c r="B564">
        <f t="shared" si="0"/>
        <v>30</v>
      </c>
      <c r="C564">
        <f t="shared" si="1"/>
        <v>1</v>
      </c>
      <c r="D564">
        <f t="shared" si="2"/>
        <v>10</v>
      </c>
      <c r="E564">
        <f t="shared" si="3"/>
        <v>22</v>
      </c>
      <c r="F564" t="str">
        <f>INDEX(Edu_table[],MATCH(C564,Edu_table[Code],0),2)</f>
        <v>Bachelor</v>
      </c>
      <c r="G564" t="str">
        <f>VLOOKUP(E564,Table2[],2,TRUE)</f>
        <v>LOW</v>
      </c>
    </row>
    <row r="565" spans="1:7" x14ac:dyDescent="0.25">
      <c r="A565">
        <v>564</v>
      </c>
      <c r="B565">
        <f t="shared" si="0"/>
        <v>41</v>
      </c>
      <c r="C565">
        <f t="shared" si="1"/>
        <v>2</v>
      </c>
      <c r="D565">
        <f t="shared" si="2"/>
        <v>7</v>
      </c>
      <c r="E565">
        <f t="shared" si="3"/>
        <v>56</v>
      </c>
      <c r="F565" t="str">
        <f>INDEX(Edu_table[],MATCH(C565,Edu_table[Code],0),2)</f>
        <v>Master's</v>
      </c>
      <c r="G565" t="str">
        <f>VLOOKUP(E565,Table2[],2,TRUE)</f>
        <v>MEDIUM</v>
      </c>
    </row>
    <row r="566" spans="1:7" x14ac:dyDescent="0.25">
      <c r="A566">
        <v>565</v>
      </c>
      <c r="B566">
        <f t="shared" ref="B566:B629" si="4">VLOOKUP(A566,sheet2,2,FALSE)</f>
        <v>25</v>
      </c>
      <c r="C566">
        <f t="shared" ref="C566:C629" si="5">VLOOKUP(A566,sheet2,3,FALSE)</f>
        <v>1</v>
      </c>
      <c r="D566">
        <f t="shared" ref="D566:D629" si="6">VLOOKUP(A566,sheet2,4,FALSE)</f>
        <v>4</v>
      </c>
      <c r="E566">
        <f t="shared" ref="E566:E629" si="7">VLOOKUP(A566,sheet2,5,FALSE)</f>
        <v>27</v>
      </c>
      <c r="F566" t="str">
        <f>INDEX(Edu_table[],MATCH(C566,Edu_table[Code],0),2)</f>
        <v>Bachelor</v>
      </c>
      <c r="G566" t="str">
        <f>VLOOKUP(E566,Table2[],2,TRUE)</f>
        <v>LOW</v>
      </c>
    </row>
    <row r="567" spans="1:7" x14ac:dyDescent="0.25">
      <c r="A567">
        <v>566</v>
      </c>
      <c r="B567">
        <f t="shared" si="4"/>
        <v>34</v>
      </c>
      <c r="C567">
        <f t="shared" si="5"/>
        <v>0</v>
      </c>
      <c r="D567">
        <f t="shared" si="6"/>
        <v>16</v>
      </c>
      <c r="E567">
        <f t="shared" si="7"/>
        <v>48</v>
      </c>
      <c r="F567" t="str">
        <f>INDEX(Edu_table[],MATCH(C567,Edu_table[Code],0),2)</f>
        <v>School</v>
      </c>
      <c r="G567" t="str">
        <f>VLOOKUP(E567,Table2[],2,TRUE)</f>
        <v>LOW</v>
      </c>
    </row>
    <row r="568" spans="1:7" x14ac:dyDescent="0.25">
      <c r="A568">
        <v>567</v>
      </c>
      <c r="B568">
        <f t="shared" si="4"/>
        <v>44</v>
      </c>
      <c r="C568">
        <f t="shared" si="5"/>
        <v>2</v>
      </c>
      <c r="D568">
        <f t="shared" si="6"/>
        <v>7</v>
      </c>
      <c r="E568">
        <f t="shared" si="7"/>
        <v>78</v>
      </c>
      <c r="F568" t="str">
        <f>INDEX(Edu_table[],MATCH(C568,Edu_table[Code],0),2)</f>
        <v>Master's</v>
      </c>
      <c r="G568" t="str">
        <f>VLOOKUP(E568,Table2[],2,TRUE)</f>
        <v>MEDIUM</v>
      </c>
    </row>
    <row r="569" spans="1:7" x14ac:dyDescent="0.25">
      <c r="A569">
        <v>568</v>
      </c>
      <c r="B569">
        <f t="shared" si="4"/>
        <v>25</v>
      </c>
      <c r="C569">
        <f t="shared" si="5"/>
        <v>0</v>
      </c>
      <c r="D569">
        <f t="shared" si="6"/>
        <v>4</v>
      </c>
      <c r="E569">
        <f t="shared" si="7"/>
        <v>23</v>
      </c>
      <c r="F569" t="str">
        <f>INDEX(Edu_table[],MATCH(C569,Edu_table[Code],0),2)</f>
        <v>School</v>
      </c>
      <c r="G569" t="str">
        <f>VLOOKUP(E569,Table2[],2,TRUE)</f>
        <v>LOW</v>
      </c>
    </row>
    <row r="570" spans="1:7" x14ac:dyDescent="0.25">
      <c r="A570">
        <v>569</v>
      </c>
      <c r="B570">
        <f t="shared" si="4"/>
        <v>39</v>
      </c>
      <c r="C570">
        <f t="shared" si="5"/>
        <v>0</v>
      </c>
      <c r="D570">
        <f t="shared" si="6"/>
        <v>20</v>
      </c>
      <c r="E570">
        <f t="shared" si="7"/>
        <v>67</v>
      </c>
      <c r="F570" t="str">
        <f>INDEX(Edu_table[],MATCH(C570,Edu_table[Code],0),2)</f>
        <v>School</v>
      </c>
      <c r="G570" t="str">
        <f>VLOOKUP(E570,Table2[],2,TRUE)</f>
        <v>MEDIUM</v>
      </c>
    </row>
    <row r="571" spans="1:7" x14ac:dyDescent="0.25">
      <c r="A571">
        <v>570</v>
      </c>
      <c r="B571">
        <f t="shared" si="4"/>
        <v>26</v>
      </c>
      <c r="C571">
        <f t="shared" si="5"/>
        <v>0</v>
      </c>
      <c r="D571">
        <f t="shared" si="6"/>
        <v>4</v>
      </c>
      <c r="E571">
        <f t="shared" si="7"/>
        <v>20</v>
      </c>
      <c r="F571" t="str">
        <f>INDEX(Edu_table[],MATCH(C571,Edu_table[Code],0),2)</f>
        <v>School</v>
      </c>
      <c r="G571" t="str">
        <f>VLOOKUP(E571,Table2[],2,TRUE)</f>
        <v>LOW</v>
      </c>
    </row>
    <row r="572" spans="1:7" x14ac:dyDescent="0.25">
      <c r="A572">
        <v>571</v>
      </c>
      <c r="B572">
        <f t="shared" si="4"/>
        <v>31</v>
      </c>
      <c r="C572">
        <f t="shared" si="5"/>
        <v>0</v>
      </c>
      <c r="D572">
        <f t="shared" si="6"/>
        <v>8</v>
      </c>
      <c r="E572">
        <f t="shared" si="7"/>
        <v>41</v>
      </c>
      <c r="F572" t="str">
        <f>INDEX(Edu_table[],MATCH(C572,Edu_table[Code],0),2)</f>
        <v>School</v>
      </c>
      <c r="G572" t="str">
        <f>VLOOKUP(E572,Table2[],2,TRUE)</f>
        <v>LOW</v>
      </c>
    </row>
    <row r="573" spans="1:7" x14ac:dyDescent="0.25">
      <c r="A573">
        <v>572</v>
      </c>
      <c r="B573">
        <f t="shared" si="4"/>
        <v>40</v>
      </c>
      <c r="C573">
        <f t="shared" si="5"/>
        <v>2</v>
      </c>
      <c r="D573">
        <f t="shared" si="6"/>
        <v>5</v>
      </c>
      <c r="E573">
        <f t="shared" si="7"/>
        <v>220</v>
      </c>
      <c r="F573" t="str">
        <f>INDEX(Edu_table[],MATCH(C573,Edu_table[Code],0),2)</f>
        <v>Master's</v>
      </c>
      <c r="G573" t="str">
        <f>VLOOKUP(E573,Table2[],2,TRUE)</f>
        <v>SUPERHIGH</v>
      </c>
    </row>
    <row r="574" spans="1:7" x14ac:dyDescent="0.25">
      <c r="A574">
        <v>573</v>
      </c>
      <c r="B574">
        <f t="shared" si="4"/>
        <v>42</v>
      </c>
      <c r="C574">
        <f t="shared" si="5"/>
        <v>0</v>
      </c>
      <c r="D574">
        <f t="shared" si="6"/>
        <v>6</v>
      </c>
      <c r="E574">
        <f t="shared" si="7"/>
        <v>31</v>
      </c>
      <c r="F574" t="str">
        <f>INDEX(Edu_table[],MATCH(C574,Edu_table[Code],0),2)</f>
        <v>School</v>
      </c>
      <c r="G574" t="str">
        <f>VLOOKUP(E574,Table2[],2,TRUE)</f>
        <v>LOW</v>
      </c>
    </row>
    <row r="575" spans="1:7" x14ac:dyDescent="0.25">
      <c r="A575">
        <v>574</v>
      </c>
      <c r="B575">
        <f t="shared" si="4"/>
        <v>23</v>
      </c>
      <c r="C575">
        <f t="shared" si="5"/>
        <v>0</v>
      </c>
      <c r="D575">
        <f t="shared" si="6"/>
        <v>1</v>
      </c>
      <c r="E575">
        <f t="shared" si="7"/>
        <v>21</v>
      </c>
      <c r="F575" t="str">
        <f>INDEX(Edu_table[],MATCH(C575,Edu_table[Code],0),2)</f>
        <v>School</v>
      </c>
      <c r="G575" t="str">
        <f>VLOOKUP(E575,Table2[],2,TRUE)</f>
        <v>LOW</v>
      </c>
    </row>
    <row r="576" spans="1:7" x14ac:dyDescent="0.25">
      <c r="A576">
        <v>575</v>
      </c>
      <c r="B576">
        <f t="shared" si="4"/>
        <v>34</v>
      </c>
      <c r="C576">
        <f t="shared" si="5"/>
        <v>0</v>
      </c>
      <c r="D576">
        <f t="shared" si="6"/>
        <v>9</v>
      </c>
      <c r="E576">
        <f t="shared" si="7"/>
        <v>48</v>
      </c>
      <c r="F576" t="str">
        <f>INDEX(Edu_table[],MATCH(C576,Edu_table[Code],0),2)</f>
        <v>School</v>
      </c>
      <c r="G576" t="str">
        <f>VLOOKUP(E576,Table2[],2,TRUE)</f>
        <v>LOW</v>
      </c>
    </row>
    <row r="577" spans="1:7" x14ac:dyDescent="0.25">
      <c r="A577">
        <v>576</v>
      </c>
      <c r="B577">
        <f t="shared" si="4"/>
        <v>28</v>
      </c>
      <c r="C577">
        <f t="shared" si="5"/>
        <v>3</v>
      </c>
      <c r="D577">
        <f t="shared" si="6"/>
        <v>0</v>
      </c>
      <c r="E577">
        <f t="shared" si="7"/>
        <v>29</v>
      </c>
      <c r="F577" t="str">
        <f>INDEX(Edu_table[],MATCH(C577,Edu_table[Code],0),2)</f>
        <v>PhD</v>
      </c>
      <c r="G577" t="str">
        <f>VLOOKUP(E577,Table2[],2,TRUE)</f>
        <v>LOW</v>
      </c>
    </row>
    <row r="578" spans="1:7" x14ac:dyDescent="0.25">
      <c r="A578">
        <v>577</v>
      </c>
      <c r="B578">
        <f t="shared" si="4"/>
        <v>29</v>
      </c>
      <c r="C578">
        <f t="shared" si="5"/>
        <v>0</v>
      </c>
      <c r="D578">
        <f t="shared" si="6"/>
        <v>6</v>
      </c>
      <c r="E578">
        <f t="shared" si="7"/>
        <v>21</v>
      </c>
      <c r="F578" t="str">
        <f>INDEX(Edu_table[],MATCH(C578,Edu_table[Code],0),2)</f>
        <v>School</v>
      </c>
      <c r="G578" t="str">
        <f>VLOOKUP(E578,Table2[],2,TRUE)</f>
        <v>LOW</v>
      </c>
    </row>
    <row r="579" spans="1:7" x14ac:dyDescent="0.25">
      <c r="A579">
        <v>578</v>
      </c>
      <c r="B579">
        <f t="shared" si="4"/>
        <v>29</v>
      </c>
      <c r="C579">
        <f t="shared" si="5"/>
        <v>1</v>
      </c>
      <c r="D579">
        <f t="shared" si="6"/>
        <v>3</v>
      </c>
      <c r="E579">
        <f t="shared" si="7"/>
        <v>26</v>
      </c>
      <c r="F579" t="str">
        <f>INDEX(Edu_table[],MATCH(C579,Edu_table[Code],0),2)</f>
        <v>Bachelor</v>
      </c>
      <c r="G579" t="str">
        <f>VLOOKUP(E579,Table2[],2,TRUE)</f>
        <v>LOW</v>
      </c>
    </row>
    <row r="580" spans="1:7" x14ac:dyDescent="0.25">
      <c r="A580">
        <v>579</v>
      </c>
      <c r="B580">
        <f t="shared" si="4"/>
        <v>24</v>
      </c>
      <c r="C580">
        <f t="shared" si="5"/>
        <v>1</v>
      </c>
      <c r="D580">
        <f t="shared" si="6"/>
        <v>2</v>
      </c>
      <c r="E580">
        <f t="shared" si="7"/>
        <v>26</v>
      </c>
      <c r="F580" t="str">
        <f>INDEX(Edu_table[],MATCH(C580,Edu_table[Code],0),2)</f>
        <v>Bachelor</v>
      </c>
      <c r="G580" t="str">
        <f>VLOOKUP(E580,Table2[],2,TRUE)</f>
        <v>LOW</v>
      </c>
    </row>
    <row r="581" spans="1:7" x14ac:dyDescent="0.25">
      <c r="A581">
        <v>580</v>
      </c>
      <c r="B581">
        <f t="shared" si="4"/>
        <v>53</v>
      </c>
      <c r="C581">
        <f t="shared" si="5"/>
        <v>0</v>
      </c>
      <c r="D581">
        <f t="shared" si="6"/>
        <v>9</v>
      </c>
      <c r="E581">
        <f t="shared" si="7"/>
        <v>50</v>
      </c>
      <c r="F581" t="str">
        <f>INDEX(Edu_table[],MATCH(C581,Edu_table[Code],0),2)</f>
        <v>School</v>
      </c>
      <c r="G581" t="str">
        <f>VLOOKUP(E581,Table2[],2,TRUE)</f>
        <v>MEDIUM</v>
      </c>
    </row>
    <row r="582" spans="1:7" x14ac:dyDescent="0.25">
      <c r="A582">
        <v>581</v>
      </c>
      <c r="B582">
        <f t="shared" si="4"/>
        <v>39</v>
      </c>
      <c r="C582">
        <f t="shared" si="5"/>
        <v>0</v>
      </c>
      <c r="D582">
        <f t="shared" si="6"/>
        <v>19</v>
      </c>
      <c r="E582">
        <f t="shared" si="7"/>
        <v>60</v>
      </c>
      <c r="F582" t="str">
        <f>INDEX(Edu_table[],MATCH(C582,Edu_table[Code],0),2)</f>
        <v>School</v>
      </c>
      <c r="G582" t="str">
        <f>VLOOKUP(E582,Table2[],2,TRUE)</f>
        <v>MEDIUM</v>
      </c>
    </row>
    <row r="583" spans="1:7" x14ac:dyDescent="0.25">
      <c r="A583">
        <v>582</v>
      </c>
      <c r="B583">
        <f t="shared" si="4"/>
        <v>28</v>
      </c>
      <c r="C583">
        <f t="shared" si="5"/>
        <v>3</v>
      </c>
      <c r="D583">
        <f t="shared" si="6"/>
        <v>2</v>
      </c>
      <c r="E583">
        <f t="shared" si="7"/>
        <v>41</v>
      </c>
      <c r="F583" t="str">
        <f>INDEX(Edu_table[],MATCH(C583,Edu_table[Code],0),2)</f>
        <v>PhD</v>
      </c>
      <c r="G583" t="str">
        <f>VLOOKUP(E583,Table2[],2,TRUE)</f>
        <v>LOW</v>
      </c>
    </row>
    <row r="584" spans="1:7" x14ac:dyDescent="0.25">
      <c r="A584">
        <v>583</v>
      </c>
      <c r="B584">
        <f t="shared" si="4"/>
        <v>38</v>
      </c>
      <c r="C584">
        <f t="shared" si="5"/>
        <v>0</v>
      </c>
      <c r="D584">
        <f t="shared" si="6"/>
        <v>16</v>
      </c>
      <c r="E584">
        <f t="shared" si="7"/>
        <v>37</v>
      </c>
      <c r="F584" t="str">
        <f>INDEX(Edu_table[],MATCH(C584,Edu_table[Code],0),2)</f>
        <v>School</v>
      </c>
      <c r="G584" t="str">
        <f>VLOOKUP(E584,Table2[],2,TRUE)</f>
        <v>LOW</v>
      </c>
    </row>
    <row r="585" spans="1:7" x14ac:dyDescent="0.25">
      <c r="A585">
        <v>584</v>
      </c>
      <c r="B585">
        <f t="shared" si="4"/>
        <v>39</v>
      </c>
      <c r="C585">
        <f t="shared" si="5"/>
        <v>0</v>
      </c>
      <c r="D585">
        <f t="shared" si="6"/>
        <v>12</v>
      </c>
      <c r="E585">
        <f t="shared" si="7"/>
        <v>46</v>
      </c>
      <c r="F585" t="str">
        <f>INDEX(Edu_table[],MATCH(C585,Edu_table[Code],0),2)</f>
        <v>School</v>
      </c>
      <c r="G585" t="str">
        <f>VLOOKUP(E585,Table2[],2,TRUE)</f>
        <v>LOW</v>
      </c>
    </row>
    <row r="586" spans="1:7" x14ac:dyDescent="0.25">
      <c r="A586">
        <v>585</v>
      </c>
      <c r="B586">
        <f t="shared" si="4"/>
        <v>38</v>
      </c>
      <c r="C586">
        <f t="shared" si="5"/>
        <v>0</v>
      </c>
      <c r="D586">
        <f t="shared" si="6"/>
        <v>18</v>
      </c>
      <c r="E586">
        <f t="shared" si="7"/>
        <v>44</v>
      </c>
      <c r="F586" t="str">
        <f>INDEX(Edu_table[],MATCH(C586,Edu_table[Code],0),2)</f>
        <v>School</v>
      </c>
      <c r="G586" t="str">
        <f>VLOOKUP(E586,Table2[],2,TRUE)</f>
        <v>LOW</v>
      </c>
    </row>
    <row r="587" spans="1:7" x14ac:dyDescent="0.25">
      <c r="A587">
        <v>586</v>
      </c>
      <c r="B587">
        <f t="shared" si="4"/>
        <v>34</v>
      </c>
      <c r="C587">
        <f t="shared" si="5"/>
        <v>3</v>
      </c>
      <c r="D587">
        <f t="shared" si="6"/>
        <v>6</v>
      </c>
      <c r="E587">
        <f t="shared" si="7"/>
        <v>27</v>
      </c>
      <c r="F587" t="str">
        <f>INDEX(Edu_table[],MATCH(C587,Edu_table[Code],0),2)</f>
        <v>PhD</v>
      </c>
      <c r="G587" t="str">
        <f>VLOOKUP(E587,Table2[],2,TRUE)</f>
        <v>LOW</v>
      </c>
    </row>
    <row r="588" spans="1:7" x14ac:dyDescent="0.25">
      <c r="A588">
        <v>587</v>
      </c>
      <c r="B588">
        <f t="shared" si="4"/>
        <v>31</v>
      </c>
      <c r="C588">
        <f t="shared" si="5"/>
        <v>0</v>
      </c>
      <c r="D588">
        <f t="shared" si="6"/>
        <v>11</v>
      </c>
      <c r="E588">
        <f t="shared" si="7"/>
        <v>45</v>
      </c>
      <c r="F588" t="str">
        <f>INDEX(Edu_table[],MATCH(C588,Edu_table[Code],0),2)</f>
        <v>School</v>
      </c>
      <c r="G588" t="str">
        <f>VLOOKUP(E588,Table2[],2,TRUE)</f>
        <v>LOW</v>
      </c>
    </row>
    <row r="589" spans="1:7" x14ac:dyDescent="0.25">
      <c r="A589">
        <v>588</v>
      </c>
      <c r="B589">
        <f t="shared" si="4"/>
        <v>40</v>
      </c>
      <c r="C589">
        <f t="shared" si="5"/>
        <v>0</v>
      </c>
      <c r="D589">
        <f t="shared" si="6"/>
        <v>2</v>
      </c>
      <c r="E589">
        <f t="shared" si="7"/>
        <v>32</v>
      </c>
      <c r="F589" t="str">
        <f>INDEX(Edu_table[],MATCH(C589,Edu_table[Code],0),2)</f>
        <v>School</v>
      </c>
      <c r="G589" t="str">
        <f>VLOOKUP(E589,Table2[],2,TRUE)</f>
        <v>LOW</v>
      </c>
    </row>
    <row r="590" spans="1:7" x14ac:dyDescent="0.25">
      <c r="A590">
        <v>589</v>
      </c>
      <c r="B590">
        <f t="shared" si="4"/>
        <v>32</v>
      </c>
      <c r="C590">
        <f t="shared" si="5"/>
        <v>0</v>
      </c>
      <c r="D590">
        <f t="shared" si="6"/>
        <v>8</v>
      </c>
      <c r="E590">
        <f t="shared" si="7"/>
        <v>26</v>
      </c>
      <c r="F590" t="str">
        <f>INDEX(Edu_table[],MATCH(C590,Edu_table[Code],0),2)</f>
        <v>School</v>
      </c>
      <c r="G590" t="str">
        <f>VLOOKUP(E590,Table2[],2,TRUE)</f>
        <v>LOW</v>
      </c>
    </row>
    <row r="591" spans="1:7" x14ac:dyDescent="0.25">
      <c r="A591">
        <v>590</v>
      </c>
      <c r="B591">
        <f t="shared" si="4"/>
        <v>35</v>
      </c>
      <c r="C591">
        <f t="shared" si="5"/>
        <v>1</v>
      </c>
      <c r="D591">
        <f t="shared" si="6"/>
        <v>12</v>
      </c>
      <c r="E591">
        <f t="shared" si="7"/>
        <v>64</v>
      </c>
      <c r="F591" t="str">
        <f>INDEX(Edu_table[],MATCH(C591,Edu_table[Code],0),2)</f>
        <v>Bachelor</v>
      </c>
      <c r="G591" t="str">
        <f>VLOOKUP(E591,Table2[],2,TRUE)</f>
        <v>MEDIUM</v>
      </c>
    </row>
    <row r="592" spans="1:7" x14ac:dyDescent="0.25">
      <c r="A592">
        <v>591</v>
      </c>
      <c r="B592">
        <f t="shared" si="4"/>
        <v>29</v>
      </c>
      <c r="C592">
        <f t="shared" si="5"/>
        <v>1</v>
      </c>
      <c r="D592">
        <f t="shared" si="6"/>
        <v>3</v>
      </c>
      <c r="E592">
        <f t="shared" si="7"/>
        <v>32</v>
      </c>
      <c r="F592" t="str">
        <f>INDEX(Edu_table[],MATCH(C592,Edu_table[Code],0),2)</f>
        <v>Bachelor</v>
      </c>
      <c r="G592" t="str">
        <f>VLOOKUP(E592,Table2[],2,TRUE)</f>
        <v>LOW</v>
      </c>
    </row>
    <row r="593" spans="1:7" x14ac:dyDescent="0.25">
      <c r="A593">
        <v>592</v>
      </c>
      <c r="B593">
        <f t="shared" si="4"/>
        <v>44</v>
      </c>
      <c r="C593">
        <f t="shared" si="5"/>
        <v>1</v>
      </c>
      <c r="D593">
        <f t="shared" si="6"/>
        <v>12</v>
      </c>
      <c r="E593">
        <f t="shared" si="7"/>
        <v>86</v>
      </c>
      <c r="F593" t="str">
        <f>INDEX(Edu_table[],MATCH(C593,Edu_table[Code],0),2)</f>
        <v>Bachelor</v>
      </c>
      <c r="G593" t="str">
        <f>VLOOKUP(E593,Table2[],2,TRUE)</f>
        <v>MEDIUM</v>
      </c>
    </row>
    <row r="594" spans="1:7" x14ac:dyDescent="0.25">
      <c r="A594">
        <v>593</v>
      </c>
      <c r="B594">
        <f t="shared" si="4"/>
        <v>48</v>
      </c>
      <c r="C594">
        <f t="shared" si="5"/>
        <v>1</v>
      </c>
      <c r="D594">
        <f t="shared" si="6"/>
        <v>9</v>
      </c>
      <c r="E594">
        <f t="shared" si="7"/>
        <v>44</v>
      </c>
      <c r="F594" t="str">
        <f>INDEX(Edu_table[],MATCH(C594,Edu_table[Code],0),2)</f>
        <v>Bachelor</v>
      </c>
      <c r="G594" t="str">
        <f>VLOOKUP(E594,Table2[],2,TRUE)</f>
        <v>LOW</v>
      </c>
    </row>
    <row r="595" spans="1:7" x14ac:dyDescent="0.25">
      <c r="A595">
        <v>594</v>
      </c>
      <c r="B595">
        <f t="shared" si="4"/>
        <v>41</v>
      </c>
      <c r="C595">
        <f t="shared" si="5"/>
        <v>1</v>
      </c>
      <c r="D595">
        <f t="shared" si="6"/>
        <v>6</v>
      </c>
      <c r="E595">
        <f t="shared" si="7"/>
        <v>36</v>
      </c>
      <c r="F595" t="str">
        <f>INDEX(Edu_table[],MATCH(C595,Edu_table[Code],0),2)</f>
        <v>Bachelor</v>
      </c>
      <c r="G595" t="str">
        <f>VLOOKUP(E595,Table2[],2,TRUE)</f>
        <v>LOW</v>
      </c>
    </row>
    <row r="596" spans="1:7" x14ac:dyDescent="0.25">
      <c r="A596">
        <v>595</v>
      </c>
      <c r="B596">
        <f t="shared" si="4"/>
        <v>28</v>
      </c>
      <c r="C596">
        <f t="shared" si="5"/>
        <v>0</v>
      </c>
      <c r="D596">
        <f t="shared" si="6"/>
        <v>0</v>
      </c>
      <c r="E596">
        <f t="shared" si="7"/>
        <v>28</v>
      </c>
      <c r="F596" t="str">
        <f>INDEX(Edu_table[],MATCH(C596,Edu_table[Code],0),2)</f>
        <v>School</v>
      </c>
      <c r="G596" t="str">
        <f>VLOOKUP(E596,Table2[],2,TRUE)</f>
        <v>LOW</v>
      </c>
    </row>
    <row r="597" spans="1:7" x14ac:dyDescent="0.25">
      <c r="A597">
        <v>596</v>
      </c>
      <c r="B597">
        <f t="shared" si="4"/>
        <v>29</v>
      </c>
      <c r="C597">
        <f t="shared" si="5"/>
        <v>0</v>
      </c>
      <c r="D597">
        <f t="shared" si="6"/>
        <v>3</v>
      </c>
      <c r="E597">
        <f t="shared" si="7"/>
        <v>23</v>
      </c>
      <c r="F597" t="str">
        <f>INDEX(Edu_table[],MATCH(C597,Edu_table[Code],0),2)</f>
        <v>School</v>
      </c>
      <c r="G597" t="str">
        <f>VLOOKUP(E597,Table2[],2,TRUE)</f>
        <v>LOW</v>
      </c>
    </row>
    <row r="598" spans="1:7" x14ac:dyDescent="0.25">
      <c r="A598">
        <v>597</v>
      </c>
      <c r="B598">
        <f t="shared" si="4"/>
        <v>24</v>
      </c>
      <c r="C598">
        <f t="shared" si="5"/>
        <v>0</v>
      </c>
      <c r="D598">
        <f t="shared" si="6"/>
        <v>1</v>
      </c>
      <c r="E598">
        <f t="shared" si="7"/>
        <v>16</v>
      </c>
      <c r="F598" t="str">
        <f>INDEX(Edu_table[],MATCH(C598,Edu_table[Code],0),2)</f>
        <v>School</v>
      </c>
      <c r="G598" t="str">
        <f>VLOOKUP(E598,Table2[],2,TRUE)</f>
        <v>LOW</v>
      </c>
    </row>
    <row r="599" spans="1:7" x14ac:dyDescent="0.25">
      <c r="A599">
        <v>598</v>
      </c>
      <c r="B599">
        <f t="shared" si="4"/>
        <v>25</v>
      </c>
      <c r="C599">
        <f t="shared" si="5"/>
        <v>0</v>
      </c>
      <c r="D599">
        <f t="shared" si="6"/>
        <v>9</v>
      </c>
      <c r="E599">
        <f t="shared" si="7"/>
        <v>18</v>
      </c>
      <c r="F599" t="str">
        <f>INDEX(Edu_table[],MATCH(C599,Edu_table[Code],0),2)</f>
        <v>School</v>
      </c>
      <c r="G599" t="str">
        <f>VLOOKUP(E599,Table2[],2,TRUE)</f>
        <v>LOW</v>
      </c>
    </row>
    <row r="600" spans="1:7" x14ac:dyDescent="0.25">
      <c r="A600">
        <v>599</v>
      </c>
      <c r="B600">
        <f t="shared" si="4"/>
        <v>43</v>
      </c>
      <c r="C600">
        <f t="shared" si="5"/>
        <v>1</v>
      </c>
      <c r="D600">
        <f t="shared" si="6"/>
        <v>16</v>
      </c>
      <c r="E600">
        <f t="shared" si="7"/>
        <v>83</v>
      </c>
      <c r="F600" t="str">
        <f>INDEX(Edu_table[],MATCH(C600,Edu_table[Code],0),2)</f>
        <v>Bachelor</v>
      </c>
      <c r="G600" t="str">
        <f>VLOOKUP(E600,Table2[],2,TRUE)</f>
        <v>MEDIUM</v>
      </c>
    </row>
    <row r="601" spans="1:7" x14ac:dyDescent="0.25">
      <c r="A601">
        <v>600</v>
      </c>
      <c r="B601">
        <f t="shared" si="4"/>
        <v>45</v>
      </c>
      <c r="C601">
        <f t="shared" si="5"/>
        <v>0</v>
      </c>
      <c r="D601">
        <f t="shared" si="6"/>
        <v>12</v>
      </c>
      <c r="E601">
        <f t="shared" si="7"/>
        <v>37</v>
      </c>
      <c r="F601" t="str">
        <f>INDEX(Edu_table[],MATCH(C601,Edu_table[Code],0),2)</f>
        <v>School</v>
      </c>
      <c r="G601" t="str">
        <f>VLOOKUP(E601,Table2[],2,TRUE)</f>
        <v>LOW</v>
      </c>
    </row>
    <row r="602" spans="1:7" x14ac:dyDescent="0.25">
      <c r="A602">
        <v>601</v>
      </c>
      <c r="B602">
        <f t="shared" si="4"/>
        <v>35</v>
      </c>
      <c r="C602">
        <f t="shared" si="5"/>
        <v>0</v>
      </c>
      <c r="D602">
        <f t="shared" si="6"/>
        <v>13</v>
      </c>
      <c r="E602">
        <f t="shared" si="7"/>
        <v>35</v>
      </c>
      <c r="F602" t="str">
        <f>INDEX(Edu_table[],MATCH(C602,Edu_table[Code],0),2)</f>
        <v>School</v>
      </c>
      <c r="G602" t="str">
        <f>VLOOKUP(E602,Table2[],2,TRUE)</f>
        <v>LOW</v>
      </c>
    </row>
    <row r="603" spans="1:7" x14ac:dyDescent="0.25">
      <c r="A603">
        <v>602</v>
      </c>
      <c r="B603">
        <f t="shared" si="4"/>
        <v>34</v>
      </c>
      <c r="C603">
        <f t="shared" si="5"/>
        <v>0</v>
      </c>
      <c r="D603">
        <f t="shared" si="6"/>
        <v>13</v>
      </c>
      <c r="E603">
        <f t="shared" si="7"/>
        <v>51</v>
      </c>
      <c r="F603" t="str">
        <f>INDEX(Edu_table[],MATCH(C603,Edu_table[Code],0),2)</f>
        <v>School</v>
      </c>
      <c r="G603" t="str">
        <f>VLOOKUP(E603,Table2[],2,TRUE)</f>
        <v>MEDIUM</v>
      </c>
    </row>
    <row r="604" spans="1:7" x14ac:dyDescent="0.25">
      <c r="A604">
        <v>603</v>
      </c>
      <c r="B604">
        <f t="shared" si="4"/>
        <v>29</v>
      </c>
      <c r="C604">
        <f t="shared" si="5"/>
        <v>0</v>
      </c>
      <c r="D604">
        <f t="shared" si="6"/>
        <v>2</v>
      </c>
      <c r="E604">
        <f t="shared" si="7"/>
        <v>14</v>
      </c>
      <c r="F604" t="str">
        <f>INDEX(Edu_table[],MATCH(C604,Edu_table[Code],0),2)</f>
        <v>School</v>
      </c>
      <c r="G604" t="str">
        <f>VLOOKUP(E604,Table2[],2,TRUE)</f>
        <v>LOW</v>
      </c>
    </row>
    <row r="605" spans="1:7" x14ac:dyDescent="0.25">
      <c r="A605">
        <v>604</v>
      </c>
      <c r="B605">
        <f t="shared" si="4"/>
        <v>32</v>
      </c>
      <c r="C605">
        <f t="shared" si="5"/>
        <v>1</v>
      </c>
      <c r="D605">
        <f t="shared" si="6"/>
        <v>11</v>
      </c>
      <c r="E605">
        <f t="shared" si="7"/>
        <v>75</v>
      </c>
      <c r="F605" t="str">
        <f>INDEX(Edu_table[],MATCH(C605,Edu_table[Code],0),2)</f>
        <v>Bachelor</v>
      </c>
      <c r="G605" t="str">
        <f>VLOOKUP(E605,Table2[],2,TRUE)</f>
        <v>MEDIUM</v>
      </c>
    </row>
    <row r="606" spans="1:7" x14ac:dyDescent="0.25">
      <c r="A606">
        <v>605</v>
      </c>
      <c r="B606">
        <f t="shared" si="4"/>
        <v>27</v>
      </c>
      <c r="C606">
        <f t="shared" si="5"/>
        <v>2</v>
      </c>
      <c r="D606">
        <f t="shared" si="6"/>
        <v>6</v>
      </c>
      <c r="E606">
        <f t="shared" si="7"/>
        <v>26</v>
      </c>
      <c r="F606" t="str">
        <f>INDEX(Edu_table[],MATCH(C606,Edu_table[Code],0),2)</f>
        <v>Master's</v>
      </c>
      <c r="G606" t="str">
        <f>VLOOKUP(E606,Table2[],2,TRUE)</f>
        <v>LOW</v>
      </c>
    </row>
    <row r="607" spans="1:7" x14ac:dyDescent="0.25">
      <c r="A607">
        <v>606</v>
      </c>
      <c r="B607">
        <f t="shared" si="4"/>
        <v>39</v>
      </c>
      <c r="C607">
        <f t="shared" si="5"/>
        <v>0</v>
      </c>
      <c r="D607">
        <f t="shared" si="6"/>
        <v>16</v>
      </c>
      <c r="E607">
        <f t="shared" si="7"/>
        <v>57</v>
      </c>
      <c r="F607" t="str">
        <f>INDEX(Edu_table[],MATCH(C607,Edu_table[Code],0),2)</f>
        <v>School</v>
      </c>
      <c r="G607" t="str">
        <f>VLOOKUP(E607,Table2[],2,TRUE)</f>
        <v>MEDIUM</v>
      </c>
    </row>
    <row r="608" spans="1:7" x14ac:dyDescent="0.25">
      <c r="A608">
        <v>607</v>
      </c>
      <c r="B608">
        <f t="shared" si="4"/>
        <v>37</v>
      </c>
      <c r="C608">
        <f t="shared" si="5"/>
        <v>3</v>
      </c>
      <c r="D608">
        <f t="shared" si="6"/>
        <v>2</v>
      </c>
      <c r="E608">
        <f t="shared" si="7"/>
        <v>29</v>
      </c>
      <c r="F608" t="str">
        <f>INDEX(Edu_table[],MATCH(C608,Edu_table[Code],0),2)</f>
        <v>PhD</v>
      </c>
      <c r="G608" t="str">
        <f>VLOOKUP(E608,Table2[],2,TRUE)</f>
        <v>LOW</v>
      </c>
    </row>
    <row r="609" spans="1:7" x14ac:dyDescent="0.25">
      <c r="A609">
        <v>608</v>
      </c>
      <c r="B609">
        <f t="shared" si="4"/>
        <v>31</v>
      </c>
      <c r="C609">
        <f t="shared" si="5"/>
        <v>3</v>
      </c>
      <c r="D609">
        <f t="shared" si="6"/>
        <v>1</v>
      </c>
      <c r="E609">
        <f t="shared" si="7"/>
        <v>29</v>
      </c>
      <c r="F609" t="str">
        <f>INDEX(Edu_table[],MATCH(C609,Edu_table[Code],0),2)</f>
        <v>PhD</v>
      </c>
      <c r="G609" t="str">
        <f>VLOOKUP(E609,Table2[],2,TRUE)</f>
        <v>LOW</v>
      </c>
    </row>
    <row r="610" spans="1:7" x14ac:dyDescent="0.25">
      <c r="A610">
        <v>609</v>
      </c>
      <c r="B610">
        <f t="shared" si="4"/>
        <v>28</v>
      </c>
      <c r="C610">
        <f t="shared" si="5"/>
        <v>0</v>
      </c>
      <c r="D610">
        <f t="shared" si="6"/>
        <v>4</v>
      </c>
      <c r="E610">
        <f t="shared" si="7"/>
        <v>28</v>
      </c>
      <c r="F610" t="str">
        <f>INDEX(Edu_table[],MATCH(C610,Edu_table[Code],0),2)</f>
        <v>School</v>
      </c>
      <c r="G610" t="str">
        <f>VLOOKUP(E610,Table2[],2,TRUE)</f>
        <v>LOW</v>
      </c>
    </row>
    <row r="611" spans="1:7" x14ac:dyDescent="0.25">
      <c r="A611">
        <v>610</v>
      </c>
      <c r="B611">
        <f t="shared" si="4"/>
        <v>27</v>
      </c>
      <c r="C611">
        <f t="shared" si="5"/>
        <v>1</v>
      </c>
      <c r="D611">
        <f t="shared" si="6"/>
        <v>8</v>
      </c>
      <c r="E611">
        <f t="shared" si="7"/>
        <v>38</v>
      </c>
      <c r="F611" t="str">
        <f>INDEX(Edu_table[],MATCH(C611,Edu_table[Code],0),2)</f>
        <v>Bachelor</v>
      </c>
      <c r="G611" t="str">
        <f>VLOOKUP(E611,Table2[],2,TRUE)</f>
        <v>LOW</v>
      </c>
    </row>
    <row r="612" spans="1:7" x14ac:dyDescent="0.25">
      <c r="A612">
        <v>611</v>
      </c>
      <c r="B612">
        <f t="shared" si="4"/>
        <v>31</v>
      </c>
      <c r="C612">
        <f t="shared" si="5"/>
        <v>0</v>
      </c>
      <c r="D612">
        <f t="shared" si="6"/>
        <v>8</v>
      </c>
      <c r="E612">
        <f t="shared" si="7"/>
        <v>27</v>
      </c>
      <c r="F612" t="str">
        <f>INDEX(Edu_table[],MATCH(C612,Edu_table[Code],0),2)</f>
        <v>School</v>
      </c>
      <c r="G612" t="str">
        <f>VLOOKUP(E612,Table2[],2,TRUE)</f>
        <v>LOW</v>
      </c>
    </row>
    <row r="613" spans="1:7" x14ac:dyDescent="0.25">
      <c r="A613">
        <v>612</v>
      </c>
      <c r="B613">
        <f t="shared" si="4"/>
        <v>31</v>
      </c>
      <c r="C613">
        <f t="shared" si="5"/>
        <v>0</v>
      </c>
      <c r="D613">
        <f t="shared" si="6"/>
        <v>9</v>
      </c>
      <c r="E613">
        <f t="shared" si="7"/>
        <v>26</v>
      </c>
      <c r="F613" t="str">
        <f>INDEX(Edu_table[],MATCH(C613,Edu_table[Code],0),2)</f>
        <v>School</v>
      </c>
      <c r="G613" t="str">
        <f>VLOOKUP(E613,Table2[],2,TRUE)</f>
        <v>LOW</v>
      </c>
    </row>
    <row r="614" spans="1:7" x14ac:dyDescent="0.25">
      <c r="A614">
        <v>613</v>
      </c>
      <c r="B614">
        <f t="shared" si="4"/>
        <v>32</v>
      </c>
      <c r="C614">
        <f t="shared" si="5"/>
        <v>0</v>
      </c>
      <c r="D614">
        <f t="shared" si="6"/>
        <v>0</v>
      </c>
      <c r="E614">
        <f t="shared" si="7"/>
        <v>20</v>
      </c>
      <c r="F614" t="str">
        <f>INDEX(Edu_table[],MATCH(C614,Edu_table[Code],0),2)</f>
        <v>School</v>
      </c>
      <c r="G614" t="str">
        <f>VLOOKUP(E614,Table2[],2,TRUE)</f>
        <v>LOW</v>
      </c>
    </row>
    <row r="615" spans="1:7" x14ac:dyDescent="0.25">
      <c r="A615">
        <v>614</v>
      </c>
      <c r="B615">
        <f t="shared" si="4"/>
        <v>29</v>
      </c>
      <c r="C615">
        <f t="shared" si="5"/>
        <v>1</v>
      </c>
      <c r="D615">
        <f t="shared" si="6"/>
        <v>9</v>
      </c>
      <c r="E615">
        <f t="shared" si="7"/>
        <v>36</v>
      </c>
      <c r="F615" t="str">
        <f>INDEX(Edu_table[],MATCH(C615,Edu_table[Code],0),2)</f>
        <v>Bachelor</v>
      </c>
      <c r="G615" t="str">
        <f>VLOOKUP(E615,Table2[],2,TRUE)</f>
        <v>LOW</v>
      </c>
    </row>
    <row r="616" spans="1:7" x14ac:dyDescent="0.25">
      <c r="A616">
        <v>615</v>
      </c>
      <c r="B616">
        <f t="shared" si="4"/>
        <v>31</v>
      </c>
      <c r="C616">
        <f t="shared" si="5"/>
        <v>1</v>
      </c>
      <c r="D616">
        <f t="shared" si="6"/>
        <v>9</v>
      </c>
      <c r="E616">
        <f t="shared" si="7"/>
        <v>53</v>
      </c>
      <c r="F616" t="str">
        <f>INDEX(Edu_table[],MATCH(C616,Edu_table[Code],0),2)</f>
        <v>Bachelor</v>
      </c>
      <c r="G616" t="str">
        <f>VLOOKUP(E616,Table2[],2,TRUE)</f>
        <v>MEDIUM</v>
      </c>
    </row>
    <row r="617" spans="1:7" x14ac:dyDescent="0.25">
      <c r="A617">
        <v>616</v>
      </c>
      <c r="B617">
        <f t="shared" si="4"/>
        <v>32</v>
      </c>
      <c r="C617">
        <f t="shared" si="5"/>
        <v>1</v>
      </c>
      <c r="D617">
        <f t="shared" si="6"/>
        <v>5</v>
      </c>
      <c r="E617">
        <f t="shared" si="7"/>
        <v>43</v>
      </c>
      <c r="F617" t="str">
        <f>INDEX(Edu_table[],MATCH(C617,Edu_table[Code],0),2)</f>
        <v>Bachelor</v>
      </c>
      <c r="G617" t="str">
        <f>VLOOKUP(E617,Table2[],2,TRUE)</f>
        <v>LOW</v>
      </c>
    </row>
    <row r="618" spans="1:7" x14ac:dyDescent="0.25">
      <c r="A618">
        <v>617</v>
      </c>
      <c r="B618">
        <f t="shared" si="4"/>
        <v>39</v>
      </c>
      <c r="C618">
        <f t="shared" si="5"/>
        <v>0</v>
      </c>
      <c r="D618">
        <f t="shared" si="6"/>
        <v>6</v>
      </c>
      <c r="E618">
        <f t="shared" si="7"/>
        <v>42</v>
      </c>
      <c r="F618" t="str">
        <f>INDEX(Edu_table[],MATCH(C618,Edu_table[Code],0),2)</f>
        <v>School</v>
      </c>
      <c r="G618" t="str">
        <f>VLOOKUP(E618,Table2[],2,TRUE)</f>
        <v>LOW</v>
      </c>
    </row>
    <row r="619" spans="1:7" x14ac:dyDescent="0.25">
      <c r="A619">
        <v>618</v>
      </c>
      <c r="B619">
        <f t="shared" si="4"/>
        <v>27</v>
      </c>
      <c r="C619">
        <f t="shared" si="5"/>
        <v>1</v>
      </c>
      <c r="D619">
        <f t="shared" si="6"/>
        <v>7</v>
      </c>
      <c r="E619">
        <f t="shared" si="7"/>
        <v>30</v>
      </c>
      <c r="F619" t="str">
        <f>INDEX(Edu_table[],MATCH(C619,Edu_table[Code],0),2)</f>
        <v>Bachelor</v>
      </c>
      <c r="G619" t="str">
        <f>VLOOKUP(E619,Table2[],2,TRUE)</f>
        <v>LOW</v>
      </c>
    </row>
    <row r="620" spans="1:7" x14ac:dyDescent="0.25">
      <c r="A620">
        <v>619</v>
      </c>
      <c r="B620">
        <f t="shared" si="4"/>
        <v>29</v>
      </c>
      <c r="C620">
        <f t="shared" si="5"/>
        <v>0</v>
      </c>
      <c r="D620">
        <f t="shared" si="6"/>
        <v>13</v>
      </c>
      <c r="E620">
        <f t="shared" si="7"/>
        <v>42</v>
      </c>
      <c r="F620" t="str">
        <f>INDEX(Edu_table[],MATCH(C620,Edu_table[Code],0),2)</f>
        <v>School</v>
      </c>
      <c r="G620" t="str">
        <f>VLOOKUP(E620,Table2[],2,TRUE)</f>
        <v>LOW</v>
      </c>
    </row>
    <row r="621" spans="1:7" x14ac:dyDescent="0.25">
      <c r="A621">
        <v>620</v>
      </c>
      <c r="B621">
        <f t="shared" si="4"/>
        <v>31</v>
      </c>
      <c r="C621">
        <f t="shared" si="5"/>
        <v>0</v>
      </c>
      <c r="D621">
        <f t="shared" si="6"/>
        <v>11</v>
      </c>
      <c r="E621">
        <f t="shared" si="7"/>
        <v>34</v>
      </c>
      <c r="F621" t="str">
        <f>INDEX(Edu_table[],MATCH(C621,Edu_table[Code],0),2)</f>
        <v>School</v>
      </c>
      <c r="G621" t="str">
        <f>VLOOKUP(E621,Table2[],2,TRUE)</f>
        <v>LOW</v>
      </c>
    </row>
    <row r="622" spans="1:7" x14ac:dyDescent="0.25">
      <c r="A622">
        <v>621</v>
      </c>
      <c r="B622">
        <f t="shared" si="4"/>
        <v>41</v>
      </c>
      <c r="C622">
        <f t="shared" si="5"/>
        <v>1</v>
      </c>
      <c r="D622">
        <f t="shared" si="6"/>
        <v>22</v>
      </c>
      <c r="E622">
        <f t="shared" si="7"/>
        <v>75</v>
      </c>
      <c r="F622" t="str">
        <f>INDEX(Edu_table[],MATCH(C622,Edu_table[Code],0),2)</f>
        <v>Bachelor</v>
      </c>
      <c r="G622" t="str">
        <f>VLOOKUP(E622,Table2[],2,TRUE)</f>
        <v>MEDIUM</v>
      </c>
    </row>
    <row r="623" spans="1:7" x14ac:dyDescent="0.25">
      <c r="A623">
        <v>622</v>
      </c>
      <c r="B623">
        <f t="shared" si="4"/>
        <v>30</v>
      </c>
      <c r="C623">
        <f t="shared" si="5"/>
        <v>0</v>
      </c>
      <c r="D623">
        <f t="shared" si="6"/>
        <v>1</v>
      </c>
      <c r="E623">
        <f t="shared" si="7"/>
        <v>27</v>
      </c>
      <c r="F623" t="str">
        <f>INDEX(Edu_table[],MATCH(C623,Edu_table[Code],0),2)</f>
        <v>School</v>
      </c>
      <c r="G623" t="str">
        <f>VLOOKUP(E623,Table2[],2,TRUE)</f>
        <v>LOW</v>
      </c>
    </row>
    <row r="624" spans="1:7" x14ac:dyDescent="0.25">
      <c r="A624">
        <v>623</v>
      </c>
      <c r="B624">
        <f t="shared" si="4"/>
        <v>35</v>
      </c>
      <c r="C624">
        <f t="shared" si="5"/>
        <v>1</v>
      </c>
      <c r="D624">
        <f t="shared" si="6"/>
        <v>0</v>
      </c>
      <c r="E624">
        <f t="shared" si="7"/>
        <v>22</v>
      </c>
      <c r="F624" t="str">
        <f>INDEX(Edu_table[],MATCH(C624,Edu_table[Code],0),2)</f>
        <v>Bachelor</v>
      </c>
      <c r="G624" t="str">
        <f>VLOOKUP(E624,Table2[],2,TRUE)</f>
        <v>LOW</v>
      </c>
    </row>
    <row r="625" spans="1:7" x14ac:dyDescent="0.25">
      <c r="A625">
        <v>624</v>
      </c>
      <c r="B625">
        <f t="shared" si="4"/>
        <v>38</v>
      </c>
      <c r="C625">
        <f t="shared" si="5"/>
        <v>1</v>
      </c>
      <c r="D625">
        <f t="shared" si="6"/>
        <v>2</v>
      </c>
      <c r="E625">
        <f t="shared" si="7"/>
        <v>22</v>
      </c>
      <c r="F625" t="str">
        <f>INDEX(Edu_table[],MATCH(C625,Edu_table[Code],0),2)</f>
        <v>Bachelor</v>
      </c>
      <c r="G625" t="str">
        <f>VLOOKUP(E625,Table2[],2,TRUE)</f>
        <v>LOW</v>
      </c>
    </row>
    <row r="626" spans="1:7" x14ac:dyDescent="0.25">
      <c r="A626">
        <v>625</v>
      </c>
      <c r="B626">
        <f t="shared" si="4"/>
        <v>29</v>
      </c>
      <c r="C626">
        <f t="shared" si="5"/>
        <v>0</v>
      </c>
      <c r="D626">
        <f t="shared" si="6"/>
        <v>1</v>
      </c>
      <c r="E626">
        <f t="shared" si="7"/>
        <v>17</v>
      </c>
      <c r="F626" t="str">
        <f>INDEX(Edu_table[],MATCH(C626,Edu_table[Code],0),2)</f>
        <v>School</v>
      </c>
      <c r="G626" t="str">
        <f>VLOOKUP(E626,Table2[],2,TRUE)</f>
        <v>LOW</v>
      </c>
    </row>
    <row r="627" spans="1:7" x14ac:dyDescent="0.25">
      <c r="A627">
        <v>626</v>
      </c>
      <c r="B627">
        <f t="shared" si="4"/>
        <v>37</v>
      </c>
      <c r="C627">
        <f t="shared" si="5"/>
        <v>0</v>
      </c>
      <c r="D627">
        <f t="shared" si="6"/>
        <v>7</v>
      </c>
      <c r="E627">
        <f t="shared" si="7"/>
        <v>32</v>
      </c>
      <c r="F627" t="str">
        <f>INDEX(Edu_table[],MATCH(C627,Edu_table[Code],0),2)</f>
        <v>School</v>
      </c>
      <c r="G627" t="str">
        <f>VLOOKUP(E627,Table2[],2,TRUE)</f>
        <v>LOW</v>
      </c>
    </row>
    <row r="628" spans="1:7" x14ac:dyDescent="0.25">
      <c r="A628">
        <v>627</v>
      </c>
      <c r="B628">
        <f t="shared" si="4"/>
        <v>26</v>
      </c>
      <c r="C628">
        <f t="shared" si="5"/>
        <v>0</v>
      </c>
      <c r="D628">
        <f t="shared" si="6"/>
        <v>8</v>
      </c>
      <c r="E628">
        <f t="shared" si="7"/>
        <v>25</v>
      </c>
      <c r="F628" t="str">
        <f>INDEX(Edu_table[],MATCH(C628,Edu_table[Code],0),2)</f>
        <v>School</v>
      </c>
      <c r="G628" t="str">
        <f>VLOOKUP(E628,Table2[],2,TRUE)</f>
        <v>LOW</v>
      </c>
    </row>
    <row r="629" spans="1:7" x14ac:dyDescent="0.25">
      <c r="A629">
        <v>628</v>
      </c>
      <c r="B629">
        <f t="shared" si="4"/>
        <v>27</v>
      </c>
      <c r="C629">
        <f t="shared" si="5"/>
        <v>0</v>
      </c>
      <c r="D629">
        <f t="shared" si="6"/>
        <v>0</v>
      </c>
      <c r="E629">
        <f t="shared" si="7"/>
        <v>16</v>
      </c>
      <c r="F629" t="str">
        <f>INDEX(Edu_table[],MATCH(C629,Edu_table[Code],0),2)</f>
        <v>School</v>
      </c>
      <c r="G629" t="str">
        <f>VLOOKUP(E629,Table2[],2,TRUE)</f>
        <v>LOW</v>
      </c>
    </row>
    <row r="630" spans="1:7" x14ac:dyDescent="0.25">
      <c r="A630">
        <v>629</v>
      </c>
      <c r="B630">
        <f t="shared" ref="B630:B693" si="8">VLOOKUP(A630,sheet2,2,FALSE)</f>
        <v>42</v>
      </c>
      <c r="C630">
        <f t="shared" ref="C630:C693" si="9">VLOOKUP(A630,sheet2,3,FALSE)</f>
        <v>1</v>
      </c>
      <c r="D630">
        <f t="shared" ref="D630:D693" si="10">VLOOKUP(A630,sheet2,4,FALSE)</f>
        <v>18</v>
      </c>
      <c r="E630">
        <f t="shared" ref="E630:E693" si="11">VLOOKUP(A630,sheet2,5,FALSE)</f>
        <v>66</v>
      </c>
      <c r="F630" t="str">
        <f>INDEX(Edu_table[],MATCH(C630,Edu_table[Code],0),2)</f>
        <v>Bachelor</v>
      </c>
      <c r="G630" t="str">
        <f>VLOOKUP(E630,Table2[],2,TRUE)</f>
        <v>MEDIUM</v>
      </c>
    </row>
    <row r="631" spans="1:7" x14ac:dyDescent="0.25">
      <c r="A631">
        <v>630</v>
      </c>
      <c r="B631">
        <f t="shared" si="8"/>
        <v>45</v>
      </c>
      <c r="C631">
        <f t="shared" si="9"/>
        <v>2</v>
      </c>
      <c r="D631">
        <f t="shared" si="10"/>
        <v>8</v>
      </c>
      <c r="E631">
        <f t="shared" si="11"/>
        <v>140</v>
      </c>
      <c r="F631" t="str">
        <f>INDEX(Edu_table[],MATCH(C631,Edu_table[Code],0),2)</f>
        <v>Master's</v>
      </c>
      <c r="G631" t="str">
        <f>VLOOKUP(E631,Table2[],2,TRUE)</f>
        <v>HIGH</v>
      </c>
    </row>
    <row r="632" spans="1:7" x14ac:dyDescent="0.25">
      <c r="A632">
        <v>631</v>
      </c>
      <c r="B632">
        <f t="shared" si="8"/>
        <v>51</v>
      </c>
      <c r="C632">
        <f t="shared" si="9"/>
        <v>3</v>
      </c>
      <c r="D632">
        <f t="shared" si="10"/>
        <v>15</v>
      </c>
      <c r="E632">
        <f t="shared" si="11"/>
        <v>26</v>
      </c>
      <c r="F632" t="str">
        <f>INDEX(Edu_table[],MATCH(C632,Edu_table[Code],0),2)</f>
        <v>PhD</v>
      </c>
      <c r="G632" t="str">
        <f>VLOOKUP(E632,Table2[],2,TRUE)</f>
        <v>LOW</v>
      </c>
    </row>
    <row r="633" spans="1:7" x14ac:dyDescent="0.25">
      <c r="A633">
        <v>632</v>
      </c>
      <c r="B633">
        <f t="shared" si="8"/>
        <v>36</v>
      </c>
      <c r="C633">
        <f t="shared" si="9"/>
        <v>0</v>
      </c>
      <c r="D633">
        <f t="shared" si="10"/>
        <v>10</v>
      </c>
      <c r="E633">
        <f t="shared" si="11"/>
        <v>28</v>
      </c>
      <c r="F633" t="str">
        <f>INDEX(Edu_table[],MATCH(C633,Edu_table[Code],0),2)</f>
        <v>School</v>
      </c>
      <c r="G633" t="str">
        <f>VLOOKUP(E633,Table2[],2,TRUE)</f>
        <v>LOW</v>
      </c>
    </row>
    <row r="634" spans="1:7" x14ac:dyDescent="0.25">
      <c r="A634">
        <v>633</v>
      </c>
      <c r="B634">
        <f t="shared" si="8"/>
        <v>48</v>
      </c>
      <c r="C634">
        <f t="shared" si="9"/>
        <v>0</v>
      </c>
      <c r="D634">
        <f t="shared" si="10"/>
        <v>17</v>
      </c>
      <c r="E634">
        <f t="shared" si="11"/>
        <v>66</v>
      </c>
      <c r="F634" t="str">
        <f>INDEX(Edu_table[],MATCH(C634,Edu_table[Code],0),2)</f>
        <v>School</v>
      </c>
      <c r="G634" t="str">
        <f>VLOOKUP(E634,Table2[],2,TRUE)</f>
        <v>MEDIUM</v>
      </c>
    </row>
    <row r="635" spans="1:7" x14ac:dyDescent="0.25">
      <c r="A635">
        <v>634</v>
      </c>
      <c r="B635">
        <f t="shared" si="8"/>
        <v>45</v>
      </c>
      <c r="C635">
        <f t="shared" si="9"/>
        <v>0</v>
      </c>
      <c r="D635">
        <f t="shared" si="10"/>
        <v>10</v>
      </c>
      <c r="E635">
        <f t="shared" si="11"/>
        <v>52</v>
      </c>
      <c r="F635" t="str">
        <f>INDEX(Edu_table[],MATCH(C635,Edu_table[Code],0),2)</f>
        <v>School</v>
      </c>
      <c r="G635" t="str">
        <f>VLOOKUP(E635,Table2[],2,TRUE)</f>
        <v>MEDIUM</v>
      </c>
    </row>
    <row r="636" spans="1:7" x14ac:dyDescent="0.25">
      <c r="A636">
        <v>635</v>
      </c>
      <c r="B636">
        <f t="shared" si="8"/>
        <v>47</v>
      </c>
      <c r="C636">
        <f t="shared" si="9"/>
        <v>0</v>
      </c>
      <c r="D636">
        <f t="shared" si="10"/>
        <v>16</v>
      </c>
      <c r="E636">
        <f t="shared" si="11"/>
        <v>110</v>
      </c>
      <c r="F636" t="str">
        <f>INDEX(Edu_table[],MATCH(C636,Edu_table[Code],0),2)</f>
        <v>School</v>
      </c>
      <c r="G636" t="str">
        <f>VLOOKUP(E636,Table2[],2,TRUE)</f>
        <v>HIGH</v>
      </c>
    </row>
    <row r="637" spans="1:7" x14ac:dyDescent="0.25">
      <c r="A637">
        <v>636</v>
      </c>
      <c r="B637">
        <f t="shared" si="8"/>
        <v>26</v>
      </c>
      <c r="C637">
        <f t="shared" si="9"/>
        <v>0</v>
      </c>
      <c r="D637">
        <f t="shared" si="10"/>
        <v>6</v>
      </c>
      <c r="E637">
        <f t="shared" si="11"/>
        <v>22</v>
      </c>
      <c r="F637" t="str">
        <f>INDEX(Edu_table[],MATCH(C637,Edu_table[Code],0),2)</f>
        <v>School</v>
      </c>
      <c r="G637" t="str">
        <f>VLOOKUP(E637,Table2[],2,TRUE)</f>
        <v>LOW</v>
      </c>
    </row>
    <row r="638" spans="1:7" x14ac:dyDescent="0.25">
      <c r="A638">
        <v>637</v>
      </c>
      <c r="B638">
        <f t="shared" si="8"/>
        <v>35</v>
      </c>
      <c r="C638">
        <f t="shared" si="9"/>
        <v>0</v>
      </c>
      <c r="D638">
        <f t="shared" si="10"/>
        <v>12</v>
      </c>
      <c r="E638">
        <f t="shared" si="11"/>
        <v>30</v>
      </c>
      <c r="F638" t="str">
        <f>INDEX(Edu_table[],MATCH(C638,Edu_table[Code],0),2)</f>
        <v>School</v>
      </c>
      <c r="G638" t="str">
        <f>VLOOKUP(E638,Table2[],2,TRUE)</f>
        <v>LOW</v>
      </c>
    </row>
    <row r="639" spans="1:7" x14ac:dyDescent="0.25">
      <c r="A639">
        <v>638</v>
      </c>
      <c r="B639">
        <f t="shared" si="8"/>
        <v>50</v>
      </c>
      <c r="C639">
        <f t="shared" si="9"/>
        <v>2</v>
      </c>
      <c r="D639">
        <f t="shared" si="10"/>
        <v>10</v>
      </c>
      <c r="E639">
        <f t="shared" si="11"/>
        <v>80</v>
      </c>
      <c r="F639" t="str">
        <f>INDEX(Edu_table[],MATCH(C639,Edu_table[Code],0),2)</f>
        <v>Master's</v>
      </c>
      <c r="G639" t="str">
        <f>VLOOKUP(E639,Table2[],2,TRUE)</f>
        <v>MEDIUM</v>
      </c>
    </row>
    <row r="640" spans="1:7" x14ac:dyDescent="0.25">
      <c r="A640">
        <v>639</v>
      </c>
      <c r="B640">
        <f t="shared" si="8"/>
        <v>30</v>
      </c>
      <c r="C640">
        <f t="shared" si="9"/>
        <v>0</v>
      </c>
      <c r="D640">
        <f t="shared" si="10"/>
        <v>11</v>
      </c>
      <c r="E640">
        <f t="shared" si="11"/>
        <v>33</v>
      </c>
      <c r="F640" t="str">
        <f>INDEX(Edu_table[],MATCH(C640,Edu_table[Code],0),2)</f>
        <v>School</v>
      </c>
      <c r="G640" t="str">
        <f>VLOOKUP(E640,Table2[],2,TRUE)</f>
        <v>LOW</v>
      </c>
    </row>
    <row r="641" spans="1:7" x14ac:dyDescent="0.25">
      <c r="A641">
        <v>640</v>
      </c>
      <c r="B641">
        <f t="shared" si="8"/>
        <v>49</v>
      </c>
      <c r="C641">
        <f t="shared" si="9"/>
        <v>1</v>
      </c>
      <c r="D641">
        <f t="shared" si="10"/>
        <v>22</v>
      </c>
      <c r="E641">
        <f t="shared" si="11"/>
        <v>79</v>
      </c>
      <c r="F641" t="str">
        <f>INDEX(Edu_table[],MATCH(C641,Edu_table[Code],0),2)</f>
        <v>Bachelor</v>
      </c>
      <c r="G641" t="str">
        <f>VLOOKUP(E641,Table2[],2,TRUE)</f>
        <v>MEDIUM</v>
      </c>
    </row>
    <row r="642" spans="1:7" x14ac:dyDescent="0.25">
      <c r="A642">
        <v>641</v>
      </c>
      <c r="B642">
        <f t="shared" si="8"/>
        <v>36</v>
      </c>
      <c r="C642">
        <f t="shared" si="9"/>
        <v>0</v>
      </c>
      <c r="D642">
        <f t="shared" si="10"/>
        <v>1</v>
      </c>
      <c r="E642">
        <f t="shared" si="11"/>
        <v>16</v>
      </c>
      <c r="F642" t="str">
        <f>INDEX(Edu_table[],MATCH(C642,Edu_table[Code],0),2)</f>
        <v>School</v>
      </c>
      <c r="G642" t="str">
        <f>VLOOKUP(E642,Table2[],2,TRUE)</f>
        <v>LOW</v>
      </c>
    </row>
    <row r="643" spans="1:7" x14ac:dyDescent="0.25">
      <c r="A643">
        <v>642</v>
      </c>
      <c r="B643">
        <f t="shared" si="8"/>
        <v>24</v>
      </c>
      <c r="C643">
        <f t="shared" si="9"/>
        <v>1</v>
      </c>
      <c r="D643">
        <f t="shared" si="10"/>
        <v>3</v>
      </c>
      <c r="E643">
        <f t="shared" si="11"/>
        <v>19</v>
      </c>
      <c r="F643" t="str">
        <f>INDEX(Edu_table[],MATCH(C643,Edu_table[Code],0),2)</f>
        <v>Bachelor</v>
      </c>
      <c r="G643" t="str">
        <f>VLOOKUP(E643,Table2[],2,TRUE)</f>
        <v>LOW</v>
      </c>
    </row>
    <row r="644" spans="1:7" x14ac:dyDescent="0.25">
      <c r="A644">
        <v>643</v>
      </c>
      <c r="B644">
        <f t="shared" si="8"/>
        <v>42</v>
      </c>
      <c r="C644">
        <f t="shared" si="9"/>
        <v>4</v>
      </c>
      <c r="D644">
        <f t="shared" si="10"/>
        <v>6</v>
      </c>
      <c r="E644">
        <f t="shared" si="11"/>
        <v>190</v>
      </c>
      <c r="F644" t="str">
        <f>INDEX(Edu_table[],MATCH(C644,Edu_table[Code],0),2)</f>
        <v>Post-doctoral</v>
      </c>
      <c r="G644" t="str">
        <f>VLOOKUP(E644,Table2[],2,TRUE)</f>
        <v>HIGH</v>
      </c>
    </row>
    <row r="645" spans="1:7" x14ac:dyDescent="0.25">
      <c r="A645">
        <v>644</v>
      </c>
      <c r="B645">
        <f t="shared" si="8"/>
        <v>28</v>
      </c>
      <c r="C645">
        <f t="shared" si="9"/>
        <v>1</v>
      </c>
      <c r="D645">
        <f t="shared" si="10"/>
        <v>0</v>
      </c>
      <c r="E645">
        <f t="shared" si="11"/>
        <v>30</v>
      </c>
      <c r="F645" t="str">
        <f>INDEX(Edu_table[],MATCH(C645,Edu_table[Code],0),2)</f>
        <v>Bachelor</v>
      </c>
      <c r="G645" t="str">
        <f>VLOOKUP(E645,Table2[],2,TRUE)</f>
        <v>LOW</v>
      </c>
    </row>
    <row r="646" spans="1:7" x14ac:dyDescent="0.25">
      <c r="A646">
        <v>645</v>
      </c>
      <c r="B646">
        <f t="shared" si="8"/>
        <v>52</v>
      </c>
      <c r="C646">
        <f t="shared" si="9"/>
        <v>1</v>
      </c>
      <c r="D646">
        <f t="shared" si="10"/>
        <v>12</v>
      </c>
      <c r="E646">
        <f t="shared" si="11"/>
        <v>76</v>
      </c>
      <c r="F646" t="str">
        <f>INDEX(Edu_table[],MATCH(C646,Edu_table[Code],0),2)</f>
        <v>Bachelor</v>
      </c>
      <c r="G646" t="str">
        <f>VLOOKUP(E646,Table2[],2,TRUE)</f>
        <v>MEDIUM</v>
      </c>
    </row>
    <row r="647" spans="1:7" x14ac:dyDescent="0.25">
      <c r="A647">
        <v>646</v>
      </c>
      <c r="B647">
        <f t="shared" si="8"/>
        <v>39</v>
      </c>
      <c r="C647">
        <f t="shared" si="9"/>
        <v>1</v>
      </c>
      <c r="D647">
        <f t="shared" si="10"/>
        <v>9</v>
      </c>
      <c r="E647">
        <f t="shared" si="11"/>
        <v>56</v>
      </c>
      <c r="F647" t="str">
        <f>INDEX(Edu_table[],MATCH(C647,Edu_table[Code],0),2)</f>
        <v>Bachelor</v>
      </c>
      <c r="G647" t="str">
        <f>VLOOKUP(E647,Table2[],2,TRUE)</f>
        <v>MEDIUM</v>
      </c>
    </row>
    <row r="648" spans="1:7" x14ac:dyDescent="0.25">
      <c r="A648">
        <v>647</v>
      </c>
      <c r="B648">
        <f t="shared" si="8"/>
        <v>40</v>
      </c>
      <c r="C648">
        <f t="shared" si="9"/>
        <v>1</v>
      </c>
      <c r="D648">
        <f t="shared" si="10"/>
        <v>15</v>
      </c>
      <c r="E648">
        <f t="shared" si="11"/>
        <v>138</v>
      </c>
      <c r="F648" t="str">
        <f>INDEX(Edu_table[],MATCH(C648,Edu_table[Code],0),2)</f>
        <v>Bachelor</v>
      </c>
      <c r="G648" t="str">
        <f>VLOOKUP(E648,Table2[],2,TRUE)</f>
        <v>HIGH</v>
      </c>
    </row>
    <row r="649" spans="1:7" x14ac:dyDescent="0.25">
      <c r="A649">
        <v>648</v>
      </c>
      <c r="B649">
        <f t="shared" si="8"/>
        <v>29</v>
      </c>
      <c r="C649">
        <f t="shared" si="9"/>
        <v>1</v>
      </c>
      <c r="D649">
        <f t="shared" si="10"/>
        <v>0</v>
      </c>
      <c r="E649">
        <f t="shared" si="11"/>
        <v>22</v>
      </c>
      <c r="F649" t="str">
        <f>INDEX(Edu_table[],MATCH(C649,Edu_table[Code],0),2)</f>
        <v>Bachelor</v>
      </c>
      <c r="G649" t="str">
        <f>VLOOKUP(E649,Table2[],2,TRUE)</f>
        <v>LOW</v>
      </c>
    </row>
    <row r="650" spans="1:7" x14ac:dyDescent="0.25">
      <c r="A650">
        <v>649</v>
      </c>
      <c r="B650">
        <f t="shared" si="8"/>
        <v>40</v>
      </c>
      <c r="C650">
        <f t="shared" si="9"/>
        <v>0</v>
      </c>
      <c r="D650">
        <f t="shared" si="10"/>
        <v>8</v>
      </c>
      <c r="E650">
        <f t="shared" si="11"/>
        <v>28</v>
      </c>
      <c r="F650" t="str">
        <f>INDEX(Edu_table[],MATCH(C650,Edu_table[Code],0),2)</f>
        <v>School</v>
      </c>
      <c r="G650" t="str">
        <f>VLOOKUP(E650,Table2[],2,TRUE)</f>
        <v>LOW</v>
      </c>
    </row>
    <row r="651" spans="1:7" x14ac:dyDescent="0.25">
      <c r="A651">
        <v>650</v>
      </c>
      <c r="B651">
        <f t="shared" si="8"/>
        <v>27</v>
      </c>
      <c r="C651">
        <f t="shared" si="9"/>
        <v>0</v>
      </c>
      <c r="D651">
        <f t="shared" si="10"/>
        <v>10</v>
      </c>
      <c r="E651">
        <f t="shared" si="11"/>
        <v>34</v>
      </c>
      <c r="F651" t="str">
        <f>INDEX(Edu_table[],MATCH(C651,Edu_table[Code],0),2)</f>
        <v>School</v>
      </c>
      <c r="G651" t="str">
        <f>VLOOKUP(E651,Table2[],2,TRUE)</f>
        <v>LOW</v>
      </c>
    </row>
    <row r="652" spans="1:7" x14ac:dyDescent="0.25">
      <c r="A652">
        <v>651</v>
      </c>
      <c r="B652">
        <f t="shared" si="8"/>
        <v>24</v>
      </c>
      <c r="C652">
        <f t="shared" si="9"/>
        <v>2</v>
      </c>
      <c r="D652">
        <f t="shared" si="10"/>
        <v>2</v>
      </c>
      <c r="E652">
        <f t="shared" si="11"/>
        <v>16</v>
      </c>
      <c r="F652" t="str">
        <f>INDEX(Edu_table[],MATCH(C652,Edu_table[Code],0),2)</f>
        <v>Master's</v>
      </c>
      <c r="G652" t="str">
        <f>VLOOKUP(E652,Table2[],2,TRUE)</f>
        <v>LOW</v>
      </c>
    </row>
    <row r="653" spans="1:7" x14ac:dyDescent="0.25">
      <c r="A653">
        <v>652</v>
      </c>
      <c r="B653">
        <f t="shared" si="8"/>
        <v>26</v>
      </c>
      <c r="C653">
        <f t="shared" si="9"/>
        <v>1</v>
      </c>
      <c r="D653">
        <f t="shared" si="10"/>
        <v>5</v>
      </c>
      <c r="E653">
        <f t="shared" si="11"/>
        <v>28</v>
      </c>
      <c r="F653" t="str">
        <f>INDEX(Edu_table[],MATCH(C653,Edu_table[Code],0),2)</f>
        <v>Bachelor</v>
      </c>
      <c r="G653" t="str">
        <f>VLOOKUP(E653,Table2[],2,TRUE)</f>
        <v>LOW</v>
      </c>
    </row>
    <row r="654" spans="1:7" x14ac:dyDescent="0.25">
      <c r="A654">
        <v>653</v>
      </c>
      <c r="B654">
        <f t="shared" si="8"/>
        <v>40</v>
      </c>
      <c r="C654">
        <f t="shared" si="9"/>
        <v>2</v>
      </c>
      <c r="D654">
        <f t="shared" si="10"/>
        <v>16</v>
      </c>
      <c r="E654">
        <f t="shared" si="11"/>
        <v>116</v>
      </c>
      <c r="F654" t="str">
        <f>INDEX(Edu_table[],MATCH(C654,Edu_table[Code],0),2)</f>
        <v>Master's</v>
      </c>
      <c r="G654" t="str">
        <f>VLOOKUP(E654,Table2[],2,TRUE)</f>
        <v>HIGH</v>
      </c>
    </row>
    <row r="655" spans="1:7" x14ac:dyDescent="0.25">
      <c r="A655">
        <v>654</v>
      </c>
      <c r="B655">
        <f t="shared" si="8"/>
        <v>50</v>
      </c>
      <c r="C655">
        <f t="shared" si="9"/>
        <v>1</v>
      </c>
      <c r="D655">
        <f t="shared" si="10"/>
        <v>16</v>
      </c>
      <c r="E655">
        <f t="shared" si="11"/>
        <v>71</v>
      </c>
      <c r="F655" t="str">
        <f>INDEX(Edu_table[],MATCH(C655,Edu_table[Code],0),2)</f>
        <v>Bachelor</v>
      </c>
      <c r="G655" t="str">
        <f>VLOOKUP(E655,Table2[],2,TRUE)</f>
        <v>MEDIUM</v>
      </c>
    </row>
    <row r="656" spans="1:7" x14ac:dyDescent="0.25">
      <c r="A656">
        <v>655</v>
      </c>
      <c r="B656">
        <f t="shared" si="8"/>
        <v>30</v>
      </c>
      <c r="C656">
        <f t="shared" si="9"/>
        <v>0</v>
      </c>
      <c r="D656">
        <f t="shared" si="10"/>
        <v>0</v>
      </c>
      <c r="E656">
        <f t="shared" si="11"/>
        <v>20</v>
      </c>
      <c r="F656" t="str">
        <f>INDEX(Edu_table[],MATCH(C656,Edu_table[Code],0),2)</f>
        <v>School</v>
      </c>
      <c r="G656" t="str">
        <f>VLOOKUP(E656,Table2[],2,TRUE)</f>
        <v>LOW</v>
      </c>
    </row>
    <row r="657" spans="1:7" x14ac:dyDescent="0.25">
      <c r="A657">
        <v>656</v>
      </c>
      <c r="B657">
        <f t="shared" si="8"/>
        <v>26</v>
      </c>
      <c r="C657">
        <f t="shared" si="9"/>
        <v>1</v>
      </c>
      <c r="D657">
        <f t="shared" si="10"/>
        <v>6</v>
      </c>
      <c r="E657">
        <f t="shared" si="11"/>
        <v>30</v>
      </c>
      <c r="F657" t="str">
        <f>INDEX(Edu_table[],MATCH(C657,Edu_table[Code],0),2)</f>
        <v>Bachelor</v>
      </c>
      <c r="G657" t="str">
        <f>VLOOKUP(E657,Table2[],2,TRUE)</f>
        <v>LOW</v>
      </c>
    </row>
    <row r="658" spans="1:7" x14ac:dyDescent="0.25">
      <c r="A658">
        <v>657</v>
      </c>
      <c r="B658">
        <f t="shared" si="8"/>
        <v>35</v>
      </c>
      <c r="C658">
        <f t="shared" si="9"/>
        <v>0</v>
      </c>
      <c r="D658">
        <f t="shared" si="10"/>
        <v>10</v>
      </c>
      <c r="E658">
        <f t="shared" si="11"/>
        <v>28</v>
      </c>
      <c r="F658" t="str">
        <f>INDEX(Edu_table[],MATCH(C658,Edu_table[Code],0),2)</f>
        <v>School</v>
      </c>
      <c r="G658" t="str">
        <f>VLOOKUP(E658,Table2[],2,TRUE)</f>
        <v>LOW</v>
      </c>
    </row>
    <row r="659" spans="1:7" x14ac:dyDescent="0.25">
      <c r="A659">
        <v>658</v>
      </c>
      <c r="B659">
        <f t="shared" si="8"/>
        <v>37</v>
      </c>
      <c r="C659">
        <f t="shared" si="9"/>
        <v>2</v>
      </c>
      <c r="D659">
        <f t="shared" si="10"/>
        <v>16</v>
      </c>
      <c r="E659">
        <f t="shared" si="11"/>
        <v>50</v>
      </c>
      <c r="F659" t="str">
        <f>INDEX(Edu_table[],MATCH(C659,Edu_table[Code],0),2)</f>
        <v>Master's</v>
      </c>
      <c r="G659" t="str">
        <f>VLOOKUP(E659,Table2[],2,TRUE)</f>
        <v>MEDIUM</v>
      </c>
    </row>
    <row r="660" spans="1:7" x14ac:dyDescent="0.25">
      <c r="A660">
        <v>659</v>
      </c>
      <c r="B660">
        <f t="shared" si="8"/>
        <v>52</v>
      </c>
      <c r="C660">
        <f t="shared" si="9"/>
        <v>4</v>
      </c>
      <c r="D660">
        <f t="shared" si="10"/>
        <v>9</v>
      </c>
      <c r="E660">
        <f t="shared" si="11"/>
        <v>70</v>
      </c>
      <c r="F660" t="str">
        <f>INDEX(Edu_table[],MATCH(C660,Edu_table[Code],0),2)</f>
        <v>Post-doctoral</v>
      </c>
      <c r="G660" t="str">
        <f>VLOOKUP(E660,Table2[],2,TRUE)</f>
        <v>MEDIUM</v>
      </c>
    </row>
    <row r="661" spans="1:7" x14ac:dyDescent="0.25">
      <c r="A661">
        <v>660</v>
      </c>
      <c r="B661">
        <f t="shared" si="8"/>
        <v>24</v>
      </c>
      <c r="C661">
        <f t="shared" si="9"/>
        <v>0</v>
      </c>
      <c r="D661">
        <f t="shared" si="10"/>
        <v>5</v>
      </c>
      <c r="E661">
        <f t="shared" si="11"/>
        <v>46</v>
      </c>
      <c r="F661" t="str">
        <f>INDEX(Edu_table[],MATCH(C661,Edu_table[Code],0),2)</f>
        <v>School</v>
      </c>
      <c r="G661" t="str">
        <f>VLOOKUP(E661,Table2[],2,TRUE)</f>
        <v>LOW</v>
      </c>
    </row>
    <row r="662" spans="1:7" x14ac:dyDescent="0.25">
      <c r="A662">
        <v>661</v>
      </c>
      <c r="B662">
        <f t="shared" si="8"/>
        <v>28</v>
      </c>
      <c r="C662">
        <f t="shared" si="9"/>
        <v>0</v>
      </c>
      <c r="D662">
        <f t="shared" si="10"/>
        <v>3</v>
      </c>
      <c r="E662">
        <f t="shared" si="11"/>
        <v>26</v>
      </c>
      <c r="F662" t="str">
        <f>INDEX(Edu_table[],MATCH(C662,Edu_table[Code],0),2)</f>
        <v>School</v>
      </c>
      <c r="G662" t="str">
        <f>VLOOKUP(E662,Table2[],2,TRUE)</f>
        <v>LOW</v>
      </c>
    </row>
    <row r="663" spans="1:7" x14ac:dyDescent="0.25">
      <c r="A663">
        <v>662</v>
      </c>
      <c r="B663">
        <f t="shared" si="8"/>
        <v>29</v>
      </c>
      <c r="C663">
        <f t="shared" si="9"/>
        <v>1</v>
      </c>
      <c r="D663">
        <f t="shared" si="10"/>
        <v>6</v>
      </c>
      <c r="E663">
        <f t="shared" si="11"/>
        <v>57</v>
      </c>
      <c r="F663" t="str">
        <f>INDEX(Edu_table[],MATCH(C663,Edu_table[Code],0),2)</f>
        <v>Bachelor</v>
      </c>
      <c r="G663" t="str">
        <f>VLOOKUP(E663,Table2[],2,TRUE)</f>
        <v>MEDIUM</v>
      </c>
    </row>
    <row r="664" spans="1:7" x14ac:dyDescent="0.25">
      <c r="A664">
        <v>663</v>
      </c>
      <c r="B664">
        <f t="shared" si="8"/>
        <v>35</v>
      </c>
      <c r="C664">
        <f t="shared" si="9"/>
        <v>0</v>
      </c>
      <c r="D664">
        <f t="shared" si="10"/>
        <v>11</v>
      </c>
      <c r="E664">
        <f t="shared" si="11"/>
        <v>77</v>
      </c>
      <c r="F664" t="str">
        <f>INDEX(Edu_table[],MATCH(C664,Edu_table[Code],0),2)</f>
        <v>School</v>
      </c>
      <c r="G664" t="str">
        <f>VLOOKUP(E664,Table2[],2,TRUE)</f>
        <v>MEDIUM</v>
      </c>
    </row>
    <row r="665" spans="1:7" x14ac:dyDescent="0.25">
      <c r="A665">
        <v>664</v>
      </c>
      <c r="B665">
        <f t="shared" si="8"/>
        <v>54</v>
      </c>
      <c r="C665">
        <f t="shared" si="9"/>
        <v>0</v>
      </c>
      <c r="D665">
        <f t="shared" si="10"/>
        <v>18</v>
      </c>
      <c r="E665">
        <f t="shared" si="11"/>
        <v>114</v>
      </c>
      <c r="F665" t="str">
        <f>INDEX(Edu_table[],MATCH(C665,Edu_table[Code],0),2)</f>
        <v>School</v>
      </c>
      <c r="G665" t="str">
        <f>VLOOKUP(E665,Table2[],2,TRUE)</f>
        <v>HIGH</v>
      </c>
    </row>
    <row r="666" spans="1:7" x14ac:dyDescent="0.25">
      <c r="A666">
        <v>665</v>
      </c>
      <c r="B666">
        <f t="shared" si="8"/>
        <v>32</v>
      </c>
      <c r="C666">
        <f t="shared" si="9"/>
        <v>0</v>
      </c>
      <c r="D666">
        <f t="shared" si="10"/>
        <v>10</v>
      </c>
      <c r="E666">
        <f t="shared" si="11"/>
        <v>32</v>
      </c>
      <c r="F666" t="str">
        <f>INDEX(Edu_table[],MATCH(C666,Edu_table[Code],0),2)</f>
        <v>School</v>
      </c>
      <c r="G666" t="str">
        <f>VLOOKUP(E666,Table2[],2,TRUE)</f>
        <v>LOW</v>
      </c>
    </row>
    <row r="667" spans="1:7" x14ac:dyDescent="0.25">
      <c r="A667">
        <v>666</v>
      </c>
      <c r="B667">
        <f t="shared" si="8"/>
        <v>32</v>
      </c>
      <c r="C667">
        <f t="shared" si="9"/>
        <v>0</v>
      </c>
      <c r="D667">
        <f t="shared" si="10"/>
        <v>11</v>
      </c>
      <c r="E667">
        <f t="shared" si="11"/>
        <v>53</v>
      </c>
      <c r="F667" t="str">
        <f>INDEX(Edu_table[],MATCH(C667,Edu_table[Code],0),2)</f>
        <v>School</v>
      </c>
      <c r="G667" t="str">
        <f>VLOOKUP(E667,Table2[],2,TRUE)</f>
        <v>MEDIUM</v>
      </c>
    </row>
    <row r="668" spans="1:7" x14ac:dyDescent="0.25">
      <c r="A668">
        <v>667</v>
      </c>
      <c r="B668">
        <f t="shared" si="8"/>
        <v>36</v>
      </c>
      <c r="C668">
        <f t="shared" si="9"/>
        <v>0</v>
      </c>
      <c r="D668">
        <f t="shared" si="10"/>
        <v>14</v>
      </c>
      <c r="E668">
        <f t="shared" si="11"/>
        <v>81</v>
      </c>
      <c r="F668" t="str">
        <f>INDEX(Edu_table[],MATCH(C668,Edu_table[Code],0),2)</f>
        <v>School</v>
      </c>
      <c r="G668" t="str">
        <f>VLOOKUP(E668,Table2[],2,TRUE)</f>
        <v>MEDIUM</v>
      </c>
    </row>
    <row r="669" spans="1:7" x14ac:dyDescent="0.25">
      <c r="A669">
        <v>668</v>
      </c>
      <c r="B669">
        <f t="shared" si="8"/>
        <v>31</v>
      </c>
      <c r="C669">
        <f t="shared" si="9"/>
        <v>0</v>
      </c>
      <c r="D669">
        <f t="shared" si="10"/>
        <v>12</v>
      </c>
      <c r="E669">
        <f t="shared" si="11"/>
        <v>24</v>
      </c>
      <c r="F669" t="str">
        <f>INDEX(Edu_table[],MATCH(C669,Edu_table[Code],0),2)</f>
        <v>School</v>
      </c>
      <c r="G669" t="str">
        <f>VLOOKUP(E669,Table2[],2,TRUE)</f>
        <v>LOW</v>
      </c>
    </row>
    <row r="670" spans="1:7" x14ac:dyDescent="0.25">
      <c r="A670">
        <v>669</v>
      </c>
      <c r="B670">
        <f t="shared" si="8"/>
        <v>28</v>
      </c>
      <c r="C670">
        <f t="shared" si="9"/>
        <v>0</v>
      </c>
      <c r="D670">
        <f t="shared" si="10"/>
        <v>11</v>
      </c>
      <c r="E670">
        <f t="shared" si="11"/>
        <v>24</v>
      </c>
      <c r="F670" t="str">
        <f>INDEX(Edu_table[],MATCH(C670,Edu_table[Code],0),2)</f>
        <v>School</v>
      </c>
      <c r="G670" t="str">
        <f>VLOOKUP(E670,Table2[],2,TRUE)</f>
        <v>LOW</v>
      </c>
    </row>
    <row r="671" spans="1:7" x14ac:dyDescent="0.25">
      <c r="A671">
        <v>670</v>
      </c>
      <c r="B671">
        <f t="shared" si="8"/>
        <v>34</v>
      </c>
      <c r="C671">
        <f t="shared" si="9"/>
        <v>0</v>
      </c>
      <c r="D671">
        <f t="shared" si="10"/>
        <v>10</v>
      </c>
      <c r="E671">
        <f t="shared" si="11"/>
        <v>33</v>
      </c>
      <c r="F671" t="str">
        <f>INDEX(Edu_table[],MATCH(C671,Edu_table[Code],0),2)</f>
        <v>School</v>
      </c>
      <c r="G671" t="str">
        <f>VLOOKUP(E671,Table2[],2,TRUE)</f>
        <v>LOW</v>
      </c>
    </row>
    <row r="672" spans="1:7" x14ac:dyDescent="0.25">
      <c r="A672">
        <v>671</v>
      </c>
      <c r="B672">
        <f t="shared" si="8"/>
        <v>53</v>
      </c>
      <c r="C672">
        <f t="shared" si="9"/>
        <v>3</v>
      </c>
      <c r="D672">
        <f t="shared" si="10"/>
        <v>7</v>
      </c>
      <c r="E672">
        <f t="shared" si="11"/>
        <v>61</v>
      </c>
      <c r="F672" t="str">
        <f>INDEX(Edu_table[],MATCH(C672,Edu_table[Code],0),2)</f>
        <v>PhD</v>
      </c>
      <c r="G672" t="str">
        <f>VLOOKUP(E672,Table2[],2,TRUE)</f>
        <v>MEDIUM</v>
      </c>
    </row>
    <row r="673" spans="1:7" x14ac:dyDescent="0.25">
      <c r="A673">
        <v>672</v>
      </c>
      <c r="B673">
        <f t="shared" si="8"/>
        <v>50</v>
      </c>
      <c r="C673">
        <f t="shared" si="9"/>
        <v>0</v>
      </c>
      <c r="D673">
        <f t="shared" si="10"/>
        <v>8</v>
      </c>
      <c r="E673">
        <f t="shared" si="11"/>
        <v>47</v>
      </c>
      <c r="F673" t="str">
        <f>INDEX(Edu_table[],MATCH(C673,Edu_table[Code],0),2)</f>
        <v>School</v>
      </c>
      <c r="G673" t="str">
        <f>VLOOKUP(E673,Table2[],2,TRUE)</f>
        <v>LOW</v>
      </c>
    </row>
    <row r="674" spans="1:7" x14ac:dyDescent="0.25">
      <c r="A674">
        <v>673</v>
      </c>
      <c r="B674">
        <f t="shared" si="8"/>
        <v>52</v>
      </c>
      <c r="C674">
        <f t="shared" si="9"/>
        <v>3</v>
      </c>
      <c r="D674">
        <f t="shared" si="10"/>
        <v>13</v>
      </c>
      <c r="E674">
        <f t="shared" si="11"/>
        <v>234</v>
      </c>
      <c r="F674" t="str">
        <f>INDEX(Edu_table[],MATCH(C674,Edu_table[Code],0),2)</f>
        <v>PhD</v>
      </c>
      <c r="G674" t="str">
        <f>VLOOKUP(E674,Table2[],2,TRUE)</f>
        <v>SUPERHIGH</v>
      </c>
    </row>
    <row r="675" spans="1:7" x14ac:dyDescent="0.25">
      <c r="A675">
        <v>674</v>
      </c>
      <c r="B675">
        <f t="shared" si="8"/>
        <v>30</v>
      </c>
      <c r="C675">
        <f t="shared" si="9"/>
        <v>1</v>
      </c>
      <c r="D675">
        <f t="shared" si="10"/>
        <v>4</v>
      </c>
      <c r="E675">
        <f t="shared" si="11"/>
        <v>15</v>
      </c>
      <c r="F675" t="str">
        <f>INDEX(Edu_table[],MATCH(C675,Edu_table[Code],0),2)</f>
        <v>Bachelor</v>
      </c>
      <c r="G675" t="str">
        <f>VLOOKUP(E675,Table2[],2,TRUE)</f>
        <v>LOW</v>
      </c>
    </row>
    <row r="676" spans="1:7" x14ac:dyDescent="0.25">
      <c r="A676">
        <v>675</v>
      </c>
      <c r="B676">
        <f t="shared" si="8"/>
        <v>26</v>
      </c>
      <c r="C676">
        <f t="shared" si="9"/>
        <v>1</v>
      </c>
      <c r="D676">
        <f t="shared" si="10"/>
        <v>0</v>
      </c>
      <c r="E676">
        <f t="shared" si="11"/>
        <v>28</v>
      </c>
      <c r="F676" t="str">
        <f>INDEX(Edu_table[],MATCH(C676,Edu_table[Code],0),2)</f>
        <v>Bachelor</v>
      </c>
      <c r="G676" t="str">
        <f>VLOOKUP(E676,Table2[],2,TRUE)</f>
        <v>LOW</v>
      </c>
    </row>
    <row r="677" spans="1:7" x14ac:dyDescent="0.25">
      <c r="A677">
        <v>676</v>
      </c>
      <c r="B677">
        <f t="shared" si="8"/>
        <v>42</v>
      </c>
      <c r="C677">
        <f t="shared" si="9"/>
        <v>1</v>
      </c>
      <c r="D677">
        <f t="shared" si="10"/>
        <v>21</v>
      </c>
      <c r="E677">
        <f t="shared" si="11"/>
        <v>121</v>
      </c>
      <c r="F677" t="str">
        <f>INDEX(Edu_table[],MATCH(C677,Edu_table[Code],0),2)</f>
        <v>Bachelor</v>
      </c>
      <c r="G677" t="str">
        <f>VLOOKUP(E677,Table2[],2,TRUE)</f>
        <v>HIGH</v>
      </c>
    </row>
    <row r="678" spans="1:7" x14ac:dyDescent="0.25">
      <c r="A678">
        <v>677</v>
      </c>
      <c r="B678">
        <f t="shared" si="8"/>
        <v>27</v>
      </c>
      <c r="C678">
        <f t="shared" si="9"/>
        <v>0</v>
      </c>
      <c r="D678">
        <f t="shared" si="10"/>
        <v>6</v>
      </c>
      <c r="E678">
        <f t="shared" si="11"/>
        <v>43</v>
      </c>
      <c r="F678" t="str">
        <f>INDEX(Edu_table[],MATCH(C678,Edu_table[Code],0),2)</f>
        <v>School</v>
      </c>
      <c r="G678" t="str">
        <f>VLOOKUP(E678,Table2[],2,TRUE)</f>
        <v>LOW</v>
      </c>
    </row>
    <row r="679" spans="1:7" x14ac:dyDescent="0.25">
      <c r="A679">
        <v>678</v>
      </c>
      <c r="B679">
        <f t="shared" si="8"/>
        <v>41</v>
      </c>
      <c r="C679">
        <f t="shared" si="9"/>
        <v>0</v>
      </c>
      <c r="D679">
        <f t="shared" si="10"/>
        <v>14</v>
      </c>
      <c r="E679">
        <f t="shared" si="11"/>
        <v>52</v>
      </c>
      <c r="F679" t="str">
        <f>INDEX(Edu_table[],MATCH(C679,Edu_table[Code],0),2)</f>
        <v>School</v>
      </c>
      <c r="G679" t="str">
        <f>VLOOKUP(E679,Table2[],2,TRUE)</f>
        <v>MEDIUM</v>
      </c>
    </row>
    <row r="680" spans="1:7" x14ac:dyDescent="0.25">
      <c r="A680">
        <v>679</v>
      </c>
      <c r="B680">
        <f t="shared" si="8"/>
        <v>27</v>
      </c>
      <c r="C680">
        <f t="shared" si="9"/>
        <v>0</v>
      </c>
      <c r="D680">
        <f t="shared" si="10"/>
        <v>10</v>
      </c>
      <c r="E680">
        <f t="shared" si="11"/>
        <v>31</v>
      </c>
      <c r="F680" t="str">
        <f>INDEX(Edu_table[],MATCH(C680,Edu_table[Code],0),2)</f>
        <v>School</v>
      </c>
      <c r="G680" t="str">
        <f>VLOOKUP(E680,Table2[],2,TRUE)</f>
        <v>LOW</v>
      </c>
    </row>
    <row r="681" spans="1:7" x14ac:dyDescent="0.25">
      <c r="A681">
        <v>680</v>
      </c>
      <c r="B681">
        <f t="shared" si="8"/>
        <v>32</v>
      </c>
      <c r="C681">
        <f t="shared" si="9"/>
        <v>0</v>
      </c>
      <c r="D681">
        <f t="shared" si="10"/>
        <v>12</v>
      </c>
      <c r="E681">
        <f t="shared" si="11"/>
        <v>33</v>
      </c>
      <c r="F681" t="str">
        <f>INDEX(Edu_table[],MATCH(C681,Edu_table[Code],0),2)</f>
        <v>School</v>
      </c>
      <c r="G681" t="str">
        <f>VLOOKUP(E681,Table2[],2,TRUE)</f>
        <v>LOW</v>
      </c>
    </row>
    <row r="682" spans="1:7" x14ac:dyDescent="0.25">
      <c r="A682">
        <v>681</v>
      </c>
      <c r="B682">
        <f t="shared" si="8"/>
        <v>37</v>
      </c>
      <c r="C682">
        <f t="shared" si="9"/>
        <v>0</v>
      </c>
      <c r="D682">
        <f t="shared" si="10"/>
        <v>12</v>
      </c>
      <c r="E682">
        <f t="shared" si="11"/>
        <v>44</v>
      </c>
      <c r="F682" t="str">
        <f>INDEX(Edu_table[],MATCH(C682,Edu_table[Code],0),2)</f>
        <v>School</v>
      </c>
      <c r="G682" t="str">
        <f>VLOOKUP(E682,Table2[],2,TRUE)</f>
        <v>LOW</v>
      </c>
    </row>
    <row r="683" spans="1:7" x14ac:dyDescent="0.25">
      <c r="A683">
        <v>682</v>
      </c>
      <c r="B683">
        <f t="shared" si="8"/>
        <v>29</v>
      </c>
      <c r="C683">
        <f t="shared" si="9"/>
        <v>0</v>
      </c>
      <c r="D683">
        <f t="shared" si="10"/>
        <v>3</v>
      </c>
      <c r="E683">
        <f t="shared" si="11"/>
        <v>17</v>
      </c>
      <c r="F683" t="str">
        <f>INDEX(Edu_table[],MATCH(C683,Edu_table[Code],0),2)</f>
        <v>School</v>
      </c>
      <c r="G683" t="str">
        <f>VLOOKUP(E683,Table2[],2,TRUE)</f>
        <v>LOW</v>
      </c>
    </row>
    <row r="684" spans="1:7" x14ac:dyDescent="0.25">
      <c r="A684">
        <v>683</v>
      </c>
      <c r="B684">
        <f t="shared" si="8"/>
        <v>27</v>
      </c>
      <c r="C684">
        <f t="shared" si="9"/>
        <v>0</v>
      </c>
      <c r="D684">
        <f t="shared" si="10"/>
        <v>9</v>
      </c>
      <c r="E684">
        <f t="shared" si="11"/>
        <v>45</v>
      </c>
      <c r="F684" t="str">
        <f>INDEX(Edu_table[],MATCH(C684,Edu_table[Code],0),2)</f>
        <v>School</v>
      </c>
      <c r="G684" t="str">
        <f>VLOOKUP(E684,Table2[],2,TRUE)</f>
        <v>LOW</v>
      </c>
    </row>
    <row r="685" spans="1:7" x14ac:dyDescent="0.25">
      <c r="A685">
        <v>684</v>
      </c>
      <c r="B685">
        <f t="shared" si="8"/>
        <v>50</v>
      </c>
      <c r="C685">
        <f t="shared" si="9"/>
        <v>2</v>
      </c>
      <c r="D685">
        <f t="shared" si="10"/>
        <v>25</v>
      </c>
      <c r="E685">
        <f t="shared" si="11"/>
        <v>94</v>
      </c>
      <c r="F685" t="str">
        <f>INDEX(Edu_table[],MATCH(C685,Edu_table[Code],0),2)</f>
        <v>Master's</v>
      </c>
      <c r="G685" t="str">
        <f>VLOOKUP(E685,Table2[],2,TRUE)</f>
        <v>MEDIUM</v>
      </c>
    </row>
    <row r="686" spans="1:7" x14ac:dyDescent="0.25">
      <c r="A686">
        <v>685</v>
      </c>
      <c r="B686">
        <f t="shared" si="8"/>
        <v>21</v>
      </c>
      <c r="C686">
        <f t="shared" si="9"/>
        <v>2</v>
      </c>
      <c r="D686">
        <f t="shared" si="10"/>
        <v>0</v>
      </c>
      <c r="E686">
        <f t="shared" si="11"/>
        <v>24</v>
      </c>
      <c r="F686" t="str">
        <f>INDEX(Edu_table[],MATCH(C686,Edu_table[Code],0),2)</f>
        <v>Master's</v>
      </c>
      <c r="G686" t="str">
        <f>VLOOKUP(E686,Table2[],2,TRUE)</f>
        <v>LOW</v>
      </c>
    </row>
    <row r="687" spans="1:7" x14ac:dyDescent="0.25">
      <c r="A687">
        <v>686</v>
      </c>
      <c r="B687">
        <f t="shared" si="8"/>
        <v>41</v>
      </c>
      <c r="C687">
        <f t="shared" si="9"/>
        <v>3</v>
      </c>
      <c r="D687">
        <f t="shared" si="10"/>
        <v>14</v>
      </c>
      <c r="E687">
        <f t="shared" si="11"/>
        <v>44</v>
      </c>
      <c r="F687" t="str">
        <f>INDEX(Edu_table[],MATCH(C687,Edu_table[Code],0),2)</f>
        <v>PhD</v>
      </c>
      <c r="G687" t="str">
        <f>VLOOKUP(E687,Table2[],2,TRUE)</f>
        <v>LOW</v>
      </c>
    </row>
    <row r="688" spans="1:7" x14ac:dyDescent="0.25">
      <c r="A688">
        <v>687</v>
      </c>
      <c r="B688">
        <f t="shared" si="8"/>
        <v>23</v>
      </c>
      <c r="C688">
        <f t="shared" si="9"/>
        <v>1</v>
      </c>
      <c r="D688">
        <f t="shared" si="10"/>
        <v>1</v>
      </c>
      <c r="E688">
        <f t="shared" si="11"/>
        <v>18</v>
      </c>
      <c r="F688" t="str">
        <f>INDEX(Edu_table[],MATCH(C688,Edu_table[Code],0),2)</f>
        <v>Bachelor</v>
      </c>
      <c r="G688" t="str">
        <f>VLOOKUP(E688,Table2[],2,TRUE)</f>
        <v>LOW</v>
      </c>
    </row>
    <row r="689" spans="1:7" x14ac:dyDescent="0.25">
      <c r="A689">
        <v>688</v>
      </c>
      <c r="B689">
        <f t="shared" si="8"/>
        <v>45</v>
      </c>
      <c r="C689">
        <f t="shared" si="9"/>
        <v>1</v>
      </c>
      <c r="D689">
        <f t="shared" si="10"/>
        <v>9</v>
      </c>
      <c r="E689">
        <f t="shared" si="11"/>
        <v>69</v>
      </c>
      <c r="F689" t="str">
        <f>INDEX(Edu_table[],MATCH(C689,Edu_table[Code],0),2)</f>
        <v>Bachelor</v>
      </c>
      <c r="G689" t="str">
        <f>VLOOKUP(E689,Table2[],2,TRUE)</f>
        <v>MEDIUM</v>
      </c>
    </row>
    <row r="690" spans="1:7" x14ac:dyDescent="0.25">
      <c r="A690">
        <v>689</v>
      </c>
      <c r="B690">
        <f t="shared" si="8"/>
        <v>45</v>
      </c>
      <c r="C690">
        <f t="shared" si="9"/>
        <v>1</v>
      </c>
      <c r="D690">
        <f t="shared" si="10"/>
        <v>2</v>
      </c>
      <c r="E690">
        <f t="shared" si="11"/>
        <v>29</v>
      </c>
      <c r="F690" t="str">
        <f>INDEX(Edu_table[],MATCH(C690,Edu_table[Code],0),2)</f>
        <v>Bachelor</v>
      </c>
      <c r="G690" t="str">
        <f>VLOOKUP(E690,Table2[],2,TRUE)</f>
        <v>LOW</v>
      </c>
    </row>
    <row r="691" spans="1:7" x14ac:dyDescent="0.25">
      <c r="A691">
        <v>690</v>
      </c>
      <c r="B691">
        <f t="shared" si="8"/>
        <v>33</v>
      </c>
      <c r="C691">
        <f t="shared" si="9"/>
        <v>0</v>
      </c>
      <c r="D691">
        <f t="shared" si="10"/>
        <v>6</v>
      </c>
      <c r="E691">
        <f t="shared" si="11"/>
        <v>21</v>
      </c>
      <c r="F691" t="str">
        <f>INDEX(Edu_table[],MATCH(C691,Edu_table[Code],0),2)</f>
        <v>School</v>
      </c>
      <c r="G691" t="str">
        <f>VLOOKUP(E691,Table2[],2,TRUE)</f>
        <v>LOW</v>
      </c>
    </row>
    <row r="692" spans="1:7" x14ac:dyDescent="0.25">
      <c r="A692">
        <v>691</v>
      </c>
      <c r="B692">
        <f t="shared" si="8"/>
        <v>21</v>
      </c>
      <c r="C692">
        <f t="shared" si="9"/>
        <v>0</v>
      </c>
      <c r="D692">
        <f t="shared" si="10"/>
        <v>1</v>
      </c>
      <c r="E692">
        <f t="shared" si="11"/>
        <v>16</v>
      </c>
      <c r="F692" t="str">
        <f>INDEX(Edu_table[],MATCH(C692,Edu_table[Code],0),2)</f>
        <v>School</v>
      </c>
      <c r="G692" t="str">
        <f>VLOOKUP(E692,Table2[],2,TRUE)</f>
        <v>LOW</v>
      </c>
    </row>
    <row r="693" spans="1:7" x14ac:dyDescent="0.25">
      <c r="A693">
        <v>692</v>
      </c>
      <c r="B693">
        <f t="shared" si="8"/>
        <v>40</v>
      </c>
      <c r="C693">
        <f t="shared" si="9"/>
        <v>0</v>
      </c>
      <c r="D693">
        <f t="shared" si="10"/>
        <v>6</v>
      </c>
      <c r="E693">
        <f t="shared" si="11"/>
        <v>36</v>
      </c>
      <c r="F693" t="str">
        <f>INDEX(Edu_table[],MATCH(C693,Edu_table[Code],0),2)</f>
        <v>School</v>
      </c>
      <c r="G693" t="str">
        <f>VLOOKUP(E693,Table2[],2,TRUE)</f>
        <v>LOW</v>
      </c>
    </row>
    <row r="694" spans="1:7" x14ac:dyDescent="0.25">
      <c r="A694">
        <v>693</v>
      </c>
      <c r="B694">
        <f t="shared" ref="B694:B757" si="12">VLOOKUP(A694,sheet2,2,FALSE)</f>
        <v>40</v>
      </c>
      <c r="C694">
        <f t="shared" ref="C694:C757" si="13">VLOOKUP(A694,sheet2,3,FALSE)</f>
        <v>1</v>
      </c>
      <c r="D694">
        <f t="shared" ref="D694:D757" si="14">VLOOKUP(A694,sheet2,4,FALSE)</f>
        <v>3</v>
      </c>
      <c r="E694">
        <f t="shared" ref="E694:E757" si="15">VLOOKUP(A694,sheet2,5,FALSE)</f>
        <v>28</v>
      </c>
      <c r="F694" t="str">
        <f>INDEX(Edu_table[],MATCH(C694,Edu_table[Code],0),2)</f>
        <v>Bachelor</v>
      </c>
      <c r="G694" t="str">
        <f>VLOOKUP(E694,Table2[],2,TRUE)</f>
        <v>LOW</v>
      </c>
    </row>
    <row r="695" spans="1:7" x14ac:dyDescent="0.25">
      <c r="A695">
        <v>694</v>
      </c>
      <c r="B695">
        <f t="shared" si="12"/>
        <v>56</v>
      </c>
      <c r="C695">
        <f t="shared" si="13"/>
        <v>0</v>
      </c>
      <c r="D695">
        <f t="shared" si="14"/>
        <v>11</v>
      </c>
      <c r="E695">
        <f t="shared" si="15"/>
        <v>59</v>
      </c>
      <c r="F695" t="str">
        <f>INDEX(Edu_table[],MATCH(C695,Edu_table[Code],0),2)</f>
        <v>School</v>
      </c>
      <c r="G695" t="str">
        <f>VLOOKUP(E695,Table2[],2,TRUE)</f>
        <v>MEDIUM</v>
      </c>
    </row>
    <row r="696" spans="1:7" x14ac:dyDescent="0.25">
      <c r="A696">
        <v>695</v>
      </c>
      <c r="B696">
        <f t="shared" si="12"/>
        <v>26</v>
      </c>
      <c r="C696">
        <f t="shared" si="13"/>
        <v>0</v>
      </c>
      <c r="D696">
        <f t="shared" si="14"/>
        <v>2</v>
      </c>
      <c r="E696">
        <f t="shared" si="15"/>
        <v>22</v>
      </c>
      <c r="F696" t="str">
        <f>INDEX(Edu_table[],MATCH(C696,Edu_table[Code],0),2)</f>
        <v>School</v>
      </c>
      <c r="G696" t="str">
        <f>VLOOKUP(E696,Table2[],2,TRUE)</f>
        <v>LOW</v>
      </c>
    </row>
    <row r="697" spans="1:7" x14ac:dyDescent="0.25">
      <c r="A697">
        <v>696</v>
      </c>
      <c r="B697">
        <f t="shared" si="12"/>
        <v>29</v>
      </c>
      <c r="C697">
        <f t="shared" si="13"/>
        <v>0</v>
      </c>
      <c r="D697">
        <f t="shared" si="14"/>
        <v>6</v>
      </c>
      <c r="E697">
        <f t="shared" si="15"/>
        <v>46</v>
      </c>
      <c r="F697" t="str">
        <f>INDEX(Edu_table[],MATCH(C697,Edu_table[Code],0),2)</f>
        <v>School</v>
      </c>
      <c r="G697" t="str">
        <f>VLOOKUP(E697,Table2[],2,TRUE)</f>
        <v>LOW</v>
      </c>
    </row>
    <row r="698" spans="1:7" x14ac:dyDescent="0.25">
      <c r="A698">
        <v>697</v>
      </c>
      <c r="B698">
        <f t="shared" si="12"/>
        <v>29</v>
      </c>
      <c r="C698">
        <f t="shared" si="13"/>
        <v>1</v>
      </c>
      <c r="D698">
        <f t="shared" si="14"/>
        <v>6</v>
      </c>
      <c r="E698">
        <f t="shared" si="15"/>
        <v>65</v>
      </c>
      <c r="F698" t="str">
        <f>INDEX(Edu_table[],MATCH(C698,Edu_table[Code],0),2)</f>
        <v>Bachelor</v>
      </c>
      <c r="G698" t="str">
        <f>VLOOKUP(E698,Table2[],2,TRUE)</f>
        <v>MEDIUM</v>
      </c>
    </row>
    <row r="699" spans="1:7" x14ac:dyDescent="0.25">
      <c r="A699">
        <v>698</v>
      </c>
      <c r="B699">
        <f t="shared" si="12"/>
        <v>39</v>
      </c>
      <c r="C699">
        <f t="shared" si="13"/>
        <v>0</v>
      </c>
      <c r="D699">
        <f t="shared" si="14"/>
        <v>13</v>
      </c>
      <c r="E699">
        <f t="shared" si="15"/>
        <v>27</v>
      </c>
      <c r="F699" t="str">
        <f>INDEX(Edu_table[],MATCH(C699,Edu_table[Code],0),2)</f>
        <v>School</v>
      </c>
      <c r="G699" t="str">
        <f>VLOOKUP(E699,Table2[],2,TRUE)</f>
        <v>LOW</v>
      </c>
    </row>
    <row r="700" spans="1:7" x14ac:dyDescent="0.25">
      <c r="A700">
        <v>699</v>
      </c>
      <c r="B700">
        <f t="shared" si="12"/>
        <v>27</v>
      </c>
      <c r="C700">
        <f t="shared" si="13"/>
        <v>1</v>
      </c>
      <c r="D700">
        <f t="shared" si="14"/>
        <v>1</v>
      </c>
      <c r="E700">
        <f t="shared" si="15"/>
        <v>23</v>
      </c>
      <c r="F700" t="str">
        <f>INDEX(Edu_table[],MATCH(C700,Edu_table[Code],0),2)</f>
        <v>Bachelor</v>
      </c>
      <c r="G700" t="str">
        <f>VLOOKUP(E700,Table2[],2,TRUE)</f>
        <v>LOW</v>
      </c>
    </row>
    <row r="701" spans="1:7" x14ac:dyDescent="0.25">
      <c r="A701">
        <v>700</v>
      </c>
      <c r="B701">
        <f t="shared" si="12"/>
        <v>25</v>
      </c>
      <c r="C701">
        <f t="shared" si="13"/>
        <v>0</v>
      </c>
      <c r="D701">
        <f t="shared" si="14"/>
        <v>1</v>
      </c>
      <c r="E701">
        <f t="shared" si="15"/>
        <v>15</v>
      </c>
      <c r="F701" t="str">
        <f>INDEX(Edu_table[],MATCH(C701,Edu_table[Code],0),2)</f>
        <v>School</v>
      </c>
      <c r="G701" t="str">
        <f>VLOOKUP(E701,Table2[],2,TRUE)</f>
        <v>LOW</v>
      </c>
    </row>
    <row r="702" spans="1:7" x14ac:dyDescent="0.25">
      <c r="A702">
        <v>701</v>
      </c>
      <c r="B702">
        <f t="shared" si="12"/>
        <v>36</v>
      </c>
      <c r="C702">
        <f t="shared" si="13"/>
        <v>4</v>
      </c>
      <c r="D702">
        <f t="shared" si="14"/>
        <v>5</v>
      </c>
      <c r="E702">
        <f t="shared" si="15"/>
        <v>20</v>
      </c>
      <c r="F702" t="str">
        <f>INDEX(Edu_table[],MATCH(C702,Edu_table[Code],0),2)</f>
        <v>Post-doctoral</v>
      </c>
      <c r="G702" t="str">
        <f>VLOOKUP(E702,Table2[],2,TRUE)</f>
        <v>LOW</v>
      </c>
    </row>
    <row r="703" spans="1:7" x14ac:dyDescent="0.25">
      <c r="A703">
        <v>702</v>
      </c>
      <c r="B703">
        <f t="shared" si="12"/>
        <v>35</v>
      </c>
      <c r="C703">
        <f t="shared" si="13"/>
        <v>0</v>
      </c>
      <c r="D703">
        <f t="shared" si="14"/>
        <v>7</v>
      </c>
      <c r="E703">
        <f t="shared" si="15"/>
        <v>39</v>
      </c>
      <c r="F703" t="str">
        <f>INDEX(Edu_table[],MATCH(C703,Edu_table[Code],0),2)</f>
        <v>School</v>
      </c>
      <c r="G703" t="str">
        <f>VLOOKUP(E703,Table2[],2,TRUE)</f>
        <v>LOW</v>
      </c>
    </row>
    <row r="704" spans="1:7" x14ac:dyDescent="0.25">
      <c r="A704">
        <v>703</v>
      </c>
      <c r="B704">
        <f t="shared" si="12"/>
        <v>25</v>
      </c>
      <c r="C704">
        <f t="shared" si="13"/>
        <v>1</v>
      </c>
      <c r="D704">
        <f t="shared" si="14"/>
        <v>4</v>
      </c>
      <c r="E704">
        <f t="shared" si="15"/>
        <v>33</v>
      </c>
      <c r="F704" t="str">
        <f>INDEX(Edu_table[],MATCH(C704,Edu_table[Code],0),2)</f>
        <v>Bachelor</v>
      </c>
      <c r="G704" t="str">
        <f>VLOOKUP(E704,Table2[],2,TRUE)</f>
        <v>LOW</v>
      </c>
    </row>
    <row r="705" spans="1:7" x14ac:dyDescent="0.25">
      <c r="A705">
        <v>704</v>
      </c>
      <c r="B705">
        <f t="shared" si="12"/>
        <v>21</v>
      </c>
      <c r="C705">
        <f t="shared" si="13"/>
        <v>1</v>
      </c>
      <c r="D705">
        <f t="shared" si="14"/>
        <v>2</v>
      </c>
      <c r="E705">
        <f t="shared" si="15"/>
        <v>20</v>
      </c>
      <c r="F705" t="str">
        <f>INDEX(Edu_table[],MATCH(C705,Edu_table[Code],0),2)</f>
        <v>Bachelor</v>
      </c>
      <c r="G705" t="str">
        <f>VLOOKUP(E705,Table2[],2,TRUE)</f>
        <v>LOW</v>
      </c>
    </row>
    <row r="706" spans="1:7" x14ac:dyDescent="0.25">
      <c r="A706">
        <v>705</v>
      </c>
      <c r="B706">
        <f t="shared" si="12"/>
        <v>23</v>
      </c>
      <c r="C706">
        <f t="shared" si="13"/>
        <v>0</v>
      </c>
      <c r="D706">
        <f t="shared" si="14"/>
        <v>2</v>
      </c>
      <c r="E706">
        <f t="shared" si="15"/>
        <v>16</v>
      </c>
      <c r="F706" t="str">
        <f>INDEX(Edu_table[],MATCH(C706,Edu_table[Code],0),2)</f>
        <v>School</v>
      </c>
      <c r="G706" t="str">
        <f>VLOOKUP(E706,Table2[],2,TRUE)</f>
        <v>LOW</v>
      </c>
    </row>
    <row r="707" spans="1:7" x14ac:dyDescent="0.25">
      <c r="A707">
        <v>706</v>
      </c>
      <c r="B707">
        <f t="shared" si="12"/>
        <v>32</v>
      </c>
      <c r="C707">
        <f t="shared" si="13"/>
        <v>0</v>
      </c>
      <c r="D707">
        <f t="shared" si="14"/>
        <v>14</v>
      </c>
      <c r="E707">
        <f t="shared" si="15"/>
        <v>73</v>
      </c>
      <c r="F707" t="str">
        <f>INDEX(Edu_table[],MATCH(C707,Edu_table[Code],0),2)</f>
        <v>School</v>
      </c>
      <c r="G707" t="str">
        <f>VLOOKUP(E707,Table2[],2,TRUE)</f>
        <v>MEDIUM</v>
      </c>
    </row>
    <row r="708" spans="1:7" x14ac:dyDescent="0.25">
      <c r="A708">
        <v>707</v>
      </c>
      <c r="B708">
        <f t="shared" si="12"/>
        <v>34</v>
      </c>
      <c r="C708">
        <f t="shared" si="13"/>
        <v>0</v>
      </c>
      <c r="D708">
        <f t="shared" si="14"/>
        <v>0</v>
      </c>
      <c r="E708">
        <f t="shared" si="15"/>
        <v>20</v>
      </c>
      <c r="F708" t="str">
        <f>INDEX(Edu_table[],MATCH(C708,Edu_table[Code],0),2)</f>
        <v>School</v>
      </c>
      <c r="G708" t="str">
        <f>VLOOKUP(E708,Table2[],2,TRUE)</f>
        <v>LOW</v>
      </c>
    </row>
    <row r="709" spans="1:7" x14ac:dyDescent="0.25">
      <c r="A709">
        <v>708</v>
      </c>
      <c r="B709">
        <f t="shared" si="12"/>
        <v>38</v>
      </c>
      <c r="C709">
        <f t="shared" si="13"/>
        <v>0</v>
      </c>
      <c r="D709">
        <f t="shared" si="14"/>
        <v>5</v>
      </c>
      <c r="E709">
        <f t="shared" si="15"/>
        <v>20</v>
      </c>
      <c r="F709" t="str">
        <f>INDEX(Edu_table[],MATCH(C709,Edu_table[Code],0),2)</f>
        <v>School</v>
      </c>
      <c r="G709" t="str">
        <f>VLOOKUP(E709,Table2[],2,TRUE)</f>
        <v>LOW</v>
      </c>
    </row>
    <row r="710" spans="1:7" x14ac:dyDescent="0.25">
      <c r="A710">
        <v>709</v>
      </c>
      <c r="B710">
        <f t="shared" si="12"/>
        <v>39</v>
      </c>
      <c r="C710">
        <f t="shared" si="13"/>
        <v>0</v>
      </c>
      <c r="D710">
        <f t="shared" si="14"/>
        <v>22</v>
      </c>
      <c r="E710">
        <f t="shared" si="15"/>
        <v>73</v>
      </c>
      <c r="F710" t="str">
        <f>INDEX(Edu_table[],MATCH(C710,Edu_table[Code],0),2)</f>
        <v>School</v>
      </c>
      <c r="G710" t="str">
        <f>VLOOKUP(E710,Table2[],2,TRUE)</f>
        <v>MEDIUM</v>
      </c>
    </row>
    <row r="711" spans="1:7" x14ac:dyDescent="0.25">
      <c r="A711">
        <v>710</v>
      </c>
      <c r="B711">
        <f t="shared" si="12"/>
        <v>46</v>
      </c>
      <c r="C711">
        <f t="shared" si="13"/>
        <v>0</v>
      </c>
      <c r="D711">
        <f t="shared" si="14"/>
        <v>1</v>
      </c>
      <c r="E711">
        <f t="shared" si="15"/>
        <v>21</v>
      </c>
      <c r="F711" t="str">
        <f>INDEX(Edu_table[],MATCH(C711,Edu_table[Code],0),2)</f>
        <v>School</v>
      </c>
      <c r="G711" t="str">
        <f>VLOOKUP(E711,Table2[],2,TRUE)</f>
        <v>LOW</v>
      </c>
    </row>
    <row r="712" spans="1:7" x14ac:dyDescent="0.25">
      <c r="A712">
        <v>711</v>
      </c>
      <c r="B712">
        <f t="shared" si="12"/>
        <v>35</v>
      </c>
      <c r="C712">
        <f t="shared" si="13"/>
        <v>1</v>
      </c>
      <c r="D712">
        <f t="shared" si="14"/>
        <v>10</v>
      </c>
      <c r="E712">
        <f t="shared" si="15"/>
        <v>98</v>
      </c>
      <c r="F712" t="str">
        <f>INDEX(Edu_table[],MATCH(C712,Edu_table[Code],0),2)</f>
        <v>Bachelor</v>
      </c>
      <c r="G712" t="str">
        <f>VLOOKUP(E712,Table2[],2,TRUE)</f>
        <v>MEDIUM</v>
      </c>
    </row>
    <row r="713" spans="1:7" x14ac:dyDescent="0.25">
      <c r="A713">
        <v>712</v>
      </c>
      <c r="B713">
        <f t="shared" si="12"/>
        <v>33</v>
      </c>
      <c r="C713">
        <f t="shared" si="13"/>
        <v>3</v>
      </c>
      <c r="D713">
        <f t="shared" si="14"/>
        <v>9</v>
      </c>
      <c r="E713">
        <f t="shared" si="15"/>
        <v>28</v>
      </c>
      <c r="F713" t="str">
        <f>INDEX(Edu_table[],MATCH(C713,Edu_table[Code],0),2)</f>
        <v>PhD</v>
      </c>
      <c r="G713" t="str">
        <f>VLOOKUP(E713,Table2[],2,TRUE)</f>
        <v>LOW</v>
      </c>
    </row>
    <row r="714" spans="1:7" x14ac:dyDescent="0.25">
      <c r="A714">
        <v>713</v>
      </c>
      <c r="B714">
        <f t="shared" si="12"/>
        <v>30</v>
      </c>
      <c r="C714">
        <f t="shared" si="13"/>
        <v>1</v>
      </c>
      <c r="D714">
        <f t="shared" si="14"/>
        <v>12</v>
      </c>
      <c r="E714">
        <f t="shared" si="15"/>
        <v>68</v>
      </c>
      <c r="F714" t="str">
        <f>INDEX(Edu_table[],MATCH(C714,Edu_table[Code],0),2)</f>
        <v>Bachelor</v>
      </c>
      <c r="G714" t="str">
        <f>VLOOKUP(E714,Table2[],2,TRUE)</f>
        <v>MEDIUM</v>
      </c>
    </row>
    <row r="715" spans="1:7" x14ac:dyDescent="0.25">
      <c r="A715">
        <v>714</v>
      </c>
      <c r="B715">
        <f t="shared" si="12"/>
        <v>54</v>
      </c>
      <c r="C715">
        <f t="shared" si="13"/>
        <v>2</v>
      </c>
      <c r="D715">
        <f t="shared" si="14"/>
        <v>21</v>
      </c>
      <c r="E715">
        <f t="shared" si="15"/>
        <v>118</v>
      </c>
      <c r="F715" t="str">
        <f>INDEX(Edu_table[],MATCH(C715,Edu_table[Code],0),2)</f>
        <v>Master's</v>
      </c>
      <c r="G715" t="str">
        <f>VLOOKUP(E715,Table2[],2,TRUE)</f>
        <v>HIGH</v>
      </c>
    </row>
    <row r="716" spans="1:7" x14ac:dyDescent="0.25">
      <c r="A716">
        <v>715</v>
      </c>
      <c r="B716">
        <f t="shared" si="12"/>
        <v>42</v>
      </c>
      <c r="C716">
        <f t="shared" si="13"/>
        <v>1</v>
      </c>
      <c r="D716">
        <f t="shared" si="14"/>
        <v>5</v>
      </c>
      <c r="E716">
        <f t="shared" si="15"/>
        <v>41</v>
      </c>
      <c r="F716" t="str">
        <f>INDEX(Edu_table[],MATCH(C716,Edu_table[Code],0),2)</f>
        <v>Bachelor</v>
      </c>
      <c r="G716" t="str">
        <f>VLOOKUP(E716,Table2[],2,TRUE)</f>
        <v>LOW</v>
      </c>
    </row>
    <row r="717" spans="1:7" x14ac:dyDescent="0.25">
      <c r="A717">
        <v>716</v>
      </c>
      <c r="B717">
        <f t="shared" si="12"/>
        <v>28</v>
      </c>
      <c r="C717">
        <f t="shared" si="13"/>
        <v>0</v>
      </c>
      <c r="D717">
        <f t="shared" si="14"/>
        <v>9</v>
      </c>
      <c r="E717">
        <f t="shared" si="15"/>
        <v>22</v>
      </c>
      <c r="F717" t="str">
        <f>INDEX(Edu_table[],MATCH(C717,Edu_table[Code],0),2)</f>
        <v>School</v>
      </c>
      <c r="G717" t="str">
        <f>VLOOKUP(E717,Table2[],2,TRUE)</f>
        <v>LOW</v>
      </c>
    </row>
    <row r="718" spans="1:7" x14ac:dyDescent="0.25">
      <c r="A718">
        <v>717</v>
      </c>
      <c r="B718">
        <f t="shared" si="12"/>
        <v>35</v>
      </c>
      <c r="C718">
        <f t="shared" si="13"/>
        <v>0</v>
      </c>
      <c r="D718">
        <f t="shared" si="14"/>
        <v>9</v>
      </c>
      <c r="E718">
        <f t="shared" si="15"/>
        <v>34</v>
      </c>
      <c r="F718" t="str">
        <f>INDEX(Edu_table[],MATCH(C718,Edu_table[Code],0),2)</f>
        <v>School</v>
      </c>
      <c r="G718" t="str">
        <f>VLOOKUP(E718,Table2[],2,TRUE)</f>
        <v>LOW</v>
      </c>
    </row>
    <row r="719" spans="1:7" x14ac:dyDescent="0.25">
      <c r="A719">
        <v>718</v>
      </c>
      <c r="B719">
        <f t="shared" si="12"/>
        <v>41</v>
      </c>
      <c r="C719">
        <f t="shared" si="13"/>
        <v>2</v>
      </c>
      <c r="D719">
        <f t="shared" si="14"/>
        <v>16</v>
      </c>
      <c r="E719">
        <f t="shared" si="15"/>
        <v>135</v>
      </c>
      <c r="F719" t="str">
        <f>INDEX(Edu_table[],MATCH(C719,Edu_table[Code],0),2)</f>
        <v>Master's</v>
      </c>
      <c r="G719" t="str">
        <f>VLOOKUP(E719,Table2[],2,TRUE)</f>
        <v>HIGH</v>
      </c>
    </row>
    <row r="720" spans="1:7" x14ac:dyDescent="0.25">
      <c r="A720">
        <v>719</v>
      </c>
      <c r="B720">
        <f t="shared" si="12"/>
        <v>41</v>
      </c>
      <c r="C720">
        <f t="shared" si="13"/>
        <v>0</v>
      </c>
      <c r="D720">
        <f t="shared" si="14"/>
        <v>16</v>
      </c>
      <c r="E720">
        <f t="shared" si="15"/>
        <v>49</v>
      </c>
      <c r="F720" t="str">
        <f>INDEX(Edu_table[],MATCH(C720,Edu_table[Code],0),2)</f>
        <v>School</v>
      </c>
      <c r="G720" t="str">
        <f>VLOOKUP(E720,Table2[],2,TRUE)</f>
        <v>LOW</v>
      </c>
    </row>
    <row r="721" spans="1:7" x14ac:dyDescent="0.25">
      <c r="A721">
        <v>720</v>
      </c>
      <c r="B721">
        <f t="shared" si="12"/>
        <v>53</v>
      </c>
      <c r="C721">
        <f t="shared" si="13"/>
        <v>3</v>
      </c>
      <c r="D721">
        <f t="shared" si="14"/>
        <v>5</v>
      </c>
      <c r="E721">
        <f t="shared" si="15"/>
        <v>78</v>
      </c>
      <c r="F721" t="str">
        <f>INDEX(Edu_table[],MATCH(C721,Edu_table[Code],0),2)</f>
        <v>PhD</v>
      </c>
      <c r="G721" t="str">
        <f>VLOOKUP(E721,Table2[],2,TRUE)</f>
        <v>MEDIUM</v>
      </c>
    </row>
    <row r="722" spans="1:7" x14ac:dyDescent="0.25">
      <c r="A722">
        <v>721</v>
      </c>
      <c r="B722">
        <f t="shared" si="12"/>
        <v>28</v>
      </c>
      <c r="C722">
        <f t="shared" si="13"/>
        <v>0</v>
      </c>
      <c r="D722">
        <f t="shared" si="14"/>
        <v>4</v>
      </c>
      <c r="E722">
        <f t="shared" si="15"/>
        <v>26</v>
      </c>
      <c r="F722" t="str">
        <f>INDEX(Edu_table[],MATCH(C722,Edu_table[Code],0),2)</f>
        <v>School</v>
      </c>
      <c r="G722" t="str">
        <f>VLOOKUP(E722,Table2[],2,TRUE)</f>
        <v>LOW</v>
      </c>
    </row>
    <row r="723" spans="1:7" x14ac:dyDescent="0.25">
      <c r="A723">
        <v>722</v>
      </c>
      <c r="B723">
        <f t="shared" si="12"/>
        <v>35</v>
      </c>
      <c r="C723">
        <f t="shared" si="13"/>
        <v>0</v>
      </c>
      <c r="D723">
        <f t="shared" si="14"/>
        <v>5</v>
      </c>
      <c r="E723">
        <f t="shared" si="15"/>
        <v>32</v>
      </c>
      <c r="F723" t="str">
        <f>INDEX(Edu_table[],MATCH(C723,Edu_table[Code],0),2)</f>
        <v>School</v>
      </c>
      <c r="G723" t="str">
        <f>VLOOKUP(E723,Table2[],2,TRUE)</f>
        <v>LOW</v>
      </c>
    </row>
    <row r="724" spans="1:7" x14ac:dyDescent="0.25">
      <c r="A724">
        <v>723</v>
      </c>
      <c r="B724">
        <f t="shared" si="12"/>
        <v>42</v>
      </c>
      <c r="C724">
        <f t="shared" si="13"/>
        <v>0</v>
      </c>
      <c r="D724">
        <f t="shared" si="14"/>
        <v>7</v>
      </c>
      <c r="E724">
        <f t="shared" si="15"/>
        <v>25</v>
      </c>
      <c r="F724" t="str">
        <f>INDEX(Edu_table[],MATCH(C724,Edu_table[Code],0),2)</f>
        <v>School</v>
      </c>
      <c r="G724" t="str">
        <f>VLOOKUP(E724,Table2[],2,TRUE)</f>
        <v>LOW</v>
      </c>
    </row>
    <row r="725" spans="1:7" x14ac:dyDescent="0.25">
      <c r="A725">
        <v>724</v>
      </c>
      <c r="B725">
        <f t="shared" si="12"/>
        <v>33</v>
      </c>
      <c r="C725">
        <f t="shared" si="13"/>
        <v>0</v>
      </c>
      <c r="D725">
        <f t="shared" si="14"/>
        <v>11</v>
      </c>
      <c r="E725">
        <f t="shared" si="15"/>
        <v>35</v>
      </c>
      <c r="F725" t="str">
        <f>INDEX(Edu_table[],MATCH(C725,Edu_table[Code],0),2)</f>
        <v>School</v>
      </c>
      <c r="G725" t="str">
        <f>VLOOKUP(E725,Table2[],2,TRUE)</f>
        <v>LOW</v>
      </c>
    </row>
    <row r="726" spans="1:7" x14ac:dyDescent="0.25">
      <c r="A726">
        <v>725</v>
      </c>
      <c r="B726">
        <f t="shared" si="12"/>
        <v>27</v>
      </c>
      <c r="C726">
        <f t="shared" si="13"/>
        <v>2</v>
      </c>
      <c r="D726">
        <f t="shared" si="14"/>
        <v>0</v>
      </c>
      <c r="E726">
        <f t="shared" si="15"/>
        <v>50</v>
      </c>
      <c r="F726" t="str">
        <f>INDEX(Edu_table[],MATCH(C726,Edu_table[Code],0),2)</f>
        <v>Master's</v>
      </c>
      <c r="G726" t="str">
        <f>VLOOKUP(E726,Table2[],2,TRUE)</f>
        <v>MEDIUM</v>
      </c>
    </row>
    <row r="727" spans="1:7" x14ac:dyDescent="0.25">
      <c r="A727">
        <v>726</v>
      </c>
      <c r="B727">
        <f t="shared" si="12"/>
        <v>48</v>
      </c>
      <c r="C727">
        <f t="shared" si="13"/>
        <v>1</v>
      </c>
      <c r="D727">
        <f t="shared" si="14"/>
        <v>30</v>
      </c>
      <c r="E727">
        <f t="shared" si="15"/>
        <v>148</v>
      </c>
      <c r="F727" t="str">
        <f>INDEX(Edu_table[],MATCH(C727,Edu_table[Code],0),2)</f>
        <v>Bachelor</v>
      </c>
      <c r="G727" t="str">
        <f>VLOOKUP(E727,Table2[],2,TRUE)</f>
        <v>HIGH</v>
      </c>
    </row>
    <row r="728" spans="1:7" x14ac:dyDescent="0.25">
      <c r="A728">
        <v>727</v>
      </c>
      <c r="B728">
        <f t="shared" si="12"/>
        <v>33</v>
      </c>
      <c r="C728">
        <f t="shared" si="13"/>
        <v>0</v>
      </c>
      <c r="D728">
        <f t="shared" si="14"/>
        <v>2</v>
      </c>
      <c r="E728">
        <f t="shared" si="15"/>
        <v>44</v>
      </c>
      <c r="F728" t="str">
        <f>INDEX(Edu_table[],MATCH(C728,Edu_table[Code],0),2)</f>
        <v>School</v>
      </c>
      <c r="G728" t="str">
        <f>VLOOKUP(E728,Table2[],2,TRUE)</f>
        <v>LOW</v>
      </c>
    </row>
    <row r="729" spans="1:7" x14ac:dyDescent="0.25">
      <c r="A729">
        <v>728</v>
      </c>
      <c r="B729">
        <f t="shared" si="12"/>
        <v>37</v>
      </c>
      <c r="C729">
        <f t="shared" si="13"/>
        <v>0</v>
      </c>
      <c r="D729">
        <f t="shared" si="14"/>
        <v>6</v>
      </c>
      <c r="E729">
        <f t="shared" si="15"/>
        <v>31</v>
      </c>
      <c r="F729" t="str">
        <f>INDEX(Edu_table[],MATCH(C729,Edu_table[Code],0),2)</f>
        <v>School</v>
      </c>
      <c r="G729" t="str">
        <f>VLOOKUP(E729,Table2[],2,TRUE)</f>
        <v>LOW</v>
      </c>
    </row>
    <row r="730" spans="1:7" x14ac:dyDescent="0.25">
      <c r="A730">
        <v>729</v>
      </c>
      <c r="B730">
        <f t="shared" si="12"/>
        <v>31</v>
      </c>
      <c r="C730">
        <f t="shared" si="13"/>
        <v>0</v>
      </c>
      <c r="D730">
        <f t="shared" si="14"/>
        <v>5</v>
      </c>
      <c r="E730">
        <f t="shared" si="15"/>
        <v>23</v>
      </c>
      <c r="F730" t="str">
        <f>INDEX(Edu_table[],MATCH(C730,Edu_table[Code],0),2)</f>
        <v>School</v>
      </c>
      <c r="G730" t="str">
        <f>VLOOKUP(E730,Table2[],2,TRUE)</f>
        <v>LOW</v>
      </c>
    </row>
    <row r="731" spans="1:7" x14ac:dyDescent="0.25">
      <c r="A731">
        <v>730</v>
      </c>
      <c r="B731">
        <f t="shared" si="12"/>
        <v>35</v>
      </c>
      <c r="C731">
        <f t="shared" si="13"/>
        <v>2</v>
      </c>
      <c r="D731">
        <f t="shared" si="14"/>
        <v>10</v>
      </c>
      <c r="E731">
        <f t="shared" si="15"/>
        <v>39</v>
      </c>
      <c r="F731" t="str">
        <f>INDEX(Edu_table[],MATCH(C731,Edu_table[Code],0),2)</f>
        <v>Master's</v>
      </c>
      <c r="G731" t="str">
        <f>VLOOKUP(E731,Table2[],2,TRUE)</f>
        <v>LOW</v>
      </c>
    </row>
    <row r="732" spans="1:7" x14ac:dyDescent="0.25">
      <c r="A732">
        <v>731</v>
      </c>
      <c r="B732">
        <f t="shared" si="12"/>
        <v>48</v>
      </c>
      <c r="C732">
        <f t="shared" si="13"/>
        <v>1</v>
      </c>
      <c r="D732">
        <f t="shared" si="14"/>
        <v>6</v>
      </c>
      <c r="E732">
        <f t="shared" si="15"/>
        <v>66</v>
      </c>
      <c r="F732" t="str">
        <f>INDEX(Edu_table[],MATCH(C732,Edu_table[Code],0),2)</f>
        <v>Bachelor</v>
      </c>
      <c r="G732" t="str">
        <f>VLOOKUP(E732,Table2[],2,TRUE)</f>
        <v>MEDIUM</v>
      </c>
    </row>
    <row r="733" spans="1:7" x14ac:dyDescent="0.25">
      <c r="A733">
        <v>732</v>
      </c>
      <c r="B733">
        <f t="shared" si="12"/>
        <v>34</v>
      </c>
      <c r="C733">
        <f t="shared" si="13"/>
        <v>0</v>
      </c>
      <c r="D733">
        <f t="shared" si="14"/>
        <v>16</v>
      </c>
      <c r="E733">
        <f t="shared" si="15"/>
        <v>75</v>
      </c>
      <c r="F733" t="str">
        <f>INDEX(Edu_table[],MATCH(C733,Edu_table[Code],0),2)</f>
        <v>School</v>
      </c>
      <c r="G733" t="str">
        <f>VLOOKUP(E733,Table2[],2,TRUE)</f>
        <v>MEDIUM</v>
      </c>
    </row>
    <row r="734" spans="1:7" x14ac:dyDescent="0.25">
      <c r="A734">
        <v>733</v>
      </c>
      <c r="B734">
        <f t="shared" si="12"/>
        <v>23</v>
      </c>
      <c r="C734">
        <f t="shared" si="13"/>
        <v>1</v>
      </c>
      <c r="D734">
        <f t="shared" si="14"/>
        <v>2</v>
      </c>
      <c r="E734">
        <f t="shared" si="15"/>
        <v>48</v>
      </c>
      <c r="F734" t="str">
        <f>INDEX(Edu_table[],MATCH(C734,Edu_table[Code],0),2)</f>
        <v>Bachelor</v>
      </c>
      <c r="G734" t="str">
        <f>VLOOKUP(E734,Table2[],2,TRUE)</f>
        <v>LOW</v>
      </c>
    </row>
    <row r="735" spans="1:7" x14ac:dyDescent="0.25">
      <c r="A735">
        <v>734</v>
      </c>
      <c r="B735">
        <f t="shared" si="12"/>
        <v>41</v>
      </c>
      <c r="C735">
        <f t="shared" si="13"/>
        <v>1</v>
      </c>
      <c r="D735">
        <f t="shared" si="14"/>
        <v>8</v>
      </c>
      <c r="E735">
        <f t="shared" si="15"/>
        <v>43</v>
      </c>
      <c r="F735" t="str">
        <f>INDEX(Edu_table[],MATCH(C735,Edu_table[Code],0),2)</f>
        <v>Bachelor</v>
      </c>
      <c r="G735" t="str">
        <f>VLOOKUP(E735,Table2[],2,TRUE)</f>
        <v>LOW</v>
      </c>
    </row>
    <row r="736" spans="1:7" x14ac:dyDescent="0.25">
      <c r="A736">
        <v>735</v>
      </c>
      <c r="B736">
        <f t="shared" si="12"/>
        <v>52</v>
      </c>
      <c r="C736">
        <f t="shared" si="13"/>
        <v>0</v>
      </c>
      <c r="D736">
        <f t="shared" si="14"/>
        <v>33</v>
      </c>
      <c r="E736">
        <f t="shared" si="15"/>
        <v>139</v>
      </c>
      <c r="F736" t="str">
        <f>INDEX(Edu_table[],MATCH(C736,Edu_table[Code],0),2)</f>
        <v>School</v>
      </c>
      <c r="G736" t="str">
        <f>VLOOKUP(E736,Table2[],2,TRUE)</f>
        <v>HIGH</v>
      </c>
    </row>
    <row r="737" spans="1:7" x14ac:dyDescent="0.25">
      <c r="A737">
        <v>736</v>
      </c>
      <c r="B737">
        <f t="shared" si="12"/>
        <v>39</v>
      </c>
      <c r="C737">
        <f t="shared" si="13"/>
        <v>0</v>
      </c>
      <c r="D737">
        <f t="shared" si="14"/>
        <v>6</v>
      </c>
      <c r="E737">
        <f t="shared" si="15"/>
        <v>61</v>
      </c>
      <c r="F737" t="str">
        <f>INDEX(Edu_table[],MATCH(C737,Edu_table[Code],0),2)</f>
        <v>School</v>
      </c>
      <c r="G737" t="str">
        <f>VLOOKUP(E737,Table2[],2,TRUE)</f>
        <v>MEDIUM</v>
      </c>
    </row>
    <row r="738" spans="1:7" x14ac:dyDescent="0.25">
      <c r="A738">
        <v>737</v>
      </c>
      <c r="B738">
        <f t="shared" si="12"/>
        <v>46</v>
      </c>
      <c r="C738">
        <f t="shared" si="13"/>
        <v>0</v>
      </c>
      <c r="D738">
        <f t="shared" si="14"/>
        <v>1</v>
      </c>
      <c r="E738">
        <f t="shared" si="15"/>
        <v>20</v>
      </c>
      <c r="F738" t="str">
        <f>INDEX(Edu_table[],MATCH(C738,Edu_table[Code],0),2)</f>
        <v>School</v>
      </c>
      <c r="G738" t="str">
        <f>VLOOKUP(E738,Table2[],2,TRUE)</f>
        <v>LOW</v>
      </c>
    </row>
    <row r="739" spans="1:7" x14ac:dyDescent="0.25">
      <c r="A739">
        <v>738</v>
      </c>
      <c r="B739">
        <f t="shared" si="12"/>
        <v>33</v>
      </c>
      <c r="C739">
        <f t="shared" si="13"/>
        <v>1</v>
      </c>
      <c r="D739">
        <f t="shared" si="14"/>
        <v>4</v>
      </c>
      <c r="E739">
        <f t="shared" si="15"/>
        <v>55</v>
      </c>
      <c r="F739" t="str">
        <f>INDEX(Edu_table[],MATCH(C739,Edu_table[Code],0),2)</f>
        <v>Bachelor</v>
      </c>
      <c r="G739" t="str">
        <f>VLOOKUP(E739,Table2[],2,TRUE)</f>
        <v>MEDIUM</v>
      </c>
    </row>
    <row r="740" spans="1:7" x14ac:dyDescent="0.25">
      <c r="A740">
        <v>739</v>
      </c>
      <c r="B740">
        <f t="shared" si="12"/>
        <v>34</v>
      </c>
      <c r="C740">
        <f t="shared" si="13"/>
        <v>2</v>
      </c>
      <c r="D740">
        <f t="shared" si="14"/>
        <v>2</v>
      </c>
      <c r="E740">
        <f t="shared" si="15"/>
        <v>39</v>
      </c>
      <c r="F740" t="str">
        <f>INDEX(Edu_table[],MATCH(C740,Edu_table[Code],0),2)</f>
        <v>Master's</v>
      </c>
      <c r="G740" t="str">
        <f>VLOOKUP(E740,Table2[],2,TRUE)</f>
        <v>LOW</v>
      </c>
    </row>
    <row r="741" spans="1:7" x14ac:dyDescent="0.25">
      <c r="A741">
        <v>740</v>
      </c>
      <c r="B741">
        <f t="shared" si="12"/>
        <v>34</v>
      </c>
      <c r="C741">
        <f t="shared" si="13"/>
        <v>2</v>
      </c>
      <c r="D741">
        <f t="shared" si="14"/>
        <v>12</v>
      </c>
      <c r="E741">
        <f t="shared" si="15"/>
        <v>47</v>
      </c>
      <c r="F741" t="str">
        <f>INDEX(Edu_table[],MATCH(C741,Edu_table[Code],0),2)</f>
        <v>Master's</v>
      </c>
      <c r="G741" t="str">
        <f>VLOOKUP(E741,Table2[],2,TRUE)</f>
        <v>LOW</v>
      </c>
    </row>
    <row r="742" spans="1:7" x14ac:dyDescent="0.25">
      <c r="A742">
        <v>741</v>
      </c>
      <c r="B742">
        <f t="shared" si="12"/>
        <v>40</v>
      </c>
      <c r="C742">
        <f t="shared" si="13"/>
        <v>0</v>
      </c>
      <c r="D742">
        <f t="shared" si="14"/>
        <v>9</v>
      </c>
      <c r="E742">
        <f t="shared" si="15"/>
        <v>33</v>
      </c>
      <c r="F742" t="str">
        <f>INDEX(Edu_table[],MATCH(C742,Edu_table[Code],0),2)</f>
        <v>School</v>
      </c>
      <c r="G742" t="str">
        <f>VLOOKUP(E742,Table2[],2,TRUE)</f>
        <v>LOW</v>
      </c>
    </row>
    <row r="743" spans="1:7" x14ac:dyDescent="0.25">
      <c r="A743">
        <v>742</v>
      </c>
      <c r="B743">
        <f t="shared" si="12"/>
        <v>45</v>
      </c>
      <c r="C743">
        <f t="shared" si="13"/>
        <v>2</v>
      </c>
      <c r="D743">
        <f t="shared" si="14"/>
        <v>16</v>
      </c>
      <c r="E743">
        <f t="shared" si="15"/>
        <v>80</v>
      </c>
      <c r="F743" t="str">
        <f>INDEX(Edu_table[],MATCH(C743,Edu_table[Code],0),2)</f>
        <v>Master's</v>
      </c>
      <c r="G743" t="str">
        <f>VLOOKUP(E743,Table2[],2,TRUE)</f>
        <v>MEDIUM</v>
      </c>
    </row>
    <row r="744" spans="1:7" x14ac:dyDescent="0.25">
      <c r="A744">
        <v>743</v>
      </c>
      <c r="B744">
        <f t="shared" si="12"/>
        <v>25</v>
      </c>
      <c r="C744">
        <f t="shared" si="13"/>
        <v>0</v>
      </c>
      <c r="D744">
        <f t="shared" si="14"/>
        <v>1</v>
      </c>
      <c r="E744">
        <f t="shared" si="15"/>
        <v>19</v>
      </c>
      <c r="F744" t="str">
        <f>INDEX(Edu_table[],MATCH(C744,Edu_table[Code],0),2)</f>
        <v>School</v>
      </c>
      <c r="G744" t="str">
        <f>VLOOKUP(E744,Table2[],2,TRUE)</f>
        <v>LOW</v>
      </c>
    </row>
    <row r="745" spans="1:7" x14ac:dyDescent="0.25">
      <c r="A745">
        <v>744</v>
      </c>
      <c r="B745">
        <f t="shared" si="12"/>
        <v>31</v>
      </c>
      <c r="C745">
        <f t="shared" si="13"/>
        <v>1</v>
      </c>
      <c r="D745">
        <f t="shared" si="14"/>
        <v>6</v>
      </c>
      <c r="E745">
        <f t="shared" si="15"/>
        <v>32</v>
      </c>
      <c r="F745" t="str">
        <f>INDEX(Edu_table[],MATCH(C745,Edu_table[Code],0),2)</f>
        <v>Bachelor</v>
      </c>
      <c r="G745" t="str">
        <f>VLOOKUP(E745,Table2[],2,TRUE)</f>
        <v>LOW</v>
      </c>
    </row>
    <row r="746" spans="1:7" x14ac:dyDescent="0.25">
      <c r="A746">
        <v>745</v>
      </c>
      <c r="B746">
        <f t="shared" si="12"/>
        <v>34</v>
      </c>
      <c r="C746">
        <f t="shared" si="13"/>
        <v>3</v>
      </c>
      <c r="D746">
        <f t="shared" si="14"/>
        <v>7</v>
      </c>
      <c r="E746">
        <f t="shared" si="15"/>
        <v>40</v>
      </c>
      <c r="F746" t="str">
        <f>INDEX(Edu_table[],MATCH(C746,Edu_table[Code],0),2)</f>
        <v>PhD</v>
      </c>
      <c r="G746" t="str">
        <f>VLOOKUP(E746,Table2[],2,TRUE)</f>
        <v>LOW</v>
      </c>
    </row>
    <row r="747" spans="1:7" x14ac:dyDescent="0.25">
      <c r="A747">
        <v>746</v>
      </c>
      <c r="B747">
        <f t="shared" si="12"/>
        <v>45</v>
      </c>
      <c r="C747">
        <f t="shared" si="13"/>
        <v>0</v>
      </c>
      <c r="D747">
        <f t="shared" si="14"/>
        <v>23</v>
      </c>
      <c r="E747">
        <f t="shared" si="15"/>
        <v>50</v>
      </c>
      <c r="F747" t="str">
        <f>INDEX(Edu_table[],MATCH(C747,Edu_table[Code],0),2)</f>
        <v>School</v>
      </c>
      <c r="G747" t="str">
        <f>VLOOKUP(E747,Table2[],2,TRUE)</f>
        <v>MEDIUM</v>
      </c>
    </row>
    <row r="748" spans="1:7" x14ac:dyDescent="0.25">
      <c r="A748">
        <v>747</v>
      </c>
      <c r="B748">
        <f t="shared" si="12"/>
        <v>44</v>
      </c>
      <c r="C748">
        <f t="shared" si="13"/>
        <v>1</v>
      </c>
      <c r="D748">
        <f t="shared" si="14"/>
        <v>17</v>
      </c>
      <c r="E748">
        <f t="shared" si="15"/>
        <v>129</v>
      </c>
      <c r="F748" t="str">
        <f>INDEX(Edu_table[],MATCH(C748,Edu_table[Code],0),2)</f>
        <v>Bachelor</v>
      </c>
      <c r="G748" t="str">
        <f>VLOOKUP(E748,Table2[],2,TRUE)</f>
        <v>HIGH</v>
      </c>
    </row>
    <row r="749" spans="1:7" x14ac:dyDescent="0.25">
      <c r="A749">
        <v>748</v>
      </c>
      <c r="B749">
        <f t="shared" si="12"/>
        <v>35</v>
      </c>
      <c r="C749">
        <f t="shared" si="13"/>
        <v>0</v>
      </c>
      <c r="D749">
        <f t="shared" si="14"/>
        <v>13</v>
      </c>
      <c r="E749">
        <f t="shared" si="15"/>
        <v>42</v>
      </c>
      <c r="F749" t="str">
        <f>INDEX(Edu_table[],MATCH(C749,Edu_table[Code],0),2)</f>
        <v>School</v>
      </c>
      <c r="G749" t="str">
        <f>VLOOKUP(E749,Table2[],2,TRUE)</f>
        <v>LOW</v>
      </c>
    </row>
    <row r="750" spans="1:7" x14ac:dyDescent="0.25">
      <c r="A750">
        <v>749</v>
      </c>
      <c r="B750">
        <f t="shared" si="12"/>
        <v>22</v>
      </c>
      <c r="C750">
        <f t="shared" si="13"/>
        <v>1</v>
      </c>
      <c r="D750">
        <f t="shared" si="14"/>
        <v>0</v>
      </c>
      <c r="E750">
        <f t="shared" si="15"/>
        <v>14</v>
      </c>
      <c r="F750" t="str">
        <f>INDEX(Edu_table[],MATCH(C750,Edu_table[Code],0),2)</f>
        <v>Bachelor</v>
      </c>
      <c r="G750" t="str">
        <f>VLOOKUP(E750,Table2[],2,TRUE)</f>
        <v>LOW</v>
      </c>
    </row>
    <row r="751" spans="1:7" x14ac:dyDescent="0.25">
      <c r="A751">
        <v>750</v>
      </c>
      <c r="B751">
        <f t="shared" si="12"/>
        <v>26</v>
      </c>
      <c r="C751">
        <f t="shared" si="13"/>
        <v>2</v>
      </c>
      <c r="D751">
        <f t="shared" si="14"/>
        <v>3</v>
      </c>
      <c r="E751">
        <f t="shared" si="15"/>
        <v>40</v>
      </c>
      <c r="F751" t="str">
        <f>INDEX(Edu_table[],MATCH(C751,Edu_table[Code],0),2)</f>
        <v>Master's</v>
      </c>
      <c r="G751" t="str">
        <f>VLOOKUP(E751,Table2[],2,TRUE)</f>
        <v>LOW</v>
      </c>
    </row>
    <row r="752" spans="1:7" x14ac:dyDescent="0.25">
      <c r="A752">
        <v>751</v>
      </c>
      <c r="B752">
        <f t="shared" si="12"/>
        <v>38</v>
      </c>
      <c r="C752">
        <f t="shared" si="13"/>
        <v>0</v>
      </c>
      <c r="D752">
        <f t="shared" si="14"/>
        <v>6</v>
      </c>
      <c r="E752">
        <f t="shared" si="15"/>
        <v>18</v>
      </c>
      <c r="F752" t="str">
        <f>INDEX(Edu_table[],MATCH(C752,Edu_table[Code],0),2)</f>
        <v>School</v>
      </c>
      <c r="G752" t="str">
        <f>VLOOKUP(E752,Table2[],2,TRUE)</f>
        <v>LOW</v>
      </c>
    </row>
    <row r="753" spans="1:7" x14ac:dyDescent="0.25">
      <c r="A753">
        <v>752</v>
      </c>
      <c r="B753">
        <f t="shared" si="12"/>
        <v>27</v>
      </c>
      <c r="C753">
        <f t="shared" si="13"/>
        <v>0</v>
      </c>
      <c r="D753">
        <f t="shared" si="14"/>
        <v>7</v>
      </c>
      <c r="E753">
        <f t="shared" si="15"/>
        <v>26</v>
      </c>
      <c r="F753" t="str">
        <f>INDEX(Edu_table[],MATCH(C753,Edu_table[Code],0),2)</f>
        <v>School</v>
      </c>
      <c r="G753" t="str">
        <f>VLOOKUP(E753,Table2[],2,TRUE)</f>
        <v>LOW</v>
      </c>
    </row>
    <row r="754" spans="1:7" x14ac:dyDescent="0.25">
      <c r="A754">
        <v>753</v>
      </c>
      <c r="B754">
        <f t="shared" si="12"/>
        <v>29</v>
      </c>
      <c r="C754">
        <f t="shared" si="13"/>
        <v>0</v>
      </c>
      <c r="D754">
        <f t="shared" si="14"/>
        <v>11</v>
      </c>
      <c r="E754">
        <f t="shared" si="15"/>
        <v>36</v>
      </c>
      <c r="F754" t="str">
        <f>INDEX(Edu_table[],MATCH(C754,Edu_table[Code],0),2)</f>
        <v>School</v>
      </c>
      <c r="G754" t="str">
        <f>VLOOKUP(E754,Table2[],2,TRUE)</f>
        <v>LOW</v>
      </c>
    </row>
    <row r="755" spans="1:7" x14ac:dyDescent="0.25">
      <c r="A755">
        <v>754</v>
      </c>
      <c r="B755">
        <f t="shared" si="12"/>
        <v>29</v>
      </c>
      <c r="C755">
        <f t="shared" si="13"/>
        <v>1</v>
      </c>
      <c r="D755">
        <f t="shared" si="14"/>
        <v>5</v>
      </c>
      <c r="E755">
        <f t="shared" si="15"/>
        <v>28</v>
      </c>
      <c r="F755" t="str">
        <f>INDEX(Edu_table[],MATCH(C755,Edu_table[Code],0),2)</f>
        <v>Bachelor</v>
      </c>
      <c r="G755" t="str">
        <f>VLOOKUP(E755,Table2[],2,TRUE)</f>
        <v>LOW</v>
      </c>
    </row>
    <row r="756" spans="1:7" x14ac:dyDescent="0.25">
      <c r="A756">
        <v>755</v>
      </c>
      <c r="B756">
        <f t="shared" si="12"/>
        <v>22</v>
      </c>
      <c r="C756">
        <f t="shared" si="13"/>
        <v>0</v>
      </c>
      <c r="D756">
        <f t="shared" si="14"/>
        <v>4</v>
      </c>
      <c r="E756">
        <f t="shared" si="15"/>
        <v>24</v>
      </c>
      <c r="F756" t="str">
        <f>INDEX(Edu_table[],MATCH(C756,Edu_table[Code],0),2)</f>
        <v>School</v>
      </c>
      <c r="G756" t="str">
        <f>VLOOKUP(E756,Table2[],2,TRUE)</f>
        <v>LOW</v>
      </c>
    </row>
    <row r="757" spans="1:7" x14ac:dyDescent="0.25">
      <c r="A757">
        <v>756</v>
      </c>
      <c r="B757">
        <f t="shared" si="12"/>
        <v>47</v>
      </c>
      <c r="C757">
        <f t="shared" si="13"/>
        <v>0</v>
      </c>
      <c r="D757">
        <f t="shared" si="14"/>
        <v>4</v>
      </c>
      <c r="E757">
        <f t="shared" si="15"/>
        <v>26</v>
      </c>
      <c r="F757" t="str">
        <f>INDEX(Edu_table[],MATCH(C757,Edu_table[Code],0),2)</f>
        <v>School</v>
      </c>
      <c r="G757" t="str">
        <f>VLOOKUP(E757,Table2[],2,TRUE)</f>
        <v>LOW</v>
      </c>
    </row>
    <row r="758" spans="1:7" x14ac:dyDescent="0.25">
      <c r="A758">
        <v>757</v>
      </c>
      <c r="B758">
        <f t="shared" ref="B758:B821" si="16">VLOOKUP(A758,sheet2,2,FALSE)</f>
        <v>27</v>
      </c>
      <c r="C758">
        <f t="shared" ref="C758:C821" si="17">VLOOKUP(A758,sheet2,3,FALSE)</f>
        <v>1</v>
      </c>
      <c r="D758">
        <f t="shared" ref="D758:D821" si="18">VLOOKUP(A758,sheet2,4,FALSE)</f>
        <v>5</v>
      </c>
      <c r="E758">
        <f t="shared" ref="E758:E821" si="19">VLOOKUP(A758,sheet2,5,FALSE)</f>
        <v>25</v>
      </c>
      <c r="F758" t="str">
        <f>INDEX(Edu_table[],MATCH(C758,Edu_table[Code],0),2)</f>
        <v>Bachelor</v>
      </c>
      <c r="G758" t="str">
        <f>VLOOKUP(E758,Table2[],2,TRUE)</f>
        <v>LOW</v>
      </c>
    </row>
    <row r="759" spans="1:7" x14ac:dyDescent="0.25">
      <c r="A759">
        <v>758</v>
      </c>
      <c r="B759">
        <f t="shared" si="16"/>
        <v>24</v>
      </c>
      <c r="C759">
        <f t="shared" si="17"/>
        <v>0</v>
      </c>
      <c r="D759">
        <f t="shared" si="18"/>
        <v>2</v>
      </c>
      <c r="E759">
        <f t="shared" si="19"/>
        <v>18</v>
      </c>
      <c r="F759" t="str">
        <f>INDEX(Edu_table[],MATCH(C759,Edu_table[Code],0),2)</f>
        <v>School</v>
      </c>
      <c r="G759" t="str">
        <f>VLOOKUP(E759,Table2[],2,TRUE)</f>
        <v>LOW</v>
      </c>
    </row>
    <row r="760" spans="1:7" x14ac:dyDescent="0.25">
      <c r="A760">
        <v>759</v>
      </c>
      <c r="B760">
        <f t="shared" si="16"/>
        <v>52</v>
      </c>
      <c r="C760">
        <f t="shared" si="17"/>
        <v>0</v>
      </c>
      <c r="D760">
        <f t="shared" si="18"/>
        <v>17</v>
      </c>
      <c r="E760">
        <f t="shared" si="19"/>
        <v>73</v>
      </c>
      <c r="F760" t="str">
        <f>INDEX(Edu_table[],MATCH(C760,Edu_table[Code],0),2)</f>
        <v>School</v>
      </c>
      <c r="G760" t="str">
        <f>VLOOKUP(E760,Table2[],2,TRUE)</f>
        <v>MEDIUM</v>
      </c>
    </row>
    <row r="761" spans="1:7" x14ac:dyDescent="0.25">
      <c r="A761">
        <v>760</v>
      </c>
      <c r="B761">
        <f t="shared" si="16"/>
        <v>26</v>
      </c>
      <c r="C761">
        <f t="shared" si="17"/>
        <v>0</v>
      </c>
      <c r="D761">
        <f t="shared" si="18"/>
        <v>3</v>
      </c>
      <c r="E761">
        <f t="shared" si="19"/>
        <v>29</v>
      </c>
      <c r="F761" t="str">
        <f>INDEX(Edu_table[],MATCH(C761,Edu_table[Code],0),2)</f>
        <v>School</v>
      </c>
      <c r="G761" t="str">
        <f>VLOOKUP(E761,Table2[],2,TRUE)</f>
        <v>LOW</v>
      </c>
    </row>
    <row r="762" spans="1:7" x14ac:dyDescent="0.25">
      <c r="A762">
        <v>761</v>
      </c>
      <c r="B762">
        <f t="shared" si="16"/>
        <v>40</v>
      </c>
      <c r="C762">
        <f t="shared" si="17"/>
        <v>0</v>
      </c>
      <c r="D762">
        <f t="shared" si="18"/>
        <v>22</v>
      </c>
      <c r="E762">
        <f t="shared" si="19"/>
        <v>100</v>
      </c>
      <c r="F762" t="str">
        <f>INDEX(Edu_table[],MATCH(C762,Edu_table[Code],0),2)</f>
        <v>School</v>
      </c>
      <c r="G762" t="str">
        <f>VLOOKUP(E762,Table2[],2,TRUE)</f>
        <v>HIGH</v>
      </c>
    </row>
    <row r="763" spans="1:7" x14ac:dyDescent="0.25">
      <c r="A763">
        <v>762</v>
      </c>
      <c r="B763">
        <f t="shared" si="16"/>
        <v>33</v>
      </c>
      <c r="C763">
        <f t="shared" si="17"/>
        <v>1</v>
      </c>
      <c r="D763">
        <f t="shared" si="18"/>
        <v>12</v>
      </c>
      <c r="E763">
        <f t="shared" si="19"/>
        <v>58</v>
      </c>
      <c r="F763" t="str">
        <f>INDEX(Edu_table[],MATCH(C763,Edu_table[Code],0),2)</f>
        <v>Bachelor</v>
      </c>
      <c r="G763" t="str">
        <f>VLOOKUP(E763,Table2[],2,TRUE)</f>
        <v>MEDIUM</v>
      </c>
    </row>
    <row r="764" spans="1:7" x14ac:dyDescent="0.25">
      <c r="A764">
        <v>763</v>
      </c>
      <c r="B764">
        <f t="shared" si="16"/>
        <v>30</v>
      </c>
      <c r="C764">
        <f t="shared" si="17"/>
        <v>0</v>
      </c>
      <c r="D764">
        <f t="shared" si="18"/>
        <v>0</v>
      </c>
      <c r="E764">
        <f t="shared" si="19"/>
        <v>17</v>
      </c>
      <c r="F764" t="str">
        <f>INDEX(Edu_table[],MATCH(C764,Edu_table[Code],0),2)</f>
        <v>School</v>
      </c>
      <c r="G764" t="str">
        <f>VLOOKUP(E764,Table2[],2,TRUE)</f>
        <v>LOW</v>
      </c>
    </row>
    <row r="765" spans="1:7" x14ac:dyDescent="0.25">
      <c r="A765">
        <v>764</v>
      </c>
      <c r="B765">
        <f t="shared" si="16"/>
        <v>39</v>
      </c>
      <c r="C765">
        <f t="shared" si="17"/>
        <v>1</v>
      </c>
      <c r="D765">
        <f t="shared" si="18"/>
        <v>16</v>
      </c>
      <c r="E765">
        <f t="shared" si="19"/>
        <v>69</v>
      </c>
      <c r="F765" t="str">
        <f>INDEX(Edu_table[],MATCH(C765,Edu_table[Code],0),2)</f>
        <v>Bachelor</v>
      </c>
      <c r="G765" t="str">
        <f>VLOOKUP(E765,Table2[],2,TRUE)</f>
        <v>MEDIUM</v>
      </c>
    </row>
    <row r="766" spans="1:7" x14ac:dyDescent="0.25">
      <c r="A766">
        <v>765</v>
      </c>
      <c r="B766">
        <f t="shared" si="16"/>
        <v>24</v>
      </c>
      <c r="C766">
        <f t="shared" si="17"/>
        <v>1</v>
      </c>
      <c r="D766">
        <f t="shared" si="18"/>
        <v>0</v>
      </c>
      <c r="E766">
        <f t="shared" si="19"/>
        <v>16</v>
      </c>
      <c r="F766" t="str">
        <f>INDEX(Edu_table[],MATCH(C766,Edu_table[Code],0),2)</f>
        <v>Bachelor</v>
      </c>
      <c r="G766" t="str">
        <f>VLOOKUP(E766,Table2[],2,TRUE)</f>
        <v>LOW</v>
      </c>
    </row>
    <row r="767" spans="1:7" x14ac:dyDescent="0.25">
      <c r="A767">
        <v>766</v>
      </c>
      <c r="B767">
        <f t="shared" si="16"/>
        <v>27</v>
      </c>
      <c r="C767">
        <f t="shared" si="17"/>
        <v>3</v>
      </c>
      <c r="D767">
        <f t="shared" si="18"/>
        <v>0</v>
      </c>
      <c r="E767">
        <f t="shared" si="19"/>
        <v>70</v>
      </c>
      <c r="F767" t="str">
        <f>INDEX(Edu_table[],MATCH(C767,Edu_table[Code],0),2)</f>
        <v>PhD</v>
      </c>
      <c r="G767" t="str">
        <f>VLOOKUP(E767,Table2[],2,TRUE)</f>
        <v>MEDIUM</v>
      </c>
    </row>
    <row r="768" spans="1:7" x14ac:dyDescent="0.25">
      <c r="A768">
        <v>767</v>
      </c>
      <c r="B768">
        <f t="shared" si="16"/>
        <v>38</v>
      </c>
      <c r="C768">
        <f t="shared" si="17"/>
        <v>1</v>
      </c>
      <c r="D768">
        <f t="shared" si="18"/>
        <v>7</v>
      </c>
      <c r="E768">
        <f t="shared" si="19"/>
        <v>64</v>
      </c>
      <c r="F768" t="str">
        <f>INDEX(Edu_table[],MATCH(C768,Edu_table[Code],0),2)</f>
        <v>Bachelor</v>
      </c>
      <c r="G768" t="str">
        <f>VLOOKUP(E768,Table2[],2,TRUE)</f>
        <v>MEDIUM</v>
      </c>
    </row>
    <row r="769" spans="1:7" x14ac:dyDescent="0.25">
      <c r="A769">
        <v>768</v>
      </c>
      <c r="B769">
        <f t="shared" si="16"/>
        <v>36</v>
      </c>
      <c r="C769">
        <f t="shared" si="17"/>
        <v>0</v>
      </c>
      <c r="D769">
        <f t="shared" si="18"/>
        <v>9</v>
      </c>
      <c r="E769">
        <f t="shared" si="19"/>
        <v>40</v>
      </c>
      <c r="F769" t="str">
        <f>INDEX(Edu_table[],MATCH(C769,Edu_table[Code],0),2)</f>
        <v>School</v>
      </c>
      <c r="G769" t="str">
        <f>VLOOKUP(E769,Table2[],2,TRUE)</f>
        <v>LOW</v>
      </c>
    </row>
    <row r="770" spans="1:7" x14ac:dyDescent="0.25">
      <c r="A770">
        <v>769</v>
      </c>
      <c r="B770">
        <f t="shared" si="16"/>
        <v>39</v>
      </c>
      <c r="C770">
        <f t="shared" si="17"/>
        <v>0</v>
      </c>
      <c r="D770">
        <f t="shared" si="18"/>
        <v>4</v>
      </c>
      <c r="E770">
        <f t="shared" si="19"/>
        <v>33</v>
      </c>
      <c r="F770" t="str">
        <f>INDEX(Edu_table[],MATCH(C770,Edu_table[Code],0),2)</f>
        <v>School</v>
      </c>
      <c r="G770" t="str">
        <f>VLOOKUP(E770,Table2[],2,TRUE)</f>
        <v>LOW</v>
      </c>
    </row>
    <row r="771" spans="1:7" x14ac:dyDescent="0.25">
      <c r="A771">
        <v>770</v>
      </c>
      <c r="B771">
        <f t="shared" si="16"/>
        <v>43</v>
      </c>
      <c r="C771">
        <f t="shared" si="17"/>
        <v>0</v>
      </c>
      <c r="D771">
        <f t="shared" si="18"/>
        <v>13</v>
      </c>
      <c r="E771">
        <f t="shared" si="19"/>
        <v>76</v>
      </c>
      <c r="F771" t="str">
        <f>INDEX(Edu_table[],MATCH(C771,Edu_table[Code],0),2)</f>
        <v>School</v>
      </c>
      <c r="G771" t="str">
        <f>VLOOKUP(E771,Table2[],2,TRUE)</f>
        <v>MEDIUM</v>
      </c>
    </row>
    <row r="772" spans="1:7" x14ac:dyDescent="0.25">
      <c r="A772">
        <v>771</v>
      </c>
      <c r="B772">
        <f t="shared" si="16"/>
        <v>24</v>
      </c>
      <c r="C772">
        <f t="shared" si="17"/>
        <v>0</v>
      </c>
      <c r="D772">
        <f t="shared" si="18"/>
        <v>8</v>
      </c>
      <c r="E772">
        <f t="shared" si="19"/>
        <v>17</v>
      </c>
      <c r="F772" t="str">
        <f>INDEX(Edu_table[],MATCH(C772,Edu_table[Code],0),2)</f>
        <v>School</v>
      </c>
      <c r="G772" t="str">
        <f>VLOOKUP(E772,Table2[],2,TRUE)</f>
        <v>LOW</v>
      </c>
    </row>
    <row r="773" spans="1:7" x14ac:dyDescent="0.25">
      <c r="A773">
        <v>772</v>
      </c>
      <c r="B773">
        <f t="shared" si="16"/>
        <v>21</v>
      </c>
      <c r="C773">
        <f t="shared" si="17"/>
        <v>0</v>
      </c>
      <c r="D773">
        <f t="shared" si="18"/>
        <v>5</v>
      </c>
      <c r="E773">
        <f t="shared" si="19"/>
        <v>25</v>
      </c>
      <c r="F773" t="str">
        <f>INDEX(Edu_table[],MATCH(C773,Edu_table[Code],0),2)</f>
        <v>School</v>
      </c>
      <c r="G773" t="str">
        <f>VLOOKUP(E773,Table2[],2,TRUE)</f>
        <v>LOW</v>
      </c>
    </row>
    <row r="774" spans="1:7" x14ac:dyDescent="0.25">
      <c r="A774">
        <v>773</v>
      </c>
      <c r="B774">
        <f t="shared" si="16"/>
        <v>26</v>
      </c>
      <c r="C774">
        <f t="shared" si="17"/>
        <v>1</v>
      </c>
      <c r="D774">
        <f t="shared" si="18"/>
        <v>2</v>
      </c>
      <c r="E774">
        <f t="shared" si="19"/>
        <v>24</v>
      </c>
      <c r="F774" t="str">
        <f>INDEX(Edu_table[],MATCH(C774,Edu_table[Code],0),2)</f>
        <v>Bachelor</v>
      </c>
      <c r="G774" t="str">
        <f>VLOOKUP(E774,Table2[],2,TRUE)</f>
        <v>LOW</v>
      </c>
    </row>
    <row r="775" spans="1:7" x14ac:dyDescent="0.25">
      <c r="A775">
        <v>774</v>
      </c>
      <c r="B775">
        <f t="shared" si="16"/>
        <v>43</v>
      </c>
      <c r="C775">
        <f t="shared" si="17"/>
        <v>0</v>
      </c>
      <c r="D775">
        <f t="shared" si="18"/>
        <v>11</v>
      </c>
      <c r="E775">
        <f t="shared" si="19"/>
        <v>37</v>
      </c>
      <c r="F775" t="str">
        <f>INDEX(Edu_table[],MATCH(C775,Edu_table[Code],0),2)</f>
        <v>School</v>
      </c>
      <c r="G775" t="str">
        <f>VLOOKUP(E775,Table2[],2,TRUE)</f>
        <v>LOW</v>
      </c>
    </row>
    <row r="776" spans="1:7" x14ac:dyDescent="0.25">
      <c r="A776">
        <v>775</v>
      </c>
      <c r="B776">
        <f t="shared" si="16"/>
        <v>36</v>
      </c>
      <c r="C776">
        <f t="shared" si="17"/>
        <v>2</v>
      </c>
      <c r="D776">
        <f t="shared" si="18"/>
        <v>11</v>
      </c>
      <c r="E776">
        <f t="shared" si="19"/>
        <v>44</v>
      </c>
      <c r="F776" t="str">
        <f>INDEX(Edu_table[],MATCH(C776,Edu_table[Code],0),2)</f>
        <v>Master's</v>
      </c>
      <c r="G776" t="str">
        <f>VLOOKUP(E776,Table2[],2,TRUE)</f>
        <v>LOW</v>
      </c>
    </row>
    <row r="777" spans="1:7" x14ac:dyDescent="0.25">
      <c r="A777">
        <v>776</v>
      </c>
      <c r="B777">
        <f t="shared" si="16"/>
        <v>43</v>
      </c>
      <c r="C777">
        <f t="shared" si="17"/>
        <v>0</v>
      </c>
      <c r="D777">
        <f t="shared" si="18"/>
        <v>15</v>
      </c>
      <c r="E777">
        <f t="shared" si="19"/>
        <v>62</v>
      </c>
      <c r="F777" t="str">
        <f>INDEX(Edu_table[],MATCH(C777,Edu_table[Code],0),2)</f>
        <v>School</v>
      </c>
      <c r="G777" t="str">
        <f>VLOOKUP(E777,Table2[],2,TRUE)</f>
        <v>MEDIUM</v>
      </c>
    </row>
    <row r="778" spans="1:7" x14ac:dyDescent="0.25">
      <c r="A778">
        <v>777</v>
      </c>
      <c r="B778">
        <f t="shared" si="16"/>
        <v>35</v>
      </c>
      <c r="C778">
        <f t="shared" si="17"/>
        <v>1</v>
      </c>
      <c r="D778">
        <f t="shared" si="18"/>
        <v>11</v>
      </c>
      <c r="E778">
        <f t="shared" si="19"/>
        <v>62</v>
      </c>
      <c r="F778" t="str">
        <f>INDEX(Edu_table[],MATCH(C778,Edu_table[Code],0),2)</f>
        <v>Bachelor</v>
      </c>
      <c r="G778" t="str">
        <f>VLOOKUP(E778,Table2[],2,TRUE)</f>
        <v>MEDIUM</v>
      </c>
    </row>
    <row r="779" spans="1:7" x14ac:dyDescent="0.25">
      <c r="A779">
        <v>778</v>
      </c>
      <c r="B779">
        <f t="shared" si="16"/>
        <v>34</v>
      </c>
      <c r="C779">
        <f t="shared" si="17"/>
        <v>1</v>
      </c>
      <c r="D779">
        <f t="shared" si="18"/>
        <v>10</v>
      </c>
      <c r="E779">
        <f t="shared" si="19"/>
        <v>33</v>
      </c>
      <c r="F779" t="str">
        <f>INDEX(Edu_table[],MATCH(C779,Edu_table[Code],0),2)</f>
        <v>Bachelor</v>
      </c>
      <c r="G779" t="str">
        <f>VLOOKUP(E779,Table2[],2,TRUE)</f>
        <v>LOW</v>
      </c>
    </row>
    <row r="780" spans="1:7" x14ac:dyDescent="0.25">
      <c r="A780">
        <v>779</v>
      </c>
      <c r="B780">
        <f t="shared" si="16"/>
        <v>47</v>
      </c>
      <c r="C780">
        <f t="shared" si="17"/>
        <v>1</v>
      </c>
      <c r="D780">
        <f t="shared" si="18"/>
        <v>17</v>
      </c>
      <c r="E780">
        <f t="shared" si="19"/>
        <v>41</v>
      </c>
      <c r="F780" t="str">
        <f>INDEX(Edu_table[],MATCH(C780,Edu_table[Code],0),2)</f>
        <v>Bachelor</v>
      </c>
      <c r="G780" t="str">
        <f>VLOOKUP(E780,Table2[],2,TRUE)</f>
        <v>LOW</v>
      </c>
    </row>
    <row r="781" spans="1:7" x14ac:dyDescent="0.25">
      <c r="A781">
        <v>780</v>
      </c>
      <c r="B781">
        <f t="shared" si="16"/>
        <v>48</v>
      </c>
      <c r="C781">
        <f t="shared" si="17"/>
        <v>0</v>
      </c>
      <c r="D781">
        <f t="shared" si="18"/>
        <v>0</v>
      </c>
      <c r="E781">
        <f t="shared" si="19"/>
        <v>30</v>
      </c>
      <c r="F781" t="str">
        <f>INDEX(Edu_table[],MATCH(C781,Edu_table[Code],0),2)</f>
        <v>School</v>
      </c>
      <c r="G781" t="str">
        <f>VLOOKUP(E781,Table2[],2,TRUE)</f>
        <v>LOW</v>
      </c>
    </row>
    <row r="782" spans="1:7" x14ac:dyDescent="0.25">
      <c r="A782">
        <v>781</v>
      </c>
      <c r="B782">
        <f t="shared" si="16"/>
        <v>29</v>
      </c>
      <c r="C782">
        <f t="shared" si="17"/>
        <v>1</v>
      </c>
      <c r="D782">
        <f t="shared" si="18"/>
        <v>9</v>
      </c>
      <c r="E782">
        <f t="shared" si="19"/>
        <v>46</v>
      </c>
      <c r="F782" t="str">
        <f>INDEX(Edu_table[],MATCH(C782,Edu_table[Code],0),2)</f>
        <v>Bachelor</v>
      </c>
      <c r="G782" t="str">
        <f>VLOOKUP(E782,Table2[],2,TRUE)</f>
        <v>LOW</v>
      </c>
    </row>
    <row r="783" spans="1:7" x14ac:dyDescent="0.25">
      <c r="A783">
        <v>782</v>
      </c>
      <c r="B783">
        <f t="shared" si="16"/>
        <v>36</v>
      </c>
      <c r="C783">
        <f t="shared" si="17"/>
        <v>0</v>
      </c>
      <c r="D783">
        <f t="shared" si="18"/>
        <v>7</v>
      </c>
      <c r="E783">
        <f t="shared" si="19"/>
        <v>43</v>
      </c>
      <c r="F783" t="str">
        <f>INDEX(Edu_table[],MATCH(C783,Edu_table[Code],0),2)</f>
        <v>School</v>
      </c>
      <c r="G783" t="str">
        <f>VLOOKUP(E783,Table2[],2,TRUE)</f>
        <v>LOW</v>
      </c>
    </row>
    <row r="784" spans="1:7" x14ac:dyDescent="0.25">
      <c r="A784">
        <v>783</v>
      </c>
      <c r="B784">
        <f t="shared" si="16"/>
        <v>35</v>
      </c>
      <c r="C784">
        <f t="shared" si="17"/>
        <v>0</v>
      </c>
      <c r="D784">
        <f t="shared" si="18"/>
        <v>10</v>
      </c>
      <c r="E784">
        <f t="shared" si="19"/>
        <v>39</v>
      </c>
      <c r="F784" t="str">
        <f>INDEX(Edu_table[],MATCH(C784,Edu_table[Code],0),2)</f>
        <v>School</v>
      </c>
      <c r="G784" t="str">
        <f>VLOOKUP(E784,Table2[],2,TRUE)</f>
        <v>LOW</v>
      </c>
    </row>
    <row r="785" spans="1:7" x14ac:dyDescent="0.25">
      <c r="A785">
        <v>784</v>
      </c>
      <c r="B785">
        <f t="shared" si="16"/>
        <v>39</v>
      </c>
      <c r="C785">
        <f t="shared" si="17"/>
        <v>0</v>
      </c>
      <c r="D785">
        <f t="shared" si="18"/>
        <v>13</v>
      </c>
      <c r="E785">
        <f t="shared" si="19"/>
        <v>38</v>
      </c>
      <c r="F785" t="str">
        <f>INDEX(Edu_table[],MATCH(C785,Edu_table[Code],0),2)</f>
        <v>School</v>
      </c>
      <c r="G785" t="str">
        <f>VLOOKUP(E785,Table2[],2,TRUE)</f>
        <v>LOW</v>
      </c>
    </row>
    <row r="786" spans="1:7" x14ac:dyDescent="0.25">
      <c r="A786">
        <v>785</v>
      </c>
      <c r="B786">
        <f t="shared" si="16"/>
        <v>41</v>
      </c>
      <c r="C786">
        <f t="shared" si="17"/>
        <v>0</v>
      </c>
      <c r="D786">
        <f t="shared" si="18"/>
        <v>21</v>
      </c>
      <c r="E786">
        <f t="shared" si="19"/>
        <v>76</v>
      </c>
      <c r="F786" t="str">
        <f>INDEX(Edu_table[],MATCH(C786,Edu_table[Code],0),2)</f>
        <v>School</v>
      </c>
      <c r="G786" t="str">
        <f>VLOOKUP(E786,Table2[],2,TRUE)</f>
        <v>MEDIUM</v>
      </c>
    </row>
    <row r="787" spans="1:7" x14ac:dyDescent="0.25">
      <c r="A787">
        <v>786</v>
      </c>
      <c r="B787">
        <f t="shared" si="16"/>
        <v>29</v>
      </c>
      <c r="C787">
        <f t="shared" si="17"/>
        <v>2</v>
      </c>
      <c r="D787">
        <f t="shared" si="18"/>
        <v>1</v>
      </c>
      <c r="E787">
        <f t="shared" si="19"/>
        <v>30</v>
      </c>
      <c r="F787" t="str">
        <f>INDEX(Edu_table[],MATCH(C787,Edu_table[Code],0),2)</f>
        <v>Master's</v>
      </c>
      <c r="G787" t="str">
        <f>VLOOKUP(E787,Table2[],2,TRUE)</f>
        <v>LOW</v>
      </c>
    </row>
    <row r="788" spans="1:7" x14ac:dyDescent="0.25">
      <c r="A788">
        <v>787</v>
      </c>
      <c r="B788">
        <f t="shared" si="16"/>
        <v>39</v>
      </c>
      <c r="C788">
        <f t="shared" si="17"/>
        <v>1</v>
      </c>
      <c r="D788">
        <f t="shared" si="18"/>
        <v>18</v>
      </c>
      <c r="E788">
        <f t="shared" si="19"/>
        <v>44</v>
      </c>
      <c r="F788" t="str">
        <f>INDEX(Edu_table[],MATCH(C788,Edu_table[Code],0),2)</f>
        <v>Bachelor</v>
      </c>
      <c r="G788" t="str">
        <f>VLOOKUP(E788,Table2[],2,TRUE)</f>
        <v>LOW</v>
      </c>
    </row>
    <row r="789" spans="1:7" x14ac:dyDescent="0.25">
      <c r="A789">
        <v>788</v>
      </c>
      <c r="B789">
        <f t="shared" si="16"/>
        <v>33</v>
      </c>
      <c r="C789">
        <f t="shared" si="17"/>
        <v>0</v>
      </c>
      <c r="D789">
        <f t="shared" si="18"/>
        <v>12</v>
      </c>
      <c r="E789">
        <f t="shared" si="19"/>
        <v>32</v>
      </c>
      <c r="F789" t="str">
        <f>INDEX(Edu_table[],MATCH(C789,Edu_table[Code],0),2)</f>
        <v>School</v>
      </c>
      <c r="G789" t="str">
        <f>VLOOKUP(E789,Table2[],2,TRUE)</f>
        <v>LOW</v>
      </c>
    </row>
    <row r="790" spans="1:7" x14ac:dyDescent="0.25">
      <c r="A790">
        <v>789</v>
      </c>
      <c r="B790">
        <f t="shared" si="16"/>
        <v>33</v>
      </c>
      <c r="C790">
        <f t="shared" si="17"/>
        <v>1</v>
      </c>
      <c r="D790">
        <f t="shared" si="18"/>
        <v>8</v>
      </c>
      <c r="E790">
        <f t="shared" si="19"/>
        <v>27</v>
      </c>
      <c r="F790" t="str">
        <f>INDEX(Edu_table[],MATCH(C790,Edu_table[Code],0),2)</f>
        <v>Bachelor</v>
      </c>
      <c r="G790" t="str">
        <f>VLOOKUP(E790,Table2[],2,TRUE)</f>
        <v>LOW</v>
      </c>
    </row>
    <row r="791" spans="1:7" x14ac:dyDescent="0.25">
      <c r="A791">
        <v>790</v>
      </c>
      <c r="B791">
        <f t="shared" si="16"/>
        <v>39</v>
      </c>
      <c r="C791">
        <f t="shared" si="17"/>
        <v>0</v>
      </c>
      <c r="D791">
        <f t="shared" si="18"/>
        <v>0</v>
      </c>
      <c r="E791">
        <f t="shared" si="19"/>
        <v>39</v>
      </c>
      <c r="F791" t="str">
        <f>INDEX(Edu_table[],MATCH(C791,Edu_table[Code],0),2)</f>
        <v>School</v>
      </c>
      <c r="G791" t="str">
        <f>VLOOKUP(E791,Table2[],2,TRUE)</f>
        <v>LOW</v>
      </c>
    </row>
    <row r="792" spans="1:7" x14ac:dyDescent="0.25">
      <c r="A792">
        <v>791</v>
      </c>
      <c r="B792">
        <f t="shared" si="16"/>
        <v>40</v>
      </c>
      <c r="C792">
        <f t="shared" si="17"/>
        <v>1</v>
      </c>
      <c r="D792">
        <f t="shared" si="18"/>
        <v>8</v>
      </c>
      <c r="E792">
        <f t="shared" si="19"/>
        <v>57</v>
      </c>
      <c r="F792" t="str">
        <f>INDEX(Edu_table[],MATCH(C792,Edu_table[Code],0),2)</f>
        <v>Bachelor</v>
      </c>
      <c r="G792" t="str">
        <f>VLOOKUP(E792,Table2[],2,TRUE)</f>
        <v>MEDIUM</v>
      </c>
    </row>
    <row r="793" spans="1:7" x14ac:dyDescent="0.25">
      <c r="A793">
        <v>792</v>
      </c>
      <c r="B793">
        <f t="shared" si="16"/>
        <v>53</v>
      </c>
      <c r="C793">
        <f t="shared" si="17"/>
        <v>0</v>
      </c>
      <c r="D793">
        <f t="shared" si="18"/>
        <v>33</v>
      </c>
      <c r="E793">
        <f t="shared" si="19"/>
        <v>324</v>
      </c>
      <c r="F793" t="str">
        <f>INDEX(Edu_table[],MATCH(C793,Edu_table[Code],0),2)</f>
        <v>School</v>
      </c>
      <c r="G793" t="str">
        <f>VLOOKUP(E793,Table2[],2,TRUE)</f>
        <v>SUPERHIGH</v>
      </c>
    </row>
    <row r="794" spans="1:7" x14ac:dyDescent="0.25">
      <c r="A794">
        <v>793</v>
      </c>
      <c r="B794">
        <f t="shared" si="16"/>
        <v>34</v>
      </c>
      <c r="C794">
        <f t="shared" si="17"/>
        <v>0</v>
      </c>
      <c r="D794">
        <f t="shared" si="18"/>
        <v>15</v>
      </c>
      <c r="E794">
        <f t="shared" si="19"/>
        <v>67</v>
      </c>
      <c r="F794" t="str">
        <f>INDEX(Edu_table[],MATCH(C794,Edu_table[Code],0),2)</f>
        <v>School</v>
      </c>
      <c r="G794" t="str">
        <f>VLOOKUP(E794,Table2[],2,TRUE)</f>
        <v>MEDIUM</v>
      </c>
    </row>
    <row r="795" spans="1:7" x14ac:dyDescent="0.25">
      <c r="A795">
        <v>794</v>
      </c>
      <c r="B795">
        <f t="shared" si="16"/>
        <v>29</v>
      </c>
      <c r="C795">
        <f t="shared" si="17"/>
        <v>2</v>
      </c>
      <c r="D795">
        <f t="shared" si="18"/>
        <v>7</v>
      </c>
      <c r="E795">
        <f t="shared" si="19"/>
        <v>84</v>
      </c>
      <c r="F795" t="str">
        <f>INDEX(Edu_table[],MATCH(C795,Edu_table[Code],0),2)</f>
        <v>Master's</v>
      </c>
      <c r="G795" t="str">
        <f>VLOOKUP(E795,Table2[],2,TRUE)</f>
        <v>MEDIUM</v>
      </c>
    </row>
    <row r="796" spans="1:7" x14ac:dyDescent="0.25">
      <c r="A796">
        <v>795</v>
      </c>
      <c r="B796">
        <f t="shared" si="16"/>
        <v>30</v>
      </c>
      <c r="C796">
        <f t="shared" si="17"/>
        <v>0</v>
      </c>
      <c r="D796">
        <f t="shared" si="18"/>
        <v>0</v>
      </c>
      <c r="E796">
        <f t="shared" si="19"/>
        <v>17</v>
      </c>
      <c r="F796" t="str">
        <f>INDEX(Edu_table[],MATCH(C796,Edu_table[Code],0),2)</f>
        <v>School</v>
      </c>
      <c r="G796" t="str">
        <f>VLOOKUP(E796,Table2[],2,TRUE)</f>
        <v>LOW</v>
      </c>
    </row>
    <row r="797" spans="1:7" x14ac:dyDescent="0.25">
      <c r="A797">
        <v>796</v>
      </c>
      <c r="B797">
        <f t="shared" si="16"/>
        <v>38</v>
      </c>
      <c r="C797">
        <f t="shared" si="17"/>
        <v>2</v>
      </c>
      <c r="D797">
        <f t="shared" si="18"/>
        <v>3</v>
      </c>
      <c r="E797">
        <f t="shared" si="19"/>
        <v>25</v>
      </c>
      <c r="F797" t="str">
        <f>INDEX(Edu_table[],MATCH(C797,Edu_table[Code],0),2)</f>
        <v>Master's</v>
      </c>
      <c r="G797" t="str">
        <f>VLOOKUP(E797,Table2[],2,TRUE)</f>
        <v>LOW</v>
      </c>
    </row>
    <row r="798" spans="1:7" x14ac:dyDescent="0.25">
      <c r="A798">
        <v>797</v>
      </c>
      <c r="B798">
        <f t="shared" si="16"/>
        <v>25</v>
      </c>
      <c r="C798">
        <f t="shared" si="17"/>
        <v>3</v>
      </c>
      <c r="D798">
        <f t="shared" si="18"/>
        <v>0</v>
      </c>
      <c r="E798">
        <f t="shared" si="19"/>
        <v>24</v>
      </c>
      <c r="F798" t="str">
        <f>INDEX(Edu_table[],MATCH(C798,Edu_table[Code],0),2)</f>
        <v>PhD</v>
      </c>
      <c r="G798" t="str">
        <f>VLOOKUP(E798,Table2[],2,TRUE)</f>
        <v>LOW</v>
      </c>
    </row>
    <row r="799" spans="1:7" x14ac:dyDescent="0.25">
      <c r="A799">
        <v>798</v>
      </c>
      <c r="B799">
        <f t="shared" si="16"/>
        <v>26</v>
      </c>
      <c r="C799">
        <f t="shared" si="17"/>
        <v>1</v>
      </c>
      <c r="D799">
        <f t="shared" si="18"/>
        <v>6</v>
      </c>
      <c r="E799">
        <f t="shared" si="19"/>
        <v>35</v>
      </c>
      <c r="F799" t="str">
        <f>INDEX(Edu_table[],MATCH(C799,Edu_table[Code],0),2)</f>
        <v>Bachelor</v>
      </c>
      <c r="G799" t="str">
        <f>VLOOKUP(E799,Table2[],2,TRUE)</f>
        <v>LOW</v>
      </c>
    </row>
    <row r="800" spans="1:7" x14ac:dyDescent="0.25">
      <c r="A800">
        <v>799</v>
      </c>
      <c r="B800">
        <f t="shared" si="16"/>
        <v>25</v>
      </c>
      <c r="C800">
        <f t="shared" si="17"/>
        <v>1</v>
      </c>
      <c r="D800">
        <f t="shared" si="18"/>
        <v>5</v>
      </c>
      <c r="E800">
        <f t="shared" si="19"/>
        <v>35</v>
      </c>
      <c r="F800" t="str">
        <f>INDEX(Edu_table[],MATCH(C800,Edu_table[Code],0),2)</f>
        <v>Bachelor</v>
      </c>
      <c r="G800" t="str">
        <f>VLOOKUP(E800,Table2[],2,TRUE)</f>
        <v>LOW</v>
      </c>
    </row>
    <row r="801" spans="1:7" x14ac:dyDescent="0.25">
      <c r="A801">
        <v>800</v>
      </c>
      <c r="B801">
        <f t="shared" si="16"/>
        <v>29</v>
      </c>
      <c r="C801">
        <f t="shared" si="17"/>
        <v>0</v>
      </c>
      <c r="D801">
        <f t="shared" si="18"/>
        <v>8</v>
      </c>
      <c r="E801">
        <f t="shared" si="19"/>
        <v>24</v>
      </c>
      <c r="F801" t="str">
        <f>INDEX(Edu_table[],MATCH(C801,Edu_table[Code],0),2)</f>
        <v>School</v>
      </c>
      <c r="G801" t="str">
        <f>VLOOKUP(E801,Table2[],2,TRUE)</f>
        <v>LOW</v>
      </c>
    </row>
    <row r="802" spans="1:7" x14ac:dyDescent="0.25">
      <c r="A802">
        <v>801</v>
      </c>
      <c r="B802">
        <f t="shared" si="16"/>
        <v>28</v>
      </c>
      <c r="C802">
        <f t="shared" si="17"/>
        <v>0</v>
      </c>
      <c r="D802">
        <f t="shared" si="18"/>
        <v>5</v>
      </c>
      <c r="E802">
        <f t="shared" si="19"/>
        <v>22</v>
      </c>
      <c r="F802" t="str">
        <f>INDEX(Edu_table[],MATCH(C802,Edu_table[Code],0),2)</f>
        <v>School</v>
      </c>
      <c r="G802" t="str">
        <f>VLOOKUP(E802,Table2[],2,TRUE)</f>
        <v>LOW</v>
      </c>
    </row>
    <row r="803" spans="1:7" x14ac:dyDescent="0.25">
      <c r="A803">
        <v>802</v>
      </c>
      <c r="B803">
        <f t="shared" si="16"/>
        <v>48</v>
      </c>
      <c r="C803">
        <f t="shared" si="17"/>
        <v>0</v>
      </c>
      <c r="D803">
        <f t="shared" si="18"/>
        <v>30</v>
      </c>
      <c r="E803">
        <f t="shared" si="19"/>
        <v>101</v>
      </c>
      <c r="F803" t="str">
        <f>INDEX(Edu_table[],MATCH(C803,Edu_table[Code],0),2)</f>
        <v>School</v>
      </c>
      <c r="G803" t="str">
        <f>VLOOKUP(E803,Table2[],2,TRUE)</f>
        <v>HIGH</v>
      </c>
    </row>
    <row r="804" spans="1:7" x14ac:dyDescent="0.25">
      <c r="A804">
        <v>803</v>
      </c>
      <c r="B804">
        <f t="shared" si="16"/>
        <v>26</v>
      </c>
      <c r="C804">
        <f t="shared" si="17"/>
        <v>0</v>
      </c>
      <c r="D804">
        <f t="shared" si="18"/>
        <v>0</v>
      </c>
      <c r="E804">
        <f t="shared" si="19"/>
        <v>14</v>
      </c>
      <c r="F804" t="str">
        <f>INDEX(Edu_table[],MATCH(C804,Edu_table[Code],0),2)</f>
        <v>School</v>
      </c>
      <c r="G804" t="str">
        <f>VLOOKUP(E804,Table2[],2,TRUE)</f>
        <v>LOW</v>
      </c>
    </row>
    <row r="805" spans="1:7" x14ac:dyDescent="0.25">
      <c r="A805">
        <v>804</v>
      </c>
      <c r="B805">
        <f t="shared" si="16"/>
        <v>36</v>
      </c>
      <c r="C805">
        <f t="shared" si="17"/>
        <v>0</v>
      </c>
      <c r="D805">
        <f t="shared" si="18"/>
        <v>4</v>
      </c>
      <c r="E805">
        <f t="shared" si="19"/>
        <v>23</v>
      </c>
      <c r="F805" t="str">
        <f>INDEX(Edu_table[],MATCH(C805,Edu_table[Code],0),2)</f>
        <v>School</v>
      </c>
      <c r="G805" t="str">
        <f>VLOOKUP(E805,Table2[],2,TRUE)</f>
        <v>LOW</v>
      </c>
    </row>
    <row r="806" spans="1:7" x14ac:dyDescent="0.25">
      <c r="A806">
        <v>805</v>
      </c>
      <c r="B806">
        <f t="shared" si="16"/>
        <v>30</v>
      </c>
      <c r="C806">
        <f t="shared" si="17"/>
        <v>0</v>
      </c>
      <c r="D806">
        <f t="shared" si="18"/>
        <v>12</v>
      </c>
      <c r="E806">
        <f t="shared" si="19"/>
        <v>38</v>
      </c>
      <c r="F806" t="str">
        <f>INDEX(Edu_table[],MATCH(C806,Edu_table[Code],0),2)</f>
        <v>School</v>
      </c>
      <c r="G806" t="str">
        <f>VLOOKUP(E806,Table2[],2,TRUE)</f>
        <v>LOW</v>
      </c>
    </row>
    <row r="807" spans="1:7" x14ac:dyDescent="0.25">
      <c r="A807">
        <v>806</v>
      </c>
      <c r="B807">
        <f t="shared" si="16"/>
        <v>41</v>
      </c>
      <c r="C807">
        <f t="shared" si="17"/>
        <v>0</v>
      </c>
      <c r="D807">
        <f t="shared" si="18"/>
        <v>1</v>
      </c>
      <c r="E807">
        <f t="shared" si="19"/>
        <v>19</v>
      </c>
      <c r="F807" t="str">
        <f>INDEX(Edu_table[],MATCH(C807,Edu_table[Code],0),2)</f>
        <v>School</v>
      </c>
      <c r="G807" t="str">
        <f>VLOOKUP(E807,Table2[],2,TRUE)</f>
        <v>LOW</v>
      </c>
    </row>
    <row r="808" spans="1:7" x14ac:dyDescent="0.25">
      <c r="A808">
        <v>807</v>
      </c>
      <c r="B808">
        <f t="shared" si="16"/>
        <v>34</v>
      </c>
      <c r="C808">
        <f t="shared" si="17"/>
        <v>2</v>
      </c>
      <c r="D808">
        <f t="shared" si="18"/>
        <v>13</v>
      </c>
      <c r="E808">
        <f t="shared" si="19"/>
        <v>52</v>
      </c>
      <c r="F808" t="str">
        <f>INDEX(Edu_table[],MATCH(C808,Edu_table[Code],0),2)</f>
        <v>Master's</v>
      </c>
      <c r="G808" t="str">
        <f>VLOOKUP(E808,Table2[],2,TRUE)</f>
        <v>MEDIUM</v>
      </c>
    </row>
    <row r="809" spans="1:7" x14ac:dyDescent="0.25">
      <c r="A809">
        <v>808</v>
      </c>
      <c r="B809">
        <f t="shared" si="16"/>
        <v>25</v>
      </c>
      <c r="C809">
        <f t="shared" si="17"/>
        <v>2</v>
      </c>
      <c r="D809">
        <f t="shared" si="18"/>
        <v>3</v>
      </c>
      <c r="E809">
        <f t="shared" si="19"/>
        <v>54</v>
      </c>
      <c r="F809" t="str">
        <f>INDEX(Edu_table[],MATCH(C809,Edu_table[Code],0),2)</f>
        <v>Master's</v>
      </c>
      <c r="G809" t="str">
        <f>VLOOKUP(E809,Table2[],2,TRUE)</f>
        <v>MEDIUM</v>
      </c>
    </row>
    <row r="810" spans="1:7" x14ac:dyDescent="0.25">
      <c r="A810">
        <v>809</v>
      </c>
      <c r="B810">
        <f t="shared" si="16"/>
        <v>45</v>
      </c>
      <c r="C810">
        <f t="shared" si="17"/>
        <v>0</v>
      </c>
      <c r="D810">
        <f t="shared" si="18"/>
        <v>17</v>
      </c>
      <c r="E810">
        <f t="shared" si="19"/>
        <v>62</v>
      </c>
      <c r="F810" t="str">
        <f>INDEX(Edu_table[],MATCH(C810,Edu_table[Code],0),2)</f>
        <v>School</v>
      </c>
      <c r="G810" t="str">
        <f>VLOOKUP(E810,Table2[],2,TRUE)</f>
        <v>MEDIUM</v>
      </c>
    </row>
    <row r="811" spans="1:7" x14ac:dyDescent="0.25">
      <c r="A811">
        <v>810</v>
      </c>
      <c r="B811">
        <f t="shared" si="16"/>
        <v>22</v>
      </c>
      <c r="C811">
        <f t="shared" si="17"/>
        <v>0</v>
      </c>
      <c r="D811">
        <f t="shared" si="18"/>
        <v>4</v>
      </c>
      <c r="E811">
        <f t="shared" si="19"/>
        <v>19</v>
      </c>
      <c r="F811" t="str">
        <f>INDEX(Edu_table[],MATCH(C811,Edu_table[Code],0),2)</f>
        <v>School</v>
      </c>
      <c r="G811" t="str">
        <f>VLOOKUP(E811,Table2[],2,TRUE)</f>
        <v>LOW</v>
      </c>
    </row>
    <row r="812" spans="1:7" x14ac:dyDescent="0.25">
      <c r="A812">
        <v>811</v>
      </c>
      <c r="B812">
        <f t="shared" si="16"/>
        <v>32</v>
      </c>
      <c r="C812">
        <f t="shared" si="17"/>
        <v>0</v>
      </c>
      <c r="D812">
        <f t="shared" si="18"/>
        <v>13</v>
      </c>
      <c r="E812">
        <f t="shared" si="19"/>
        <v>25</v>
      </c>
      <c r="F812" t="str">
        <f>INDEX(Edu_table[],MATCH(C812,Edu_table[Code],0),2)</f>
        <v>School</v>
      </c>
      <c r="G812" t="str">
        <f>VLOOKUP(E812,Table2[],2,TRUE)</f>
        <v>LOW</v>
      </c>
    </row>
    <row r="813" spans="1:7" x14ac:dyDescent="0.25">
      <c r="A813">
        <v>812</v>
      </c>
      <c r="B813">
        <f t="shared" si="16"/>
        <v>21</v>
      </c>
      <c r="C813">
        <f t="shared" si="17"/>
        <v>1</v>
      </c>
      <c r="D813">
        <f t="shared" si="18"/>
        <v>1</v>
      </c>
      <c r="E813">
        <f t="shared" si="19"/>
        <v>17</v>
      </c>
      <c r="F813" t="str">
        <f>INDEX(Edu_table[],MATCH(C813,Edu_table[Code],0),2)</f>
        <v>Bachelor</v>
      </c>
      <c r="G813" t="str">
        <f>VLOOKUP(E813,Table2[],2,TRUE)</f>
        <v>LOW</v>
      </c>
    </row>
    <row r="814" spans="1:7" x14ac:dyDescent="0.25">
      <c r="A814">
        <v>813</v>
      </c>
      <c r="B814">
        <f t="shared" si="16"/>
        <v>34</v>
      </c>
      <c r="C814">
        <f t="shared" si="17"/>
        <v>0</v>
      </c>
      <c r="D814">
        <f t="shared" si="18"/>
        <v>6</v>
      </c>
      <c r="E814">
        <f t="shared" si="19"/>
        <v>20</v>
      </c>
      <c r="F814" t="str">
        <f>INDEX(Edu_table[],MATCH(C814,Edu_table[Code],0),2)</f>
        <v>School</v>
      </c>
      <c r="G814" t="str">
        <f>VLOOKUP(E814,Table2[],2,TRUE)</f>
        <v>LOW</v>
      </c>
    </row>
    <row r="815" spans="1:7" x14ac:dyDescent="0.25">
      <c r="A815">
        <v>814</v>
      </c>
      <c r="B815">
        <f t="shared" si="16"/>
        <v>31</v>
      </c>
      <c r="C815">
        <f t="shared" si="17"/>
        <v>0</v>
      </c>
      <c r="D815">
        <f t="shared" si="18"/>
        <v>10</v>
      </c>
      <c r="E815">
        <f t="shared" si="19"/>
        <v>49</v>
      </c>
      <c r="F815" t="str">
        <f>INDEX(Edu_table[],MATCH(C815,Edu_table[Code],0),2)</f>
        <v>School</v>
      </c>
      <c r="G815" t="str">
        <f>VLOOKUP(E815,Table2[],2,TRUE)</f>
        <v>LOW</v>
      </c>
    </row>
    <row r="816" spans="1:7" x14ac:dyDescent="0.25">
      <c r="A816">
        <v>815</v>
      </c>
      <c r="B816">
        <f t="shared" si="16"/>
        <v>33</v>
      </c>
      <c r="C816">
        <f t="shared" si="17"/>
        <v>0</v>
      </c>
      <c r="D816">
        <f t="shared" si="18"/>
        <v>7</v>
      </c>
      <c r="E816">
        <f t="shared" si="19"/>
        <v>22</v>
      </c>
      <c r="F816" t="str">
        <f>INDEX(Edu_table[],MATCH(C816,Edu_table[Code],0),2)</f>
        <v>School</v>
      </c>
      <c r="G816" t="str">
        <f>VLOOKUP(E816,Table2[],2,TRUE)</f>
        <v>LOW</v>
      </c>
    </row>
    <row r="817" spans="1:7" x14ac:dyDescent="0.25">
      <c r="A817">
        <v>816</v>
      </c>
      <c r="B817">
        <f t="shared" si="16"/>
        <v>40</v>
      </c>
      <c r="C817">
        <f t="shared" si="17"/>
        <v>1</v>
      </c>
      <c r="D817">
        <f t="shared" si="18"/>
        <v>2</v>
      </c>
      <c r="E817">
        <f t="shared" si="19"/>
        <v>36</v>
      </c>
      <c r="F817" t="str">
        <f>INDEX(Edu_table[],MATCH(C817,Edu_table[Code],0),2)</f>
        <v>Bachelor</v>
      </c>
      <c r="G817" t="str">
        <f>VLOOKUP(E817,Table2[],2,TRUE)</f>
        <v>LOW</v>
      </c>
    </row>
    <row r="818" spans="1:7" x14ac:dyDescent="0.25">
      <c r="A818">
        <v>817</v>
      </c>
      <c r="B818">
        <f t="shared" si="16"/>
        <v>36</v>
      </c>
      <c r="C818">
        <f t="shared" si="17"/>
        <v>1</v>
      </c>
      <c r="D818">
        <f t="shared" si="18"/>
        <v>6</v>
      </c>
      <c r="E818">
        <f t="shared" si="19"/>
        <v>27</v>
      </c>
      <c r="F818" t="str">
        <f>INDEX(Edu_table[],MATCH(C818,Edu_table[Code],0),2)</f>
        <v>Bachelor</v>
      </c>
      <c r="G818" t="str">
        <f>VLOOKUP(E818,Table2[],2,TRUE)</f>
        <v>LOW</v>
      </c>
    </row>
    <row r="819" spans="1:7" x14ac:dyDescent="0.25">
      <c r="A819">
        <v>818</v>
      </c>
      <c r="B819">
        <f t="shared" si="16"/>
        <v>30</v>
      </c>
      <c r="C819">
        <f t="shared" si="17"/>
        <v>1</v>
      </c>
      <c r="D819">
        <f t="shared" si="18"/>
        <v>2</v>
      </c>
      <c r="E819">
        <f t="shared" si="19"/>
        <v>26</v>
      </c>
      <c r="F819" t="str">
        <f>INDEX(Edu_table[],MATCH(C819,Edu_table[Code],0),2)</f>
        <v>Bachelor</v>
      </c>
      <c r="G819" t="str">
        <f>VLOOKUP(E819,Table2[],2,TRUE)</f>
        <v>LOW</v>
      </c>
    </row>
    <row r="820" spans="1:7" x14ac:dyDescent="0.25">
      <c r="A820">
        <v>819</v>
      </c>
      <c r="B820">
        <f t="shared" si="16"/>
        <v>35</v>
      </c>
      <c r="C820">
        <f t="shared" si="17"/>
        <v>1</v>
      </c>
      <c r="D820">
        <f t="shared" si="18"/>
        <v>0</v>
      </c>
      <c r="E820">
        <f t="shared" si="19"/>
        <v>35</v>
      </c>
      <c r="F820" t="str">
        <f>INDEX(Edu_table[],MATCH(C820,Edu_table[Code],0),2)</f>
        <v>Bachelor</v>
      </c>
      <c r="G820" t="str">
        <f>VLOOKUP(E820,Table2[],2,TRUE)</f>
        <v>LOW</v>
      </c>
    </row>
    <row r="821" spans="1:7" x14ac:dyDescent="0.25">
      <c r="A821">
        <v>820</v>
      </c>
      <c r="B821">
        <f t="shared" si="16"/>
        <v>36</v>
      </c>
      <c r="C821">
        <f t="shared" si="17"/>
        <v>0</v>
      </c>
      <c r="D821">
        <f t="shared" si="18"/>
        <v>7</v>
      </c>
      <c r="E821">
        <f t="shared" si="19"/>
        <v>40</v>
      </c>
      <c r="F821" t="str">
        <f>INDEX(Edu_table[],MATCH(C821,Edu_table[Code],0),2)</f>
        <v>School</v>
      </c>
      <c r="G821" t="str">
        <f>VLOOKUP(E821,Table2[],2,TRUE)</f>
        <v>LOW</v>
      </c>
    </row>
    <row r="822" spans="1:7" x14ac:dyDescent="0.25">
      <c r="A822">
        <v>821</v>
      </c>
      <c r="B822">
        <f t="shared" ref="B822:B851" si="20">VLOOKUP(A822,sheet2,2,FALSE)</f>
        <v>37</v>
      </c>
      <c r="C822">
        <f t="shared" ref="C822:C851" si="21">VLOOKUP(A822,sheet2,3,FALSE)</f>
        <v>0</v>
      </c>
      <c r="D822">
        <f t="shared" ref="D822:D851" si="22">VLOOKUP(A822,sheet2,4,FALSE)</f>
        <v>4</v>
      </c>
      <c r="E822">
        <f t="shared" ref="E822:E851" si="23">VLOOKUP(A822,sheet2,5,FALSE)</f>
        <v>24</v>
      </c>
      <c r="F822" t="str">
        <f>INDEX(Edu_table[],MATCH(C822,Edu_table[Code],0),2)</f>
        <v>School</v>
      </c>
      <c r="G822" t="str">
        <f>VLOOKUP(E822,Table2[],2,TRUE)</f>
        <v>LOW</v>
      </c>
    </row>
    <row r="823" spans="1:7" x14ac:dyDescent="0.25">
      <c r="A823">
        <v>822</v>
      </c>
      <c r="B823">
        <f t="shared" si="20"/>
        <v>32</v>
      </c>
      <c r="C823">
        <f t="shared" si="21"/>
        <v>0</v>
      </c>
      <c r="D823">
        <f t="shared" si="22"/>
        <v>16</v>
      </c>
      <c r="E823">
        <f t="shared" si="23"/>
        <v>38</v>
      </c>
      <c r="F823" t="str">
        <f>INDEX(Edu_table[],MATCH(C823,Edu_table[Code],0),2)</f>
        <v>School</v>
      </c>
      <c r="G823" t="str">
        <f>VLOOKUP(E823,Table2[],2,TRUE)</f>
        <v>LOW</v>
      </c>
    </row>
    <row r="824" spans="1:7" x14ac:dyDescent="0.25">
      <c r="A824">
        <v>823</v>
      </c>
      <c r="B824">
        <f t="shared" si="20"/>
        <v>45</v>
      </c>
      <c r="C824">
        <f t="shared" si="21"/>
        <v>0</v>
      </c>
      <c r="D824">
        <f t="shared" si="22"/>
        <v>3</v>
      </c>
      <c r="E824">
        <f t="shared" si="23"/>
        <v>20</v>
      </c>
      <c r="F824" t="str">
        <f>INDEX(Edu_table[],MATCH(C824,Edu_table[Code],0),2)</f>
        <v>School</v>
      </c>
      <c r="G824" t="str">
        <f>VLOOKUP(E824,Table2[],2,TRUE)</f>
        <v>LOW</v>
      </c>
    </row>
    <row r="825" spans="1:7" x14ac:dyDescent="0.25">
      <c r="A825">
        <v>824</v>
      </c>
      <c r="B825">
        <f t="shared" si="20"/>
        <v>27</v>
      </c>
      <c r="C825">
        <f t="shared" si="21"/>
        <v>3</v>
      </c>
      <c r="D825">
        <f t="shared" si="22"/>
        <v>0</v>
      </c>
      <c r="E825">
        <f t="shared" si="23"/>
        <v>25</v>
      </c>
      <c r="F825" t="str">
        <f>INDEX(Edu_table[],MATCH(C825,Edu_table[Code],0),2)</f>
        <v>PhD</v>
      </c>
      <c r="G825" t="str">
        <f>VLOOKUP(E825,Table2[],2,TRUE)</f>
        <v>LOW</v>
      </c>
    </row>
    <row r="826" spans="1:7" x14ac:dyDescent="0.25">
      <c r="A826">
        <v>825</v>
      </c>
      <c r="B826">
        <f t="shared" si="20"/>
        <v>41</v>
      </c>
      <c r="C826">
        <f t="shared" si="21"/>
        <v>1</v>
      </c>
      <c r="D826">
        <f t="shared" si="22"/>
        <v>4</v>
      </c>
      <c r="E826">
        <f t="shared" si="23"/>
        <v>26</v>
      </c>
      <c r="F826" t="str">
        <f>INDEX(Edu_table[],MATCH(C826,Edu_table[Code],0),2)</f>
        <v>Bachelor</v>
      </c>
      <c r="G826" t="str">
        <f>VLOOKUP(E826,Table2[],2,TRUE)</f>
        <v>LOW</v>
      </c>
    </row>
    <row r="827" spans="1:7" x14ac:dyDescent="0.25">
      <c r="A827">
        <v>826</v>
      </c>
      <c r="B827">
        <f t="shared" si="20"/>
        <v>32</v>
      </c>
      <c r="C827">
        <f t="shared" si="21"/>
        <v>1</v>
      </c>
      <c r="D827">
        <f t="shared" si="22"/>
        <v>12</v>
      </c>
      <c r="E827">
        <f t="shared" si="23"/>
        <v>116</v>
      </c>
      <c r="F827" t="str">
        <f>INDEX(Edu_table[],MATCH(C827,Edu_table[Code],0),2)</f>
        <v>Bachelor</v>
      </c>
      <c r="G827" t="str">
        <f>VLOOKUP(E827,Table2[],2,TRUE)</f>
        <v>HIGH</v>
      </c>
    </row>
    <row r="828" spans="1:7" x14ac:dyDescent="0.25">
      <c r="A828">
        <v>827</v>
      </c>
      <c r="B828">
        <f t="shared" si="20"/>
        <v>48</v>
      </c>
      <c r="C828">
        <f t="shared" si="21"/>
        <v>0</v>
      </c>
      <c r="D828">
        <f t="shared" si="22"/>
        <v>13</v>
      </c>
      <c r="E828">
        <f t="shared" si="23"/>
        <v>50</v>
      </c>
      <c r="F828" t="str">
        <f>INDEX(Edu_table[],MATCH(C828,Edu_table[Code],0),2)</f>
        <v>School</v>
      </c>
      <c r="G828" t="str">
        <f>VLOOKUP(E828,Table2[],2,TRUE)</f>
        <v>MEDIUM</v>
      </c>
    </row>
    <row r="829" spans="1:7" x14ac:dyDescent="0.25">
      <c r="A829">
        <v>828</v>
      </c>
      <c r="B829">
        <f t="shared" si="20"/>
        <v>50</v>
      </c>
      <c r="C829">
        <f t="shared" si="21"/>
        <v>0</v>
      </c>
      <c r="D829">
        <f t="shared" si="22"/>
        <v>1</v>
      </c>
      <c r="E829">
        <f t="shared" si="23"/>
        <v>26</v>
      </c>
      <c r="F829" t="str">
        <f>INDEX(Edu_table[],MATCH(C829,Edu_table[Code],0),2)</f>
        <v>School</v>
      </c>
      <c r="G829" t="str">
        <f>VLOOKUP(E829,Table2[],2,TRUE)</f>
        <v>LOW</v>
      </c>
    </row>
    <row r="830" spans="1:7" x14ac:dyDescent="0.25">
      <c r="A830">
        <v>829</v>
      </c>
      <c r="B830">
        <f t="shared" si="20"/>
        <v>45</v>
      </c>
      <c r="C830">
        <f t="shared" si="21"/>
        <v>2</v>
      </c>
      <c r="D830">
        <f t="shared" si="22"/>
        <v>0</v>
      </c>
      <c r="E830">
        <f t="shared" si="23"/>
        <v>22</v>
      </c>
      <c r="F830" t="str">
        <f>INDEX(Edu_table[],MATCH(C830,Edu_table[Code],0),2)</f>
        <v>Master's</v>
      </c>
      <c r="G830" t="str">
        <f>VLOOKUP(E830,Table2[],2,TRUE)</f>
        <v>LOW</v>
      </c>
    </row>
    <row r="831" spans="1:7" x14ac:dyDescent="0.25">
      <c r="A831">
        <v>830</v>
      </c>
      <c r="B831">
        <f t="shared" si="20"/>
        <v>33</v>
      </c>
      <c r="C831">
        <f t="shared" si="21"/>
        <v>1</v>
      </c>
      <c r="D831">
        <f t="shared" si="22"/>
        <v>2</v>
      </c>
      <c r="E831">
        <f t="shared" si="23"/>
        <v>37</v>
      </c>
      <c r="F831" t="str">
        <f>INDEX(Edu_table[],MATCH(C831,Edu_table[Code],0),2)</f>
        <v>Bachelor</v>
      </c>
      <c r="G831" t="str">
        <f>VLOOKUP(E831,Table2[],2,TRUE)</f>
        <v>LOW</v>
      </c>
    </row>
    <row r="832" spans="1:7" x14ac:dyDescent="0.25">
      <c r="A832">
        <v>831</v>
      </c>
      <c r="B832">
        <f t="shared" si="20"/>
        <v>33</v>
      </c>
      <c r="C832">
        <f t="shared" si="21"/>
        <v>0</v>
      </c>
      <c r="D832">
        <f t="shared" si="22"/>
        <v>13</v>
      </c>
      <c r="E832">
        <f t="shared" si="23"/>
        <v>52</v>
      </c>
      <c r="F832" t="str">
        <f>INDEX(Edu_table[],MATCH(C832,Edu_table[Code],0),2)</f>
        <v>School</v>
      </c>
      <c r="G832" t="str">
        <f>VLOOKUP(E832,Table2[],2,TRUE)</f>
        <v>MEDIUM</v>
      </c>
    </row>
    <row r="833" spans="1:7" x14ac:dyDescent="0.25">
      <c r="A833">
        <v>832</v>
      </c>
      <c r="B833">
        <f t="shared" si="20"/>
        <v>27</v>
      </c>
      <c r="C833">
        <f t="shared" si="21"/>
        <v>1</v>
      </c>
      <c r="D833">
        <f t="shared" si="22"/>
        <v>8</v>
      </c>
      <c r="E833">
        <f t="shared" si="23"/>
        <v>18</v>
      </c>
      <c r="F833" t="str">
        <f>INDEX(Edu_table[],MATCH(C833,Edu_table[Code],0),2)</f>
        <v>Bachelor</v>
      </c>
      <c r="G833" t="str">
        <f>VLOOKUP(E833,Table2[],2,TRUE)</f>
        <v>LOW</v>
      </c>
    </row>
    <row r="834" spans="1:7" x14ac:dyDescent="0.25">
      <c r="A834">
        <v>833</v>
      </c>
      <c r="B834">
        <f t="shared" si="20"/>
        <v>36</v>
      </c>
      <c r="C834">
        <f t="shared" si="21"/>
        <v>1</v>
      </c>
      <c r="D834">
        <f t="shared" si="22"/>
        <v>7</v>
      </c>
      <c r="E834">
        <f t="shared" si="23"/>
        <v>43</v>
      </c>
      <c r="F834" t="str">
        <f>INDEX(Edu_table[],MATCH(C834,Edu_table[Code],0),2)</f>
        <v>Bachelor</v>
      </c>
      <c r="G834" t="str">
        <f>VLOOKUP(E834,Table2[],2,TRUE)</f>
        <v>LOW</v>
      </c>
    </row>
    <row r="835" spans="1:7" x14ac:dyDescent="0.25">
      <c r="A835">
        <v>834</v>
      </c>
      <c r="B835">
        <f t="shared" si="20"/>
        <v>30</v>
      </c>
      <c r="C835">
        <f t="shared" si="21"/>
        <v>3</v>
      </c>
      <c r="D835">
        <f t="shared" si="22"/>
        <v>7</v>
      </c>
      <c r="E835">
        <f t="shared" si="23"/>
        <v>30</v>
      </c>
      <c r="F835" t="str">
        <f>INDEX(Edu_table[],MATCH(C835,Edu_table[Code],0),2)</f>
        <v>PhD</v>
      </c>
      <c r="G835" t="str">
        <f>VLOOKUP(E835,Table2[],2,TRUE)</f>
        <v>LOW</v>
      </c>
    </row>
    <row r="836" spans="1:7" x14ac:dyDescent="0.25">
      <c r="A836">
        <v>835</v>
      </c>
      <c r="B836">
        <f t="shared" si="20"/>
        <v>28</v>
      </c>
      <c r="C836">
        <f t="shared" si="21"/>
        <v>1</v>
      </c>
      <c r="D836">
        <f t="shared" si="22"/>
        <v>3</v>
      </c>
      <c r="E836">
        <f t="shared" si="23"/>
        <v>36</v>
      </c>
      <c r="F836" t="str">
        <f>INDEX(Edu_table[],MATCH(C836,Edu_table[Code],0),2)</f>
        <v>Bachelor</v>
      </c>
      <c r="G836" t="str">
        <f>VLOOKUP(E836,Table2[],2,TRUE)</f>
        <v>LOW</v>
      </c>
    </row>
    <row r="837" spans="1:7" x14ac:dyDescent="0.25">
      <c r="A837">
        <v>836</v>
      </c>
      <c r="B837">
        <f t="shared" si="20"/>
        <v>21</v>
      </c>
      <c r="C837">
        <f t="shared" si="21"/>
        <v>2</v>
      </c>
      <c r="D837">
        <f t="shared" si="22"/>
        <v>0</v>
      </c>
      <c r="E837">
        <f t="shared" si="23"/>
        <v>41</v>
      </c>
      <c r="F837" t="str">
        <f>INDEX(Edu_table[],MATCH(C837,Edu_table[Code],0),2)</f>
        <v>Master's</v>
      </c>
      <c r="G837" t="str">
        <f>VLOOKUP(E837,Table2[],2,TRUE)</f>
        <v>LOW</v>
      </c>
    </row>
    <row r="838" spans="1:7" x14ac:dyDescent="0.25">
      <c r="A838">
        <v>837</v>
      </c>
      <c r="B838">
        <f t="shared" si="20"/>
        <v>23</v>
      </c>
      <c r="C838">
        <f t="shared" si="21"/>
        <v>1</v>
      </c>
      <c r="D838">
        <f t="shared" si="22"/>
        <v>3</v>
      </c>
      <c r="E838">
        <f t="shared" si="23"/>
        <v>24</v>
      </c>
      <c r="F838" t="str">
        <f>INDEX(Edu_table[],MATCH(C838,Edu_table[Code],0),2)</f>
        <v>Bachelor</v>
      </c>
      <c r="G838" t="str">
        <f>VLOOKUP(E838,Table2[],2,TRUE)</f>
        <v>LOW</v>
      </c>
    </row>
    <row r="839" spans="1:7" x14ac:dyDescent="0.25">
      <c r="A839">
        <v>838</v>
      </c>
      <c r="B839">
        <f t="shared" si="20"/>
        <v>23</v>
      </c>
      <c r="C839">
        <f t="shared" si="21"/>
        <v>0</v>
      </c>
      <c r="D839">
        <f t="shared" si="22"/>
        <v>7</v>
      </c>
      <c r="E839">
        <f t="shared" si="23"/>
        <v>22</v>
      </c>
      <c r="F839" t="str">
        <f>INDEX(Edu_table[],MATCH(C839,Edu_table[Code],0),2)</f>
        <v>School</v>
      </c>
      <c r="G839" t="str">
        <f>VLOOKUP(E839,Table2[],2,TRUE)</f>
        <v>LOW</v>
      </c>
    </row>
    <row r="840" spans="1:7" x14ac:dyDescent="0.25">
      <c r="A840">
        <v>839</v>
      </c>
      <c r="B840">
        <f t="shared" si="20"/>
        <v>26</v>
      </c>
      <c r="C840">
        <f t="shared" si="21"/>
        <v>0</v>
      </c>
      <c r="D840">
        <f t="shared" si="22"/>
        <v>10</v>
      </c>
      <c r="E840">
        <f t="shared" si="23"/>
        <v>25</v>
      </c>
      <c r="F840" t="str">
        <f>INDEX(Edu_table[],MATCH(C840,Edu_table[Code],0),2)</f>
        <v>School</v>
      </c>
      <c r="G840" t="str">
        <f>VLOOKUP(E840,Table2[],2,TRUE)</f>
        <v>LOW</v>
      </c>
    </row>
    <row r="841" spans="1:7" x14ac:dyDescent="0.25">
      <c r="A841">
        <v>840</v>
      </c>
      <c r="B841">
        <f t="shared" si="20"/>
        <v>31</v>
      </c>
      <c r="C841">
        <f t="shared" si="21"/>
        <v>0</v>
      </c>
      <c r="D841">
        <f t="shared" si="22"/>
        <v>8</v>
      </c>
      <c r="E841">
        <f t="shared" si="23"/>
        <v>22</v>
      </c>
      <c r="F841" t="str">
        <f>INDEX(Edu_table[],MATCH(C841,Edu_table[Code],0),2)</f>
        <v>School</v>
      </c>
      <c r="G841" t="str">
        <f>VLOOKUP(E841,Table2[],2,TRUE)</f>
        <v>LOW</v>
      </c>
    </row>
    <row r="842" spans="1:7" x14ac:dyDescent="0.25">
      <c r="A842">
        <v>841</v>
      </c>
      <c r="B842">
        <f t="shared" si="20"/>
        <v>38</v>
      </c>
      <c r="C842">
        <f t="shared" si="21"/>
        <v>2</v>
      </c>
      <c r="D842">
        <f t="shared" si="22"/>
        <v>13</v>
      </c>
      <c r="E842">
        <f t="shared" si="23"/>
        <v>25</v>
      </c>
      <c r="F842" t="str">
        <f>INDEX(Edu_table[],MATCH(C842,Edu_table[Code],0),2)</f>
        <v>Master's</v>
      </c>
      <c r="G842" t="str">
        <f>VLOOKUP(E842,Table2[],2,TRUE)</f>
        <v>LOW</v>
      </c>
    </row>
    <row r="843" spans="1:7" x14ac:dyDescent="0.25">
      <c r="A843">
        <v>842</v>
      </c>
      <c r="B843">
        <f t="shared" si="20"/>
        <v>29</v>
      </c>
      <c r="C843">
        <f t="shared" si="21"/>
        <v>2</v>
      </c>
      <c r="D843">
        <f t="shared" si="22"/>
        <v>7</v>
      </c>
      <c r="E843">
        <f t="shared" si="23"/>
        <v>63</v>
      </c>
      <c r="F843" t="str">
        <f>INDEX(Edu_table[],MATCH(C843,Edu_table[Code],0),2)</f>
        <v>Master's</v>
      </c>
      <c r="G843" t="str">
        <f>VLOOKUP(E843,Table2[],2,TRUE)</f>
        <v>MEDIUM</v>
      </c>
    </row>
    <row r="844" spans="1:7" x14ac:dyDescent="0.25">
      <c r="A844">
        <v>843</v>
      </c>
      <c r="B844">
        <f t="shared" si="20"/>
        <v>32</v>
      </c>
      <c r="C844">
        <f t="shared" si="21"/>
        <v>0</v>
      </c>
      <c r="D844">
        <f t="shared" si="22"/>
        <v>14</v>
      </c>
      <c r="E844">
        <f t="shared" si="23"/>
        <v>36</v>
      </c>
      <c r="F844" t="str">
        <f>INDEX(Edu_table[],MATCH(C844,Edu_table[Code],0),2)</f>
        <v>School</v>
      </c>
      <c r="G844" t="str">
        <f>VLOOKUP(E844,Table2[],2,TRUE)</f>
        <v>LOW</v>
      </c>
    </row>
    <row r="845" spans="1:7" x14ac:dyDescent="0.25">
      <c r="A845">
        <v>844</v>
      </c>
      <c r="B845">
        <f t="shared" si="20"/>
        <v>32</v>
      </c>
      <c r="C845">
        <f t="shared" si="21"/>
        <v>1</v>
      </c>
      <c r="D845">
        <f t="shared" si="22"/>
        <v>8</v>
      </c>
      <c r="E845">
        <f t="shared" si="23"/>
        <v>45</v>
      </c>
      <c r="F845" t="str">
        <f>INDEX(Edu_table[],MATCH(C845,Edu_table[Code],0),2)</f>
        <v>Bachelor</v>
      </c>
      <c r="G845" t="str">
        <f>VLOOKUP(E845,Table2[],2,TRUE)</f>
        <v>LOW</v>
      </c>
    </row>
    <row r="846" spans="1:7" x14ac:dyDescent="0.25">
      <c r="A846">
        <v>845</v>
      </c>
      <c r="B846">
        <f t="shared" si="20"/>
        <v>41</v>
      </c>
      <c r="C846">
        <f t="shared" si="21"/>
        <v>0</v>
      </c>
      <c r="D846">
        <f t="shared" si="22"/>
        <v>7</v>
      </c>
      <c r="E846">
        <f t="shared" si="23"/>
        <v>43</v>
      </c>
      <c r="F846" t="str">
        <f>INDEX(Edu_table[],MATCH(C846,Edu_table[Code],0),2)</f>
        <v>School</v>
      </c>
      <c r="G846" t="str">
        <f>VLOOKUP(E846,Table2[],2,TRUE)</f>
        <v>LOW</v>
      </c>
    </row>
    <row r="847" spans="1:7" x14ac:dyDescent="0.25">
      <c r="A847">
        <v>846</v>
      </c>
      <c r="B847">
        <f t="shared" si="20"/>
        <v>27</v>
      </c>
      <c r="C847">
        <f t="shared" si="21"/>
        <v>0</v>
      </c>
      <c r="D847">
        <f t="shared" si="22"/>
        <v>5</v>
      </c>
      <c r="E847">
        <f t="shared" si="23"/>
        <v>26</v>
      </c>
      <c r="F847" t="str">
        <f>INDEX(Edu_table[],MATCH(C847,Edu_table[Code],0),2)</f>
        <v>School</v>
      </c>
      <c r="G847" t="str">
        <f>VLOOKUP(E847,Table2[],2,TRUE)</f>
        <v>LOW</v>
      </c>
    </row>
    <row r="848" spans="1:7" x14ac:dyDescent="0.25">
      <c r="A848">
        <v>847</v>
      </c>
      <c r="B848">
        <f t="shared" si="20"/>
        <v>28</v>
      </c>
      <c r="C848">
        <f t="shared" si="21"/>
        <v>1</v>
      </c>
      <c r="D848">
        <f t="shared" si="22"/>
        <v>7</v>
      </c>
      <c r="E848">
        <f t="shared" si="23"/>
        <v>34</v>
      </c>
      <c r="F848" t="str">
        <f>INDEX(Edu_table[],MATCH(C848,Edu_table[Code],0),2)</f>
        <v>Bachelor</v>
      </c>
      <c r="G848" t="str">
        <f>VLOOKUP(E848,Table2[],2,TRUE)</f>
        <v>LOW</v>
      </c>
    </row>
    <row r="849" spans="1:7" x14ac:dyDescent="0.25">
      <c r="A849">
        <v>848</v>
      </c>
      <c r="B849">
        <f t="shared" si="20"/>
        <v>25</v>
      </c>
      <c r="C849">
        <f t="shared" si="21"/>
        <v>3</v>
      </c>
      <c r="D849">
        <f t="shared" si="22"/>
        <v>0</v>
      </c>
      <c r="E849">
        <f t="shared" si="23"/>
        <v>18</v>
      </c>
      <c r="F849" t="str">
        <f>INDEX(Edu_table[],MATCH(C849,Edu_table[Code],0),2)</f>
        <v>PhD</v>
      </c>
      <c r="G849" t="str">
        <f>VLOOKUP(E849,Table2[],2,TRUE)</f>
        <v>LOW</v>
      </c>
    </row>
    <row r="850" spans="1:7" x14ac:dyDescent="0.25">
      <c r="A850">
        <v>849</v>
      </c>
      <c r="B850">
        <f t="shared" si="20"/>
        <v>32</v>
      </c>
      <c r="C850">
        <f t="shared" si="21"/>
        <v>0</v>
      </c>
      <c r="D850">
        <f t="shared" si="22"/>
        <v>12</v>
      </c>
      <c r="E850">
        <f t="shared" si="23"/>
        <v>28</v>
      </c>
      <c r="F850" t="str">
        <f>INDEX(Edu_table[],MATCH(C850,Edu_table[Code],0),2)</f>
        <v>School</v>
      </c>
      <c r="G850" t="str">
        <f>VLOOKUP(E850,Table2[],2,TRUE)</f>
        <v>LOW</v>
      </c>
    </row>
    <row r="851" spans="1:7" x14ac:dyDescent="0.25">
      <c r="A851">
        <v>850</v>
      </c>
      <c r="B851">
        <f t="shared" si="20"/>
        <v>52</v>
      </c>
      <c r="C851">
        <f t="shared" si="21"/>
        <v>0</v>
      </c>
      <c r="D851">
        <f t="shared" si="22"/>
        <v>16</v>
      </c>
      <c r="E851">
        <f t="shared" si="23"/>
        <v>64</v>
      </c>
      <c r="F851" t="str">
        <f>INDEX(Edu_table[],MATCH(C851,Edu_table[Code],0),2)</f>
        <v>School</v>
      </c>
      <c r="G851" t="str">
        <f>VLOOKUP(E851,Table2[],2,TRUE)</f>
        <v>MEDIUM</v>
      </c>
    </row>
  </sheetData>
  <autoFilter ref="A1:G851"/>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opLeftCell="B1" workbookViewId="0"/>
  </sheetViews>
  <sheetFormatPr defaultRowHeight="15" x14ac:dyDescent="0.25"/>
  <cols>
    <col min="4" max="4" width="15.7109375" bestFit="1" customWidth="1"/>
    <col min="6" max="6" width="12.85546875" bestFit="1" customWidth="1"/>
    <col min="7" max="7" width="12.7109375" bestFit="1" customWidth="1"/>
    <col min="8" max="8" width="12.42578125" bestFit="1" customWidth="1"/>
    <col min="10" max="10" width="11.7109375" customWidth="1"/>
  </cols>
  <sheetData>
    <row r="1" spans="1:12" x14ac:dyDescent="0.25">
      <c r="A1" t="s">
        <v>6</v>
      </c>
      <c r="B1" t="s">
        <v>7</v>
      </c>
      <c r="C1" t="s">
        <v>8</v>
      </c>
      <c r="D1" t="s">
        <v>9</v>
      </c>
      <c r="E1" t="s">
        <v>10</v>
      </c>
      <c r="F1" t="s">
        <v>23</v>
      </c>
      <c r="G1" t="s">
        <v>25</v>
      </c>
      <c r="H1" t="s">
        <v>46</v>
      </c>
    </row>
    <row r="2" spans="1:12" x14ac:dyDescent="0.25">
      <c r="A2">
        <v>18</v>
      </c>
      <c r="B2">
        <v>43</v>
      </c>
      <c r="C2">
        <v>3</v>
      </c>
      <c r="D2">
        <v>1</v>
      </c>
      <c r="E2">
        <v>26</v>
      </c>
      <c r="F2" t="s">
        <v>1</v>
      </c>
      <c r="G2" t="s">
        <v>30</v>
      </c>
      <c r="H2" t="str">
        <f>VLOOKUP(B2,Table35[],2,TRUE)</f>
        <v>Group_2</v>
      </c>
    </row>
    <row r="3" spans="1:12" x14ac:dyDescent="0.25">
      <c r="A3">
        <v>25</v>
      </c>
      <c r="B3">
        <v>37</v>
      </c>
      <c r="C3">
        <v>3</v>
      </c>
      <c r="D3">
        <v>10</v>
      </c>
      <c r="E3">
        <v>123</v>
      </c>
      <c r="F3" t="s">
        <v>1</v>
      </c>
      <c r="G3" t="s">
        <v>32</v>
      </c>
      <c r="H3" t="str">
        <f>VLOOKUP(B3,Table35[],2,TRUE)</f>
        <v>Group_2</v>
      </c>
    </row>
    <row r="4" spans="1:12" x14ac:dyDescent="0.25">
      <c r="A4">
        <v>44</v>
      </c>
      <c r="B4">
        <v>37</v>
      </c>
      <c r="C4">
        <v>4</v>
      </c>
      <c r="D4">
        <v>9</v>
      </c>
      <c r="E4">
        <v>177</v>
      </c>
      <c r="F4" t="s">
        <v>2</v>
      </c>
      <c r="G4" t="s">
        <v>32</v>
      </c>
      <c r="H4" t="str">
        <f>VLOOKUP(B4,Table35[],2,TRUE)</f>
        <v>Group_2</v>
      </c>
    </row>
    <row r="5" spans="1:12" x14ac:dyDescent="0.25">
      <c r="A5">
        <v>72</v>
      </c>
      <c r="B5">
        <v>40</v>
      </c>
      <c r="C5">
        <v>3</v>
      </c>
      <c r="D5">
        <v>5</v>
      </c>
      <c r="E5">
        <v>75</v>
      </c>
      <c r="F5" t="s">
        <v>1</v>
      </c>
      <c r="G5" t="s">
        <v>31</v>
      </c>
      <c r="H5" t="str">
        <f>VLOOKUP(B5,Table35[],2,TRUE)</f>
        <v>Group_2</v>
      </c>
      <c r="J5" s="18" t="s">
        <v>40</v>
      </c>
      <c r="K5" s="19" t="s">
        <v>39</v>
      </c>
      <c r="L5" s="21" t="s">
        <v>45</v>
      </c>
    </row>
    <row r="6" spans="1:12" x14ac:dyDescent="0.25">
      <c r="A6">
        <v>87</v>
      </c>
      <c r="B6">
        <v>22</v>
      </c>
      <c r="C6">
        <v>3</v>
      </c>
      <c r="D6">
        <v>0</v>
      </c>
      <c r="E6">
        <v>25</v>
      </c>
      <c r="F6" t="s">
        <v>1</v>
      </c>
      <c r="G6" t="s">
        <v>30</v>
      </c>
      <c r="H6" t="str">
        <f>VLOOKUP(B6,Table35[],2,TRUE)</f>
        <v>Group_1</v>
      </c>
      <c r="J6" s="10">
        <v>0</v>
      </c>
      <c r="K6" s="22" t="s">
        <v>36</v>
      </c>
      <c r="L6" s="22">
        <f>COUNTIF($H$2:$H$55,Table35[[#This Row],[Group_names]])</f>
        <v>27</v>
      </c>
    </row>
    <row r="7" spans="1:12" x14ac:dyDescent="0.25">
      <c r="A7">
        <v>90</v>
      </c>
      <c r="B7">
        <v>23</v>
      </c>
      <c r="C7">
        <v>3</v>
      </c>
      <c r="D7">
        <v>0</v>
      </c>
      <c r="E7">
        <v>32</v>
      </c>
      <c r="F7" t="s">
        <v>1</v>
      </c>
      <c r="G7" t="s">
        <v>30</v>
      </c>
      <c r="H7" t="str">
        <f>VLOOKUP(B7,Table35[],2,TRUE)</f>
        <v>Group_1</v>
      </c>
      <c r="J7" s="10">
        <v>35</v>
      </c>
      <c r="K7" s="22" t="s">
        <v>37</v>
      </c>
      <c r="L7" s="22">
        <f>COUNTIF($H$2:$H$55,Table35[[#This Row],[Group_names]])</f>
        <v>18</v>
      </c>
    </row>
    <row r="8" spans="1:12" x14ac:dyDescent="0.25">
      <c r="A8">
        <v>102</v>
      </c>
      <c r="B8">
        <v>38</v>
      </c>
      <c r="C8">
        <v>3</v>
      </c>
      <c r="D8">
        <v>13</v>
      </c>
      <c r="E8">
        <v>126</v>
      </c>
      <c r="F8" t="s">
        <v>1</v>
      </c>
      <c r="G8" t="s">
        <v>32</v>
      </c>
      <c r="H8" t="str">
        <f>VLOOKUP(B8,Table35[],2,TRUE)</f>
        <v>Group_2</v>
      </c>
      <c r="J8" s="12">
        <v>45</v>
      </c>
      <c r="K8" s="22" t="s">
        <v>38</v>
      </c>
      <c r="L8" s="22">
        <f>COUNTIF($H$2:$H$55,Table35[[#This Row],[Group_names]])</f>
        <v>9</v>
      </c>
    </row>
    <row r="9" spans="1:12" x14ac:dyDescent="0.25">
      <c r="A9">
        <v>112</v>
      </c>
      <c r="B9">
        <v>25</v>
      </c>
      <c r="C9">
        <v>3</v>
      </c>
      <c r="D9">
        <v>0</v>
      </c>
      <c r="E9">
        <v>32</v>
      </c>
      <c r="F9" t="s">
        <v>1</v>
      </c>
      <c r="G9" t="s">
        <v>30</v>
      </c>
      <c r="H9" t="str">
        <f>VLOOKUP(B9,Table35[],2,TRUE)</f>
        <v>Group_1</v>
      </c>
    </row>
    <row r="10" spans="1:12" x14ac:dyDescent="0.25">
      <c r="A10">
        <v>123</v>
      </c>
      <c r="B10">
        <v>33</v>
      </c>
      <c r="C10">
        <v>3</v>
      </c>
      <c r="D10">
        <v>9</v>
      </c>
      <c r="E10">
        <v>32</v>
      </c>
      <c r="F10" t="s">
        <v>1</v>
      </c>
      <c r="G10" t="s">
        <v>30</v>
      </c>
      <c r="H10" t="str">
        <f>VLOOKUP(B10,Table35[],2,TRUE)</f>
        <v>Group_1</v>
      </c>
    </row>
    <row r="11" spans="1:12" x14ac:dyDescent="0.25">
      <c r="A11">
        <v>136</v>
      </c>
      <c r="B11">
        <v>35</v>
      </c>
      <c r="C11">
        <v>3</v>
      </c>
      <c r="D11">
        <v>4</v>
      </c>
      <c r="E11">
        <v>29</v>
      </c>
      <c r="F11" t="s">
        <v>1</v>
      </c>
      <c r="G11" t="s">
        <v>30</v>
      </c>
      <c r="H11" t="str">
        <f>VLOOKUP(B11,Table35[],2,TRUE)</f>
        <v>Group_2</v>
      </c>
    </row>
    <row r="12" spans="1:12" x14ac:dyDescent="0.25">
      <c r="A12">
        <v>166</v>
      </c>
      <c r="B12">
        <v>36</v>
      </c>
      <c r="C12">
        <v>3</v>
      </c>
      <c r="D12">
        <v>8</v>
      </c>
      <c r="E12">
        <v>32</v>
      </c>
      <c r="F12" t="s">
        <v>1</v>
      </c>
      <c r="G12" t="s">
        <v>30</v>
      </c>
      <c r="H12" t="str">
        <f>VLOOKUP(B12,Table35[],2,TRUE)</f>
        <v>Group_2</v>
      </c>
    </row>
    <row r="13" spans="1:12" x14ac:dyDescent="0.25">
      <c r="A13">
        <v>170</v>
      </c>
      <c r="B13">
        <v>48</v>
      </c>
      <c r="C13">
        <v>3</v>
      </c>
      <c r="D13">
        <v>3</v>
      </c>
      <c r="E13">
        <v>45</v>
      </c>
      <c r="F13" t="s">
        <v>1</v>
      </c>
      <c r="G13" t="s">
        <v>30</v>
      </c>
      <c r="H13" t="str">
        <f>VLOOKUP(B13,Table35[],2,TRUE)</f>
        <v>Group_3</v>
      </c>
    </row>
    <row r="14" spans="1:12" x14ac:dyDescent="0.25">
      <c r="A14">
        <v>190</v>
      </c>
      <c r="B14">
        <v>46</v>
      </c>
      <c r="C14">
        <v>3</v>
      </c>
      <c r="D14">
        <v>7</v>
      </c>
      <c r="E14">
        <v>73</v>
      </c>
      <c r="F14" t="s">
        <v>1</v>
      </c>
      <c r="G14" t="s">
        <v>31</v>
      </c>
      <c r="H14" t="str">
        <f>VLOOKUP(B14,Table35[],2,TRUE)</f>
        <v>Group_3</v>
      </c>
    </row>
    <row r="15" spans="1:12" x14ac:dyDescent="0.25">
      <c r="A15">
        <v>210</v>
      </c>
      <c r="B15">
        <v>27</v>
      </c>
      <c r="C15">
        <v>3</v>
      </c>
      <c r="D15">
        <v>2</v>
      </c>
      <c r="E15">
        <v>23</v>
      </c>
      <c r="F15" t="s">
        <v>1</v>
      </c>
      <c r="G15" t="s">
        <v>30</v>
      </c>
      <c r="H15" t="str">
        <f>VLOOKUP(B15,Table35[],2,TRUE)</f>
        <v>Group_1</v>
      </c>
    </row>
    <row r="16" spans="1:12" x14ac:dyDescent="0.25">
      <c r="A16">
        <v>214</v>
      </c>
      <c r="B16">
        <v>44</v>
      </c>
      <c r="C16">
        <v>3</v>
      </c>
      <c r="D16">
        <v>18</v>
      </c>
      <c r="E16">
        <v>78</v>
      </c>
      <c r="F16" t="s">
        <v>1</v>
      </c>
      <c r="G16" t="s">
        <v>31</v>
      </c>
      <c r="H16" t="str">
        <f>VLOOKUP(B16,Table35[],2,TRUE)</f>
        <v>Group_2</v>
      </c>
    </row>
    <row r="17" spans="1:8" x14ac:dyDescent="0.25">
      <c r="A17">
        <v>218</v>
      </c>
      <c r="B17">
        <v>26</v>
      </c>
      <c r="C17">
        <v>3</v>
      </c>
      <c r="D17">
        <v>1</v>
      </c>
      <c r="E17">
        <v>64</v>
      </c>
      <c r="F17" t="s">
        <v>1</v>
      </c>
      <c r="G17" t="s">
        <v>31</v>
      </c>
      <c r="H17" t="str">
        <f>VLOOKUP(B17,Table35[],2,TRUE)</f>
        <v>Group_1</v>
      </c>
    </row>
    <row r="18" spans="1:8" x14ac:dyDescent="0.25">
      <c r="A18">
        <v>224</v>
      </c>
      <c r="B18">
        <v>23</v>
      </c>
      <c r="C18">
        <v>3</v>
      </c>
      <c r="D18">
        <v>0</v>
      </c>
      <c r="E18">
        <v>23</v>
      </c>
      <c r="F18" t="s">
        <v>1</v>
      </c>
      <c r="G18" t="s">
        <v>30</v>
      </c>
      <c r="H18" t="str">
        <f>VLOOKUP(B18,Table35[],2,TRUE)</f>
        <v>Group_1</v>
      </c>
    </row>
    <row r="19" spans="1:8" x14ac:dyDescent="0.25">
      <c r="A19">
        <v>249</v>
      </c>
      <c r="B19">
        <v>35</v>
      </c>
      <c r="C19">
        <v>3</v>
      </c>
      <c r="D19">
        <v>10</v>
      </c>
      <c r="E19">
        <v>45</v>
      </c>
      <c r="F19" t="s">
        <v>1</v>
      </c>
      <c r="G19" t="s">
        <v>30</v>
      </c>
      <c r="H19" t="str">
        <f>VLOOKUP(B19,Table35[],2,TRUE)</f>
        <v>Group_2</v>
      </c>
    </row>
    <row r="20" spans="1:8" x14ac:dyDescent="0.25">
      <c r="A20">
        <v>250</v>
      </c>
      <c r="B20">
        <v>28</v>
      </c>
      <c r="C20">
        <v>3</v>
      </c>
      <c r="D20">
        <v>1</v>
      </c>
      <c r="E20">
        <v>26</v>
      </c>
      <c r="F20" t="s">
        <v>1</v>
      </c>
      <c r="G20" t="s">
        <v>30</v>
      </c>
      <c r="H20" t="str">
        <f>VLOOKUP(B20,Table35[],2,TRUE)</f>
        <v>Group_1</v>
      </c>
    </row>
    <row r="21" spans="1:8" x14ac:dyDescent="0.25">
      <c r="A21">
        <v>262</v>
      </c>
      <c r="B21">
        <v>26</v>
      </c>
      <c r="C21">
        <v>3</v>
      </c>
      <c r="D21">
        <v>1</v>
      </c>
      <c r="E21">
        <v>92</v>
      </c>
      <c r="F21" t="s">
        <v>1</v>
      </c>
      <c r="G21" t="s">
        <v>31</v>
      </c>
      <c r="H21" t="str">
        <f>VLOOKUP(B21,Table35[],2,TRUE)</f>
        <v>Group_1</v>
      </c>
    </row>
    <row r="22" spans="1:8" x14ac:dyDescent="0.25">
      <c r="A22">
        <v>299</v>
      </c>
      <c r="B22">
        <v>25</v>
      </c>
      <c r="C22">
        <v>3</v>
      </c>
      <c r="D22">
        <v>1</v>
      </c>
      <c r="E22">
        <v>34</v>
      </c>
      <c r="F22" t="s">
        <v>1</v>
      </c>
      <c r="G22" t="s">
        <v>30</v>
      </c>
      <c r="H22" t="str">
        <f>VLOOKUP(B22,Table35[],2,TRUE)</f>
        <v>Group_1</v>
      </c>
    </row>
    <row r="23" spans="1:8" x14ac:dyDescent="0.25">
      <c r="A23">
        <v>335</v>
      </c>
      <c r="B23">
        <v>41</v>
      </c>
      <c r="C23">
        <v>3</v>
      </c>
      <c r="D23">
        <v>9</v>
      </c>
      <c r="E23">
        <v>47</v>
      </c>
      <c r="F23" t="s">
        <v>1</v>
      </c>
      <c r="G23" t="s">
        <v>30</v>
      </c>
      <c r="H23" t="str">
        <f>VLOOKUP(B23,Table35[],2,TRUE)</f>
        <v>Group_2</v>
      </c>
    </row>
    <row r="24" spans="1:8" x14ac:dyDescent="0.25">
      <c r="A24">
        <v>352</v>
      </c>
      <c r="B24">
        <v>26</v>
      </c>
      <c r="C24">
        <v>3</v>
      </c>
      <c r="D24">
        <v>1</v>
      </c>
      <c r="E24">
        <v>27</v>
      </c>
      <c r="F24" t="s">
        <v>1</v>
      </c>
      <c r="G24" t="s">
        <v>30</v>
      </c>
      <c r="H24" t="str">
        <f>VLOOKUP(B24,Table35[],2,TRUE)</f>
        <v>Group_1</v>
      </c>
    </row>
    <row r="25" spans="1:8" x14ac:dyDescent="0.25">
      <c r="A25">
        <v>358</v>
      </c>
      <c r="B25">
        <v>36</v>
      </c>
      <c r="C25">
        <v>3</v>
      </c>
      <c r="D25">
        <v>1</v>
      </c>
      <c r="E25">
        <v>30</v>
      </c>
      <c r="F25" t="s">
        <v>1</v>
      </c>
      <c r="G25" t="s">
        <v>30</v>
      </c>
      <c r="H25" t="str">
        <f>VLOOKUP(B25,Table35[],2,TRUE)</f>
        <v>Group_2</v>
      </c>
    </row>
    <row r="26" spans="1:8" x14ac:dyDescent="0.25">
      <c r="A26">
        <v>361</v>
      </c>
      <c r="B26">
        <v>42</v>
      </c>
      <c r="C26">
        <v>3</v>
      </c>
      <c r="D26">
        <v>15</v>
      </c>
      <c r="E26">
        <v>186</v>
      </c>
      <c r="F26" t="s">
        <v>1</v>
      </c>
      <c r="G26" t="s">
        <v>32</v>
      </c>
      <c r="H26" t="str">
        <f>VLOOKUP(B26,Table35[],2,TRUE)</f>
        <v>Group_2</v>
      </c>
    </row>
    <row r="27" spans="1:8" x14ac:dyDescent="0.25">
      <c r="A27">
        <v>364</v>
      </c>
      <c r="B27">
        <v>24</v>
      </c>
      <c r="C27">
        <v>3</v>
      </c>
      <c r="D27">
        <v>0</v>
      </c>
      <c r="E27">
        <v>29</v>
      </c>
      <c r="F27" t="s">
        <v>1</v>
      </c>
      <c r="G27" t="s">
        <v>30</v>
      </c>
      <c r="H27" t="str">
        <f>VLOOKUP(B27,Table35[],2,TRUE)</f>
        <v>Group_1</v>
      </c>
    </row>
    <row r="28" spans="1:8" x14ac:dyDescent="0.25">
      <c r="A28">
        <v>368</v>
      </c>
      <c r="B28">
        <v>46</v>
      </c>
      <c r="C28">
        <v>4</v>
      </c>
      <c r="D28">
        <v>15</v>
      </c>
      <c r="E28">
        <v>126</v>
      </c>
      <c r="F28" t="s">
        <v>2</v>
      </c>
      <c r="G28" t="s">
        <v>32</v>
      </c>
      <c r="H28" t="str">
        <f>VLOOKUP(B28,Table35[],2,TRUE)</f>
        <v>Group_3</v>
      </c>
    </row>
    <row r="29" spans="1:8" x14ac:dyDescent="0.25">
      <c r="A29">
        <v>409</v>
      </c>
      <c r="B29">
        <v>31</v>
      </c>
      <c r="C29">
        <v>3</v>
      </c>
      <c r="D29">
        <v>7</v>
      </c>
      <c r="E29">
        <v>97</v>
      </c>
      <c r="F29" t="s">
        <v>1</v>
      </c>
      <c r="G29" t="s">
        <v>31</v>
      </c>
      <c r="H29" t="str">
        <f>VLOOKUP(B29,Table35[],2,TRUE)</f>
        <v>Group_1</v>
      </c>
    </row>
    <row r="30" spans="1:8" x14ac:dyDescent="0.25">
      <c r="A30">
        <v>470</v>
      </c>
      <c r="B30">
        <v>48</v>
      </c>
      <c r="C30">
        <v>3</v>
      </c>
      <c r="D30">
        <v>14</v>
      </c>
      <c r="E30">
        <v>59</v>
      </c>
      <c r="F30" t="s">
        <v>1</v>
      </c>
      <c r="G30" t="s">
        <v>31</v>
      </c>
      <c r="H30" t="str">
        <f>VLOOKUP(B30,Table35[],2,TRUE)</f>
        <v>Group_3</v>
      </c>
    </row>
    <row r="31" spans="1:8" x14ac:dyDescent="0.25">
      <c r="A31">
        <v>482</v>
      </c>
      <c r="B31">
        <v>37</v>
      </c>
      <c r="C31">
        <v>3</v>
      </c>
      <c r="D31">
        <v>1</v>
      </c>
      <c r="E31">
        <v>33</v>
      </c>
      <c r="F31" t="s">
        <v>1</v>
      </c>
      <c r="G31" t="s">
        <v>30</v>
      </c>
      <c r="H31" t="str">
        <f>VLOOKUP(B31,Table35[],2,TRUE)</f>
        <v>Group_2</v>
      </c>
    </row>
    <row r="32" spans="1:8" x14ac:dyDescent="0.25">
      <c r="A32">
        <v>512</v>
      </c>
      <c r="B32">
        <v>28</v>
      </c>
      <c r="C32">
        <v>3</v>
      </c>
      <c r="D32">
        <v>0</v>
      </c>
      <c r="E32">
        <v>38</v>
      </c>
      <c r="F32" t="s">
        <v>1</v>
      </c>
      <c r="G32" t="s">
        <v>30</v>
      </c>
      <c r="H32" t="str">
        <f>VLOOKUP(B32,Table35[],2,TRUE)</f>
        <v>Group_1</v>
      </c>
    </row>
    <row r="33" spans="1:8" x14ac:dyDescent="0.25">
      <c r="A33">
        <v>523</v>
      </c>
      <c r="B33">
        <v>33</v>
      </c>
      <c r="C33">
        <v>3</v>
      </c>
      <c r="D33">
        <v>4</v>
      </c>
      <c r="E33">
        <v>22</v>
      </c>
      <c r="F33" t="s">
        <v>1</v>
      </c>
      <c r="G33" t="s">
        <v>30</v>
      </c>
      <c r="H33" t="str">
        <f>VLOOKUP(B33,Table35[],2,TRUE)</f>
        <v>Group_1</v>
      </c>
    </row>
    <row r="34" spans="1:8" x14ac:dyDescent="0.25">
      <c r="A34">
        <v>533</v>
      </c>
      <c r="B34">
        <v>43</v>
      </c>
      <c r="C34">
        <v>3</v>
      </c>
      <c r="D34">
        <v>18</v>
      </c>
      <c r="E34">
        <v>446</v>
      </c>
      <c r="F34" t="s">
        <v>1</v>
      </c>
      <c r="G34" t="s">
        <v>33</v>
      </c>
      <c r="H34" t="str">
        <f>VLOOKUP(B34,Table35[],2,TRUE)</f>
        <v>Group_2</v>
      </c>
    </row>
    <row r="35" spans="1:8" x14ac:dyDescent="0.25">
      <c r="A35">
        <v>553</v>
      </c>
      <c r="B35">
        <v>30</v>
      </c>
      <c r="C35">
        <v>3</v>
      </c>
      <c r="D35">
        <v>2</v>
      </c>
      <c r="E35">
        <v>25</v>
      </c>
      <c r="F35" t="s">
        <v>1</v>
      </c>
      <c r="G35" t="s">
        <v>30</v>
      </c>
      <c r="H35" t="str">
        <f>VLOOKUP(B35,Table35[],2,TRUE)</f>
        <v>Group_1</v>
      </c>
    </row>
    <row r="36" spans="1:8" x14ac:dyDescent="0.25">
      <c r="A36">
        <v>576</v>
      </c>
      <c r="B36">
        <v>28</v>
      </c>
      <c r="C36">
        <v>3</v>
      </c>
      <c r="D36">
        <v>0</v>
      </c>
      <c r="E36">
        <v>29</v>
      </c>
      <c r="F36" t="s">
        <v>1</v>
      </c>
      <c r="G36" t="s">
        <v>30</v>
      </c>
      <c r="H36" t="str">
        <f>VLOOKUP(B36,Table35[],2,TRUE)</f>
        <v>Group_1</v>
      </c>
    </row>
    <row r="37" spans="1:8" x14ac:dyDescent="0.25">
      <c r="A37">
        <v>582</v>
      </c>
      <c r="B37">
        <v>28</v>
      </c>
      <c r="C37">
        <v>3</v>
      </c>
      <c r="D37">
        <v>2</v>
      </c>
      <c r="E37">
        <v>41</v>
      </c>
      <c r="F37" t="s">
        <v>1</v>
      </c>
      <c r="G37" t="s">
        <v>30</v>
      </c>
      <c r="H37" t="str">
        <f>VLOOKUP(B37,Table35[],2,TRUE)</f>
        <v>Group_1</v>
      </c>
    </row>
    <row r="38" spans="1:8" x14ac:dyDescent="0.25">
      <c r="A38">
        <v>586</v>
      </c>
      <c r="B38">
        <v>34</v>
      </c>
      <c r="C38">
        <v>3</v>
      </c>
      <c r="D38">
        <v>6</v>
      </c>
      <c r="E38">
        <v>27</v>
      </c>
      <c r="F38" t="s">
        <v>1</v>
      </c>
      <c r="G38" t="s">
        <v>30</v>
      </c>
      <c r="H38" t="str">
        <f>VLOOKUP(B38,Table35[],2,TRUE)</f>
        <v>Group_1</v>
      </c>
    </row>
    <row r="39" spans="1:8" x14ac:dyDescent="0.25">
      <c r="A39">
        <v>607</v>
      </c>
      <c r="B39">
        <v>37</v>
      </c>
      <c r="C39">
        <v>3</v>
      </c>
      <c r="D39">
        <v>2</v>
      </c>
      <c r="E39">
        <v>29</v>
      </c>
      <c r="F39" t="s">
        <v>1</v>
      </c>
      <c r="G39" t="s">
        <v>30</v>
      </c>
      <c r="H39" t="str">
        <f>VLOOKUP(B39,Table35[],2,TRUE)</f>
        <v>Group_2</v>
      </c>
    </row>
    <row r="40" spans="1:8" x14ac:dyDescent="0.25">
      <c r="A40">
        <v>608</v>
      </c>
      <c r="B40">
        <v>31</v>
      </c>
      <c r="C40">
        <v>3</v>
      </c>
      <c r="D40">
        <v>1</v>
      </c>
      <c r="E40">
        <v>29</v>
      </c>
      <c r="F40" t="s">
        <v>1</v>
      </c>
      <c r="G40" t="s">
        <v>30</v>
      </c>
      <c r="H40" t="str">
        <f>VLOOKUP(B40,Table35[],2,TRUE)</f>
        <v>Group_1</v>
      </c>
    </row>
    <row r="41" spans="1:8" x14ac:dyDescent="0.25">
      <c r="A41">
        <v>631</v>
      </c>
      <c r="B41">
        <v>51</v>
      </c>
      <c r="C41">
        <v>3</v>
      </c>
      <c r="D41">
        <v>15</v>
      </c>
      <c r="E41">
        <v>26</v>
      </c>
      <c r="F41" t="s">
        <v>1</v>
      </c>
      <c r="G41" t="s">
        <v>30</v>
      </c>
      <c r="H41" t="str">
        <f>VLOOKUP(B41,Table35[],2,TRUE)</f>
        <v>Group_3</v>
      </c>
    </row>
    <row r="42" spans="1:8" x14ac:dyDescent="0.25">
      <c r="A42">
        <v>643</v>
      </c>
      <c r="B42">
        <v>42</v>
      </c>
      <c r="C42">
        <v>4</v>
      </c>
      <c r="D42">
        <v>6</v>
      </c>
      <c r="E42">
        <v>190</v>
      </c>
      <c r="F42" t="s">
        <v>2</v>
      </c>
      <c r="G42" t="s">
        <v>32</v>
      </c>
      <c r="H42" t="str">
        <f>VLOOKUP(B42,Table35[],2,TRUE)</f>
        <v>Group_2</v>
      </c>
    </row>
    <row r="43" spans="1:8" x14ac:dyDescent="0.25">
      <c r="A43">
        <v>659</v>
      </c>
      <c r="B43">
        <v>52</v>
      </c>
      <c r="C43">
        <v>4</v>
      </c>
      <c r="D43">
        <v>9</v>
      </c>
      <c r="E43">
        <v>70</v>
      </c>
      <c r="F43" t="s">
        <v>2</v>
      </c>
      <c r="G43" t="s">
        <v>31</v>
      </c>
      <c r="H43" t="str">
        <f>VLOOKUP(B43,Table35[],2,TRUE)</f>
        <v>Group_3</v>
      </c>
    </row>
    <row r="44" spans="1:8" x14ac:dyDescent="0.25">
      <c r="A44">
        <v>671</v>
      </c>
      <c r="B44">
        <v>53</v>
      </c>
      <c r="C44">
        <v>3</v>
      </c>
      <c r="D44">
        <v>7</v>
      </c>
      <c r="E44">
        <v>61</v>
      </c>
      <c r="F44" t="s">
        <v>1</v>
      </c>
      <c r="G44" t="s">
        <v>31</v>
      </c>
      <c r="H44" t="str">
        <f>VLOOKUP(B44,Table35[],2,TRUE)</f>
        <v>Group_3</v>
      </c>
    </row>
    <row r="45" spans="1:8" x14ac:dyDescent="0.25">
      <c r="A45">
        <v>673</v>
      </c>
      <c r="B45">
        <v>52</v>
      </c>
      <c r="C45">
        <v>3</v>
      </c>
      <c r="D45">
        <v>13</v>
      </c>
      <c r="E45">
        <v>234</v>
      </c>
      <c r="F45" t="s">
        <v>1</v>
      </c>
      <c r="G45" t="s">
        <v>33</v>
      </c>
      <c r="H45" t="str">
        <f>VLOOKUP(B45,Table35[],2,TRUE)</f>
        <v>Group_3</v>
      </c>
    </row>
    <row r="46" spans="1:8" x14ac:dyDescent="0.25">
      <c r="A46">
        <v>686</v>
      </c>
      <c r="B46">
        <v>41</v>
      </c>
      <c r="C46">
        <v>3</v>
      </c>
      <c r="D46">
        <v>14</v>
      </c>
      <c r="E46">
        <v>44</v>
      </c>
      <c r="F46" t="s">
        <v>1</v>
      </c>
      <c r="G46" t="s">
        <v>30</v>
      </c>
      <c r="H46" t="str">
        <f>VLOOKUP(B46,Table35[],2,TRUE)</f>
        <v>Group_2</v>
      </c>
    </row>
    <row r="47" spans="1:8" x14ac:dyDescent="0.25">
      <c r="A47">
        <v>701</v>
      </c>
      <c r="B47">
        <v>36</v>
      </c>
      <c r="C47">
        <v>4</v>
      </c>
      <c r="D47">
        <v>5</v>
      </c>
      <c r="E47">
        <v>20</v>
      </c>
      <c r="F47" t="s">
        <v>2</v>
      </c>
      <c r="G47" t="s">
        <v>30</v>
      </c>
      <c r="H47" t="str">
        <f>VLOOKUP(B47,Table35[],2,TRUE)</f>
        <v>Group_2</v>
      </c>
    </row>
    <row r="48" spans="1:8" x14ac:dyDescent="0.25">
      <c r="A48">
        <v>712</v>
      </c>
      <c r="B48">
        <v>33</v>
      </c>
      <c r="C48">
        <v>3</v>
      </c>
      <c r="D48">
        <v>9</v>
      </c>
      <c r="E48">
        <v>28</v>
      </c>
      <c r="F48" t="s">
        <v>1</v>
      </c>
      <c r="G48" t="s">
        <v>30</v>
      </c>
      <c r="H48" t="str">
        <f>VLOOKUP(B48,Table35[],2,TRUE)</f>
        <v>Group_1</v>
      </c>
    </row>
    <row r="49" spans="1:8" x14ac:dyDescent="0.25">
      <c r="A49">
        <v>720</v>
      </c>
      <c r="B49">
        <v>53</v>
      </c>
      <c r="C49">
        <v>3</v>
      </c>
      <c r="D49">
        <v>5</v>
      </c>
      <c r="E49">
        <v>78</v>
      </c>
      <c r="F49" t="s">
        <v>1</v>
      </c>
      <c r="G49" t="s">
        <v>31</v>
      </c>
      <c r="H49" t="str">
        <f>VLOOKUP(B49,Table35[],2,TRUE)</f>
        <v>Group_3</v>
      </c>
    </row>
    <row r="50" spans="1:8" x14ac:dyDescent="0.25">
      <c r="A50">
        <v>745</v>
      </c>
      <c r="B50">
        <v>34</v>
      </c>
      <c r="C50">
        <v>3</v>
      </c>
      <c r="D50">
        <v>7</v>
      </c>
      <c r="E50">
        <v>40</v>
      </c>
      <c r="F50" t="s">
        <v>1</v>
      </c>
      <c r="G50" t="s">
        <v>30</v>
      </c>
      <c r="H50" t="str">
        <f>VLOOKUP(B50,Table35[],2,TRUE)</f>
        <v>Group_1</v>
      </c>
    </row>
    <row r="51" spans="1:8" x14ac:dyDescent="0.25">
      <c r="A51">
        <v>766</v>
      </c>
      <c r="B51">
        <v>27</v>
      </c>
      <c r="C51">
        <v>3</v>
      </c>
      <c r="D51">
        <v>0</v>
      </c>
      <c r="E51">
        <v>70</v>
      </c>
      <c r="F51" t="s">
        <v>1</v>
      </c>
      <c r="G51" t="s">
        <v>31</v>
      </c>
      <c r="H51" t="str">
        <f>VLOOKUP(B51,Table35[],2,TRUE)</f>
        <v>Group_1</v>
      </c>
    </row>
    <row r="52" spans="1:8" x14ac:dyDescent="0.25">
      <c r="A52">
        <v>797</v>
      </c>
      <c r="B52">
        <v>25</v>
      </c>
      <c r="C52">
        <v>3</v>
      </c>
      <c r="D52">
        <v>0</v>
      </c>
      <c r="E52">
        <v>24</v>
      </c>
      <c r="F52" t="s">
        <v>1</v>
      </c>
      <c r="G52" t="s">
        <v>30</v>
      </c>
      <c r="H52" t="str">
        <f>VLOOKUP(B52,Table35[],2,TRUE)</f>
        <v>Group_1</v>
      </c>
    </row>
    <row r="53" spans="1:8" x14ac:dyDescent="0.25">
      <c r="A53">
        <v>824</v>
      </c>
      <c r="B53">
        <v>27</v>
      </c>
      <c r="C53">
        <v>3</v>
      </c>
      <c r="D53">
        <v>0</v>
      </c>
      <c r="E53">
        <v>25</v>
      </c>
      <c r="F53" t="s">
        <v>1</v>
      </c>
      <c r="G53" t="s">
        <v>30</v>
      </c>
      <c r="H53" t="str">
        <f>VLOOKUP(B53,Table35[],2,TRUE)</f>
        <v>Group_1</v>
      </c>
    </row>
    <row r="54" spans="1:8" x14ac:dyDescent="0.25">
      <c r="A54">
        <v>834</v>
      </c>
      <c r="B54">
        <v>30</v>
      </c>
      <c r="C54">
        <v>3</v>
      </c>
      <c r="D54">
        <v>7</v>
      </c>
      <c r="E54">
        <v>30</v>
      </c>
      <c r="F54" t="s">
        <v>1</v>
      </c>
      <c r="G54" t="s">
        <v>30</v>
      </c>
      <c r="H54" t="str">
        <f>VLOOKUP(B54,Table35[],2,TRUE)</f>
        <v>Group_1</v>
      </c>
    </row>
    <row r="55" spans="1:8" x14ac:dyDescent="0.25">
      <c r="A55">
        <v>848</v>
      </c>
      <c r="B55">
        <v>25</v>
      </c>
      <c r="C55">
        <v>3</v>
      </c>
      <c r="D55">
        <v>0</v>
      </c>
      <c r="E55">
        <v>18</v>
      </c>
      <c r="F55" t="s">
        <v>1</v>
      </c>
      <c r="G55" t="s">
        <v>30</v>
      </c>
      <c r="H55" t="str">
        <f>VLOOKUP(B55,Table35[],2,TRUE)</f>
        <v>Group_1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2" sqref="A2"/>
    </sheetView>
  </sheetViews>
  <sheetFormatPr defaultRowHeight="15" x14ac:dyDescent="0.25"/>
  <cols>
    <col min="2" max="2" width="12.85546875" bestFit="1" customWidth="1"/>
    <col min="3" max="3" width="11" bestFit="1" customWidth="1"/>
  </cols>
  <sheetData>
    <row r="1" spans="1:3" x14ac:dyDescent="0.25">
      <c r="A1" t="s">
        <v>11</v>
      </c>
      <c r="B1" t="s">
        <v>8</v>
      </c>
      <c r="C1" t="s">
        <v>28</v>
      </c>
    </row>
    <row r="2" spans="1:3" x14ac:dyDescent="0.25">
      <c r="A2">
        <v>0</v>
      </c>
      <c r="B2" s="2" t="s">
        <v>4</v>
      </c>
      <c r="C2">
        <f>COUNTIF(education,educ_0)</f>
        <v>460</v>
      </c>
    </row>
    <row r="3" spans="1:3" x14ac:dyDescent="0.25">
      <c r="A3">
        <v>1</v>
      </c>
      <c r="B3" s="2" t="s">
        <v>5</v>
      </c>
      <c r="C3">
        <f>COUNTIF(education,educ_1)</f>
        <v>235</v>
      </c>
    </row>
    <row r="4" spans="1:3" x14ac:dyDescent="0.25">
      <c r="A4">
        <v>2</v>
      </c>
      <c r="B4" s="2" t="s">
        <v>3</v>
      </c>
      <c r="C4">
        <f>COUNTIF(education,educ_2)</f>
        <v>101</v>
      </c>
    </row>
    <row r="5" spans="1:3" x14ac:dyDescent="0.25">
      <c r="A5">
        <v>3</v>
      </c>
      <c r="B5" s="2" t="s">
        <v>1</v>
      </c>
      <c r="C5">
        <f>COUNTIF(education,educ_3)</f>
        <v>49</v>
      </c>
    </row>
    <row r="6" spans="1:3" x14ac:dyDescent="0.25">
      <c r="A6">
        <v>4</v>
      </c>
      <c r="B6" s="2" t="s">
        <v>2</v>
      </c>
      <c r="C6">
        <f>COUNTIF(education,educ_4)</f>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1"/>
  <sheetViews>
    <sheetView workbookViewId="0">
      <selection activeCell="E2" sqref="E2"/>
    </sheetView>
  </sheetViews>
  <sheetFormatPr defaultRowHeight="15" x14ac:dyDescent="0.25"/>
  <cols>
    <col min="1" max="1" width="4" bestFit="1" customWidth="1"/>
    <col min="4" max="4" width="15.7109375" bestFit="1" customWidth="1"/>
  </cols>
  <sheetData>
    <row r="1" spans="1:5" x14ac:dyDescent="0.25">
      <c r="A1" t="s">
        <v>6</v>
      </c>
      <c r="B1" t="s">
        <v>7</v>
      </c>
      <c r="C1" t="s">
        <v>8</v>
      </c>
      <c r="D1" t="s">
        <v>9</v>
      </c>
      <c r="E1" t="s">
        <v>10</v>
      </c>
    </row>
    <row r="2" spans="1:5" x14ac:dyDescent="0.25">
      <c r="A2">
        <v>501</v>
      </c>
      <c r="B2">
        <v>29</v>
      </c>
      <c r="C2">
        <v>1</v>
      </c>
      <c r="D2">
        <v>4</v>
      </c>
      <c r="E2">
        <v>37</v>
      </c>
    </row>
    <row r="3" spans="1:5" x14ac:dyDescent="0.25">
      <c r="A3">
        <v>502</v>
      </c>
      <c r="B3">
        <v>28</v>
      </c>
      <c r="C3">
        <v>1</v>
      </c>
      <c r="D3">
        <v>0</v>
      </c>
      <c r="E3">
        <v>29</v>
      </c>
    </row>
    <row r="4" spans="1:5" x14ac:dyDescent="0.25">
      <c r="A4">
        <v>503</v>
      </c>
      <c r="B4">
        <v>37</v>
      </c>
      <c r="C4">
        <v>1</v>
      </c>
      <c r="D4">
        <v>15</v>
      </c>
      <c r="E4">
        <v>108</v>
      </c>
    </row>
    <row r="5" spans="1:5" x14ac:dyDescent="0.25">
      <c r="A5">
        <v>504</v>
      </c>
      <c r="B5">
        <v>47</v>
      </c>
      <c r="C5">
        <v>1</v>
      </c>
      <c r="D5">
        <v>27</v>
      </c>
      <c r="E5">
        <v>107</v>
      </c>
    </row>
    <row r="6" spans="1:5" x14ac:dyDescent="0.25">
      <c r="A6">
        <v>505</v>
      </c>
      <c r="B6">
        <v>31</v>
      </c>
      <c r="C6">
        <v>1</v>
      </c>
      <c r="D6">
        <v>2</v>
      </c>
      <c r="E6">
        <v>26</v>
      </c>
    </row>
    <row r="7" spans="1:5" x14ac:dyDescent="0.25">
      <c r="A7">
        <v>506</v>
      </c>
      <c r="B7">
        <v>28</v>
      </c>
      <c r="C7">
        <v>2</v>
      </c>
      <c r="D7">
        <v>5</v>
      </c>
      <c r="E7">
        <v>44</v>
      </c>
    </row>
    <row r="8" spans="1:5" x14ac:dyDescent="0.25">
      <c r="A8">
        <v>507</v>
      </c>
      <c r="B8">
        <v>39</v>
      </c>
      <c r="C8">
        <v>1</v>
      </c>
      <c r="D8">
        <v>15</v>
      </c>
      <c r="E8">
        <v>32</v>
      </c>
    </row>
    <row r="9" spans="1:5" x14ac:dyDescent="0.25">
      <c r="A9">
        <v>508</v>
      </c>
      <c r="B9">
        <v>33</v>
      </c>
      <c r="C9">
        <v>1</v>
      </c>
      <c r="D9">
        <v>2</v>
      </c>
      <c r="E9">
        <v>35</v>
      </c>
    </row>
    <row r="10" spans="1:5" x14ac:dyDescent="0.25">
      <c r="A10">
        <v>509</v>
      </c>
      <c r="B10">
        <v>41</v>
      </c>
      <c r="C10">
        <v>1</v>
      </c>
      <c r="D10">
        <v>19</v>
      </c>
      <c r="E10">
        <v>68</v>
      </c>
    </row>
    <row r="11" spans="1:5" x14ac:dyDescent="0.25">
      <c r="A11">
        <v>510</v>
      </c>
      <c r="B11">
        <v>29</v>
      </c>
      <c r="C11">
        <v>1</v>
      </c>
      <c r="D11">
        <v>1</v>
      </c>
      <c r="E11">
        <v>29</v>
      </c>
    </row>
    <row r="12" spans="1:5" x14ac:dyDescent="0.25">
      <c r="A12">
        <v>511</v>
      </c>
      <c r="B12">
        <v>31</v>
      </c>
      <c r="C12">
        <v>0</v>
      </c>
      <c r="D12">
        <v>2</v>
      </c>
      <c r="E12">
        <v>22</v>
      </c>
    </row>
    <row r="13" spans="1:5" x14ac:dyDescent="0.25">
      <c r="A13">
        <v>512</v>
      </c>
      <c r="B13">
        <v>28</v>
      </c>
      <c r="C13">
        <v>3</v>
      </c>
      <c r="D13">
        <v>0</v>
      </c>
      <c r="E13">
        <v>38</v>
      </c>
    </row>
    <row r="14" spans="1:5" x14ac:dyDescent="0.25">
      <c r="A14">
        <v>513</v>
      </c>
      <c r="B14">
        <v>35</v>
      </c>
      <c r="C14">
        <v>0</v>
      </c>
      <c r="D14">
        <v>0</v>
      </c>
      <c r="E14">
        <v>34</v>
      </c>
    </row>
    <row r="15" spans="1:5" x14ac:dyDescent="0.25">
      <c r="A15">
        <v>514</v>
      </c>
      <c r="B15">
        <v>54</v>
      </c>
      <c r="C15">
        <v>0</v>
      </c>
      <c r="D15">
        <v>25</v>
      </c>
      <c r="E15">
        <v>120</v>
      </c>
    </row>
    <row r="16" spans="1:5" x14ac:dyDescent="0.25">
      <c r="A16">
        <v>515</v>
      </c>
      <c r="B16">
        <v>39</v>
      </c>
      <c r="C16">
        <v>0</v>
      </c>
      <c r="D16">
        <v>19</v>
      </c>
      <c r="E16">
        <v>53</v>
      </c>
    </row>
    <row r="17" spans="1:5" x14ac:dyDescent="0.25">
      <c r="A17">
        <v>516</v>
      </c>
      <c r="B17">
        <v>46</v>
      </c>
      <c r="C17">
        <v>0</v>
      </c>
      <c r="D17">
        <v>9</v>
      </c>
      <c r="E17">
        <v>31</v>
      </c>
    </row>
    <row r="18" spans="1:5" x14ac:dyDescent="0.25">
      <c r="A18">
        <v>517</v>
      </c>
      <c r="B18">
        <v>23</v>
      </c>
      <c r="C18">
        <v>1</v>
      </c>
      <c r="D18">
        <v>3</v>
      </c>
      <c r="E18">
        <v>22</v>
      </c>
    </row>
    <row r="19" spans="1:5" x14ac:dyDescent="0.25">
      <c r="A19">
        <v>518</v>
      </c>
      <c r="B19">
        <v>28</v>
      </c>
      <c r="C19">
        <v>1</v>
      </c>
      <c r="D19">
        <v>6</v>
      </c>
      <c r="E19">
        <v>38</v>
      </c>
    </row>
    <row r="20" spans="1:5" x14ac:dyDescent="0.25">
      <c r="A20">
        <v>519</v>
      </c>
      <c r="B20">
        <v>24</v>
      </c>
      <c r="C20">
        <v>0</v>
      </c>
      <c r="D20">
        <v>3</v>
      </c>
      <c r="E20">
        <v>15</v>
      </c>
    </row>
    <row r="21" spans="1:5" x14ac:dyDescent="0.25">
      <c r="A21">
        <v>520</v>
      </c>
      <c r="B21">
        <v>41</v>
      </c>
      <c r="C21">
        <v>1</v>
      </c>
      <c r="D21">
        <v>7</v>
      </c>
      <c r="E21">
        <v>63</v>
      </c>
    </row>
    <row r="22" spans="1:5" x14ac:dyDescent="0.25">
      <c r="A22">
        <v>521</v>
      </c>
      <c r="B22">
        <v>43</v>
      </c>
      <c r="C22">
        <v>1</v>
      </c>
      <c r="D22">
        <v>9</v>
      </c>
      <c r="E22">
        <v>60</v>
      </c>
    </row>
    <row r="23" spans="1:5" x14ac:dyDescent="0.25">
      <c r="A23">
        <v>522</v>
      </c>
      <c r="B23">
        <v>27</v>
      </c>
      <c r="C23">
        <v>2</v>
      </c>
      <c r="D23">
        <v>3</v>
      </c>
      <c r="E23">
        <v>35</v>
      </c>
    </row>
    <row r="24" spans="1:5" x14ac:dyDescent="0.25">
      <c r="A24">
        <v>523</v>
      </c>
      <c r="B24">
        <v>33</v>
      </c>
      <c r="C24">
        <v>3</v>
      </c>
      <c r="D24">
        <v>4</v>
      </c>
      <c r="E24">
        <v>22</v>
      </c>
    </row>
    <row r="25" spans="1:5" x14ac:dyDescent="0.25">
      <c r="A25">
        <v>524</v>
      </c>
      <c r="B25">
        <v>28</v>
      </c>
      <c r="C25">
        <v>0</v>
      </c>
      <c r="D25">
        <v>2</v>
      </c>
      <c r="E25">
        <v>18</v>
      </c>
    </row>
    <row r="26" spans="1:5" x14ac:dyDescent="0.25">
      <c r="A26">
        <v>525</v>
      </c>
      <c r="B26">
        <v>48</v>
      </c>
      <c r="C26">
        <v>0</v>
      </c>
      <c r="D26">
        <v>13</v>
      </c>
      <c r="E26">
        <v>38</v>
      </c>
    </row>
    <row r="27" spans="1:5" x14ac:dyDescent="0.25">
      <c r="A27">
        <v>526</v>
      </c>
      <c r="B27">
        <v>35</v>
      </c>
      <c r="C27">
        <v>2</v>
      </c>
      <c r="D27">
        <v>1</v>
      </c>
      <c r="E27">
        <v>20</v>
      </c>
    </row>
    <row r="28" spans="1:5" x14ac:dyDescent="0.25">
      <c r="A28">
        <v>527</v>
      </c>
      <c r="B28">
        <v>31</v>
      </c>
      <c r="C28">
        <v>0</v>
      </c>
      <c r="D28">
        <v>11</v>
      </c>
      <c r="E28">
        <v>28</v>
      </c>
    </row>
    <row r="29" spans="1:5" x14ac:dyDescent="0.25">
      <c r="A29">
        <v>528</v>
      </c>
      <c r="B29">
        <v>42</v>
      </c>
      <c r="C29">
        <v>1</v>
      </c>
      <c r="D29">
        <v>14</v>
      </c>
      <c r="E29">
        <v>48</v>
      </c>
    </row>
    <row r="30" spans="1:5" x14ac:dyDescent="0.25">
      <c r="A30">
        <v>529</v>
      </c>
      <c r="B30">
        <v>29</v>
      </c>
      <c r="C30">
        <v>0</v>
      </c>
      <c r="D30">
        <v>1</v>
      </c>
      <c r="E30">
        <v>18</v>
      </c>
    </row>
    <row r="31" spans="1:5" x14ac:dyDescent="0.25">
      <c r="A31">
        <v>530</v>
      </c>
      <c r="B31">
        <v>36</v>
      </c>
      <c r="C31">
        <v>0</v>
      </c>
      <c r="D31">
        <v>4</v>
      </c>
      <c r="E31">
        <v>17</v>
      </c>
    </row>
    <row r="32" spans="1:5" x14ac:dyDescent="0.25">
      <c r="A32">
        <v>531</v>
      </c>
      <c r="B32">
        <v>29</v>
      </c>
      <c r="C32">
        <v>0</v>
      </c>
      <c r="D32">
        <v>4</v>
      </c>
      <c r="E32">
        <v>24</v>
      </c>
    </row>
    <row r="33" spans="1:5" x14ac:dyDescent="0.25">
      <c r="A33">
        <v>532</v>
      </c>
      <c r="B33">
        <v>31</v>
      </c>
      <c r="C33">
        <v>0</v>
      </c>
      <c r="D33">
        <v>12</v>
      </c>
      <c r="E33">
        <v>31</v>
      </c>
    </row>
    <row r="34" spans="1:5" x14ac:dyDescent="0.25">
      <c r="A34">
        <v>533</v>
      </c>
      <c r="B34">
        <v>43</v>
      </c>
      <c r="C34">
        <v>3</v>
      </c>
      <c r="D34">
        <v>18</v>
      </c>
      <c r="E34">
        <v>446</v>
      </c>
    </row>
    <row r="35" spans="1:5" x14ac:dyDescent="0.25">
      <c r="A35">
        <v>534</v>
      </c>
      <c r="B35">
        <v>41</v>
      </c>
      <c r="C35">
        <v>1</v>
      </c>
      <c r="D35">
        <v>13</v>
      </c>
      <c r="E35">
        <v>93</v>
      </c>
    </row>
    <row r="36" spans="1:5" x14ac:dyDescent="0.25">
      <c r="A36">
        <v>535</v>
      </c>
      <c r="B36">
        <v>31</v>
      </c>
      <c r="C36">
        <v>0</v>
      </c>
      <c r="D36">
        <v>9</v>
      </c>
      <c r="E36">
        <v>28</v>
      </c>
    </row>
    <row r="37" spans="1:5" x14ac:dyDescent="0.25">
      <c r="A37">
        <v>536</v>
      </c>
      <c r="B37">
        <v>31</v>
      </c>
      <c r="C37">
        <v>0</v>
      </c>
      <c r="D37">
        <v>6</v>
      </c>
      <c r="E37">
        <v>45</v>
      </c>
    </row>
    <row r="38" spans="1:5" x14ac:dyDescent="0.25">
      <c r="A38">
        <v>537</v>
      </c>
      <c r="B38">
        <v>28</v>
      </c>
      <c r="C38">
        <v>1</v>
      </c>
      <c r="D38">
        <v>2</v>
      </c>
      <c r="E38">
        <v>23</v>
      </c>
    </row>
    <row r="39" spans="1:5" x14ac:dyDescent="0.25">
      <c r="A39">
        <v>538</v>
      </c>
      <c r="B39">
        <v>35</v>
      </c>
      <c r="C39">
        <v>0</v>
      </c>
      <c r="D39">
        <v>7</v>
      </c>
      <c r="E39">
        <v>29</v>
      </c>
    </row>
    <row r="40" spans="1:5" x14ac:dyDescent="0.25">
      <c r="A40">
        <v>539</v>
      </c>
      <c r="B40">
        <v>38</v>
      </c>
      <c r="C40">
        <v>0</v>
      </c>
      <c r="D40">
        <v>5</v>
      </c>
      <c r="E40">
        <v>21</v>
      </c>
    </row>
    <row r="41" spans="1:5" x14ac:dyDescent="0.25">
      <c r="A41">
        <v>540</v>
      </c>
      <c r="B41">
        <v>40</v>
      </c>
      <c r="C41">
        <v>0</v>
      </c>
      <c r="D41">
        <v>14</v>
      </c>
      <c r="E41">
        <v>43</v>
      </c>
    </row>
    <row r="42" spans="1:5" x14ac:dyDescent="0.25">
      <c r="A42">
        <v>541</v>
      </c>
      <c r="B42">
        <v>39</v>
      </c>
      <c r="C42">
        <v>0</v>
      </c>
      <c r="D42">
        <v>20</v>
      </c>
      <c r="E42">
        <v>116</v>
      </c>
    </row>
    <row r="43" spans="1:5" x14ac:dyDescent="0.25">
      <c r="A43">
        <v>542</v>
      </c>
      <c r="B43">
        <v>38</v>
      </c>
      <c r="C43">
        <v>1</v>
      </c>
      <c r="D43">
        <v>8</v>
      </c>
      <c r="E43">
        <v>38</v>
      </c>
    </row>
    <row r="44" spans="1:5" x14ac:dyDescent="0.25">
      <c r="A44">
        <v>543</v>
      </c>
      <c r="B44">
        <v>27</v>
      </c>
      <c r="C44">
        <v>2</v>
      </c>
      <c r="D44">
        <v>4</v>
      </c>
      <c r="E44">
        <v>40</v>
      </c>
    </row>
    <row r="45" spans="1:5" x14ac:dyDescent="0.25">
      <c r="A45">
        <v>544</v>
      </c>
      <c r="B45">
        <v>49</v>
      </c>
      <c r="C45">
        <v>0</v>
      </c>
      <c r="D45">
        <v>11</v>
      </c>
      <c r="E45">
        <v>39</v>
      </c>
    </row>
    <row r="46" spans="1:5" x14ac:dyDescent="0.25">
      <c r="A46">
        <v>545</v>
      </c>
      <c r="B46">
        <v>38</v>
      </c>
      <c r="C46">
        <v>0</v>
      </c>
      <c r="D46">
        <v>18</v>
      </c>
      <c r="E46">
        <v>45</v>
      </c>
    </row>
    <row r="47" spans="1:5" x14ac:dyDescent="0.25">
      <c r="A47">
        <v>546</v>
      </c>
      <c r="B47">
        <v>43</v>
      </c>
      <c r="C47">
        <v>0</v>
      </c>
      <c r="D47">
        <v>16</v>
      </c>
      <c r="E47">
        <v>89</v>
      </c>
    </row>
    <row r="48" spans="1:5" x14ac:dyDescent="0.25">
      <c r="A48">
        <v>547</v>
      </c>
      <c r="B48">
        <v>36</v>
      </c>
      <c r="C48">
        <v>1</v>
      </c>
      <c r="D48">
        <v>9</v>
      </c>
      <c r="E48">
        <v>49</v>
      </c>
    </row>
    <row r="49" spans="1:5" x14ac:dyDescent="0.25">
      <c r="A49">
        <v>548</v>
      </c>
      <c r="B49">
        <v>37</v>
      </c>
      <c r="C49">
        <v>0</v>
      </c>
      <c r="D49">
        <v>4</v>
      </c>
      <c r="E49">
        <v>23</v>
      </c>
    </row>
    <row r="50" spans="1:5" x14ac:dyDescent="0.25">
      <c r="A50">
        <v>549</v>
      </c>
      <c r="B50">
        <v>46</v>
      </c>
      <c r="C50">
        <v>2</v>
      </c>
      <c r="D50">
        <v>22</v>
      </c>
      <c r="E50">
        <v>99</v>
      </c>
    </row>
    <row r="51" spans="1:5" x14ac:dyDescent="0.25">
      <c r="A51">
        <v>550</v>
      </c>
      <c r="B51">
        <v>22</v>
      </c>
      <c r="C51">
        <v>1</v>
      </c>
      <c r="D51">
        <v>0</v>
      </c>
      <c r="E51">
        <v>20</v>
      </c>
    </row>
    <row r="52" spans="1:5" x14ac:dyDescent="0.25">
      <c r="A52">
        <v>551</v>
      </c>
      <c r="B52">
        <v>47</v>
      </c>
      <c r="C52">
        <v>0</v>
      </c>
      <c r="D52">
        <v>13</v>
      </c>
      <c r="E52">
        <v>51</v>
      </c>
    </row>
    <row r="53" spans="1:5" x14ac:dyDescent="0.25">
      <c r="A53">
        <v>552</v>
      </c>
      <c r="B53">
        <v>47</v>
      </c>
      <c r="C53">
        <v>2</v>
      </c>
      <c r="D53">
        <v>16</v>
      </c>
      <c r="E53">
        <v>266</v>
      </c>
    </row>
    <row r="54" spans="1:5" x14ac:dyDescent="0.25">
      <c r="A54">
        <v>553</v>
      </c>
      <c r="B54">
        <v>30</v>
      </c>
      <c r="C54">
        <v>3</v>
      </c>
      <c r="D54">
        <v>2</v>
      </c>
      <c r="E54">
        <v>25</v>
      </c>
    </row>
    <row r="55" spans="1:5" x14ac:dyDescent="0.25">
      <c r="A55">
        <v>554</v>
      </c>
      <c r="B55">
        <v>51</v>
      </c>
      <c r="C55">
        <v>1</v>
      </c>
      <c r="D55">
        <v>19</v>
      </c>
      <c r="E55">
        <v>159</v>
      </c>
    </row>
    <row r="56" spans="1:5" x14ac:dyDescent="0.25">
      <c r="A56">
        <v>555</v>
      </c>
      <c r="B56">
        <v>28</v>
      </c>
      <c r="C56">
        <v>0</v>
      </c>
      <c r="D56">
        <v>10</v>
      </c>
      <c r="E56">
        <v>42</v>
      </c>
    </row>
    <row r="57" spans="1:5" x14ac:dyDescent="0.25">
      <c r="A57">
        <v>556</v>
      </c>
      <c r="B57">
        <v>50</v>
      </c>
      <c r="C57">
        <v>0</v>
      </c>
      <c r="D57">
        <v>6</v>
      </c>
      <c r="E57">
        <v>21</v>
      </c>
    </row>
    <row r="58" spans="1:5" x14ac:dyDescent="0.25">
      <c r="A58">
        <v>557</v>
      </c>
      <c r="B58">
        <v>43</v>
      </c>
      <c r="C58">
        <v>0</v>
      </c>
      <c r="D58">
        <v>24</v>
      </c>
      <c r="E58">
        <v>254</v>
      </c>
    </row>
    <row r="59" spans="1:5" x14ac:dyDescent="0.25">
      <c r="A59">
        <v>558</v>
      </c>
      <c r="B59">
        <v>46</v>
      </c>
      <c r="C59">
        <v>1</v>
      </c>
      <c r="D59">
        <v>9</v>
      </c>
      <c r="E59">
        <v>15</v>
      </c>
    </row>
    <row r="60" spans="1:5" x14ac:dyDescent="0.25">
      <c r="A60">
        <v>559</v>
      </c>
      <c r="B60">
        <v>29</v>
      </c>
      <c r="C60">
        <v>0</v>
      </c>
      <c r="D60">
        <v>7</v>
      </c>
      <c r="E60">
        <v>20</v>
      </c>
    </row>
    <row r="61" spans="1:5" x14ac:dyDescent="0.25">
      <c r="A61">
        <v>560</v>
      </c>
      <c r="B61">
        <v>26</v>
      </c>
      <c r="C61">
        <v>0</v>
      </c>
      <c r="D61">
        <v>1</v>
      </c>
      <c r="E61">
        <v>21</v>
      </c>
    </row>
    <row r="62" spans="1:5" x14ac:dyDescent="0.25">
      <c r="A62">
        <v>561</v>
      </c>
      <c r="B62">
        <v>45</v>
      </c>
      <c r="C62">
        <v>0</v>
      </c>
      <c r="D62">
        <v>14</v>
      </c>
      <c r="E62">
        <v>46</v>
      </c>
    </row>
    <row r="63" spans="1:5" x14ac:dyDescent="0.25">
      <c r="A63">
        <v>562</v>
      </c>
      <c r="B63">
        <v>39</v>
      </c>
      <c r="C63">
        <v>0</v>
      </c>
      <c r="D63">
        <v>22</v>
      </c>
      <c r="E63">
        <v>52</v>
      </c>
    </row>
    <row r="64" spans="1:5" x14ac:dyDescent="0.25">
      <c r="A64">
        <v>563</v>
      </c>
      <c r="B64">
        <v>30</v>
      </c>
      <c r="C64">
        <v>1</v>
      </c>
      <c r="D64">
        <v>10</v>
      </c>
      <c r="E64">
        <v>22</v>
      </c>
    </row>
    <row r="65" spans="1:5" x14ac:dyDescent="0.25">
      <c r="A65">
        <v>564</v>
      </c>
      <c r="B65">
        <v>41</v>
      </c>
      <c r="C65">
        <v>2</v>
      </c>
      <c r="D65">
        <v>7</v>
      </c>
      <c r="E65">
        <v>56</v>
      </c>
    </row>
    <row r="66" spans="1:5" x14ac:dyDescent="0.25">
      <c r="A66">
        <v>565</v>
      </c>
      <c r="B66">
        <v>25</v>
      </c>
      <c r="C66">
        <v>1</v>
      </c>
      <c r="D66">
        <v>4</v>
      </c>
      <c r="E66">
        <v>27</v>
      </c>
    </row>
    <row r="67" spans="1:5" x14ac:dyDescent="0.25">
      <c r="A67">
        <v>566</v>
      </c>
      <c r="B67">
        <v>34</v>
      </c>
      <c r="C67">
        <v>0</v>
      </c>
      <c r="D67">
        <v>16</v>
      </c>
      <c r="E67">
        <v>48</v>
      </c>
    </row>
    <row r="68" spans="1:5" x14ac:dyDescent="0.25">
      <c r="A68">
        <v>567</v>
      </c>
      <c r="B68">
        <v>44</v>
      </c>
      <c r="C68">
        <v>2</v>
      </c>
      <c r="D68">
        <v>7</v>
      </c>
      <c r="E68">
        <v>78</v>
      </c>
    </row>
    <row r="69" spans="1:5" x14ac:dyDescent="0.25">
      <c r="A69">
        <v>568</v>
      </c>
      <c r="B69">
        <v>25</v>
      </c>
      <c r="C69">
        <v>0</v>
      </c>
      <c r="D69">
        <v>4</v>
      </c>
      <c r="E69">
        <v>23</v>
      </c>
    </row>
    <row r="70" spans="1:5" x14ac:dyDescent="0.25">
      <c r="A70">
        <v>569</v>
      </c>
      <c r="B70">
        <v>39</v>
      </c>
      <c r="C70">
        <v>0</v>
      </c>
      <c r="D70">
        <v>20</v>
      </c>
      <c r="E70">
        <v>67</v>
      </c>
    </row>
    <row r="71" spans="1:5" x14ac:dyDescent="0.25">
      <c r="A71">
        <v>570</v>
      </c>
      <c r="B71">
        <v>26</v>
      </c>
      <c r="C71">
        <v>0</v>
      </c>
      <c r="D71">
        <v>4</v>
      </c>
      <c r="E71">
        <v>20</v>
      </c>
    </row>
    <row r="72" spans="1:5" x14ac:dyDescent="0.25">
      <c r="A72">
        <v>571</v>
      </c>
      <c r="B72">
        <v>31</v>
      </c>
      <c r="C72">
        <v>0</v>
      </c>
      <c r="D72">
        <v>8</v>
      </c>
      <c r="E72">
        <v>41</v>
      </c>
    </row>
    <row r="73" spans="1:5" x14ac:dyDescent="0.25">
      <c r="A73">
        <v>572</v>
      </c>
      <c r="B73">
        <v>40</v>
      </c>
      <c r="C73">
        <v>2</v>
      </c>
      <c r="D73">
        <v>5</v>
      </c>
      <c r="E73">
        <v>220</v>
      </c>
    </row>
    <row r="74" spans="1:5" x14ac:dyDescent="0.25">
      <c r="A74">
        <v>573</v>
      </c>
      <c r="B74">
        <v>42</v>
      </c>
      <c r="C74">
        <v>0</v>
      </c>
      <c r="D74">
        <v>6</v>
      </c>
      <c r="E74">
        <v>31</v>
      </c>
    </row>
    <row r="75" spans="1:5" x14ac:dyDescent="0.25">
      <c r="A75">
        <v>574</v>
      </c>
      <c r="B75">
        <v>23</v>
      </c>
      <c r="C75">
        <v>0</v>
      </c>
      <c r="D75">
        <v>1</v>
      </c>
      <c r="E75">
        <v>21</v>
      </c>
    </row>
    <row r="76" spans="1:5" x14ac:dyDescent="0.25">
      <c r="A76">
        <v>575</v>
      </c>
      <c r="B76">
        <v>34</v>
      </c>
      <c r="C76">
        <v>0</v>
      </c>
      <c r="D76">
        <v>9</v>
      </c>
      <c r="E76">
        <v>48</v>
      </c>
    </row>
    <row r="77" spans="1:5" x14ac:dyDescent="0.25">
      <c r="A77">
        <v>576</v>
      </c>
      <c r="B77">
        <v>28</v>
      </c>
      <c r="C77">
        <v>3</v>
      </c>
      <c r="D77">
        <v>0</v>
      </c>
      <c r="E77">
        <v>29</v>
      </c>
    </row>
    <row r="78" spans="1:5" x14ac:dyDescent="0.25">
      <c r="A78">
        <v>577</v>
      </c>
      <c r="B78">
        <v>29</v>
      </c>
      <c r="C78">
        <v>0</v>
      </c>
      <c r="D78">
        <v>6</v>
      </c>
      <c r="E78">
        <v>21</v>
      </c>
    </row>
    <row r="79" spans="1:5" x14ac:dyDescent="0.25">
      <c r="A79">
        <v>578</v>
      </c>
      <c r="B79">
        <v>29</v>
      </c>
      <c r="C79">
        <v>1</v>
      </c>
      <c r="D79">
        <v>3</v>
      </c>
      <c r="E79">
        <v>26</v>
      </c>
    </row>
    <row r="80" spans="1:5" x14ac:dyDescent="0.25">
      <c r="A80">
        <v>579</v>
      </c>
      <c r="B80">
        <v>24</v>
      </c>
      <c r="C80">
        <v>1</v>
      </c>
      <c r="D80">
        <v>2</v>
      </c>
      <c r="E80">
        <v>26</v>
      </c>
    </row>
    <row r="81" spans="1:5" x14ac:dyDescent="0.25">
      <c r="A81">
        <v>580</v>
      </c>
      <c r="B81">
        <v>53</v>
      </c>
      <c r="C81">
        <v>0</v>
      </c>
      <c r="D81">
        <v>9</v>
      </c>
      <c r="E81">
        <v>50</v>
      </c>
    </row>
    <row r="82" spans="1:5" x14ac:dyDescent="0.25">
      <c r="A82">
        <v>581</v>
      </c>
      <c r="B82">
        <v>39</v>
      </c>
      <c r="C82">
        <v>0</v>
      </c>
      <c r="D82">
        <v>19</v>
      </c>
      <c r="E82">
        <v>60</v>
      </c>
    </row>
    <row r="83" spans="1:5" x14ac:dyDescent="0.25">
      <c r="A83">
        <v>582</v>
      </c>
      <c r="B83">
        <v>28</v>
      </c>
      <c r="C83">
        <v>3</v>
      </c>
      <c r="D83">
        <v>2</v>
      </c>
      <c r="E83">
        <v>41</v>
      </c>
    </row>
    <row r="84" spans="1:5" x14ac:dyDescent="0.25">
      <c r="A84">
        <v>583</v>
      </c>
      <c r="B84">
        <v>38</v>
      </c>
      <c r="C84">
        <v>0</v>
      </c>
      <c r="D84">
        <v>16</v>
      </c>
      <c r="E84">
        <v>37</v>
      </c>
    </row>
    <row r="85" spans="1:5" x14ac:dyDescent="0.25">
      <c r="A85">
        <v>584</v>
      </c>
      <c r="B85">
        <v>39</v>
      </c>
      <c r="C85">
        <v>0</v>
      </c>
      <c r="D85">
        <v>12</v>
      </c>
      <c r="E85">
        <v>46</v>
      </c>
    </row>
    <row r="86" spans="1:5" x14ac:dyDescent="0.25">
      <c r="A86">
        <v>585</v>
      </c>
      <c r="B86">
        <v>38</v>
      </c>
      <c r="C86">
        <v>0</v>
      </c>
      <c r="D86">
        <v>18</v>
      </c>
      <c r="E86">
        <v>44</v>
      </c>
    </row>
    <row r="87" spans="1:5" x14ac:dyDescent="0.25">
      <c r="A87">
        <v>586</v>
      </c>
      <c r="B87">
        <v>34</v>
      </c>
      <c r="C87">
        <v>3</v>
      </c>
      <c r="D87">
        <v>6</v>
      </c>
      <c r="E87">
        <v>27</v>
      </c>
    </row>
    <row r="88" spans="1:5" x14ac:dyDescent="0.25">
      <c r="A88">
        <v>587</v>
      </c>
      <c r="B88">
        <v>31</v>
      </c>
      <c r="C88">
        <v>0</v>
      </c>
      <c r="D88">
        <v>11</v>
      </c>
      <c r="E88">
        <v>45</v>
      </c>
    </row>
    <row r="89" spans="1:5" x14ac:dyDescent="0.25">
      <c r="A89">
        <v>588</v>
      </c>
      <c r="B89">
        <v>40</v>
      </c>
      <c r="C89">
        <v>0</v>
      </c>
      <c r="D89">
        <v>2</v>
      </c>
      <c r="E89">
        <v>32</v>
      </c>
    </row>
    <row r="90" spans="1:5" x14ac:dyDescent="0.25">
      <c r="A90">
        <v>589</v>
      </c>
      <c r="B90">
        <v>32</v>
      </c>
      <c r="C90">
        <v>0</v>
      </c>
      <c r="D90">
        <v>8</v>
      </c>
      <c r="E90">
        <v>26</v>
      </c>
    </row>
    <row r="91" spans="1:5" x14ac:dyDescent="0.25">
      <c r="A91">
        <v>590</v>
      </c>
      <c r="B91">
        <v>35</v>
      </c>
      <c r="C91">
        <v>1</v>
      </c>
      <c r="D91">
        <v>12</v>
      </c>
      <c r="E91">
        <v>64</v>
      </c>
    </row>
    <row r="92" spans="1:5" x14ac:dyDescent="0.25">
      <c r="A92">
        <v>591</v>
      </c>
      <c r="B92">
        <v>29</v>
      </c>
      <c r="C92">
        <v>1</v>
      </c>
      <c r="D92">
        <v>3</v>
      </c>
      <c r="E92">
        <v>32</v>
      </c>
    </row>
    <row r="93" spans="1:5" x14ac:dyDescent="0.25">
      <c r="A93">
        <v>592</v>
      </c>
      <c r="B93">
        <v>44</v>
      </c>
      <c r="C93">
        <v>1</v>
      </c>
      <c r="D93">
        <v>12</v>
      </c>
      <c r="E93">
        <v>86</v>
      </c>
    </row>
    <row r="94" spans="1:5" x14ac:dyDescent="0.25">
      <c r="A94">
        <v>593</v>
      </c>
      <c r="B94">
        <v>48</v>
      </c>
      <c r="C94">
        <v>1</v>
      </c>
      <c r="D94">
        <v>9</v>
      </c>
      <c r="E94">
        <v>44</v>
      </c>
    </row>
    <row r="95" spans="1:5" x14ac:dyDescent="0.25">
      <c r="A95">
        <v>594</v>
      </c>
      <c r="B95">
        <v>41</v>
      </c>
      <c r="C95">
        <v>1</v>
      </c>
      <c r="D95">
        <v>6</v>
      </c>
      <c r="E95">
        <v>36</v>
      </c>
    </row>
    <row r="96" spans="1:5" x14ac:dyDescent="0.25">
      <c r="A96">
        <v>595</v>
      </c>
      <c r="B96">
        <v>28</v>
      </c>
      <c r="C96">
        <v>0</v>
      </c>
      <c r="D96">
        <v>0</v>
      </c>
      <c r="E96">
        <v>28</v>
      </c>
    </row>
    <row r="97" spans="1:5" x14ac:dyDescent="0.25">
      <c r="A97">
        <v>596</v>
      </c>
      <c r="B97">
        <v>29</v>
      </c>
      <c r="C97">
        <v>0</v>
      </c>
      <c r="D97">
        <v>3</v>
      </c>
      <c r="E97">
        <v>23</v>
      </c>
    </row>
    <row r="98" spans="1:5" x14ac:dyDescent="0.25">
      <c r="A98">
        <v>597</v>
      </c>
      <c r="B98">
        <v>24</v>
      </c>
      <c r="C98">
        <v>0</v>
      </c>
      <c r="D98">
        <v>1</v>
      </c>
      <c r="E98">
        <v>16</v>
      </c>
    </row>
    <row r="99" spans="1:5" x14ac:dyDescent="0.25">
      <c r="A99">
        <v>598</v>
      </c>
      <c r="B99">
        <v>25</v>
      </c>
      <c r="C99">
        <v>0</v>
      </c>
      <c r="D99">
        <v>9</v>
      </c>
      <c r="E99">
        <v>18</v>
      </c>
    </row>
    <row r="100" spans="1:5" x14ac:dyDescent="0.25">
      <c r="A100">
        <v>599</v>
      </c>
      <c r="B100">
        <v>43</v>
      </c>
      <c r="C100">
        <v>1</v>
      </c>
      <c r="D100">
        <v>16</v>
      </c>
      <c r="E100">
        <v>83</v>
      </c>
    </row>
    <row r="101" spans="1:5" x14ac:dyDescent="0.25">
      <c r="A101">
        <v>600</v>
      </c>
      <c r="B101">
        <v>45</v>
      </c>
      <c r="C101">
        <v>0</v>
      </c>
      <c r="D101">
        <v>12</v>
      </c>
      <c r="E101">
        <v>37</v>
      </c>
    </row>
    <row r="102" spans="1:5" x14ac:dyDescent="0.25">
      <c r="A102">
        <v>601</v>
      </c>
      <c r="B102">
        <v>35</v>
      </c>
      <c r="C102">
        <v>0</v>
      </c>
      <c r="D102">
        <v>13</v>
      </c>
      <c r="E102">
        <v>35</v>
      </c>
    </row>
    <row r="103" spans="1:5" x14ac:dyDescent="0.25">
      <c r="A103">
        <v>602</v>
      </c>
      <c r="B103">
        <v>34</v>
      </c>
      <c r="C103">
        <v>0</v>
      </c>
      <c r="D103">
        <v>13</v>
      </c>
      <c r="E103">
        <v>51</v>
      </c>
    </row>
    <row r="104" spans="1:5" x14ac:dyDescent="0.25">
      <c r="A104">
        <v>603</v>
      </c>
      <c r="B104">
        <v>29</v>
      </c>
      <c r="C104">
        <v>0</v>
      </c>
      <c r="D104">
        <v>2</v>
      </c>
      <c r="E104">
        <v>14</v>
      </c>
    </row>
    <row r="105" spans="1:5" x14ac:dyDescent="0.25">
      <c r="A105">
        <v>604</v>
      </c>
      <c r="B105">
        <v>32</v>
      </c>
      <c r="C105">
        <v>1</v>
      </c>
      <c r="D105">
        <v>11</v>
      </c>
      <c r="E105">
        <v>75</v>
      </c>
    </row>
    <row r="106" spans="1:5" x14ac:dyDescent="0.25">
      <c r="A106">
        <v>605</v>
      </c>
      <c r="B106">
        <v>27</v>
      </c>
      <c r="C106">
        <v>2</v>
      </c>
      <c r="D106">
        <v>6</v>
      </c>
      <c r="E106">
        <v>26</v>
      </c>
    </row>
    <row r="107" spans="1:5" x14ac:dyDescent="0.25">
      <c r="A107">
        <v>606</v>
      </c>
      <c r="B107">
        <v>39</v>
      </c>
      <c r="C107">
        <v>0</v>
      </c>
      <c r="D107">
        <v>16</v>
      </c>
      <c r="E107">
        <v>57</v>
      </c>
    </row>
    <row r="108" spans="1:5" x14ac:dyDescent="0.25">
      <c r="A108">
        <v>607</v>
      </c>
      <c r="B108">
        <v>37</v>
      </c>
      <c r="C108">
        <v>3</v>
      </c>
      <c r="D108">
        <v>2</v>
      </c>
      <c r="E108">
        <v>29</v>
      </c>
    </row>
    <row r="109" spans="1:5" x14ac:dyDescent="0.25">
      <c r="A109">
        <v>608</v>
      </c>
      <c r="B109">
        <v>31</v>
      </c>
      <c r="C109">
        <v>3</v>
      </c>
      <c r="D109">
        <v>1</v>
      </c>
      <c r="E109">
        <v>29</v>
      </c>
    </row>
    <row r="110" spans="1:5" x14ac:dyDescent="0.25">
      <c r="A110">
        <v>609</v>
      </c>
      <c r="B110">
        <v>28</v>
      </c>
      <c r="C110">
        <v>0</v>
      </c>
      <c r="D110">
        <v>4</v>
      </c>
      <c r="E110">
        <v>28</v>
      </c>
    </row>
    <row r="111" spans="1:5" x14ac:dyDescent="0.25">
      <c r="A111">
        <v>610</v>
      </c>
      <c r="B111">
        <v>27</v>
      </c>
      <c r="C111">
        <v>1</v>
      </c>
      <c r="D111">
        <v>8</v>
      </c>
      <c r="E111">
        <v>38</v>
      </c>
    </row>
    <row r="112" spans="1:5" x14ac:dyDescent="0.25">
      <c r="A112">
        <v>611</v>
      </c>
      <c r="B112">
        <v>31</v>
      </c>
      <c r="C112">
        <v>0</v>
      </c>
      <c r="D112">
        <v>8</v>
      </c>
      <c r="E112">
        <v>27</v>
      </c>
    </row>
    <row r="113" spans="1:5" x14ac:dyDescent="0.25">
      <c r="A113">
        <v>612</v>
      </c>
      <c r="B113">
        <v>31</v>
      </c>
      <c r="C113">
        <v>0</v>
      </c>
      <c r="D113">
        <v>9</v>
      </c>
      <c r="E113">
        <v>26</v>
      </c>
    </row>
    <row r="114" spans="1:5" x14ac:dyDescent="0.25">
      <c r="A114">
        <v>613</v>
      </c>
      <c r="B114">
        <v>32</v>
      </c>
      <c r="C114">
        <v>0</v>
      </c>
      <c r="D114">
        <v>0</v>
      </c>
      <c r="E114">
        <v>20</v>
      </c>
    </row>
    <row r="115" spans="1:5" x14ac:dyDescent="0.25">
      <c r="A115">
        <v>614</v>
      </c>
      <c r="B115">
        <v>29</v>
      </c>
      <c r="C115">
        <v>1</v>
      </c>
      <c r="D115">
        <v>9</v>
      </c>
      <c r="E115">
        <v>36</v>
      </c>
    </row>
    <row r="116" spans="1:5" x14ac:dyDescent="0.25">
      <c r="A116">
        <v>615</v>
      </c>
      <c r="B116">
        <v>31</v>
      </c>
      <c r="C116">
        <v>1</v>
      </c>
      <c r="D116">
        <v>9</v>
      </c>
      <c r="E116">
        <v>53</v>
      </c>
    </row>
    <row r="117" spans="1:5" x14ac:dyDescent="0.25">
      <c r="A117">
        <v>616</v>
      </c>
      <c r="B117">
        <v>32</v>
      </c>
      <c r="C117">
        <v>1</v>
      </c>
      <c r="D117">
        <v>5</v>
      </c>
      <c r="E117">
        <v>43</v>
      </c>
    </row>
    <row r="118" spans="1:5" x14ac:dyDescent="0.25">
      <c r="A118">
        <v>617</v>
      </c>
      <c r="B118">
        <v>39</v>
      </c>
      <c r="C118">
        <v>0</v>
      </c>
      <c r="D118">
        <v>6</v>
      </c>
      <c r="E118">
        <v>42</v>
      </c>
    </row>
    <row r="119" spans="1:5" x14ac:dyDescent="0.25">
      <c r="A119">
        <v>618</v>
      </c>
      <c r="B119">
        <v>27</v>
      </c>
      <c r="C119">
        <v>1</v>
      </c>
      <c r="D119">
        <v>7</v>
      </c>
      <c r="E119">
        <v>30</v>
      </c>
    </row>
    <row r="120" spans="1:5" x14ac:dyDescent="0.25">
      <c r="A120">
        <v>619</v>
      </c>
      <c r="B120">
        <v>29</v>
      </c>
      <c r="C120">
        <v>0</v>
      </c>
      <c r="D120">
        <v>13</v>
      </c>
      <c r="E120">
        <v>42</v>
      </c>
    </row>
    <row r="121" spans="1:5" x14ac:dyDescent="0.25">
      <c r="A121">
        <v>620</v>
      </c>
      <c r="B121">
        <v>31</v>
      </c>
      <c r="C121">
        <v>0</v>
      </c>
      <c r="D121">
        <v>11</v>
      </c>
      <c r="E121">
        <v>34</v>
      </c>
    </row>
    <row r="122" spans="1:5" x14ac:dyDescent="0.25">
      <c r="A122">
        <v>621</v>
      </c>
      <c r="B122">
        <v>41</v>
      </c>
      <c r="C122">
        <v>1</v>
      </c>
      <c r="D122">
        <v>22</v>
      </c>
      <c r="E122">
        <v>75</v>
      </c>
    </row>
    <row r="123" spans="1:5" x14ac:dyDescent="0.25">
      <c r="A123">
        <v>622</v>
      </c>
      <c r="B123">
        <v>30</v>
      </c>
      <c r="C123">
        <v>0</v>
      </c>
      <c r="D123">
        <v>1</v>
      </c>
      <c r="E123">
        <v>27</v>
      </c>
    </row>
    <row r="124" spans="1:5" x14ac:dyDescent="0.25">
      <c r="A124">
        <v>623</v>
      </c>
      <c r="B124">
        <v>35</v>
      </c>
      <c r="C124">
        <v>1</v>
      </c>
      <c r="D124">
        <v>0</v>
      </c>
      <c r="E124">
        <v>22</v>
      </c>
    </row>
    <row r="125" spans="1:5" x14ac:dyDescent="0.25">
      <c r="A125">
        <v>624</v>
      </c>
      <c r="B125">
        <v>38</v>
      </c>
      <c r="C125">
        <v>1</v>
      </c>
      <c r="D125">
        <v>2</v>
      </c>
      <c r="E125">
        <v>22</v>
      </c>
    </row>
    <row r="126" spans="1:5" x14ac:dyDescent="0.25">
      <c r="A126">
        <v>625</v>
      </c>
      <c r="B126">
        <v>29</v>
      </c>
      <c r="C126">
        <v>0</v>
      </c>
      <c r="D126">
        <v>1</v>
      </c>
      <c r="E126">
        <v>17</v>
      </c>
    </row>
    <row r="127" spans="1:5" x14ac:dyDescent="0.25">
      <c r="A127">
        <v>626</v>
      </c>
      <c r="B127">
        <v>37</v>
      </c>
      <c r="C127">
        <v>0</v>
      </c>
      <c r="D127">
        <v>7</v>
      </c>
      <c r="E127">
        <v>32</v>
      </c>
    </row>
    <row r="128" spans="1:5" x14ac:dyDescent="0.25">
      <c r="A128">
        <v>627</v>
      </c>
      <c r="B128">
        <v>26</v>
      </c>
      <c r="C128">
        <v>0</v>
      </c>
      <c r="D128">
        <v>8</v>
      </c>
      <c r="E128">
        <v>25</v>
      </c>
    </row>
    <row r="129" spans="1:5" x14ac:dyDescent="0.25">
      <c r="A129">
        <v>628</v>
      </c>
      <c r="B129">
        <v>27</v>
      </c>
      <c r="C129">
        <v>0</v>
      </c>
      <c r="D129">
        <v>0</v>
      </c>
      <c r="E129">
        <v>16</v>
      </c>
    </row>
    <row r="130" spans="1:5" x14ac:dyDescent="0.25">
      <c r="A130">
        <v>629</v>
      </c>
      <c r="B130">
        <v>42</v>
      </c>
      <c r="C130">
        <v>1</v>
      </c>
      <c r="D130">
        <v>18</v>
      </c>
      <c r="E130">
        <v>66</v>
      </c>
    </row>
    <row r="131" spans="1:5" x14ac:dyDescent="0.25">
      <c r="A131">
        <v>630</v>
      </c>
      <c r="B131">
        <v>45</v>
      </c>
      <c r="C131">
        <v>2</v>
      </c>
      <c r="D131">
        <v>8</v>
      </c>
      <c r="E131">
        <v>140</v>
      </c>
    </row>
    <row r="132" spans="1:5" x14ac:dyDescent="0.25">
      <c r="A132">
        <v>631</v>
      </c>
      <c r="B132">
        <v>51</v>
      </c>
      <c r="C132">
        <v>3</v>
      </c>
      <c r="D132">
        <v>15</v>
      </c>
      <c r="E132">
        <v>26</v>
      </c>
    </row>
    <row r="133" spans="1:5" x14ac:dyDescent="0.25">
      <c r="A133">
        <v>632</v>
      </c>
      <c r="B133">
        <v>36</v>
      </c>
      <c r="C133">
        <v>0</v>
      </c>
      <c r="D133">
        <v>10</v>
      </c>
      <c r="E133">
        <v>28</v>
      </c>
    </row>
    <row r="134" spans="1:5" x14ac:dyDescent="0.25">
      <c r="A134">
        <v>633</v>
      </c>
      <c r="B134">
        <v>48</v>
      </c>
      <c r="C134">
        <v>0</v>
      </c>
      <c r="D134">
        <v>17</v>
      </c>
      <c r="E134">
        <v>66</v>
      </c>
    </row>
    <row r="135" spans="1:5" x14ac:dyDescent="0.25">
      <c r="A135">
        <v>634</v>
      </c>
      <c r="B135">
        <v>45</v>
      </c>
      <c r="C135">
        <v>0</v>
      </c>
      <c r="D135">
        <v>10</v>
      </c>
      <c r="E135">
        <v>52</v>
      </c>
    </row>
    <row r="136" spans="1:5" x14ac:dyDescent="0.25">
      <c r="A136">
        <v>635</v>
      </c>
      <c r="B136">
        <v>47</v>
      </c>
      <c r="C136">
        <v>0</v>
      </c>
      <c r="D136">
        <v>16</v>
      </c>
      <c r="E136">
        <v>110</v>
      </c>
    </row>
    <row r="137" spans="1:5" x14ac:dyDescent="0.25">
      <c r="A137">
        <v>636</v>
      </c>
      <c r="B137">
        <v>26</v>
      </c>
      <c r="C137">
        <v>0</v>
      </c>
      <c r="D137">
        <v>6</v>
      </c>
      <c r="E137">
        <v>22</v>
      </c>
    </row>
    <row r="138" spans="1:5" x14ac:dyDescent="0.25">
      <c r="A138">
        <v>637</v>
      </c>
      <c r="B138">
        <v>35</v>
      </c>
      <c r="C138">
        <v>0</v>
      </c>
      <c r="D138">
        <v>12</v>
      </c>
      <c r="E138">
        <v>30</v>
      </c>
    </row>
    <row r="139" spans="1:5" x14ac:dyDescent="0.25">
      <c r="A139">
        <v>638</v>
      </c>
      <c r="B139">
        <v>50</v>
      </c>
      <c r="C139">
        <v>2</v>
      </c>
      <c r="D139">
        <v>10</v>
      </c>
      <c r="E139">
        <v>80</v>
      </c>
    </row>
    <row r="140" spans="1:5" x14ac:dyDescent="0.25">
      <c r="A140">
        <v>639</v>
      </c>
      <c r="B140">
        <v>30</v>
      </c>
      <c r="C140">
        <v>0</v>
      </c>
      <c r="D140">
        <v>11</v>
      </c>
      <c r="E140">
        <v>33</v>
      </c>
    </row>
    <row r="141" spans="1:5" x14ac:dyDescent="0.25">
      <c r="A141">
        <v>640</v>
      </c>
      <c r="B141">
        <v>49</v>
      </c>
      <c r="C141">
        <v>1</v>
      </c>
      <c r="D141">
        <v>22</v>
      </c>
      <c r="E141">
        <v>79</v>
      </c>
    </row>
    <row r="142" spans="1:5" x14ac:dyDescent="0.25">
      <c r="A142">
        <v>641</v>
      </c>
      <c r="B142">
        <v>36</v>
      </c>
      <c r="C142">
        <v>0</v>
      </c>
      <c r="D142">
        <v>1</v>
      </c>
      <c r="E142">
        <v>16</v>
      </c>
    </row>
    <row r="143" spans="1:5" x14ac:dyDescent="0.25">
      <c r="A143">
        <v>642</v>
      </c>
      <c r="B143">
        <v>24</v>
      </c>
      <c r="C143">
        <v>1</v>
      </c>
      <c r="D143">
        <v>3</v>
      </c>
      <c r="E143">
        <v>19</v>
      </c>
    </row>
    <row r="144" spans="1:5" x14ac:dyDescent="0.25">
      <c r="A144">
        <v>643</v>
      </c>
      <c r="B144">
        <v>42</v>
      </c>
      <c r="C144">
        <v>4</v>
      </c>
      <c r="D144">
        <v>6</v>
      </c>
      <c r="E144">
        <v>190</v>
      </c>
    </row>
    <row r="145" spans="1:5" x14ac:dyDescent="0.25">
      <c r="A145">
        <v>644</v>
      </c>
      <c r="B145">
        <v>28</v>
      </c>
      <c r="C145">
        <v>1</v>
      </c>
      <c r="D145">
        <v>0</v>
      </c>
      <c r="E145">
        <v>30</v>
      </c>
    </row>
    <row r="146" spans="1:5" x14ac:dyDescent="0.25">
      <c r="A146">
        <v>645</v>
      </c>
      <c r="B146">
        <v>52</v>
      </c>
      <c r="C146">
        <v>1</v>
      </c>
      <c r="D146">
        <v>12</v>
      </c>
      <c r="E146">
        <v>76</v>
      </c>
    </row>
    <row r="147" spans="1:5" x14ac:dyDescent="0.25">
      <c r="A147">
        <v>646</v>
      </c>
      <c r="B147">
        <v>39</v>
      </c>
      <c r="C147">
        <v>1</v>
      </c>
      <c r="D147">
        <v>9</v>
      </c>
      <c r="E147">
        <v>56</v>
      </c>
    </row>
    <row r="148" spans="1:5" x14ac:dyDescent="0.25">
      <c r="A148">
        <v>647</v>
      </c>
      <c r="B148">
        <v>40</v>
      </c>
      <c r="C148">
        <v>1</v>
      </c>
      <c r="D148">
        <v>15</v>
      </c>
      <c r="E148">
        <v>138</v>
      </c>
    </row>
    <row r="149" spans="1:5" x14ac:dyDescent="0.25">
      <c r="A149">
        <v>648</v>
      </c>
      <c r="B149">
        <v>29</v>
      </c>
      <c r="C149">
        <v>1</v>
      </c>
      <c r="D149">
        <v>0</v>
      </c>
      <c r="E149">
        <v>22</v>
      </c>
    </row>
    <row r="150" spans="1:5" x14ac:dyDescent="0.25">
      <c r="A150">
        <v>649</v>
      </c>
      <c r="B150">
        <v>40</v>
      </c>
      <c r="C150">
        <v>0</v>
      </c>
      <c r="D150">
        <v>8</v>
      </c>
      <c r="E150">
        <v>28</v>
      </c>
    </row>
    <row r="151" spans="1:5" x14ac:dyDescent="0.25">
      <c r="A151">
        <v>650</v>
      </c>
      <c r="B151">
        <v>27</v>
      </c>
      <c r="C151">
        <v>0</v>
      </c>
      <c r="D151">
        <v>10</v>
      </c>
      <c r="E151">
        <v>34</v>
      </c>
    </row>
    <row r="152" spans="1:5" x14ac:dyDescent="0.25">
      <c r="A152">
        <v>651</v>
      </c>
      <c r="B152">
        <v>24</v>
      </c>
      <c r="C152">
        <v>2</v>
      </c>
      <c r="D152">
        <v>2</v>
      </c>
      <c r="E152">
        <v>16</v>
      </c>
    </row>
    <row r="153" spans="1:5" x14ac:dyDescent="0.25">
      <c r="A153">
        <v>652</v>
      </c>
      <c r="B153">
        <v>26</v>
      </c>
      <c r="C153">
        <v>1</v>
      </c>
      <c r="D153">
        <v>5</v>
      </c>
      <c r="E153">
        <v>28</v>
      </c>
    </row>
    <row r="154" spans="1:5" x14ac:dyDescent="0.25">
      <c r="A154">
        <v>653</v>
      </c>
      <c r="B154">
        <v>40</v>
      </c>
      <c r="C154">
        <v>2</v>
      </c>
      <c r="D154">
        <v>16</v>
      </c>
      <c r="E154">
        <v>116</v>
      </c>
    </row>
    <row r="155" spans="1:5" x14ac:dyDescent="0.25">
      <c r="A155">
        <v>654</v>
      </c>
      <c r="B155">
        <v>50</v>
      </c>
      <c r="C155">
        <v>1</v>
      </c>
      <c r="D155">
        <v>16</v>
      </c>
      <c r="E155">
        <v>71</v>
      </c>
    </row>
    <row r="156" spans="1:5" x14ac:dyDescent="0.25">
      <c r="A156">
        <v>655</v>
      </c>
      <c r="B156">
        <v>30</v>
      </c>
      <c r="C156">
        <v>0</v>
      </c>
      <c r="D156">
        <v>0</v>
      </c>
      <c r="E156">
        <v>20</v>
      </c>
    </row>
    <row r="157" spans="1:5" x14ac:dyDescent="0.25">
      <c r="A157">
        <v>656</v>
      </c>
      <c r="B157">
        <v>26</v>
      </c>
      <c r="C157">
        <v>1</v>
      </c>
      <c r="D157">
        <v>6</v>
      </c>
      <c r="E157">
        <v>30</v>
      </c>
    </row>
    <row r="158" spans="1:5" x14ac:dyDescent="0.25">
      <c r="A158">
        <v>657</v>
      </c>
      <c r="B158">
        <v>35</v>
      </c>
      <c r="C158">
        <v>0</v>
      </c>
      <c r="D158">
        <v>10</v>
      </c>
      <c r="E158">
        <v>28</v>
      </c>
    </row>
    <row r="159" spans="1:5" x14ac:dyDescent="0.25">
      <c r="A159">
        <v>658</v>
      </c>
      <c r="B159">
        <v>37</v>
      </c>
      <c r="C159">
        <v>2</v>
      </c>
      <c r="D159">
        <v>16</v>
      </c>
      <c r="E159">
        <v>50</v>
      </c>
    </row>
    <row r="160" spans="1:5" x14ac:dyDescent="0.25">
      <c r="A160">
        <v>659</v>
      </c>
      <c r="B160">
        <v>52</v>
      </c>
      <c r="C160">
        <v>4</v>
      </c>
      <c r="D160">
        <v>9</v>
      </c>
      <c r="E160">
        <v>70</v>
      </c>
    </row>
    <row r="161" spans="1:5" x14ac:dyDescent="0.25">
      <c r="A161">
        <v>660</v>
      </c>
      <c r="B161">
        <v>24</v>
      </c>
      <c r="C161">
        <v>0</v>
      </c>
      <c r="D161">
        <v>5</v>
      </c>
      <c r="E161">
        <v>46</v>
      </c>
    </row>
    <row r="162" spans="1:5" x14ac:dyDescent="0.25">
      <c r="A162">
        <v>661</v>
      </c>
      <c r="B162">
        <v>28</v>
      </c>
      <c r="C162">
        <v>0</v>
      </c>
      <c r="D162">
        <v>3</v>
      </c>
      <c r="E162">
        <v>26</v>
      </c>
    </row>
    <row r="163" spans="1:5" x14ac:dyDescent="0.25">
      <c r="A163">
        <v>662</v>
      </c>
      <c r="B163">
        <v>29</v>
      </c>
      <c r="C163">
        <v>1</v>
      </c>
      <c r="D163">
        <v>6</v>
      </c>
      <c r="E163">
        <v>57</v>
      </c>
    </row>
    <row r="164" spans="1:5" x14ac:dyDescent="0.25">
      <c r="A164">
        <v>663</v>
      </c>
      <c r="B164">
        <v>35</v>
      </c>
      <c r="C164">
        <v>0</v>
      </c>
      <c r="D164">
        <v>11</v>
      </c>
      <c r="E164">
        <v>77</v>
      </c>
    </row>
    <row r="165" spans="1:5" x14ac:dyDescent="0.25">
      <c r="A165">
        <v>664</v>
      </c>
      <c r="B165">
        <v>54</v>
      </c>
      <c r="C165">
        <v>0</v>
      </c>
      <c r="D165">
        <v>18</v>
      </c>
      <c r="E165">
        <v>114</v>
      </c>
    </row>
    <row r="166" spans="1:5" x14ac:dyDescent="0.25">
      <c r="A166">
        <v>665</v>
      </c>
      <c r="B166">
        <v>32</v>
      </c>
      <c r="C166">
        <v>0</v>
      </c>
      <c r="D166">
        <v>10</v>
      </c>
      <c r="E166">
        <v>32</v>
      </c>
    </row>
    <row r="167" spans="1:5" x14ac:dyDescent="0.25">
      <c r="A167">
        <v>666</v>
      </c>
      <c r="B167">
        <v>32</v>
      </c>
      <c r="C167">
        <v>0</v>
      </c>
      <c r="D167">
        <v>11</v>
      </c>
      <c r="E167">
        <v>53</v>
      </c>
    </row>
    <row r="168" spans="1:5" x14ac:dyDescent="0.25">
      <c r="A168">
        <v>667</v>
      </c>
      <c r="B168">
        <v>36</v>
      </c>
      <c r="C168">
        <v>0</v>
      </c>
      <c r="D168">
        <v>14</v>
      </c>
      <c r="E168">
        <v>81</v>
      </c>
    </row>
    <row r="169" spans="1:5" x14ac:dyDescent="0.25">
      <c r="A169">
        <v>668</v>
      </c>
      <c r="B169">
        <v>31</v>
      </c>
      <c r="C169">
        <v>0</v>
      </c>
      <c r="D169">
        <v>12</v>
      </c>
      <c r="E169">
        <v>24</v>
      </c>
    </row>
    <row r="170" spans="1:5" x14ac:dyDescent="0.25">
      <c r="A170">
        <v>669</v>
      </c>
      <c r="B170">
        <v>28</v>
      </c>
      <c r="C170">
        <v>0</v>
      </c>
      <c r="D170">
        <v>11</v>
      </c>
      <c r="E170">
        <v>24</v>
      </c>
    </row>
    <row r="171" spans="1:5" x14ac:dyDescent="0.25">
      <c r="A171">
        <v>670</v>
      </c>
      <c r="B171">
        <v>34</v>
      </c>
      <c r="C171">
        <v>0</v>
      </c>
      <c r="D171">
        <v>10</v>
      </c>
      <c r="E171">
        <v>33</v>
      </c>
    </row>
    <row r="172" spans="1:5" x14ac:dyDescent="0.25">
      <c r="A172">
        <v>671</v>
      </c>
      <c r="B172">
        <v>53</v>
      </c>
      <c r="C172">
        <v>3</v>
      </c>
      <c r="D172">
        <v>7</v>
      </c>
      <c r="E172">
        <v>61</v>
      </c>
    </row>
    <row r="173" spans="1:5" x14ac:dyDescent="0.25">
      <c r="A173">
        <v>672</v>
      </c>
      <c r="B173">
        <v>50</v>
      </c>
      <c r="C173">
        <v>0</v>
      </c>
      <c r="D173">
        <v>8</v>
      </c>
      <c r="E173">
        <v>47</v>
      </c>
    </row>
    <row r="174" spans="1:5" x14ac:dyDescent="0.25">
      <c r="A174">
        <v>673</v>
      </c>
      <c r="B174">
        <v>52</v>
      </c>
      <c r="C174">
        <v>3</v>
      </c>
      <c r="D174">
        <v>13</v>
      </c>
      <c r="E174">
        <v>234</v>
      </c>
    </row>
    <row r="175" spans="1:5" x14ac:dyDescent="0.25">
      <c r="A175">
        <v>674</v>
      </c>
      <c r="B175">
        <v>30</v>
      </c>
      <c r="C175">
        <v>1</v>
      </c>
      <c r="D175">
        <v>4</v>
      </c>
      <c r="E175">
        <v>15</v>
      </c>
    </row>
    <row r="176" spans="1:5" x14ac:dyDescent="0.25">
      <c r="A176">
        <v>675</v>
      </c>
      <c r="B176">
        <v>26</v>
      </c>
      <c r="C176">
        <v>1</v>
      </c>
      <c r="D176">
        <v>0</v>
      </c>
      <c r="E176">
        <v>28</v>
      </c>
    </row>
    <row r="177" spans="1:5" x14ac:dyDescent="0.25">
      <c r="A177">
        <v>676</v>
      </c>
      <c r="B177">
        <v>42</v>
      </c>
      <c r="C177">
        <v>1</v>
      </c>
      <c r="D177">
        <v>21</v>
      </c>
      <c r="E177">
        <v>121</v>
      </c>
    </row>
    <row r="178" spans="1:5" x14ac:dyDescent="0.25">
      <c r="A178">
        <v>677</v>
      </c>
      <c r="B178">
        <v>27</v>
      </c>
      <c r="C178">
        <v>0</v>
      </c>
      <c r="D178">
        <v>6</v>
      </c>
      <c r="E178">
        <v>43</v>
      </c>
    </row>
    <row r="179" spans="1:5" x14ac:dyDescent="0.25">
      <c r="A179">
        <v>678</v>
      </c>
      <c r="B179">
        <v>41</v>
      </c>
      <c r="C179">
        <v>0</v>
      </c>
      <c r="D179">
        <v>14</v>
      </c>
      <c r="E179">
        <v>52</v>
      </c>
    </row>
    <row r="180" spans="1:5" x14ac:dyDescent="0.25">
      <c r="A180">
        <v>679</v>
      </c>
      <c r="B180">
        <v>27</v>
      </c>
      <c r="C180">
        <v>0</v>
      </c>
      <c r="D180">
        <v>10</v>
      </c>
      <c r="E180">
        <v>31</v>
      </c>
    </row>
    <row r="181" spans="1:5" x14ac:dyDescent="0.25">
      <c r="A181">
        <v>680</v>
      </c>
      <c r="B181">
        <v>32</v>
      </c>
      <c r="C181">
        <v>0</v>
      </c>
      <c r="D181">
        <v>12</v>
      </c>
      <c r="E181">
        <v>33</v>
      </c>
    </row>
    <row r="182" spans="1:5" x14ac:dyDescent="0.25">
      <c r="A182">
        <v>681</v>
      </c>
      <c r="B182">
        <v>37</v>
      </c>
      <c r="C182">
        <v>0</v>
      </c>
      <c r="D182">
        <v>12</v>
      </c>
      <c r="E182">
        <v>44</v>
      </c>
    </row>
    <row r="183" spans="1:5" x14ac:dyDescent="0.25">
      <c r="A183">
        <v>682</v>
      </c>
      <c r="B183">
        <v>29</v>
      </c>
      <c r="C183">
        <v>0</v>
      </c>
      <c r="D183">
        <v>3</v>
      </c>
      <c r="E183">
        <v>17</v>
      </c>
    </row>
    <row r="184" spans="1:5" x14ac:dyDescent="0.25">
      <c r="A184">
        <v>683</v>
      </c>
      <c r="B184">
        <v>27</v>
      </c>
      <c r="C184">
        <v>0</v>
      </c>
      <c r="D184">
        <v>9</v>
      </c>
      <c r="E184">
        <v>45</v>
      </c>
    </row>
    <row r="185" spans="1:5" x14ac:dyDescent="0.25">
      <c r="A185">
        <v>684</v>
      </c>
      <c r="B185">
        <v>50</v>
      </c>
      <c r="C185">
        <v>2</v>
      </c>
      <c r="D185">
        <v>25</v>
      </c>
      <c r="E185">
        <v>94</v>
      </c>
    </row>
    <row r="186" spans="1:5" x14ac:dyDescent="0.25">
      <c r="A186">
        <v>685</v>
      </c>
      <c r="B186">
        <v>21</v>
      </c>
      <c r="C186">
        <v>2</v>
      </c>
      <c r="D186">
        <v>0</v>
      </c>
      <c r="E186">
        <v>24</v>
      </c>
    </row>
    <row r="187" spans="1:5" x14ac:dyDescent="0.25">
      <c r="A187">
        <v>686</v>
      </c>
      <c r="B187">
        <v>41</v>
      </c>
      <c r="C187">
        <v>3</v>
      </c>
      <c r="D187">
        <v>14</v>
      </c>
      <c r="E187">
        <v>44</v>
      </c>
    </row>
    <row r="188" spans="1:5" x14ac:dyDescent="0.25">
      <c r="A188">
        <v>687</v>
      </c>
      <c r="B188">
        <v>23</v>
      </c>
      <c r="C188">
        <v>1</v>
      </c>
      <c r="D188">
        <v>1</v>
      </c>
      <c r="E188">
        <v>18</v>
      </c>
    </row>
    <row r="189" spans="1:5" x14ac:dyDescent="0.25">
      <c r="A189">
        <v>688</v>
      </c>
      <c r="B189">
        <v>45</v>
      </c>
      <c r="C189">
        <v>1</v>
      </c>
      <c r="D189">
        <v>9</v>
      </c>
      <c r="E189">
        <v>69</v>
      </c>
    </row>
    <row r="190" spans="1:5" x14ac:dyDescent="0.25">
      <c r="A190">
        <v>689</v>
      </c>
      <c r="B190">
        <v>45</v>
      </c>
      <c r="C190">
        <v>1</v>
      </c>
      <c r="D190">
        <v>2</v>
      </c>
      <c r="E190">
        <v>29</v>
      </c>
    </row>
    <row r="191" spans="1:5" x14ac:dyDescent="0.25">
      <c r="A191">
        <v>690</v>
      </c>
      <c r="B191">
        <v>33</v>
      </c>
      <c r="C191">
        <v>0</v>
      </c>
      <c r="D191">
        <v>6</v>
      </c>
      <c r="E191">
        <v>21</v>
      </c>
    </row>
    <row r="192" spans="1:5" x14ac:dyDescent="0.25">
      <c r="A192">
        <v>691</v>
      </c>
      <c r="B192">
        <v>21</v>
      </c>
      <c r="C192">
        <v>0</v>
      </c>
      <c r="D192">
        <v>1</v>
      </c>
      <c r="E192">
        <v>16</v>
      </c>
    </row>
    <row r="193" spans="1:5" x14ac:dyDescent="0.25">
      <c r="A193">
        <v>692</v>
      </c>
      <c r="B193">
        <v>40</v>
      </c>
      <c r="C193">
        <v>0</v>
      </c>
      <c r="D193">
        <v>6</v>
      </c>
      <c r="E193">
        <v>36</v>
      </c>
    </row>
    <row r="194" spans="1:5" x14ac:dyDescent="0.25">
      <c r="A194">
        <v>693</v>
      </c>
      <c r="B194">
        <v>40</v>
      </c>
      <c r="C194">
        <v>1</v>
      </c>
      <c r="D194">
        <v>3</v>
      </c>
      <c r="E194">
        <v>28</v>
      </c>
    </row>
    <row r="195" spans="1:5" x14ac:dyDescent="0.25">
      <c r="A195">
        <v>694</v>
      </c>
      <c r="B195">
        <v>56</v>
      </c>
      <c r="C195">
        <v>0</v>
      </c>
      <c r="D195">
        <v>11</v>
      </c>
      <c r="E195">
        <v>59</v>
      </c>
    </row>
    <row r="196" spans="1:5" x14ac:dyDescent="0.25">
      <c r="A196">
        <v>695</v>
      </c>
      <c r="B196">
        <v>26</v>
      </c>
      <c r="C196">
        <v>0</v>
      </c>
      <c r="D196">
        <v>2</v>
      </c>
      <c r="E196">
        <v>22</v>
      </c>
    </row>
    <row r="197" spans="1:5" x14ac:dyDescent="0.25">
      <c r="A197">
        <v>696</v>
      </c>
      <c r="B197">
        <v>29</v>
      </c>
      <c r="C197">
        <v>0</v>
      </c>
      <c r="D197">
        <v>6</v>
      </c>
      <c r="E197">
        <v>46</v>
      </c>
    </row>
    <row r="198" spans="1:5" x14ac:dyDescent="0.25">
      <c r="A198">
        <v>697</v>
      </c>
      <c r="B198">
        <v>29</v>
      </c>
      <c r="C198">
        <v>1</v>
      </c>
      <c r="D198">
        <v>6</v>
      </c>
      <c r="E198">
        <v>65</v>
      </c>
    </row>
    <row r="199" spans="1:5" x14ac:dyDescent="0.25">
      <c r="A199">
        <v>698</v>
      </c>
      <c r="B199">
        <v>39</v>
      </c>
      <c r="C199">
        <v>0</v>
      </c>
      <c r="D199">
        <v>13</v>
      </c>
      <c r="E199">
        <v>27</v>
      </c>
    </row>
    <row r="200" spans="1:5" x14ac:dyDescent="0.25">
      <c r="A200">
        <v>699</v>
      </c>
      <c r="B200">
        <v>27</v>
      </c>
      <c r="C200">
        <v>1</v>
      </c>
      <c r="D200">
        <v>1</v>
      </c>
      <c r="E200">
        <v>23</v>
      </c>
    </row>
    <row r="201" spans="1:5" x14ac:dyDescent="0.25">
      <c r="A201">
        <v>700</v>
      </c>
      <c r="B201">
        <v>25</v>
      </c>
      <c r="C201">
        <v>0</v>
      </c>
      <c r="D201">
        <v>1</v>
      </c>
      <c r="E201">
        <v>15</v>
      </c>
    </row>
    <row r="202" spans="1:5" x14ac:dyDescent="0.25">
      <c r="A202">
        <v>701</v>
      </c>
      <c r="B202">
        <v>36</v>
      </c>
      <c r="C202">
        <v>4</v>
      </c>
      <c r="D202">
        <v>5</v>
      </c>
      <c r="E202">
        <v>20</v>
      </c>
    </row>
    <row r="203" spans="1:5" x14ac:dyDescent="0.25">
      <c r="A203">
        <v>702</v>
      </c>
      <c r="B203">
        <v>35</v>
      </c>
      <c r="C203">
        <v>0</v>
      </c>
      <c r="D203">
        <v>7</v>
      </c>
      <c r="E203">
        <v>39</v>
      </c>
    </row>
    <row r="204" spans="1:5" x14ac:dyDescent="0.25">
      <c r="A204">
        <v>703</v>
      </c>
      <c r="B204">
        <v>25</v>
      </c>
      <c r="C204">
        <v>1</v>
      </c>
      <c r="D204">
        <v>4</v>
      </c>
      <c r="E204">
        <v>33</v>
      </c>
    </row>
    <row r="205" spans="1:5" x14ac:dyDescent="0.25">
      <c r="A205">
        <v>704</v>
      </c>
      <c r="B205">
        <v>21</v>
      </c>
      <c r="C205">
        <v>1</v>
      </c>
      <c r="D205">
        <v>2</v>
      </c>
      <c r="E205">
        <v>20</v>
      </c>
    </row>
    <row r="206" spans="1:5" x14ac:dyDescent="0.25">
      <c r="A206">
        <v>705</v>
      </c>
      <c r="B206">
        <v>23</v>
      </c>
      <c r="C206">
        <v>0</v>
      </c>
      <c r="D206">
        <v>2</v>
      </c>
      <c r="E206">
        <v>16</v>
      </c>
    </row>
    <row r="207" spans="1:5" x14ac:dyDescent="0.25">
      <c r="A207">
        <v>706</v>
      </c>
      <c r="B207">
        <v>32</v>
      </c>
      <c r="C207">
        <v>0</v>
      </c>
      <c r="D207">
        <v>14</v>
      </c>
      <c r="E207">
        <v>73</v>
      </c>
    </row>
    <row r="208" spans="1:5" x14ac:dyDescent="0.25">
      <c r="A208">
        <v>707</v>
      </c>
      <c r="B208">
        <v>34</v>
      </c>
      <c r="C208">
        <v>0</v>
      </c>
      <c r="D208">
        <v>0</v>
      </c>
      <c r="E208">
        <v>20</v>
      </c>
    </row>
    <row r="209" spans="1:5" x14ac:dyDescent="0.25">
      <c r="A209">
        <v>708</v>
      </c>
      <c r="B209">
        <v>38</v>
      </c>
      <c r="C209">
        <v>0</v>
      </c>
      <c r="D209">
        <v>5</v>
      </c>
      <c r="E209">
        <v>20</v>
      </c>
    </row>
    <row r="210" spans="1:5" x14ac:dyDescent="0.25">
      <c r="A210">
        <v>709</v>
      </c>
      <c r="B210">
        <v>39</v>
      </c>
      <c r="C210">
        <v>0</v>
      </c>
      <c r="D210">
        <v>22</v>
      </c>
      <c r="E210">
        <v>73</v>
      </c>
    </row>
    <row r="211" spans="1:5" x14ac:dyDescent="0.25">
      <c r="A211">
        <v>710</v>
      </c>
      <c r="B211">
        <v>46</v>
      </c>
      <c r="C211">
        <v>0</v>
      </c>
      <c r="D211">
        <v>1</v>
      </c>
      <c r="E211">
        <v>21</v>
      </c>
    </row>
    <row r="212" spans="1:5" x14ac:dyDescent="0.25">
      <c r="A212">
        <v>711</v>
      </c>
      <c r="B212">
        <v>35</v>
      </c>
      <c r="C212">
        <v>1</v>
      </c>
      <c r="D212">
        <v>10</v>
      </c>
      <c r="E212">
        <v>98</v>
      </c>
    </row>
    <row r="213" spans="1:5" x14ac:dyDescent="0.25">
      <c r="A213">
        <v>712</v>
      </c>
      <c r="B213">
        <v>33</v>
      </c>
      <c r="C213">
        <v>3</v>
      </c>
      <c r="D213">
        <v>9</v>
      </c>
      <c r="E213">
        <v>28</v>
      </c>
    </row>
    <row r="214" spans="1:5" x14ac:dyDescent="0.25">
      <c r="A214">
        <v>713</v>
      </c>
      <c r="B214">
        <v>30</v>
      </c>
      <c r="C214">
        <v>1</v>
      </c>
      <c r="D214">
        <v>12</v>
      </c>
      <c r="E214">
        <v>68</v>
      </c>
    </row>
    <row r="215" spans="1:5" x14ac:dyDescent="0.25">
      <c r="A215">
        <v>714</v>
      </c>
      <c r="B215">
        <v>54</v>
      </c>
      <c r="C215">
        <v>2</v>
      </c>
      <c r="D215">
        <v>21</v>
      </c>
      <c r="E215">
        <v>118</v>
      </c>
    </row>
    <row r="216" spans="1:5" x14ac:dyDescent="0.25">
      <c r="A216">
        <v>715</v>
      </c>
      <c r="B216">
        <v>42</v>
      </c>
      <c r="C216">
        <v>1</v>
      </c>
      <c r="D216">
        <v>5</v>
      </c>
      <c r="E216">
        <v>41</v>
      </c>
    </row>
    <row r="217" spans="1:5" x14ac:dyDescent="0.25">
      <c r="A217">
        <v>716</v>
      </c>
      <c r="B217">
        <v>28</v>
      </c>
      <c r="C217">
        <v>0</v>
      </c>
      <c r="D217">
        <v>9</v>
      </c>
      <c r="E217">
        <v>22</v>
      </c>
    </row>
    <row r="218" spans="1:5" x14ac:dyDescent="0.25">
      <c r="A218">
        <v>717</v>
      </c>
      <c r="B218">
        <v>35</v>
      </c>
      <c r="C218">
        <v>0</v>
      </c>
      <c r="D218">
        <v>9</v>
      </c>
      <c r="E218">
        <v>34</v>
      </c>
    </row>
    <row r="219" spans="1:5" x14ac:dyDescent="0.25">
      <c r="A219">
        <v>718</v>
      </c>
      <c r="B219">
        <v>41</v>
      </c>
      <c r="C219">
        <v>2</v>
      </c>
      <c r="D219">
        <v>16</v>
      </c>
      <c r="E219">
        <v>135</v>
      </c>
    </row>
    <row r="220" spans="1:5" x14ac:dyDescent="0.25">
      <c r="A220">
        <v>719</v>
      </c>
      <c r="B220">
        <v>41</v>
      </c>
      <c r="C220">
        <v>0</v>
      </c>
      <c r="D220">
        <v>16</v>
      </c>
      <c r="E220">
        <v>49</v>
      </c>
    </row>
    <row r="221" spans="1:5" x14ac:dyDescent="0.25">
      <c r="A221">
        <v>720</v>
      </c>
      <c r="B221">
        <v>53</v>
      </c>
      <c r="C221">
        <v>3</v>
      </c>
      <c r="D221">
        <v>5</v>
      </c>
      <c r="E221">
        <v>78</v>
      </c>
    </row>
    <row r="222" spans="1:5" x14ac:dyDescent="0.25">
      <c r="A222">
        <v>721</v>
      </c>
      <c r="B222">
        <v>28</v>
      </c>
      <c r="C222">
        <v>0</v>
      </c>
      <c r="D222">
        <v>4</v>
      </c>
      <c r="E222">
        <v>26</v>
      </c>
    </row>
    <row r="223" spans="1:5" x14ac:dyDescent="0.25">
      <c r="A223">
        <v>722</v>
      </c>
      <c r="B223">
        <v>35</v>
      </c>
      <c r="C223">
        <v>0</v>
      </c>
      <c r="D223">
        <v>5</v>
      </c>
      <c r="E223">
        <v>32</v>
      </c>
    </row>
    <row r="224" spans="1:5" x14ac:dyDescent="0.25">
      <c r="A224">
        <v>723</v>
      </c>
      <c r="B224">
        <v>42</v>
      </c>
      <c r="C224">
        <v>0</v>
      </c>
      <c r="D224">
        <v>7</v>
      </c>
      <c r="E224">
        <v>25</v>
      </c>
    </row>
    <row r="225" spans="1:5" x14ac:dyDescent="0.25">
      <c r="A225">
        <v>724</v>
      </c>
      <c r="B225">
        <v>33</v>
      </c>
      <c r="C225">
        <v>0</v>
      </c>
      <c r="D225">
        <v>11</v>
      </c>
      <c r="E225">
        <v>35</v>
      </c>
    </row>
    <row r="226" spans="1:5" x14ac:dyDescent="0.25">
      <c r="A226">
        <v>725</v>
      </c>
      <c r="B226">
        <v>27</v>
      </c>
      <c r="C226">
        <v>2</v>
      </c>
      <c r="D226">
        <v>0</v>
      </c>
      <c r="E226">
        <v>50</v>
      </c>
    </row>
    <row r="227" spans="1:5" x14ac:dyDescent="0.25">
      <c r="A227">
        <v>726</v>
      </c>
      <c r="B227">
        <v>48</v>
      </c>
      <c r="C227">
        <v>1</v>
      </c>
      <c r="D227">
        <v>30</v>
      </c>
      <c r="E227">
        <v>148</v>
      </c>
    </row>
    <row r="228" spans="1:5" x14ac:dyDescent="0.25">
      <c r="A228">
        <v>727</v>
      </c>
      <c r="B228">
        <v>33</v>
      </c>
      <c r="C228">
        <v>0</v>
      </c>
      <c r="D228">
        <v>2</v>
      </c>
      <c r="E228">
        <v>44</v>
      </c>
    </row>
    <row r="229" spans="1:5" x14ac:dyDescent="0.25">
      <c r="A229">
        <v>728</v>
      </c>
      <c r="B229">
        <v>37</v>
      </c>
      <c r="C229">
        <v>0</v>
      </c>
      <c r="D229">
        <v>6</v>
      </c>
      <c r="E229">
        <v>31</v>
      </c>
    </row>
    <row r="230" spans="1:5" x14ac:dyDescent="0.25">
      <c r="A230">
        <v>729</v>
      </c>
      <c r="B230">
        <v>31</v>
      </c>
      <c r="C230">
        <v>0</v>
      </c>
      <c r="D230">
        <v>5</v>
      </c>
      <c r="E230">
        <v>23</v>
      </c>
    </row>
    <row r="231" spans="1:5" x14ac:dyDescent="0.25">
      <c r="A231">
        <v>730</v>
      </c>
      <c r="B231">
        <v>35</v>
      </c>
      <c r="C231">
        <v>2</v>
      </c>
      <c r="D231">
        <v>10</v>
      </c>
      <c r="E231">
        <v>39</v>
      </c>
    </row>
    <row r="232" spans="1:5" x14ac:dyDescent="0.25">
      <c r="A232">
        <v>731</v>
      </c>
      <c r="B232">
        <v>48</v>
      </c>
      <c r="C232">
        <v>1</v>
      </c>
      <c r="D232">
        <v>6</v>
      </c>
      <c r="E232">
        <v>66</v>
      </c>
    </row>
    <row r="233" spans="1:5" x14ac:dyDescent="0.25">
      <c r="A233">
        <v>732</v>
      </c>
      <c r="B233">
        <v>34</v>
      </c>
      <c r="C233">
        <v>0</v>
      </c>
      <c r="D233">
        <v>16</v>
      </c>
      <c r="E233">
        <v>75</v>
      </c>
    </row>
    <row r="234" spans="1:5" x14ac:dyDescent="0.25">
      <c r="A234">
        <v>733</v>
      </c>
      <c r="B234">
        <v>23</v>
      </c>
      <c r="C234">
        <v>1</v>
      </c>
      <c r="D234">
        <v>2</v>
      </c>
      <c r="E234">
        <v>48</v>
      </c>
    </row>
    <row r="235" spans="1:5" x14ac:dyDescent="0.25">
      <c r="A235">
        <v>734</v>
      </c>
      <c r="B235">
        <v>41</v>
      </c>
      <c r="C235">
        <v>1</v>
      </c>
      <c r="D235">
        <v>8</v>
      </c>
      <c r="E235">
        <v>43</v>
      </c>
    </row>
    <row r="236" spans="1:5" x14ac:dyDescent="0.25">
      <c r="A236">
        <v>735</v>
      </c>
      <c r="B236">
        <v>52</v>
      </c>
      <c r="C236">
        <v>0</v>
      </c>
      <c r="D236">
        <v>33</v>
      </c>
      <c r="E236">
        <v>139</v>
      </c>
    </row>
    <row r="237" spans="1:5" x14ac:dyDescent="0.25">
      <c r="A237">
        <v>736</v>
      </c>
      <c r="B237">
        <v>39</v>
      </c>
      <c r="C237">
        <v>0</v>
      </c>
      <c r="D237">
        <v>6</v>
      </c>
      <c r="E237">
        <v>61</v>
      </c>
    </row>
    <row r="238" spans="1:5" x14ac:dyDescent="0.25">
      <c r="A238">
        <v>737</v>
      </c>
      <c r="B238">
        <v>46</v>
      </c>
      <c r="C238">
        <v>0</v>
      </c>
      <c r="D238">
        <v>1</v>
      </c>
      <c r="E238">
        <v>20</v>
      </c>
    </row>
    <row r="239" spans="1:5" x14ac:dyDescent="0.25">
      <c r="A239">
        <v>738</v>
      </c>
      <c r="B239">
        <v>33</v>
      </c>
      <c r="C239">
        <v>1</v>
      </c>
      <c r="D239">
        <v>4</v>
      </c>
      <c r="E239">
        <v>55</v>
      </c>
    </row>
    <row r="240" spans="1:5" x14ac:dyDescent="0.25">
      <c r="A240">
        <v>739</v>
      </c>
      <c r="B240">
        <v>34</v>
      </c>
      <c r="C240">
        <v>2</v>
      </c>
      <c r="D240">
        <v>2</v>
      </c>
      <c r="E240">
        <v>39</v>
      </c>
    </row>
    <row r="241" spans="1:5" x14ac:dyDescent="0.25">
      <c r="A241">
        <v>740</v>
      </c>
      <c r="B241">
        <v>34</v>
      </c>
      <c r="C241">
        <v>2</v>
      </c>
      <c r="D241">
        <v>12</v>
      </c>
      <c r="E241">
        <v>47</v>
      </c>
    </row>
    <row r="242" spans="1:5" x14ac:dyDescent="0.25">
      <c r="A242">
        <v>741</v>
      </c>
      <c r="B242">
        <v>40</v>
      </c>
      <c r="C242">
        <v>0</v>
      </c>
      <c r="D242">
        <v>9</v>
      </c>
      <c r="E242">
        <v>33</v>
      </c>
    </row>
    <row r="243" spans="1:5" x14ac:dyDescent="0.25">
      <c r="A243">
        <v>742</v>
      </c>
      <c r="B243">
        <v>45</v>
      </c>
      <c r="C243">
        <v>2</v>
      </c>
      <c r="D243">
        <v>16</v>
      </c>
      <c r="E243">
        <v>80</v>
      </c>
    </row>
    <row r="244" spans="1:5" x14ac:dyDescent="0.25">
      <c r="A244">
        <v>743</v>
      </c>
      <c r="B244">
        <v>25</v>
      </c>
      <c r="C244">
        <v>0</v>
      </c>
      <c r="D244">
        <v>1</v>
      </c>
      <c r="E244">
        <v>19</v>
      </c>
    </row>
    <row r="245" spans="1:5" x14ac:dyDescent="0.25">
      <c r="A245">
        <v>744</v>
      </c>
      <c r="B245">
        <v>31</v>
      </c>
      <c r="C245">
        <v>1</v>
      </c>
      <c r="D245">
        <v>6</v>
      </c>
      <c r="E245">
        <v>32</v>
      </c>
    </row>
    <row r="246" spans="1:5" x14ac:dyDescent="0.25">
      <c r="A246">
        <v>745</v>
      </c>
      <c r="B246">
        <v>34</v>
      </c>
      <c r="C246">
        <v>3</v>
      </c>
      <c r="D246">
        <v>7</v>
      </c>
      <c r="E246">
        <v>40</v>
      </c>
    </row>
    <row r="247" spans="1:5" x14ac:dyDescent="0.25">
      <c r="A247">
        <v>746</v>
      </c>
      <c r="B247">
        <v>45</v>
      </c>
      <c r="C247">
        <v>0</v>
      </c>
      <c r="D247">
        <v>23</v>
      </c>
      <c r="E247">
        <v>50</v>
      </c>
    </row>
    <row r="248" spans="1:5" x14ac:dyDescent="0.25">
      <c r="A248">
        <v>747</v>
      </c>
      <c r="B248">
        <v>44</v>
      </c>
      <c r="C248">
        <v>1</v>
      </c>
      <c r="D248">
        <v>17</v>
      </c>
      <c r="E248">
        <v>129</v>
      </c>
    </row>
    <row r="249" spans="1:5" x14ac:dyDescent="0.25">
      <c r="A249">
        <v>748</v>
      </c>
      <c r="B249">
        <v>35</v>
      </c>
      <c r="C249">
        <v>0</v>
      </c>
      <c r="D249">
        <v>13</v>
      </c>
      <c r="E249">
        <v>42</v>
      </c>
    </row>
    <row r="250" spans="1:5" x14ac:dyDescent="0.25">
      <c r="A250">
        <v>749</v>
      </c>
      <c r="B250">
        <v>22</v>
      </c>
      <c r="C250">
        <v>1</v>
      </c>
      <c r="D250">
        <v>0</v>
      </c>
      <c r="E250">
        <v>14</v>
      </c>
    </row>
    <row r="251" spans="1:5" x14ac:dyDescent="0.25">
      <c r="A251">
        <v>750</v>
      </c>
      <c r="B251">
        <v>26</v>
      </c>
      <c r="C251">
        <v>2</v>
      </c>
      <c r="D251">
        <v>3</v>
      </c>
      <c r="E251">
        <v>40</v>
      </c>
    </row>
    <row r="252" spans="1:5" x14ac:dyDescent="0.25">
      <c r="A252">
        <v>751</v>
      </c>
      <c r="B252">
        <v>38</v>
      </c>
      <c r="C252">
        <v>0</v>
      </c>
      <c r="D252">
        <v>6</v>
      </c>
      <c r="E252">
        <v>18</v>
      </c>
    </row>
    <row r="253" spans="1:5" x14ac:dyDescent="0.25">
      <c r="A253">
        <v>752</v>
      </c>
      <c r="B253">
        <v>27</v>
      </c>
      <c r="C253">
        <v>0</v>
      </c>
      <c r="D253">
        <v>7</v>
      </c>
      <c r="E253">
        <v>26</v>
      </c>
    </row>
    <row r="254" spans="1:5" x14ac:dyDescent="0.25">
      <c r="A254">
        <v>753</v>
      </c>
      <c r="B254">
        <v>29</v>
      </c>
      <c r="C254">
        <v>0</v>
      </c>
      <c r="D254">
        <v>11</v>
      </c>
      <c r="E254">
        <v>36</v>
      </c>
    </row>
    <row r="255" spans="1:5" x14ac:dyDescent="0.25">
      <c r="A255">
        <v>754</v>
      </c>
      <c r="B255">
        <v>29</v>
      </c>
      <c r="C255">
        <v>1</v>
      </c>
      <c r="D255">
        <v>5</v>
      </c>
      <c r="E255">
        <v>28</v>
      </c>
    </row>
    <row r="256" spans="1:5" x14ac:dyDescent="0.25">
      <c r="A256">
        <v>755</v>
      </c>
      <c r="B256">
        <v>22</v>
      </c>
      <c r="C256">
        <v>0</v>
      </c>
      <c r="D256">
        <v>4</v>
      </c>
      <c r="E256">
        <v>24</v>
      </c>
    </row>
    <row r="257" spans="1:5" x14ac:dyDescent="0.25">
      <c r="A257">
        <v>756</v>
      </c>
      <c r="B257">
        <v>47</v>
      </c>
      <c r="C257">
        <v>0</v>
      </c>
      <c r="D257">
        <v>4</v>
      </c>
      <c r="E257">
        <v>26</v>
      </c>
    </row>
    <row r="258" spans="1:5" x14ac:dyDescent="0.25">
      <c r="A258">
        <v>757</v>
      </c>
      <c r="B258">
        <v>27</v>
      </c>
      <c r="C258">
        <v>1</v>
      </c>
      <c r="D258">
        <v>5</v>
      </c>
      <c r="E258">
        <v>25</v>
      </c>
    </row>
    <row r="259" spans="1:5" x14ac:dyDescent="0.25">
      <c r="A259">
        <v>758</v>
      </c>
      <c r="B259">
        <v>24</v>
      </c>
      <c r="C259">
        <v>0</v>
      </c>
      <c r="D259">
        <v>2</v>
      </c>
      <c r="E259">
        <v>18</v>
      </c>
    </row>
    <row r="260" spans="1:5" x14ac:dyDescent="0.25">
      <c r="A260">
        <v>759</v>
      </c>
      <c r="B260">
        <v>52</v>
      </c>
      <c r="C260">
        <v>0</v>
      </c>
      <c r="D260">
        <v>17</v>
      </c>
      <c r="E260">
        <v>73</v>
      </c>
    </row>
    <row r="261" spans="1:5" x14ac:dyDescent="0.25">
      <c r="A261">
        <v>760</v>
      </c>
      <c r="B261">
        <v>26</v>
      </c>
      <c r="C261">
        <v>0</v>
      </c>
      <c r="D261">
        <v>3</v>
      </c>
      <c r="E261">
        <v>29</v>
      </c>
    </row>
    <row r="262" spans="1:5" x14ac:dyDescent="0.25">
      <c r="A262">
        <v>761</v>
      </c>
      <c r="B262">
        <v>40</v>
      </c>
      <c r="C262">
        <v>0</v>
      </c>
      <c r="D262">
        <v>22</v>
      </c>
      <c r="E262">
        <v>100</v>
      </c>
    </row>
    <row r="263" spans="1:5" x14ac:dyDescent="0.25">
      <c r="A263">
        <v>762</v>
      </c>
      <c r="B263">
        <v>33</v>
      </c>
      <c r="C263">
        <v>1</v>
      </c>
      <c r="D263">
        <v>12</v>
      </c>
      <c r="E263">
        <v>58</v>
      </c>
    </row>
    <row r="264" spans="1:5" x14ac:dyDescent="0.25">
      <c r="A264">
        <v>763</v>
      </c>
      <c r="B264">
        <v>30</v>
      </c>
      <c r="C264">
        <v>0</v>
      </c>
      <c r="D264">
        <v>0</v>
      </c>
      <c r="E264">
        <v>17</v>
      </c>
    </row>
    <row r="265" spans="1:5" x14ac:dyDescent="0.25">
      <c r="A265">
        <v>764</v>
      </c>
      <c r="B265">
        <v>39</v>
      </c>
      <c r="C265">
        <v>1</v>
      </c>
      <c r="D265">
        <v>16</v>
      </c>
      <c r="E265">
        <v>69</v>
      </c>
    </row>
    <row r="266" spans="1:5" x14ac:dyDescent="0.25">
      <c r="A266">
        <v>765</v>
      </c>
      <c r="B266">
        <v>24</v>
      </c>
      <c r="C266">
        <v>1</v>
      </c>
      <c r="D266">
        <v>0</v>
      </c>
      <c r="E266">
        <v>16</v>
      </c>
    </row>
    <row r="267" spans="1:5" x14ac:dyDescent="0.25">
      <c r="A267">
        <v>766</v>
      </c>
      <c r="B267">
        <v>27</v>
      </c>
      <c r="C267">
        <v>3</v>
      </c>
      <c r="D267">
        <v>0</v>
      </c>
      <c r="E267">
        <v>70</v>
      </c>
    </row>
    <row r="268" spans="1:5" x14ac:dyDescent="0.25">
      <c r="A268">
        <v>767</v>
      </c>
      <c r="B268">
        <v>38</v>
      </c>
      <c r="C268">
        <v>1</v>
      </c>
      <c r="D268">
        <v>7</v>
      </c>
      <c r="E268">
        <v>64</v>
      </c>
    </row>
    <row r="269" spans="1:5" x14ac:dyDescent="0.25">
      <c r="A269">
        <v>768</v>
      </c>
      <c r="B269">
        <v>36</v>
      </c>
      <c r="C269">
        <v>0</v>
      </c>
      <c r="D269">
        <v>9</v>
      </c>
      <c r="E269">
        <v>40</v>
      </c>
    </row>
    <row r="270" spans="1:5" x14ac:dyDescent="0.25">
      <c r="A270">
        <v>769</v>
      </c>
      <c r="B270">
        <v>39</v>
      </c>
      <c r="C270">
        <v>0</v>
      </c>
      <c r="D270">
        <v>4</v>
      </c>
      <c r="E270">
        <v>33</v>
      </c>
    </row>
    <row r="271" spans="1:5" x14ac:dyDescent="0.25">
      <c r="A271">
        <v>770</v>
      </c>
      <c r="B271">
        <v>43</v>
      </c>
      <c r="C271">
        <v>0</v>
      </c>
      <c r="D271">
        <v>13</v>
      </c>
      <c r="E271">
        <v>76</v>
      </c>
    </row>
    <row r="272" spans="1:5" x14ac:dyDescent="0.25">
      <c r="A272">
        <v>771</v>
      </c>
      <c r="B272">
        <v>24</v>
      </c>
      <c r="C272">
        <v>0</v>
      </c>
      <c r="D272">
        <v>8</v>
      </c>
      <c r="E272">
        <v>17</v>
      </c>
    </row>
    <row r="273" spans="1:5" x14ac:dyDescent="0.25">
      <c r="A273">
        <v>772</v>
      </c>
      <c r="B273">
        <v>21</v>
      </c>
      <c r="C273">
        <v>0</v>
      </c>
      <c r="D273">
        <v>5</v>
      </c>
      <c r="E273">
        <v>25</v>
      </c>
    </row>
    <row r="274" spans="1:5" x14ac:dyDescent="0.25">
      <c r="A274">
        <v>773</v>
      </c>
      <c r="B274">
        <v>26</v>
      </c>
      <c r="C274">
        <v>1</v>
      </c>
      <c r="D274">
        <v>2</v>
      </c>
      <c r="E274">
        <v>24</v>
      </c>
    </row>
    <row r="275" spans="1:5" x14ac:dyDescent="0.25">
      <c r="A275">
        <v>774</v>
      </c>
      <c r="B275">
        <v>43</v>
      </c>
      <c r="C275">
        <v>0</v>
      </c>
      <c r="D275">
        <v>11</v>
      </c>
      <c r="E275">
        <v>37</v>
      </c>
    </row>
    <row r="276" spans="1:5" x14ac:dyDescent="0.25">
      <c r="A276">
        <v>775</v>
      </c>
      <c r="B276">
        <v>36</v>
      </c>
      <c r="C276">
        <v>2</v>
      </c>
      <c r="D276">
        <v>11</v>
      </c>
      <c r="E276">
        <v>44</v>
      </c>
    </row>
    <row r="277" spans="1:5" x14ac:dyDescent="0.25">
      <c r="A277">
        <v>776</v>
      </c>
      <c r="B277">
        <v>43</v>
      </c>
      <c r="C277">
        <v>0</v>
      </c>
      <c r="D277">
        <v>15</v>
      </c>
      <c r="E277">
        <v>62</v>
      </c>
    </row>
    <row r="278" spans="1:5" x14ac:dyDescent="0.25">
      <c r="A278">
        <v>777</v>
      </c>
      <c r="B278">
        <v>35</v>
      </c>
      <c r="C278">
        <v>1</v>
      </c>
      <c r="D278">
        <v>11</v>
      </c>
      <c r="E278">
        <v>62</v>
      </c>
    </row>
    <row r="279" spans="1:5" x14ac:dyDescent="0.25">
      <c r="A279">
        <v>778</v>
      </c>
      <c r="B279">
        <v>34</v>
      </c>
      <c r="C279">
        <v>1</v>
      </c>
      <c r="D279">
        <v>10</v>
      </c>
      <c r="E279">
        <v>33</v>
      </c>
    </row>
    <row r="280" spans="1:5" x14ac:dyDescent="0.25">
      <c r="A280">
        <v>779</v>
      </c>
      <c r="B280">
        <v>47</v>
      </c>
      <c r="C280">
        <v>1</v>
      </c>
      <c r="D280">
        <v>17</v>
      </c>
      <c r="E280">
        <v>41</v>
      </c>
    </row>
    <row r="281" spans="1:5" x14ac:dyDescent="0.25">
      <c r="A281">
        <v>780</v>
      </c>
      <c r="B281">
        <v>48</v>
      </c>
      <c r="C281">
        <v>0</v>
      </c>
      <c r="D281">
        <v>0</v>
      </c>
      <c r="E281">
        <v>30</v>
      </c>
    </row>
    <row r="282" spans="1:5" x14ac:dyDescent="0.25">
      <c r="A282">
        <v>781</v>
      </c>
      <c r="B282">
        <v>29</v>
      </c>
      <c r="C282">
        <v>1</v>
      </c>
      <c r="D282">
        <v>9</v>
      </c>
      <c r="E282">
        <v>46</v>
      </c>
    </row>
    <row r="283" spans="1:5" x14ac:dyDescent="0.25">
      <c r="A283">
        <v>782</v>
      </c>
      <c r="B283">
        <v>36</v>
      </c>
      <c r="C283">
        <v>0</v>
      </c>
      <c r="D283">
        <v>7</v>
      </c>
      <c r="E283">
        <v>43</v>
      </c>
    </row>
    <row r="284" spans="1:5" x14ac:dyDescent="0.25">
      <c r="A284">
        <v>783</v>
      </c>
      <c r="B284">
        <v>35</v>
      </c>
      <c r="C284">
        <v>0</v>
      </c>
      <c r="D284">
        <v>10</v>
      </c>
      <c r="E284">
        <v>39</v>
      </c>
    </row>
    <row r="285" spans="1:5" x14ac:dyDescent="0.25">
      <c r="A285">
        <v>784</v>
      </c>
      <c r="B285">
        <v>39</v>
      </c>
      <c r="C285">
        <v>0</v>
      </c>
      <c r="D285">
        <v>13</v>
      </c>
      <c r="E285">
        <v>38</v>
      </c>
    </row>
    <row r="286" spans="1:5" x14ac:dyDescent="0.25">
      <c r="A286">
        <v>785</v>
      </c>
      <c r="B286">
        <v>41</v>
      </c>
      <c r="C286">
        <v>0</v>
      </c>
      <c r="D286">
        <v>21</v>
      </c>
      <c r="E286">
        <v>76</v>
      </c>
    </row>
    <row r="287" spans="1:5" x14ac:dyDescent="0.25">
      <c r="A287">
        <v>786</v>
      </c>
      <c r="B287">
        <v>29</v>
      </c>
      <c r="C287">
        <v>2</v>
      </c>
      <c r="D287">
        <v>1</v>
      </c>
      <c r="E287">
        <v>30</v>
      </c>
    </row>
    <row r="288" spans="1:5" x14ac:dyDescent="0.25">
      <c r="A288">
        <v>787</v>
      </c>
      <c r="B288">
        <v>39</v>
      </c>
      <c r="C288">
        <v>1</v>
      </c>
      <c r="D288">
        <v>18</v>
      </c>
      <c r="E288">
        <v>44</v>
      </c>
    </row>
    <row r="289" spans="1:5" x14ac:dyDescent="0.25">
      <c r="A289">
        <v>788</v>
      </c>
      <c r="B289">
        <v>33</v>
      </c>
      <c r="C289">
        <v>0</v>
      </c>
      <c r="D289">
        <v>12</v>
      </c>
      <c r="E289">
        <v>32</v>
      </c>
    </row>
    <row r="290" spans="1:5" x14ac:dyDescent="0.25">
      <c r="A290">
        <v>789</v>
      </c>
      <c r="B290">
        <v>33</v>
      </c>
      <c r="C290">
        <v>1</v>
      </c>
      <c r="D290">
        <v>8</v>
      </c>
      <c r="E290">
        <v>27</v>
      </c>
    </row>
    <row r="291" spans="1:5" x14ac:dyDescent="0.25">
      <c r="A291">
        <v>790</v>
      </c>
      <c r="B291">
        <v>39</v>
      </c>
      <c r="C291">
        <v>0</v>
      </c>
      <c r="D291">
        <v>0</v>
      </c>
      <c r="E291">
        <v>39</v>
      </c>
    </row>
    <row r="292" spans="1:5" x14ac:dyDescent="0.25">
      <c r="A292">
        <v>791</v>
      </c>
      <c r="B292">
        <v>40</v>
      </c>
      <c r="C292">
        <v>1</v>
      </c>
      <c r="D292">
        <v>8</v>
      </c>
      <c r="E292">
        <v>57</v>
      </c>
    </row>
    <row r="293" spans="1:5" x14ac:dyDescent="0.25">
      <c r="A293">
        <v>792</v>
      </c>
      <c r="B293">
        <v>53</v>
      </c>
      <c r="C293">
        <v>0</v>
      </c>
      <c r="D293">
        <v>33</v>
      </c>
      <c r="E293">
        <v>324</v>
      </c>
    </row>
    <row r="294" spans="1:5" x14ac:dyDescent="0.25">
      <c r="A294">
        <v>793</v>
      </c>
      <c r="B294">
        <v>34</v>
      </c>
      <c r="C294">
        <v>0</v>
      </c>
      <c r="D294">
        <v>15</v>
      </c>
      <c r="E294">
        <v>67</v>
      </c>
    </row>
    <row r="295" spans="1:5" x14ac:dyDescent="0.25">
      <c r="A295">
        <v>794</v>
      </c>
      <c r="B295">
        <v>29</v>
      </c>
      <c r="C295">
        <v>2</v>
      </c>
      <c r="D295">
        <v>7</v>
      </c>
      <c r="E295">
        <v>84</v>
      </c>
    </row>
    <row r="296" spans="1:5" x14ac:dyDescent="0.25">
      <c r="A296">
        <v>795</v>
      </c>
      <c r="B296">
        <v>30</v>
      </c>
      <c r="C296">
        <v>0</v>
      </c>
      <c r="D296">
        <v>0</v>
      </c>
      <c r="E296">
        <v>17</v>
      </c>
    </row>
    <row r="297" spans="1:5" x14ac:dyDescent="0.25">
      <c r="A297">
        <v>796</v>
      </c>
      <c r="B297">
        <v>38</v>
      </c>
      <c r="C297">
        <v>2</v>
      </c>
      <c r="D297">
        <v>3</v>
      </c>
      <c r="E297">
        <v>25</v>
      </c>
    </row>
    <row r="298" spans="1:5" x14ac:dyDescent="0.25">
      <c r="A298">
        <v>797</v>
      </c>
      <c r="B298">
        <v>25</v>
      </c>
      <c r="C298">
        <v>3</v>
      </c>
      <c r="D298">
        <v>0</v>
      </c>
      <c r="E298">
        <v>24</v>
      </c>
    </row>
    <row r="299" spans="1:5" x14ac:dyDescent="0.25">
      <c r="A299">
        <v>798</v>
      </c>
      <c r="B299">
        <v>26</v>
      </c>
      <c r="C299">
        <v>1</v>
      </c>
      <c r="D299">
        <v>6</v>
      </c>
      <c r="E299">
        <v>35</v>
      </c>
    </row>
    <row r="300" spans="1:5" x14ac:dyDescent="0.25">
      <c r="A300">
        <v>799</v>
      </c>
      <c r="B300">
        <v>25</v>
      </c>
      <c r="C300">
        <v>1</v>
      </c>
      <c r="D300">
        <v>5</v>
      </c>
      <c r="E300">
        <v>35</v>
      </c>
    </row>
    <row r="301" spans="1:5" x14ac:dyDescent="0.25">
      <c r="A301">
        <v>800</v>
      </c>
      <c r="B301">
        <v>29</v>
      </c>
      <c r="C301">
        <v>0</v>
      </c>
      <c r="D301">
        <v>8</v>
      </c>
      <c r="E301">
        <v>24</v>
      </c>
    </row>
    <row r="302" spans="1:5" x14ac:dyDescent="0.25">
      <c r="A302">
        <v>801</v>
      </c>
      <c r="B302">
        <v>28</v>
      </c>
      <c r="C302">
        <v>0</v>
      </c>
      <c r="D302">
        <v>5</v>
      </c>
      <c r="E302">
        <v>22</v>
      </c>
    </row>
    <row r="303" spans="1:5" x14ac:dyDescent="0.25">
      <c r="A303">
        <v>802</v>
      </c>
      <c r="B303">
        <v>48</v>
      </c>
      <c r="C303">
        <v>0</v>
      </c>
      <c r="D303">
        <v>30</v>
      </c>
      <c r="E303">
        <v>101</v>
      </c>
    </row>
    <row r="304" spans="1:5" x14ac:dyDescent="0.25">
      <c r="A304">
        <v>803</v>
      </c>
      <c r="B304">
        <v>26</v>
      </c>
      <c r="C304">
        <v>0</v>
      </c>
      <c r="D304">
        <v>0</v>
      </c>
      <c r="E304">
        <v>14</v>
      </c>
    </row>
    <row r="305" spans="1:5" x14ac:dyDescent="0.25">
      <c r="A305">
        <v>804</v>
      </c>
      <c r="B305">
        <v>36</v>
      </c>
      <c r="C305">
        <v>0</v>
      </c>
      <c r="D305">
        <v>4</v>
      </c>
      <c r="E305">
        <v>23</v>
      </c>
    </row>
    <row r="306" spans="1:5" x14ac:dyDescent="0.25">
      <c r="A306">
        <v>805</v>
      </c>
      <c r="B306">
        <v>30</v>
      </c>
      <c r="C306">
        <v>0</v>
      </c>
      <c r="D306">
        <v>12</v>
      </c>
      <c r="E306">
        <v>38</v>
      </c>
    </row>
    <row r="307" spans="1:5" x14ac:dyDescent="0.25">
      <c r="A307">
        <v>806</v>
      </c>
      <c r="B307">
        <v>41</v>
      </c>
      <c r="C307">
        <v>0</v>
      </c>
      <c r="D307">
        <v>1</v>
      </c>
      <c r="E307">
        <v>19</v>
      </c>
    </row>
    <row r="308" spans="1:5" x14ac:dyDescent="0.25">
      <c r="A308">
        <v>807</v>
      </c>
      <c r="B308">
        <v>34</v>
      </c>
      <c r="C308">
        <v>2</v>
      </c>
      <c r="D308">
        <v>13</v>
      </c>
      <c r="E308">
        <v>52</v>
      </c>
    </row>
    <row r="309" spans="1:5" x14ac:dyDescent="0.25">
      <c r="A309">
        <v>808</v>
      </c>
      <c r="B309">
        <v>25</v>
      </c>
      <c r="C309">
        <v>2</v>
      </c>
      <c r="D309">
        <v>3</v>
      </c>
      <c r="E309">
        <v>54</v>
      </c>
    </row>
    <row r="310" spans="1:5" x14ac:dyDescent="0.25">
      <c r="A310">
        <v>809</v>
      </c>
      <c r="B310">
        <v>45</v>
      </c>
      <c r="C310">
        <v>0</v>
      </c>
      <c r="D310">
        <v>17</v>
      </c>
      <c r="E310">
        <v>62</v>
      </c>
    </row>
    <row r="311" spans="1:5" x14ac:dyDescent="0.25">
      <c r="A311">
        <v>810</v>
      </c>
      <c r="B311">
        <v>22</v>
      </c>
      <c r="C311">
        <v>0</v>
      </c>
      <c r="D311">
        <v>4</v>
      </c>
      <c r="E311">
        <v>19</v>
      </c>
    </row>
    <row r="312" spans="1:5" x14ac:dyDescent="0.25">
      <c r="A312">
        <v>811</v>
      </c>
      <c r="B312">
        <v>32</v>
      </c>
      <c r="C312">
        <v>0</v>
      </c>
      <c r="D312">
        <v>13</v>
      </c>
      <c r="E312">
        <v>25</v>
      </c>
    </row>
    <row r="313" spans="1:5" x14ac:dyDescent="0.25">
      <c r="A313">
        <v>812</v>
      </c>
      <c r="B313">
        <v>21</v>
      </c>
      <c r="C313">
        <v>1</v>
      </c>
      <c r="D313">
        <v>1</v>
      </c>
      <c r="E313">
        <v>17</v>
      </c>
    </row>
    <row r="314" spans="1:5" x14ac:dyDescent="0.25">
      <c r="A314">
        <v>813</v>
      </c>
      <c r="B314">
        <v>34</v>
      </c>
      <c r="C314">
        <v>0</v>
      </c>
      <c r="D314">
        <v>6</v>
      </c>
      <c r="E314">
        <v>20</v>
      </c>
    </row>
    <row r="315" spans="1:5" x14ac:dyDescent="0.25">
      <c r="A315">
        <v>814</v>
      </c>
      <c r="B315">
        <v>31</v>
      </c>
      <c r="C315">
        <v>0</v>
      </c>
      <c r="D315">
        <v>10</v>
      </c>
      <c r="E315">
        <v>49</v>
      </c>
    </row>
    <row r="316" spans="1:5" x14ac:dyDescent="0.25">
      <c r="A316">
        <v>815</v>
      </c>
      <c r="B316">
        <v>33</v>
      </c>
      <c r="C316">
        <v>0</v>
      </c>
      <c r="D316">
        <v>7</v>
      </c>
      <c r="E316">
        <v>22</v>
      </c>
    </row>
    <row r="317" spans="1:5" x14ac:dyDescent="0.25">
      <c r="A317">
        <v>816</v>
      </c>
      <c r="B317">
        <v>40</v>
      </c>
      <c r="C317">
        <v>1</v>
      </c>
      <c r="D317">
        <v>2</v>
      </c>
      <c r="E317">
        <v>36</v>
      </c>
    </row>
    <row r="318" spans="1:5" x14ac:dyDescent="0.25">
      <c r="A318">
        <v>817</v>
      </c>
      <c r="B318">
        <v>36</v>
      </c>
      <c r="C318">
        <v>1</v>
      </c>
      <c r="D318">
        <v>6</v>
      </c>
      <c r="E318">
        <v>27</v>
      </c>
    </row>
    <row r="319" spans="1:5" x14ac:dyDescent="0.25">
      <c r="A319">
        <v>818</v>
      </c>
      <c r="B319">
        <v>30</v>
      </c>
      <c r="C319">
        <v>1</v>
      </c>
      <c r="D319">
        <v>2</v>
      </c>
      <c r="E319">
        <v>26</v>
      </c>
    </row>
    <row r="320" spans="1:5" x14ac:dyDescent="0.25">
      <c r="A320">
        <v>819</v>
      </c>
      <c r="B320">
        <v>35</v>
      </c>
      <c r="C320">
        <v>1</v>
      </c>
      <c r="D320">
        <v>0</v>
      </c>
      <c r="E320">
        <v>35</v>
      </c>
    </row>
    <row r="321" spans="1:5" x14ac:dyDescent="0.25">
      <c r="A321">
        <v>820</v>
      </c>
      <c r="B321">
        <v>36</v>
      </c>
      <c r="C321">
        <v>0</v>
      </c>
      <c r="D321">
        <v>7</v>
      </c>
      <c r="E321">
        <v>40</v>
      </c>
    </row>
    <row r="322" spans="1:5" x14ac:dyDescent="0.25">
      <c r="A322">
        <v>821</v>
      </c>
      <c r="B322">
        <v>37</v>
      </c>
      <c r="C322">
        <v>0</v>
      </c>
      <c r="D322">
        <v>4</v>
      </c>
      <c r="E322">
        <v>24</v>
      </c>
    </row>
    <row r="323" spans="1:5" x14ac:dyDescent="0.25">
      <c r="A323">
        <v>822</v>
      </c>
      <c r="B323">
        <v>32</v>
      </c>
      <c r="C323">
        <v>0</v>
      </c>
      <c r="D323">
        <v>16</v>
      </c>
      <c r="E323">
        <v>38</v>
      </c>
    </row>
    <row r="324" spans="1:5" x14ac:dyDescent="0.25">
      <c r="A324">
        <v>823</v>
      </c>
      <c r="B324">
        <v>45</v>
      </c>
      <c r="C324">
        <v>0</v>
      </c>
      <c r="D324">
        <v>3</v>
      </c>
      <c r="E324">
        <v>20</v>
      </c>
    </row>
    <row r="325" spans="1:5" x14ac:dyDescent="0.25">
      <c r="A325">
        <v>824</v>
      </c>
      <c r="B325">
        <v>27</v>
      </c>
      <c r="C325">
        <v>3</v>
      </c>
      <c r="D325">
        <v>0</v>
      </c>
      <c r="E325">
        <v>25</v>
      </c>
    </row>
    <row r="326" spans="1:5" x14ac:dyDescent="0.25">
      <c r="A326">
        <v>825</v>
      </c>
      <c r="B326">
        <v>41</v>
      </c>
      <c r="C326">
        <v>1</v>
      </c>
      <c r="D326">
        <v>4</v>
      </c>
      <c r="E326">
        <v>26</v>
      </c>
    </row>
    <row r="327" spans="1:5" x14ac:dyDescent="0.25">
      <c r="A327">
        <v>826</v>
      </c>
      <c r="B327">
        <v>32</v>
      </c>
      <c r="C327">
        <v>1</v>
      </c>
      <c r="D327">
        <v>12</v>
      </c>
      <c r="E327">
        <v>116</v>
      </c>
    </row>
    <row r="328" spans="1:5" x14ac:dyDescent="0.25">
      <c r="A328">
        <v>827</v>
      </c>
      <c r="B328">
        <v>48</v>
      </c>
      <c r="C328">
        <v>0</v>
      </c>
      <c r="D328">
        <v>13</v>
      </c>
      <c r="E328">
        <v>50</v>
      </c>
    </row>
    <row r="329" spans="1:5" x14ac:dyDescent="0.25">
      <c r="A329">
        <v>828</v>
      </c>
      <c r="B329">
        <v>50</v>
      </c>
      <c r="C329">
        <v>0</v>
      </c>
      <c r="D329">
        <v>1</v>
      </c>
      <c r="E329">
        <v>26</v>
      </c>
    </row>
    <row r="330" spans="1:5" x14ac:dyDescent="0.25">
      <c r="A330">
        <v>829</v>
      </c>
      <c r="B330">
        <v>45</v>
      </c>
      <c r="C330">
        <v>2</v>
      </c>
      <c r="D330">
        <v>0</v>
      </c>
      <c r="E330">
        <v>22</v>
      </c>
    </row>
    <row r="331" spans="1:5" x14ac:dyDescent="0.25">
      <c r="A331">
        <v>830</v>
      </c>
      <c r="B331">
        <v>33</v>
      </c>
      <c r="C331">
        <v>1</v>
      </c>
      <c r="D331">
        <v>2</v>
      </c>
      <c r="E331">
        <v>37</v>
      </c>
    </row>
    <row r="332" spans="1:5" x14ac:dyDescent="0.25">
      <c r="A332">
        <v>831</v>
      </c>
      <c r="B332">
        <v>33</v>
      </c>
      <c r="C332">
        <v>0</v>
      </c>
      <c r="D332">
        <v>13</v>
      </c>
      <c r="E332">
        <v>52</v>
      </c>
    </row>
    <row r="333" spans="1:5" x14ac:dyDescent="0.25">
      <c r="A333">
        <v>832</v>
      </c>
      <c r="B333">
        <v>27</v>
      </c>
      <c r="C333">
        <v>1</v>
      </c>
      <c r="D333">
        <v>8</v>
      </c>
      <c r="E333">
        <v>18</v>
      </c>
    </row>
    <row r="334" spans="1:5" x14ac:dyDescent="0.25">
      <c r="A334">
        <v>833</v>
      </c>
      <c r="B334">
        <v>36</v>
      </c>
      <c r="C334">
        <v>1</v>
      </c>
      <c r="D334">
        <v>7</v>
      </c>
      <c r="E334">
        <v>43</v>
      </c>
    </row>
    <row r="335" spans="1:5" x14ac:dyDescent="0.25">
      <c r="A335">
        <v>834</v>
      </c>
      <c r="B335">
        <v>30</v>
      </c>
      <c r="C335">
        <v>3</v>
      </c>
      <c r="D335">
        <v>7</v>
      </c>
      <c r="E335">
        <v>30</v>
      </c>
    </row>
    <row r="336" spans="1:5" x14ac:dyDescent="0.25">
      <c r="A336">
        <v>835</v>
      </c>
      <c r="B336">
        <v>28</v>
      </c>
      <c r="C336">
        <v>1</v>
      </c>
      <c r="D336">
        <v>3</v>
      </c>
      <c r="E336">
        <v>36</v>
      </c>
    </row>
    <row r="337" spans="1:5" x14ac:dyDescent="0.25">
      <c r="A337">
        <v>836</v>
      </c>
      <c r="B337">
        <v>21</v>
      </c>
      <c r="C337">
        <v>2</v>
      </c>
      <c r="D337">
        <v>0</v>
      </c>
      <c r="E337">
        <v>41</v>
      </c>
    </row>
    <row r="338" spans="1:5" x14ac:dyDescent="0.25">
      <c r="A338">
        <v>837</v>
      </c>
      <c r="B338">
        <v>23</v>
      </c>
      <c r="C338">
        <v>1</v>
      </c>
      <c r="D338">
        <v>3</v>
      </c>
      <c r="E338">
        <v>24</v>
      </c>
    </row>
    <row r="339" spans="1:5" x14ac:dyDescent="0.25">
      <c r="A339">
        <v>838</v>
      </c>
      <c r="B339">
        <v>23</v>
      </c>
      <c r="C339">
        <v>0</v>
      </c>
      <c r="D339">
        <v>7</v>
      </c>
      <c r="E339">
        <v>22</v>
      </c>
    </row>
    <row r="340" spans="1:5" x14ac:dyDescent="0.25">
      <c r="A340">
        <v>839</v>
      </c>
      <c r="B340">
        <v>26</v>
      </c>
      <c r="C340">
        <v>0</v>
      </c>
      <c r="D340">
        <v>10</v>
      </c>
      <c r="E340">
        <v>25</v>
      </c>
    </row>
    <row r="341" spans="1:5" x14ac:dyDescent="0.25">
      <c r="A341">
        <v>840</v>
      </c>
      <c r="B341">
        <v>31</v>
      </c>
      <c r="C341">
        <v>0</v>
      </c>
      <c r="D341">
        <v>8</v>
      </c>
      <c r="E341">
        <v>22</v>
      </c>
    </row>
    <row r="342" spans="1:5" x14ac:dyDescent="0.25">
      <c r="A342">
        <v>841</v>
      </c>
      <c r="B342">
        <v>38</v>
      </c>
      <c r="C342">
        <v>2</v>
      </c>
      <c r="D342">
        <v>13</v>
      </c>
      <c r="E342">
        <v>25</v>
      </c>
    </row>
    <row r="343" spans="1:5" x14ac:dyDescent="0.25">
      <c r="A343">
        <v>842</v>
      </c>
      <c r="B343">
        <v>29</v>
      </c>
      <c r="C343">
        <v>2</v>
      </c>
      <c r="D343">
        <v>7</v>
      </c>
      <c r="E343">
        <v>63</v>
      </c>
    </row>
    <row r="344" spans="1:5" x14ac:dyDescent="0.25">
      <c r="A344">
        <v>843</v>
      </c>
      <c r="B344">
        <v>32</v>
      </c>
      <c r="C344">
        <v>0</v>
      </c>
      <c r="D344">
        <v>14</v>
      </c>
      <c r="E344">
        <v>36</v>
      </c>
    </row>
    <row r="345" spans="1:5" x14ac:dyDescent="0.25">
      <c r="A345">
        <v>844</v>
      </c>
      <c r="B345">
        <v>32</v>
      </c>
      <c r="C345">
        <v>1</v>
      </c>
      <c r="D345">
        <v>8</v>
      </c>
      <c r="E345">
        <v>45</v>
      </c>
    </row>
    <row r="346" spans="1:5" x14ac:dyDescent="0.25">
      <c r="A346">
        <v>845</v>
      </c>
      <c r="B346">
        <v>41</v>
      </c>
      <c r="C346">
        <v>0</v>
      </c>
      <c r="D346">
        <v>7</v>
      </c>
      <c r="E346">
        <v>43</v>
      </c>
    </row>
    <row r="347" spans="1:5" x14ac:dyDescent="0.25">
      <c r="A347">
        <v>846</v>
      </c>
      <c r="B347">
        <v>27</v>
      </c>
      <c r="C347">
        <v>0</v>
      </c>
      <c r="D347">
        <v>5</v>
      </c>
      <c r="E347">
        <v>26</v>
      </c>
    </row>
    <row r="348" spans="1:5" x14ac:dyDescent="0.25">
      <c r="A348">
        <v>847</v>
      </c>
      <c r="B348">
        <v>28</v>
      </c>
      <c r="C348">
        <v>1</v>
      </c>
      <c r="D348">
        <v>7</v>
      </c>
      <c r="E348">
        <v>34</v>
      </c>
    </row>
    <row r="349" spans="1:5" x14ac:dyDescent="0.25">
      <c r="A349">
        <v>848</v>
      </c>
      <c r="B349">
        <v>25</v>
      </c>
      <c r="C349">
        <v>3</v>
      </c>
      <c r="D349">
        <v>0</v>
      </c>
      <c r="E349">
        <v>18</v>
      </c>
    </row>
    <row r="350" spans="1:5" x14ac:dyDescent="0.25">
      <c r="A350">
        <v>849</v>
      </c>
      <c r="B350">
        <v>32</v>
      </c>
      <c r="C350">
        <v>0</v>
      </c>
      <c r="D350">
        <v>12</v>
      </c>
      <c r="E350">
        <v>28</v>
      </c>
    </row>
    <row r="351" spans="1:5" x14ac:dyDescent="0.25">
      <c r="A351">
        <v>850</v>
      </c>
      <c r="B351">
        <v>52</v>
      </c>
      <c r="C351">
        <v>0</v>
      </c>
      <c r="D351">
        <v>16</v>
      </c>
      <c r="E351">
        <v>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14</vt:i4>
      </vt:variant>
    </vt:vector>
  </HeadingPairs>
  <TitlesOfParts>
    <vt:vector size="20" baseType="lpstr">
      <vt:lpstr>Description</vt:lpstr>
      <vt:lpstr>PIVOT</vt:lpstr>
      <vt:lpstr>Sheet1</vt:lpstr>
      <vt:lpstr>P_group</vt:lpstr>
      <vt:lpstr>Sheet3</vt:lpstr>
      <vt:lpstr>Sheet2</vt:lpstr>
      <vt:lpstr>age</vt:lpstr>
      <vt:lpstr>codes</vt:lpstr>
      <vt:lpstr>educ_0</vt:lpstr>
      <vt:lpstr>educ_1</vt:lpstr>
      <vt:lpstr>educ_2</vt:lpstr>
      <vt:lpstr>educ_3</vt:lpstr>
      <vt:lpstr>educ_4</vt:lpstr>
      <vt:lpstr>education</vt:lpstr>
      <vt:lpstr>groups</vt:lpstr>
      <vt:lpstr>p</vt:lpstr>
      <vt:lpstr>p_age</vt:lpstr>
      <vt:lpstr>p_table</vt:lpstr>
      <vt:lpstr>sheet2</vt:lpstr>
      <vt:lpstr>total_ed</vt:lpstr>
    </vt:vector>
  </TitlesOfParts>
  <Company>First Avenue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Legion</dc:creator>
  <cp:lastModifiedBy>User</cp:lastModifiedBy>
  <dcterms:created xsi:type="dcterms:W3CDTF">2017-07-29T07:35:50Z</dcterms:created>
  <dcterms:modified xsi:type="dcterms:W3CDTF">2018-07-10T09:35:36Z</dcterms:modified>
</cp:coreProperties>
</file>