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_PROFILE\Desktop\"/>
    </mc:Choice>
  </mc:AlternateContent>
  <bookViews>
    <workbookView xWindow="0" yWindow="0" windowWidth="7080" windowHeight="8220" activeTab="3"/>
  </bookViews>
  <sheets>
    <sheet name="Pivot" sheetId="3" r:id="rId1"/>
    <sheet name="Shopping" sheetId="1" r:id="rId2"/>
    <sheet name="Analytics" sheetId="2" r:id="rId3"/>
    <sheet name="GOOGL" sheetId="4" r:id="rId4"/>
  </sheets>
  <definedNames>
    <definedName name="Average">Analytics!$B$6</definedName>
    <definedName name="Filter">Analytics!$B$13</definedName>
    <definedName name="median">Analytics!$B$8</definedName>
    <definedName name="Shopping">Shopping!$A$2:$E$7</definedName>
    <definedName name="space">Shopping!$I$2</definedName>
    <definedName name="table">Shopping!$A$1:$F$8</definedName>
  </definedNames>
  <calcPr calcId="162913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1" i="1"/>
  <c r="G2" i="1"/>
  <c r="G3" i="1"/>
  <c r="G4" i="1"/>
  <c r="G5" i="1"/>
  <c r="G6" i="1"/>
  <c r="G7" i="1"/>
  <c r="B2" i="2"/>
  <c r="B5" i="2" s="1"/>
  <c r="B4" i="2"/>
  <c r="B3" i="2"/>
  <c r="E8" i="1"/>
  <c r="B15" i="2"/>
  <c r="B14" i="2"/>
  <c r="E7" i="1"/>
  <c r="E2" i="1"/>
  <c r="E3" i="1"/>
  <c r="E4" i="1"/>
  <c r="E5" i="1"/>
  <c r="E6" i="1"/>
  <c r="B8" i="2" l="1"/>
  <c r="B16" i="2"/>
  <c r="B9" i="2"/>
  <c r="B10" i="2"/>
  <c r="F6" i="1"/>
  <c r="B6" i="2"/>
  <c r="F2" i="1" l="1"/>
  <c r="F3" i="1"/>
  <c r="F7" i="1"/>
  <c r="F5" i="1"/>
  <c r="F4" i="1"/>
</calcChain>
</file>

<file path=xl/sharedStrings.xml><?xml version="1.0" encoding="utf-8"?>
<sst xmlns="http://schemas.openxmlformats.org/spreadsheetml/2006/main" count="80" uniqueCount="61">
  <si>
    <t xml:space="preserve">Name </t>
  </si>
  <si>
    <t>Type</t>
  </si>
  <si>
    <t>Price</t>
  </si>
  <si>
    <t>Currency</t>
  </si>
  <si>
    <t>Apple</t>
  </si>
  <si>
    <t>Notebook</t>
  </si>
  <si>
    <t>USD</t>
  </si>
  <si>
    <t>Samsung</t>
  </si>
  <si>
    <t>Amd</t>
  </si>
  <si>
    <t>Acer</t>
  </si>
  <si>
    <t>Tablet</t>
  </si>
  <si>
    <t>Price_correct</t>
  </si>
  <si>
    <t>Rate</t>
  </si>
  <si>
    <t>Total</t>
  </si>
  <si>
    <t>Quantity</t>
  </si>
  <si>
    <t>Toshiba</t>
  </si>
  <si>
    <t>For_numerics_only</t>
  </si>
  <si>
    <t>COUNTA</t>
  </si>
  <si>
    <t>COUNTBLANK</t>
  </si>
  <si>
    <t>FOR_NOT_EMPTY</t>
  </si>
  <si>
    <t>FOR_EMPTY_ONLY</t>
  </si>
  <si>
    <t>TEST</t>
  </si>
  <si>
    <t>AVERAGE</t>
  </si>
  <si>
    <t>Status</t>
  </si>
  <si>
    <t>SUM</t>
  </si>
  <si>
    <t>Median</t>
  </si>
  <si>
    <t>calculate the calue in the middle</t>
  </si>
  <si>
    <t>average all cells</t>
  </si>
  <si>
    <t>Filtered</t>
  </si>
  <si>
    <t>Filter</t>
  </si>
  <si>
    <t>COUNTIF</t>
  </si>
  <si>
    <t>SUMIF</t>
  </si>
  <si>
    <t>Counts if conditions satisfy</t>
  </si>
  <si>
    <t>Sums if conditions satisfy</t>
  </si>
  <si>
    <t>AVERAGEIF</t>
  </si>
  <si>
    <t>calculates average if condition is satisfied</t>
  </si>
  <si>
    <t>MAX</t>
  </si>
  <si>
    <t>ST_DEV</t>
  </si>
  <si>
    <t>standard deviation</t>
  </si>
  <si>
    <t>Row Labels</t>
  </si>
  <si>
    <t>Grand Total</t>
  </si>
  <si>
    <t>Column Labels</t>
  </si>
  <si>
    <t>Count of Price_correct</t>
  </si>
  <si>
    <t xml:space="preserve">Apple </t>
  </si>
  <si>
    <t>Unique_Name</t>
  </si>
  <si>
    <t xml:space="preserve"> </t>
  </si>
  <si>
    <t>Jose Maria Antoinette</t>
  </si>
  <si>
    <t>shift+ctrl + up/down to highlight</t>
  </si>
  <si>
    <t>insert</t>
  </si>
  <si>
    <t>recommended charts</t>
  </si>
  <si>
    <t>formulas</t>
  </si>
  <si>
    <t>date</t>
  </si>
  <si>
    <t>month</t>
  </si>
  <si>
    <t>year</t>
  </si>
  <si>
    <t>instead of merging or concatenating use DATE(cells,,,)</t>
  </si>
  <si>
    <t>in case of inflation in May only, =IF(*date_cell)=2018,pricecell*1.12,price</t>
  </si>
  <si>
    <t>=AND(smth=5,smth=2018)</t>
  </si>
  <si>
    <t>=IF(AND(cell=5,cell=2018),price*1.2,price)</t>
  </si>
  <si>
    <t>In case of using 2 conditions</t>
  </si>
  <si>
    <t>in case of multipe co</t>
  </si>
  <si>
    <t>=IF(AND(MONTH(cell)=5,YEAR(cell)=2018),price*1.2,price)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</si>
</sst>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"/>
    <numFmt numFmtId="170" formatCode="_(* #,##0_);_(* \(#,##0\);_(* &quot;-&quot;??_);_(@_)"/>
    <numFmt numFmtId="172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2" fillId="2" borderId="1" xfId="3"/>
    <xf numFmtId="49" fontId="3" fillId="3" borderId="0" xfId="4" applyNumberFormat="1"/>
    <xf numFmtId="49" fontId="0" fillId="0" borderId="0" xfId="0" applyNumberFormat="1"/>
    <xf numFmtId="1" fontId="0" fillId="0" borderId="0" xfId="0" applyNumberFormat="1"/>
    <xf numFmtId="49" fontId="3" fillId="3" borderId="2" xfId="4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49" fontId="3" fillId="3" borderId="4" xfId="4" applyNumberFormat="1" applyBorder="1"/>
    <xf numFmtId="49" fontId="3" fillId="3" borderId="5" xfId="4" applyNumberFormat="1" applyBorder="1"/>
    <xf numFmtId="0" fontId="0" fillId="0" borderId="6" xfId="0" applyBorder="1"/>
    <xf numFmtId="49" fontId="0" fillId="0" borderId="7" xfId="0" applyNumberFormat="1" applyBorder="1"/>
    <xf numFmtId="168" fontId="0" fillId="0" borderId="2" xfId="0" applyNumberFormat="1" applyBorder="1"/>
    <xf numFmtId="170" fontId="0" fillId="0" borderId="2" xfId="1" applyNumberFormat="1" applyFont="1" applyBorder="1"/>
    <xf numFmtId="170" fontId="0" fillId="0" borderId="7" xfId="1" applyNumberFormat="1" applyFont="1" applyBorder="1"/>
    <xf numFmtId="170" fontId="4" fillId="0" borderId="7" xfId="1" applyNumberFormat="1" applyFont="1" applyBorder="1"/>
    <xf numFmtId="168" fontId="0" fillId="0" borderId="0" xfId="0" applyNumberFormat="1"/>
    <xf numFmtId="172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quotePrefix="1"/>
  </cellXfs>
  <cellStyles count="5">
    <cellStyle name="60% - Accent5" xfId="4" builtinId="48"/>
    <cellStyle name="Check Cell" xfId="3" builtinId="23"/>
    <cellStyle name="Comma" xfId="1" builtinId="3"/>
    <cellStyle name="Currency" xfId="2" builtinId="4"/>
    <cellStyle name="Normal" xfId="0" builtinId="0"/>
  </cellStyles>
  <dxfs count="53">
    <dxf>
      <numFmt numFmtId="0" formatCode="General"/>
    </dxf>
    <dxf>
      <numFmt numFmtId="173" formatCode="0.000000"/>
    </dxf>
    <dxf>
      <numFmt numFmtId="174" formatCode="0.00000"/>
    </dxf>
    <dxf>
      <numFmt numFmtId="175" formatCode="0.0000"/>
    </dxf>
    <dxf>
      <numFmt numFmtId="164" formatCode="0.000"/>
    </dxf>
    <dxf>
      <numFmt numFmtId="2" formatCode="0.00"/>
    </dxf>
    <dxf>
      <numFmt numFmtId="165" formatCode="0.0"/>
    </dxf>
    <dxf>
      <numFmt numFmtId="1" formatCode="0"/>
    </dxf>
    <dxf>
      <numFmt numFmtId="173" formatCode="0.000000"/>
    </dxf>
    <dxf>
      <numFmt numFmtId="174" formatCode="0.00000"/>
    </dxf>
    <dxf>
      <numFmt numFmtId="175" formatCode="0.0000"/>
    </dxf>
    <dxf>
      <numFmt numFmtId="164" formatCode="0.000"/>
    </dxf>
    <dxf>
      <numFmt numFmtId="2" formatCode="0.00"/>
    </dxf>
    <dxf>
      <numFmt numFmtId="165" formatCode="0.0"/>
    </dxf>
    <dxf>
      <numFmt numFmtId="1" formatCode="0"/>
    </dxf>
    <dxf>
      <numFmt numFmtId="173" formatCode="0.000000"/>
    </dxf>
    <dxf>
      <numFmt numFmtId="174" formatCode="0.00000"/>
    </dxf>
    <dxf>
      <numFmt numFmtId="175" formatCode="0.0000"/>
    </dxf>
    <dxf>
      <numFmt numFmtId="164" formatCode="0.000"/>
    </dxf>
    <dxf>
      <numFmt numFmtId="2" formatCode="0.00"/>
    </dxf>
    <dxf>
      <numFmt numFmtId="165" formatCode="0.0"/>
    </dxf>
    <dxf>
      <numFmt numFmtId="1" formatCode="0"/>
    </dxf>
    <dxf>
      <numFmt numFmtId="173" formatCode="0.000000"/>
    </dxf>
    <dxf>
      <numFmt numFmtId="174" formatCode="0.00000"/>
    </dxf>
    <dxf>
      <numFmt numFmtId="175" formatCode="0.0000"/>
    </dxf>
    <dxf>
      <numFmt numFmtId="164" formatCode="0.000"/>
    </dxf>
    <dxf>
      <numFmt numFmtId="2" formatCode="0.00"/>
    </dxf>
    <dxf>
      <numFmt numFmtId="165" formatCode="0.0"/>
    </dxf>
    <dxf>
      <numFmt numFmtId="1" formatCode="0"/>
    </dxf>
    <dxf>
      <numFmt numFmtId="173" formatCode="0.000000"/>
    </dxf>
    <dxf>
      <numFmt numFmtId="174" formatCode="0.00000"/>
    </dxf>
    <dxf>
      <numFmt numFmtId="175" formatCode="0.0000"/>
    </dxf>
    <dxf>
      <numFmt numFmtId="164" formatCode="0.000"/>
    </dxf>
    <dxf>
      <numFmt numFmtId="2" formatCode="0.00"/>
    </dxf>
    <dxf>
      <numFmt numFmtId="165" formatCode="0.0"/>
    </dxf>
    <dxf>
      <numFmt numFmtId="1" formatCode="0"/>
    </dxf>
    <dxf>
      <numFmt numFmtId="1" formatCode="0"/>
    </dxf>
    <dxf>
      <numFmt numFmtId="165" formatCode="0.0"/>
    </dxf>
    <dxf>
      <numFmt numFmtId="2" formatCode="0.00"/>
    </dxf>
    <dxf>
      <numFmt numFmtId="164" formatCode="0.000"/>
    </dxf>
    <dxf>
      <numFmt numFmtId="175" formatCode="0.0000"/>
    </dxf>
    <dxf>
      <numFmt numFmtId="174" formatCode="0.00000"/>
    </dxf>
    <dxf>
      <numFmt numFmtId="173" formatCode="0.00000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72.658898842594" createdVersion="6" refreshedVersion="6" minRefreshableVersion="3" recordCount="6">
  <cacheSource type="worksheet">
    <worksheetSource name="Table3"/>
  </cacheSource>
  <cacheFields count="6">
    <cacheField name="Name " numFmtId="0">
      <sharedItems count="4">
        <s v="Apple"/>
        <s v="Samsung"/>
        <s v="Acer"/>
        <s v="Toshiba"/>
      </sharedItems>
    </cacheField>
    <cacheField name="Type" numFmtId="49">
      <sharedItems count="2">
        <s v="Notebook"/>
        <s v="Tablet"/>
      </sharedItems>
    </cacheField>
    <cacheField name="Price" numFmtId="170">
      <sharedItems containsString="0" containsBlank="1" containsNumber="1" containsInteger="1" minValue="500" maxValue="350000"/>
    </cacheField>
    <cacheField name="Currency" numFmtId="0">
      <sharedItems containsBlank="1"/>
    </cacheField>
    <cacheField name="Price_correct" numFmtId="168">
      <sharedItems containsSemiMixedTypes="0" containsString="0" containsNumber="1" minValue="0" maxValue="10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500"/>
    <s v="USD"/>
    <n v="500"/>
    <s v="cheap"/>
  </r>
  <r>
    <x v="1"/>
    <x v="0"/>
    <n v="1000"/>
    <s v="USD"/>
    <n v="1000"/>
    <s v="Expensive"/>
  </r>
  <r>
    <x v="1"/>
    <x v="1"/>
    <n v="250000"/>
    <s v="Amd"/>
    <n v="515.46391752577324"/>
    <s v="cheap"/>
  </r>
  <r>
    <x v="2"/>
    <x v="0"/>
    <n v="350000"/>
    <s v="Amd"/>
    <n v="721.64948453608247"/>
    <s v="Expensive"/>
  </r>
  <r>
    <x v="0"/>
    <x v="1"/>
    <n v="270000"/>
    <s v="Amd"/>
    <n v="556.70103092783506"/>
    <s v="Expensive"/>
  </r>
  <r>
    <x v="3"/>
    <x v="0"/>
    <m/>
    <m/>
    <n v="0"/>
    <s v="chea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errorCaption="0" showError="1" updatedVersion="6" minRefreshableVersion="3" useAutoFormatting="1" itemPrintTitles="1" createdVersion="6" indent="0" outline="1" outlineData="1" multipleFieldFilters="0">
  <location ref="A3:D9" firstHeaderRow="1" firstDataRow="2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168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ice_correct" fld="4" subtotal="count" baseField="0" baseItem="0"/>
  </dataFields>
  <formats count="7">
    <format dxfId="42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41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40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39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38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37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36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G7" totalsRowShown="0" headerRowDxfId="46" headerRowBorderDxfId="51" tableBorderDxfId="52" totalsRowBorderDxfId="50" headerRowCellStyle="60% - Accent5">
  <autoFilter ref="A1:G7"/>
  <tableColumns count="7">
    <tableColumn id="1" name="Name " dataDxfId="49"/>
    <tableColumn id="2" name="Type" dataDxfId="48"/>
    <tableColumn id="3" name="Price" dataDxfId="47" dataCellStyle="Comma"/>
    <tableColumn id="4" name="Currency" dataDxfId="45"/>
    <tableColumn id="5" name="Price_correct" dataDxfId="44">
      <calculatedColumnFormula>IF(D2="USD",C2,C2/$I$1)</calculatedColumnFormula>
    </tableColumn>
    <tableColumn id="7" name="Status" dataDxfId="43">
      <calculatedColumnFormula>IF(Table3[[#This Row],[Price_correct]]&gt;median,"Expensive","cheap")</calculatedColumnFormula>
    </tableColumn>
    <tableColumn id="8" name="Unique_Name" dataDxfId="0">
      <calculatedColumnFormula>Table3[[#This Row],[Name ]]&amp;Table3[[#This Row],[Type]]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3" sqref="D3"/>
    </sheetView>
  </sheetViews>
  <sheetFormatPr defaultRowHeight="15" x14ac:dyDescent="0.25"/>
  <cols>
    <col min="1" max="1" width="20.85546875" customWidth="1"/>
    <col min="2" max="2" width="16.28515625" customWidth="1"/>
    <col min="3" max="3" width="6.5703125" customWidth="1"/>
    <col min="4" max="5" width="11.28515625" customWidth="1"/>
    <col min="6" max="6" width="12" customWidth="1"/>
    <col min="7" max="8" width="19.42578125" bestFit="1" customWidth="1"/>
    <col min="9" max="9" width="18.5703125" bestFit="1" customWidth="1"/>
    <col min="10" max="10" width="24.42578125" bestFit="1" customWidth="1"/>
  </cols>
  <sheetData>
    <row r="3" spans="1:4" x14ac:dyDescent="0.25">
      <c r="A3" s="19" t="s">
        <v>42</v>
      </c>
      <c r="B3" s="19" t="s">
        <v>41</v>
      </c>
    </row>
    <row r="4" spans="1:4" x14ac:dyDescent="0.25">
      <c r="A4" s="19" t="s">
        <v>39</v>
      </c>
      <c r="B4" t="s">
        <v>5</v>
      </c>
      <c r="C4" t="s">
        <v>10</v>
      </c>
      <c r="D4" t="s">
        <v>40</v>
      </c>
    </row>
    <row r="5" spans="1:4" x14ac:dyDescent="0.25">
      <c r="A5" s="20" t="s">
        <v>9</v>
      </c>
      <c r="B5" s="4">
        <v>1</v>
      </c>
      <c r="C5" s="21"/>
      <c r="D5" s="21">
        <v>1</v>
      </c>
    </row>
    <row r="6" spans="1:4" x14ac:dyDescent="0.25">
      <c r="A6" s="20" t="s">
        <v>4</v>
      </c>
      <c r="B6" s="4">
        <v>1</v>
      </c>
      <c r="C6" s="21">
        <v>1</v>
      </c>
      <c r="D6" s="21">
        <v>2</v>
      </c>
    </row>
    <row r="7" spans="1:4" x14ac:dyDescent="0.25">
      <c r="A7" s="20" t="s">
        <v>7</v>
      </c>
      <c r="B7" s="4">
        <v>1</v>
      </c>
      <c r="C7" s="21">
        <v>1</v>
      </c>
      <c r="D7" s="21">
        <v>2</v>
      </c>
    </row>
    <row r="8" spans="1:4" x14ac:dyDescent="0.25">
      <c r="A8" s="20" t="s">
        <v>15</v>
      </c>
      <c r="B8" s="4">
        <v>1</v>
      </c>
      <c r="C8" s="21"/>
      <c r="D8" s="21">
        <v>1</v>
      </c>
    </row>
    <row r="9" spans="1:4" x14ac:dyDescent="0.25">
      <c r="A9" s="20" t="s">
        <v>40</v>
      </c>
      <c r="B9" s="21">
        <v>4</v>
      </c>
      <c r="C9" s="21">
        <v>2</v>
      </c>
      <c r="D9" s="2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15" zoomScaleNormal="115" workbookViewId="0">
      <selection activeCell="H11" sqref="H11"/>
    </sheetView>
  </sheetViews>
  <sheetFormatPr defaultRowHeight="15" x14ac:dyDescent="0.25"/>
  <cols>
    <col min="1" max="1" width="15" customWidth="1"/>
    <col min="3" max="3" width="12.28515625" bestFit="1" customWidth="1"/>
    <col min="4" max="4" width="10.42578125" customWidth="1"/>
    <col min="5" max="5" width="14" customWidth="1"/>
    <col min="7" max="7" width="22" customWidth="1"/>
  </cols>
  <sheetData>
    <row r="1" spans="1:9" x14ac:dyDescent="0.25">
      <c r="A1" s="9" t="s">
        <v>0</v>
      </c>
      <c r="B1" s="10" t="s">
        <v>1</v>
      </c>
      <c r="C1" s="10" t="s">
        <v>2</v>
      </c>
      <c r="D1" s="5" t="s">
        <v>3</v>
      </c>
      <c r="E1" s="5" t="s">
        <v>11</v>
      </c>
      <c r="F1" s="5" t="s">
        <v>23</v>
      </c>
      <c r="G1" s="10" t="s">
        <v>44</v>
      </c>
      <c r="H1" s="2" t="s">
        <v>12</v>
      </c>
      <c r="I1">
        <v>485</v>
      </c>
    </row>
    <row r="2" spans="1:9" x14ac:dyDescent="0.25">
      <c r="A2" s="8" t="s">
        <v>43</v>
      </c>
      <c r="B2" s="7" t="s">
        <v>5</v>
      </c>
      <c r="C2" s="14">
        <v>500</v>
      </c>
      <c r="D2" s="6" t="s">
        <v>6</v>
      </c>
      <c r="E2" s="13">
        <f>IF(D2="USD",C2,C2/$I$1)</f>
        <v>500</v>
      </c>
      <c r="F2" s="6" t="str">
        <f>IF(Table3[[#This Row],[Price_correct]]&gt;median,"Expensive","cheap")</f>
        <v>cheap</v>
      </c>
      <c r="G2" s="22" t="str">
        <f>Table3[[#This Row],[Name ]]&amp;Table3[[#This Row],[Type]]</f>
        <v>Apple Notebook</v>
      </c>
      <c r="I2" t="s">
        <v>45</v>
      </c>
    </row>
    <row r="3" spans="1:9" x14ac:dyDescent="0.25">
      <c r="A3" s="8" t="s">
        <v>7</v>
      </c>
      <c r="B3" s="7" t="s">
        <v>5</v>
      </c>
      <c r="C3" s="14">
        <v>1000</v>
      </c>
      <c r="D3" s="6" t="s">
        <v>6</v>
      </c>
      <c r="E3" s="13">
        <f t="shared" ref="E3:E6" si="0">IF(D3="USD",C3,C3/$I$1)</f>
        <v>1000</v>
      </c>
      <c r="F3" s="6" t="str">
        <f>IF(Table3[[#This Row],[Price_correct]]&gt;median,"Expensive","cheap")</f>
        <v>Expensive</v>
      </c>
      <c r="G3" s="22" t="str">
        <f>Table3[[#This Row],[Name ]]&amp;Table3[[#This Row],[Type]]</f>
        <v>SamsungNotebook</v>
      </c>
    </row>
    <row r="4" spans="1:9" x14ac:dyDescent="0.25">
      <c r="A4" s="8" t="s">
        <v>7</v>
      </c>
      <c r="B4" s="7" t="s">
        <v>10</v>
      </c>
      <c r="C4" s="14">
        <v>250000</v>
      </c>
      <c r="D4" s="6" t="s">
        <v>8</v>
      </c>
      <c r="E4" s="13">
        <f t="shared" si="0"/>
        <v>515.46391752577324</v>
      </c>
      <c r="F4" s="6" t="str">
        <f>IF(Table3[[#This Row],[Price_correct]]&gt;median,"Expensive","cheap")</f>
        <v>cheap</v>
      </c>
      <c r="G4" s="22" t="str">
        <f>Table3[[#This Row],[Name ]]&amp;Table3[[#This Row],[Type]]</f>
        <v>SamsungTablet</v>
      </c>
    </row>
    <row r="5" spans="1:9" x14ac:dyDescent="0.25">
      <c r="A5" s="8" t="s">
        <v>9</v>
      </c>
      <c r="B5" s="7" t="s">
        <v>5</v>
      </c>
      <c r="C5" s="14">
        <v>350000</v>
      </c>
      <c r="D5" s="6" t="s">
        <v>8</v>
      </c>
      <c r="E5" s="13">
        <f t="shared" si="0"/>
        <v>721.64948453608247</v>
      </c>
      <c r="F5" s="6" t="str">
        <f>IF(Table3[[#This Row],[Price_correct]]&gt;median,"Expensive","cheap")</f>
        <v>Expensive</v>
      </c>
      <c r="G5" s="22" t="str">
        <f>Table3[[#This Row],[Name ]]&amp;Table3[[#This Row],[Type]]</f>
        <v>AcerNotebook</v>
      </c>
    </row>
    <row r="6" spans="1:9" x14ac:dyDescent="0.25">
      <c r="A6" s="11" t="s">
        <v>4</v>
      </c>
      <c r="B6" s="12" t="s">
        <v>10</v>
      </c>
      <c r="C6" s="15">
        <v>270000</v>
      </c>
      <c r="D6" s="6" t="s">
        <v>8</v>
      </c>
      <c r="E6" s="13">
        <f t="shared" si="0"/>
        <v>556.70103092783506</v>
      </c>
      <c r="F6" s="6" t="str">
        <f>IF(Table3[[#This Row],[Price_correct]]&gt;median,"Expensive","cheap")</f>
        <v>Expensive</v>
      </c>
      <c r="G6" s="22" t="str">
        <f>Table3[[#This Row],[Name ]]&amp;Table3[[#This Row],[Type]]</f>
        <v>AppleTablet</v>
      </c>
    </row>
    <row r="7" spans="1:9" x14ac:dyDescent="0.25">
      <c r="A7" s="11" t="s">
        <v>15</v>
      </c>
      <c r="B7" s="12" t="s">
        <v>5</v>
      </c>
      <c r="C7" s="16"/>
      <c r="D7" s="6"/>
      <c r="E7" s="13">
        <f>IF(D7="USD",C7,C7/$I$1)</f>
        <v>0</v>
      </c>
      <c r="F7" s="6" t="str">
        <f>IF(Table3[[#This Row],[Price_correct]]&gt;median,"Expensive","cheap")</f>
        <v>cheap</v>
      </c>
      <c r="G7" s="22" t="str">
        <f>Table3[[#This Row],[Name ]]&amp;Table3[[#This Row],[Type]]</f>
        <v>ToshibaNotebook</v>
      </c>
    </row>
    <row r="8" spans="1:9" x14ac:dyDescent="0.25">
      <c r="A8" s="8" t="s">
        <v>9</v>
      </c>
      <c r="B8" s="7" t="s">
        <v>5</v>
      </c>
      <c r="C8" s="14">
        <v>350000</v>
      </c>
      <c r="D8" s="6" t="s">
        <v>8</v>
      </c>
      <c r="E8" s="13">
        <f t="shared" ref="E8" si="1">IF(D8="USD",C8,C8/$I$1)</f>
        <v>721.64948453608247</v>
      </c>
      <c r="F8" s="6"/>
      <c r="G8" s="22"/>
    </row>
    <row r="10" spans="1:9" x14ac:dyDescent="0.25">
      <c r="G10" t="s">
        <v>46</v>
      </c>
      <c r="H10">
        <f>FIND(" ",G10)</f>
        <v>5</v>
      </c>
    </row>
    <row r="11" spans="1:9" x14ac:dyDescent="0.25">
      <c r="G11">
        <f>FIND(" ",G10,FIND(" ",G10)+1)</f>
        <v>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"/>
    </sheetView>
  </sheetViews>
  <sheetFormatPr defaultRowHeight="15" x14ac:dyDescent="0.25"/>
  <cols>
    <col min="1" max="1" width="14.85546875" customWidth="1"/>
    <col min="2" max="2" width="10.5703125" bestFit="1" customWidth="1"/>
  </cols>
  <sheetData>
    <row r="1" spans="1:3" ht="16.5" thickTop="1" thickBot="1" x14ac:dyDescent="0.3">
      <c r="A1" s="1" t="s">
        <v>13</v>
      </c>
    </row>
    <row r="2" spans="1:3" ht="15.75" thickTop="1" x14ac:dyDescent="0.25">
      <c r="A2" t="s">
        <v>14</v>
      </c>
      <c r="B2">
        <f>COUNT(Shopping!C2:C8)</f>
        <v>6</v>
      </c>
      <c r="C2" t="s">
        <v>16</v>
      </c>
    </row>
    <row r="3" spans="1:3" x14ac:dyDescent="0.25">
      <c r="A3" t="s">
        <v>17</v>
      </c>
      <c r="B3">
        <f>COUNTA(Shopping!A2:A8)</f>
        <v>7</v>
      </c>
      <c r="C3" t="s">
        <v>19</v>
      </c>
    </row>
    <row r="4" spans="1:3" x14ac:dyDescent="0.25">
      <c r="A4" t="s">
        <v>18</v>
      </c>
      <c r="B4">
        <f>COUNTBLANK(Shopping!C2:C8)</f>
        <v>1</v>
      </c>
      <c r="C4" t="s">
        <v>20</v>
      </c>
    </row>
    <row r="5" spans="1:3" x14ac:dyDescent="0.25">
      <c r="A5" t="s">
        <v>21</v>
      </c>
      <c r="B5" t="b">
        <f>B2+B4=B3</f>
        <v>1</v>
      </c>
    </row>
    <row r="6" spans="1:3" x14ac:dyDescent="0.25">
      <c r="A6" t="s">
        <v>22</v>
      </c>
      <c r="B6">
        <f>AVERAGE(Table3[Price_correct])</f>
        <v>548.96907216494844</v>
      </c>
      <c r="C6" t="s">
        <v>27</v>
      </c>
    </row>
    <row r="7" spans="1:3" x14ac:dyDescent="0.25">
      <c r="A7" t="s">
        <v>24</v>
      </c>
    </row>
    <row r="8" spans="1:3" x14ac:dyDescent="0.25">
      <c r="A8" t="s">
        <v>25</v>
      </c>
      <c r="B8" s="17">
        <f>MEDIAN(Table3[Price_correct])</f>
        <v>536.08247422680415</v>
      </c>
      <c r="C8" t="s">
        <v>26</v>
      </c>
    </row>
    <row r="9" spans="1:3" x14ac:dyDescent="0.25">
      <c r="A9" t="s">
        <v>36</v>
      </c>
      <c r="B9" s="18">
        <f>MAX(Table3[Price_correct])</f>
        <v>1000</v>
      </c>
    </row>
    <row r="10" spans="1:3" x14ac:dyDescent="0.25">
      <c r="A10" t="s">
        <v>37</v>
      </c>
      <c r="B10" s="18">
        <f>STDEV(Table3[Price_correct])</f>
        <v>328.08377389820998</v>
      </c>
      <c r="C10" t="s">
        <v>38</v>
      </c>
    </row>
    <row r="11" spans="1:3" ht="15.75" thickBot="1" x14ac:dyDescent="0.3"/>
    <row r="12" spans="1:3" ht="16.5" thickTop="1" thickBot="1" x14ac:dyDescent="0.3">
      <c r="A12" s="1" t="s">
        <v>28</v>
      </c>
    </row>
    <row r="13" spans="1:3" ht="15.75" thickTop="1" x14ac:dyDescent="0.25">
      <c r="A13" t="s">
        <v>29</v>
      </c>
      <c r="B13" s="3" t="s">
        <v>5</v>
      </c>
    </row>
    <row r="14" spans="1:3" x14ac:dyDescent="0.25">
      <c r="A14" t="s">
        <v>30</v>
      </c>
      <c r="B14">
        <f>COUNTIF(Table3[Type],Filter)</f>
        <v>4</v>
      </c>
      <c r="C14" t="s">
        <v>32</v>
      </c>
    </row>
    <row r="15" spans="1:3" x14ac:dyDescent="0.25">
      <c r="A15" t="s">
        <v>31</v>
      </c>
      <c r="B15" s="17">
        <f>SUMIF(Table3[Type],Filter,Table3[Price_correct])</f>
        <v>2221.6494845360826</v>
      </c>
      <c r="C15" t="s">
        <v>33</v>
      </c>
    </row>
    <row r="16" spans="1:3" x14ac:dyDescent="0.25">
      <c r="A16" t="s">
        <v>34</v>
      </c>
      <c r="B16" s="17">
        <f>AVERAGEIF(Table3[Type],Filter,Table3[Price_correct])</f>
        <v>555.41237113402065</v>
      </c>
      <c r="C1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8" sqref="G18"/>
    </sheetView>
  </sheetViews>
  <sheetFormatPr defaultRowHeight="15" x14ac:dyDescent="0.25"/>
  <sheetData>
    <row r="1" spans="1:7" x14ac:dyDescent="0.25">
      <c r="A1" t="s">
        <v>47</v>
      </c>
      <c r="E1" t="s">
        <v>48</v>
      </c>
      <c r="G1" t="s">
        <v>49</v>
      </c>
    </row>
    <row r="6" spans="1:7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9" spans="1:7" x14ac:dyDescent="0.25">
      <c r="A9" t="s">
        <v>55</v>
      </c>
    </row>
    <row r="11" spans="1:7" x14ac:dyDescent="0.25">
      <c r="C11" t="s">
        <v>58</v>
      </c>
      <c r="F11" s="23" t="s">
        <v>57</v>
      </c>
    </row>
    <row r="12" spans="1:7" x14ac:dyDescent="0.25">
      <c r="C12" s="23" t="s">
        <v>56</v>
      </c>
    </row>
    <row r="14" spans="1:7" x14ac:dyDescent="0.25">
      <c r="C14" t="s">
        <v>59</v>
      </c>
      <c r="F14" s="2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Pivot</vt:lpstr>
      <vt:lpstr>Shopping</vt:lpstr>
      <vt:lpstr>Analytics</vt:lpstr>
      <vt:lpstr>GOOGL</vt:lpstr>
      <vt:lpstr>Average</vt:lpstr>
      <vt:lpstr>Filter</vt:lpstr>
      <vt:lpstr>median</vt:lpstr>
      <vt:lpstr>Shopping</vt:lpstr>
      <vt:lpstr>space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2018-06-21T10:32:40Z</dcterms:created>
  <dcterms:modified xsi:type="dcterms:W3CDTF">2018-06-21T13:28:10Z</dcterms:modified>
</cp:coreProperties>
</file>