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\Desktop\1\ERW3\"/>
    </mc:Choice>
  </mc:AlternateContent>
  <xr:revisionPtr revIDLastSave="0" documentId="13_ncr:1_{035891EC-A065-44D8-8435-84EA3BCA008E}" xr6:coauthVersionLast="47" xr6:coauthVersionMax="47" xr10:uidLastSave="{00000000-0000-0000-0000-000000000000}"/>
  <bookViews>
    <workbookView xWindow="-108" yWindow="-108" windowWidth="23256" windowHeight="12576" xr2:uid="{BCDFFBD6-1EAD-4E38-AAA0-0F2C91E313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16" i="1"/>
  <c r="K16" i="1"/>
  <c r="K19" i="1" s="1"/>
  <c r="E27" i="1"/>
  <c r="E30" i="1"/>
  <c r="E31" i="1"/>
  <c r="E33" i="1"/>
  <c r="E34" i="1"/>
  <c r="E35" i="1"/>
  <c r="E36" i="1"/>
  <c r="E37" i="1"/>
  <c r="D27" i="1"/>
  <c r="D28" i="1"/>
  <c r="E28" i="1" s="1"/>
  <c r="D29" i="1"/>
  <c r="E29" i="1" s="1"/>
  <c r="D26" i="1"/>
  <c r="E26" i="1" s="1"/>
  <c r="D20" i="1"/>
  <c r="E20" i="1" s="1"/>
  <c r="D21" i="1"/>
  <c r="E21" i="1" s="1"/>
  <c r="D22" i="1"/>
  <c r="E22" i="1" s="1"/>
  <c r="D19" i="1"/>
  <c r="D16" i="1"/>
  <c r="D17" i="1"/>
  <c r="D18" i="1"/>
  <c r="D15" i="1"/>
  <c r="E15" i="1" s="1"/>
  <c r="C10" i="1"/>
  <c r="E10" i="1" s="1"/>
  <c r="E8" i="1"/>
  <c r="E9" i="1"/>
  <c r="E4" i="1"/>
  <c r="E5" i="1"/>
  <c r="E6" i="1"/>
  <c r="E7" i="1"/>
  <c r="E11" i="1"/>
  <c r="E12" i="1"/>
  <c r="E14" i="1"/>
  <c r="E19" i="1"/>
  <c r="E3" i="1"/>
  <c r="K17" i="1" l="1"/>
  <c r="K18" i="1"/>
  <c r="E17" i="1"/>
  <c r="E16" i="1"/>
  <c r="E18" i="1"/>
</calcChain>
</file>

<file path=xl/sharedStrings.xml><?xml version="1.0" encoding="utf-8"?>
<sst xmlns="http://schemas.openxmlformats.org/spreadsheetml/2006/main" count="71" uniqueCount="35">
  <si>
    <t>Характеристика</t>
  </si>
  <si>
    <t>Прибор</t>
  </si>
  <si>
    <t>Метод марковских</t>
  </si>
  <si>
    <t>процессов</t>
  </si>
  <si>
    <t>Имитационное</t>
  </si>
  <si>
    <t>моделирование</t>
  </si>
  <si>
    <t>Степень различия,</t>
  </si>
  <si>
    <t>%</t>
  </si>
  <si>
    <t>Загрузка</t>
  </si>
  <si>
    <t>П1</t>
  </si>
  <si>
    <t>П2</t>
  </si>
  <si>
    <t>П3</t>
  </si>
  <si>
    <t>Сумм.</t>
  </si>
  <si>
    <t>Вероятность потери</t>
  </si>
  <si>
    <t>Длина очереди</t>
  </si>
  <si>
    <t>Число заявок находящихся в системе</t>
  </si>
  <si>
    <t>Производительность</t>
  </si>
  <si>
    <t>Коэффициент простоя</t>
  </si>
  <si>
    <t>Время ожидания</t>
  </si>
  <si>
    <t>Время пребывания</t>
  </si>
  <si>
    <t>lambda</t>
  </si>
  <si>
    <t>b</t>
  </si>
  <si>
    <t>lambda1</t>
  </si>
  <si>
    <t>lambda2</t>
  </si>
  <si>
    <t>lambda3</t>
  </si>
  <si>
    <t>l_new</t>
  </si>
  <si>
    <t>l1</t>
  </si>
  <si>
    <t>l2</t>
  </si>
  <si>
    <t>l3</t>
  </si>
  <si>
    <t>b_new1</t>
  </si>
  <si>
    <t>mu_new1</t>
  </si>
  <si>
    <t>b_new2</t>
  </si>
  <si>
    <t>mu_new2</t>
  </si>
  <si>
    <t>mu_new3</t>
  </si>
  <si>
    <t>b_new3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</si>
</sst>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4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0" borderId="3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C18D-A2E3-44B7-BF8B-E0B7E534C0B0}">
  <dimension ref="A1:Q38"/>
  <sheetViews>
    <sheetView tabSelected="1" topLeftCell="A8" workbookViewId="0">
      <selection activeCell="O18" sqref="O18"/>
    </sheetView>
  </sheetViews>
  <sheetFormatPr defaultRowHeight="14.4" x14ac:dyDescent="0.3"/>
  <cols>
    <col min="3" max="3" width="11.33203125" bestFit="1" customWidth="1"/>
    <col min="5" max="5" width="11.44140625" bestFit="1" customWidth="1"/>
    <col min="6" max="6" width="8.5546875" bestFit="1" customWidth="1"/>
    <col min="7" max="7" width="5" bestFit="1" customWidth="1"/>
    <col min="10" max="10" width="6.44140625" bestFit="1" customWidth="1"/>
    <col min="11" max="11" width="6.5546875" bestFit="1" customWidth="1"/>
    <col min="14" max="14" width="8" bestFit="1" customWidth="1"/>
    <col min="15" max="15" width="6.5546875" bestFit="1" customWidth="1"/>
    <col min="16" max="16" width="9.6640625" bestFit="1" customWidth="1"/>
    <col min="17" max="17" width="7" bestFit="1" customWidth="1"/>
  </cols>
  <sheetData>
    <row r="1" spans="1:17" ht="41.4" x14ac:dyDescent="0.3">
      <c r="A1" s="14" t="s">
        <v>0</v>
      </c>
      <c r="B1" s="17" t="s">
        <v>1</v>
      </c>
      <c r="C1" s="1" t="s">
        <v>2</v>
      </c>
      <c r="D1" s="1" t="s">
        <v>4</v>
      </c>
      <c r="E1" s="1" t="s">
        <v>6</v>
      </c>
    </row>
    <row r="2" spans="1:17" ht="28.2" thickBot="1" x14ac:dyDescent="0.35">
      <c r="A2" s="16"/>
      <c r="B2" s="18"/>
      <c r="C2" s="2" t="s">
        <v>3</v>
      </c>
      <c r="D2" s="2" t="s">
        <v>5</v>
      </c>
      <c r="E2" s="2" t="s">
        <v>7</v>
      </c>
    </row>
    <row r="3" spans="1:17" ht="15" thickBot="1" x14ac:dyDescent="0.35">
      <c r="A3" s="14" t="s">
        <v>8</v>
      </c>
      <c r="B3" s="3" t="s">
        <v>9</v>
      </c>
      <c r="C3" s="9">
        <v>0.70909999999999995</v>
      </c>
      <c r="D3" s="10">
        <v>0.753</v>
      </c>
      <c r="E3" s="5">
        <f>100*ABS(C3-D3)/D3</f>
        <v>5.8300132802124898</v>
      </c>
    </row>
    <row r="4" spans="1:17" ht="15" thickBot="1" x14ac:dyDescent="0.35">
      <c r="A4" s="15"/>
      <c r="B4" s="3" t="s">
        <v>10</v>
      </c>
      <c r="C4" s="9">
        <v>0.45390000000000003</v>
      </c>
      <c r="D4" s="10">
        <v>0.45500000000000002</v>
      </c>
      <c r="E4" s="5">
        <f t="shared" ref="E4:E22" si="0">100*ABS(C4-D4)/D4</f>
        <v>0.24175824175823951</v>
      </c>
    </row>
    <row r="5" spans="1:17" ht="15" thickBot="1" x14ac:dyDescent="0.35">
      <c r="A5" s="15"/>
      <c r="B5" s="3" t="s">
        <v>11</v>
      </c>
      <c r="C5" s="9">
        <v>0.26450000000000001</v>
      </c>
      <c r="D5" s="10">
        <v>0.20100000000000001</v>
      </c>
      <c r="E5" s="5">
        <f t="shared" si="0"/>
        <v>31.592039800995021</v>
      </c>
    </row>
    <row r="6" spans="1:17" ht="15" thickBot="1" x14ac:dyDescent="0.35">
      <c r="A6" s="16"/>
      <c r="B6" s="3" t="s">
        <v>12</v>
      </c>
      <c r="C6" s="9">
        <v>0.4758</v>
      </c>
      <c r="D6" s="10">
        <v>0.46970000000000001</v>
      </c>
      <c r="E6" s="5">
        <f t="shared" si="0"/>
        <v>1.2987012987012976</v>
      </c>
    </row>
    <row r="7" spans="1:17" ht="15" thickBot="1" x14ac:dyDescent="0.35">
      <c r="A7" s="14" t="s">
        <v>13</v>
      </c>
      <c r="B7" s="3" t="s">
        <v>9</v>
      </c>
      <c r="C7" s="9">
        <v>0.21190000000000001</v>
      </c>
      <c r="D7" s="10">
        <v>0.25290000000000001</v>
      </c>
      <c r="E7" s="5">
        <f t="shared" si="0"/>
        <v>16.211941478845393</v>
      </c>
    </row>
    <row r="8" spans="1:17" ht="15" thickBot="1" x14ac:dyDescent="0.35">
      <c r="A8" s="15"/>
      <c r="B8" s="3" t="s">
        <v>10</v>
      </c>
      <c r="C8" s="9">
        <v>0.15909999999999999</v>
      </c>
      <c r="D8" s="10">
        <v>0.15939999999999999</v>
      </c>
      <c r="E8" s="5">
        <f t="shared" si="0"/>
        <v>0.18820577164366045</v>
      </c>
    </row>
    <row r="9" spans="1:17" ht="15" thickBot="1" x14ac:dyDescent="0.35">
      <c r="A9" s="15"/>
      <c r="B9" s="3" t="s">
        <v>11</v>
      </c>
      <c r="C9" s="9">
        <v>0.24179999999999999</v>
      </c>
      <c r="D9" s="10">
        <v>0.20168</v>
      </c>
      <c r="E9" s="5">
        <f t="shared" si="0"/>
        <v>19.892899642998803</v>
      </c>
    </row>
    <row r="10" spans="1:17" ht="15" thickBot="1" x14ac:dyDescent="0.35">
      <c r="A10" s="16"/>
      <c r="B10" s="3" t="s">
        <v>12</v>
      </c>
      <c r="C10" s="9">
        <f>AVERAGE(C7:C9)</f>
        <v>0.20426666666666668</v>
      </c>
      <c r="D10" s="10">
        <v>0.2177</v>
      </c>
      <c r="E10" s="5">
        <f t="shared" si="0"/>
        <v>6.1705711223396067</v>
      </c>
    </row>
    <row r="11" spans="1:17" ht="15" thickBot="1" x14ac:dyDescent="0.35">
      <c r="A11" s="14" t="s">
        <v>14</v>
      </c>
      <c r="B11" s="3" t="s">
        <v>9</v>
      </c>
      <c r="C11" s="9">
        <v>0.65939999999999999</v>
      </c>
      <c r="D11" s="10">
        <v>0.75700000000000001</v>
      </c>
      <c r="E11" s="5">
        <f t="shared" si="0"/>
        <v>12.892998678996038</v>
      </c>
    </row>
    <row r="12" spans="1:17" ht="15" thickBot="1" x14ac:dyDescent="0.35">
      <c r="A12" s="15"/>
      <c r="B12" s="3" t="s">
        <v>10</v>
      </c>
      <c r="C12" s="9">
        <v>0.15909999999999999</v>
      </c>
      <c r="D12" s="10">
        <v>0.159</v>
      </c>
      <c r="E12" s="5">
        <f t="shared" si="0"/>
        <v>6.2893081760999364E-2</v>
      </c>
      <c r="F12" t="s">
        <v>22</v>
      </c>
      <c r="G12">
        <v>0.45</v>
      </c>
    </row>
    <row r="13" spans="1:17" ht="15" thickBot="1" x14ac:dyDescent="0.35">
      <c r="A13" s="15"/>
      <c r="B13" s="3" t="s">
        <v>11</v>
      </c>
      <c r="C13" s="9">
        <v>0</v>
      </c>
      <c r="D13" s="10">
        <v>0</v>
      </c>
      <c r="E13" s="5">
        <v>0</v>
      </c>
      <c r="F13" t="s">
        <v>23</v>
      </c>
      <c r="G13">
        <v>0.27</v>
      </c>
    </row>
    <row r="14" spans="1:17" ht="15" thickBot="1" x14ac:dyDescent="0.35">
      <c r="A14" s="16"/>
      <c r="B14" s="3" t="s">
        <v>12</v>
      </c>
      <c r="C14" s="9">
        <v>0.81850000000000001</v>
      </c>
      <c r="D14" s="10">
        <v>0.91600000000000004</v>
      </c>
      <c r="E14" s="5">
        <f t="shared" si="0"/>
        <v>10.644104803493454</v>
      </c>
      <c r="F14" t="s">
        <v>24</v>
      </c>
      <c r="G14">
        <v>0.18</v>
      </c>
    </row>
    <row r="15" spans="1:17" ht="24" customHeight="1" thickBot="1" x14ac:dyDescent="0.35">
      <c r="A15" s="14" t="s">
        <v>15</v>
      </c>
      <c r="B15" s="3" t="s">
        <v>9</v>
      </c>
      <c r="C15" s="9">
        <v>1.3685</v>
      </c>
      <c r="D15" s="10">
        <f>D34*G12</f>
        <v>1.8040500000000002</v>
      </c>
      <c r="E15" s="5">
        <f t="shared" si="0"/>
        <v>24.142900695656994</v>
      </c>
      <c r="F15" t="s">
        <v>20</v>
      </c>
      <c r="G15">
        <v>0.9</v>
      </c>
    </row>
    <row r="16" spans="1:17" ht="15" thickBot="1" x14ac:dyDescent="0.35">
      <c r="A16" s="15"/>
      <c r="B16" s="3" t="s">
        <v>10</v>
      </c>
      <c r="C16" s="9">
        <v>0.61299999999999999</v>
      </c>
      <c r="D16" s="10">
        <f t="shared" ref="D16:D18" si="1">D35*G13</f>
        <v>0.72980999999999996</v>
      </c>
      <c r="E16" s="5">
        <f t="shared" si="0"/>
        <v>16.005535687370681</v>
      </c>
      <c r="F16" t="s">
        <v>21</v>
      </c>
      <c r="G16">
        <v>2</v>
      </c>
      <c r="J16" t="s">
        <v>25</v>
      </c>
      <c r="K16" s="6">
        <f>1/14.093</f>
        <v>7.0957212800681194E-2</v>
      </c>
      <c r="N16" t="s">
        <v>29</v>
      </c>
      <c r="O16" s="11">
        <f>1/Q16</f>
        <v>13.831258644536652</v>
      </c>
      <c r="P16" t="s">
        <v>30</v>
      </c>
      <c r="Q16">
        <v>7.2300000000000003E-2</v>
      </c>
    </row>
    <row r="17" spans="1:17" ht="15" thickBot="1" x14ac:dyDescent="0.35">
      <c r="A17" s="15"/>
      <c r="B17" s="3" t="s">
        <v>11</v>
      </c>
      <c r="C17" s="9">
        <v>0.26450000000000001</v>
      </c>
      <c r="D17" s="10">
        <f t="shared" si="1"/>
        <v>0.36</v>
      </c>
      <c r="E17" s="5">
        <f t="shared" si="0"/>
        <v>26.527777777777771</v>
      </c>
      <c r="J17" t="s">
        <v>26</v>
      </c>
      <c r="K17" s="6">
        <f>K16*0.5</f>
        <v>3.5478606400340597E-2</v>
      </c>
      <c r="N17" t="s">
        <v>31</v>
      </c>
      <c r="O17">
        <v>8.8420000000000005</v>
      </c>
      <c r="P17" t="s">
        <v>32</v>
      </c>
      <c r="Q17">
        <v>0.11310000000000001</v>
      </c>
    </row>
    <row r="18" spans="1:17" ht="15" thickBot="1" x14ac:dyDescent="0.35">
      <c r="A18" s="16"/>
      <c r="B18" s="3" t="s">
        <v>12</v>
      </c>
      <c r="C18" s="9">
        <v>2.246</v>
      </c>
      <c r="D18" s="10">
        <f t="shared" si="1"/>
        <v>2.9699999999999998</v>
      </c>
      <c r="E18" s="5">
        <f t="shared" si="0"/>
        <v>24.37710437710437</v>
      </c>
      <c r="J18" t="s">
        <v>27</v>
      </c>
      <c r="K18" s="6">
        <f>K16*0.3</f>
        <v>2.1287163840204359E-2</v>
      </c>
      <c r="N18" t="s">
        <v>34</v>
      </c>
      <c r="O18" s="11">
        <f>1/Q18</f>
        <v>4.4843049327354256</v>
      </c>
      <c r="P18" t="s">
        <v>33</v>
      </c>
      <c r="Q18">
        <v>0.223</v>
      </c>
    </row>
    <row r="19" spans="1:17" ht="15" thickBot="1" x14ac:dyDescent="0.35">
      <c r="A19" s="14" t="s">
        <v>16</v>
      </c>
      <c r="B19" s="3" t="s">
        <v>9</v>
      </c>
      <c r="C19" s="9">
        <v>0.35460000000000003</v>
      </c>
      <c r="D19" s="10">
        <f>(1-D7)*G12</f>
        <v>0.33619500000000002</v>
      </c>
      <c r="E19" s="5">
        <f t="shared" si="0"/>
        <v>5.4745014054343475</v>
      </c>
      <c r="J19" t="s">
        <v>28</v>
      </c>
      <c r="K19" s="6">
        <f>K16*0.2</f>
        <v>1.419144256013624E-2</v>
      </c>
    </row>
    <row r="20" spans="1:17" ht="15" thickBot="1" x14ac:dyDescent="0.35">
      <c r="A20" s="15"/>
      <c r="B20" s="3" t="s">
        <v>10</v>
      </c>
      <c r="C20" s="9">
        <v>0.22700000000000001</v>
      </c>
      <c r="D20" s="10">
        <f t="shared" ref="D20:D22" si="2">(1-D8)*G13</f>
        <v>0.22696200000000002</v>
      </c>
      <c r="E20" s="5">
        <f t="shared" si="0"/>
        <v>1.6742890880403982E-2</v>
      </c>
    </row>
    <row r="21" spans="1:17" ht="15" thickBot="1" x14ac:dyDescent="0.35">
      <c r="A21" s="15"/>
      <c r="B21" s="3" t="s">
        <v>11</v>
      </c>
      <c r="C21" s="9">
        <v>0.13650000000000001</v>
      </c>
      <c r="D21" s="10">
        <f t="shared" si="2"/>
        <v>0.14369760000000001</v>
      </c>
      <c r="E21" s="5">
        <f t="shared" si="0"/>
        <v>5.0088519223703099</v>
      </c>
    </row>
    <row r="22" spans="1:17" ht="15" thickBot="1" x14ac:dyDescent="0.35">
      <c r="A22" s="16"/>
      <c r="B22" s="3" t="s">
        <v>12</v>
      </c>
      <c r="C22" s="9">
        <v>0.71819999999999995</v>
      </c>
      <c r="D22" s="10">
        <f t="shared" si="2"/>
        <v>0.70406999999999997</v>
      </c>
      <c r="E22" s="5">
        <f t="shared" si="0"/>
        <v>2.0069027227406333</v>
      </c>
    </row>
    <row r="23" spans="1:17" ht="15" thickBot="1" x14ac:dyDescent="0.35">
      <c r="A23" s="4"/>
      <c r="C23" s="11"/>
      <c r="D23" s="11"/>
      <c r="E23" s="6"/>
    </row>
    <row r="24" spans="1:17" ht="41.4" x14ac:dyDescent="0.3">
      <c r="A24" s="14" t="s">
        <v>0</v>
      </c>
      <c r="B24" s="17" t="s">
        <v>1</v>
      </c>
      <c r="C24" s="12" t="s">
        <v>2</v>
      </c>
      <c r="D24" s="12" t="s">
        <v>4</v>
      </c>
      <c r="E24" s="7" t="s">
        <v>6</v>
      </c>
    </row>
    <row r="25" spans="1:17" ht="28.2" thickBot="1" x14ac:dyDescent="0.35">
      <c r="A25" s="16"/>
      <c r="B25" s="18"/>
      <c r="C25" s="13" t="s">
        <v>3</v>
      </c>
      <c r="D25" s="13" t="s">
        <v>5</v>
      </c>
      <c r="E25" s="8" t="s">
        <v>7</v>
      </c>
    </row>
    <row r="26" spans="1:17" ht="15" thickBot="1" x14ac:dyDescent="0.35">
      <c r="A26" s="14" t="s">
        <v>17</v>
      </c>
      <c r="B26" s="3" t="s">
        <v>9</v>
      </c>
      <c r="C26" s="10">
        <v>0.29089999999999999</v>
      </c>
      <c r="D26" s="10">
        <f>1-D3</f>
        <v>0.247</v>
      </c>
      <c r="E26" s="5">
        <f>100*ABS(C26-D26)/D26</f>
        <v>17.773279352226719</v>
      </c>
    </row>
    <row r="27" spans="1:17" ht="15" thickBot="1" x14ac:dyDescent="0.35">
      <c r="A27" s="15"/>
      <c r="B27" s="3" t="s">
        <v>10</v>
      </c>
      <c r="C27" s="10">
        <v>0.54610000000000003</v>
      </c>
      <c r="D27" s="10">
        <f t="shared" ref="D27:D29" si="3">1-D4</f>
        <v>0.54499999999999993</v>
      </c>
      <c r="E27" s="5">
        <f t="shared" ref="E27:E37" si="4">100*ABS(C27-D27)/D27</f>
        <v>0.20183486238533965</v>
      </c>
    </row>
    <row r="28" spans="1:17" ht="15" thickBot="1" x14ac:dyDescent="0.35">
      <c r="A28" s="15"/>
      <c r="B28" s="3" t="s">
        <v>11</v>
      </c>
      <c r="C28" s="10">
        <v>0.73550000000000004</v>
      </c>
      <c r="D28" s="10">
        <f t="shared" si="3"/>
        <v>0.79899999999999993</v>
      </c>
      <c r="E28" s="5">
        <f t="shared" si="4"/>
        <v>7.9474342928660695</v>
      </c>
    </row>
    <row r="29" spans="1:17" ht="15" thickBot="1" x14ac:dyDescent="0.35">
      <c r="A29" s="16"/>
      <c r="B29" s="3" t="s">
        <v>12</v>
      </c>
      <c r="C29" s="10">
        <v>0.5242</v>
      </c>
      <c r="D29" s="10">
        <f t="shared" si="3"/>
        <v>0.53029999999999999</v>
      </c>
      <c r="E29" s="5">
        <f t="shared" si="4"/>
        <v>1.1502922873844983</v>
      </c>
    </row>
    <row r="30" spans="1:17" ht="15" thickBot="1" x14ac:dyDescent="0.35">
      <c r="A30" s="14" t="s">
        <v>18</v>
      </c>
      <c r="B30" s="3" t="s">
        <v>9</v>
      </c>
      <c r="C30" s="10">
        <v>1.8593</v>
      </c>
      <c r="D30" s="10">
        <v>2.0099999999999998</v>
      </c>
      <c r="E30" s="5">
        <f t="shared" si="4"/>
        <v>7.4975124378109372</v>
      </c>
    </row>
    <row r="31" spans="1:17" ht="15" thickBot="1" x14ac:dyDescent="0.35">
      <c r="A31" s="15"/>
      <c r="B31" s="3" t="s">
        <v>10</v>
      </c>
      <c r="C31" s="10">
        <v>0.70069999999999999</v>
      </c>
      <c r="D31" s="10">
        <v>0.70099999999999996</v>
      </c>
      <c r="E31" s="5">
        <f t="shared" si="4"/>
        <v>4.2796005706129382E-2</v>
      </c>
    </row>
    <row r="32" spans="1:17" ht="15" thickBot="1" x14ac:dyDescent="0.35">
      <c r="A32" s="15"/>
      <c r="B32" s="3" t="s">
        <v>11</v>
      </c>
      <c r="C32" s="10">
        <v>0</v>
      </c>
      <c r="D32" s="10">
        <v>0</v>
      </c>
      <c r="E32" s="5">
        <v>0</v>
      </c>
    </row>
    <row r="33" spans="1:5" ht="15" thickBot="1" x14ac:dyDescent="0.35">
      <c r="A33" s="16"/>
      <c r="B33" s="3" t="s">
        <v>12</v>
      </c>
      <c r="C33" s="10">
        <v>1.1396999999999999</v>
      </c>
      <c r="D33" s="10">
        <v>1.3</v>
      </c>
      <c r="E33" s="5">
        <f t="shared" si="4"/>
        <v>12.33076923076924</v>
      </c>
    </row>
    <row r="34" spans="1:5" ht="15" thickBot="1" x14ac:dyDescent="0.35">
      <c r="A34" s="14" t="s">
        <v>19</v>
      </c>
      <c r="B34" s="3" t="s">
        <v>9</v>
      </c>
      <c r="C34" s="10">
        <v>3.8593000000000002</v>
      </c>
      <c r="D34" s="10">
        <v>4.0090000000000003</v>
      </c>
      <c r="E34" s="5">
        <f t="shared" si="4"/>
        <v>3.7340982788725405</v>
      </c>
    </row>
    <row r="35" spans="1:5" ht="15" thickBot="1" x14ac:dyDescent="0.35">
      <c r="A35" s="15"/>
      <c r="B35" s="3" t="s">
        <v>10</v>
      </c>
      <c r="C35" s="10">
        <v>2.3007</v>
      </c>
      <c r="D35" s="10">
        <v>2.7029999999999998</v>
      </c>
      <c r="E35" s="5">
        <f t="shared" si="4"/>
        <v>14.883462819089898</v>
      </c>
    </row>
    <row r="36" spans="1:5" ht="15" thickBot="1" x14ac:dyDescent="0.35">
      <c r="A36" s="15"/>
      <c r="B36" s="3" t="s">
        <v>11</v>
      </c>
      <c r="C36" s="10">
        <v>2</v>
      </c>
      <c r="D36" s="10">
        <v>2</v>
      </c>
      <c r="E36" s="5">
        <f t="shared" si="4"/>
        <v>0</v>
      </c>
    </row>
    <row r="37" spans="1:5" ht="15" thickBot="1" x14ac:dyDescent="0.35">
      <c r="A37" s="16"/>
      <c r="B37" s="3" t="s">
        <v>12</v>
      </c>
      <c r="C37" s="10">
        <v>3.1396999999999999</v>
      </c>
      <c r="D37" s="10">
        <v>3.3</v>
      </c>
      <c r="E37" s="5">
        <f t="shared" si="4"/>
        <v>4.8575757575757539</v>
      </c>
    </row>
    <row r="38" spans="1:5" x14ac:dyDescent="0.3">
      <c r="E38" s="6"/>
    </row>
  </sheetData>
  <mergeCells count="12">
    <mergeCell ref="A34:A37"/>
    <mergeCell ref="A1:A2"/>
    <mergeCell ref="B1:B2"/>
    <mergeCell ref="A3:A6"/>
    <mergeCell ref="A7:A10"/>
    <mergeCell ref="A11:A14"/>
    <mergeCell ref="A15:A18"/>
    <mergeCell ref="A19:A22"/>
    <mergeCell ref="A24:A25"/>
    <mergeCell ref="B24:B25"/>
    <mergeCell ref="A26:A29"/>
    <mergeCell ref="A30:A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SeeMemes</dc:creator>
  <cp:lastModifiedBy>Александр Провоторов</cp:lastModifiedBy>
  <dcterms:created xsi:type="dcterms:W3CDTF">2022-12-08T15:43:02Z</dcterms:created>
  <dcterms:modified xsi:type="dcterms:W3CDTF">2022-12-09T13:05:48Z</dcterms:modified>
</cp:coreProperties>
</file>