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<sst xmlns="http://schemas.openxmlformats.org/spreadsheetml/2006/main" count="31" uniqueCount="21">
  <si>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MatrNr</t>
  </si>
  <si>
    <t xml:space="preserve">Task 1</t>
  </si>
  <si>
    <t xml:space="preserve">Task 2</t>
  </si>
  <si>
    <t xml:space="preserve">Task 3</t>
  </si>
  <si>
    <t xml:space="preserve">Task 4</t>
  </si>
  <si>
    <t xml:space="preserve">Task 5</t>
  </si>
  <si>
    <t xml:space="preserve">Task 6</t>
  </si>
  <si>
    <t xml:space="preserve">SUM</t>
  </si>
  <si>
    <t xml:space="preserve">Percentage</t>
  </si>
  <si>
    <t xml:space="preserve">Grading</t>
  </si>
  <si>
    <t xml:space="preserve">excl. no show</t>
  </si>
  <si>
    <t xml:space="preserve">Bewertungstabelle</t>
  </si>
  <si>
    <t xml:space="preserve">#</t>
  </si>
  <si>
    <t xml:space="preserve">%</t>
  </si>
  <si>
    <t xml:space="preserve">Statistics (excl. no shows)</t>
  </si>
  <si>
    <t xml:space="preserve">Total</t>
  </si>
  <si>
    <t xml:space="preserve">AVG</t>
  </si>
  <si>
    <t xml:space="preserve">MED</t>
  </si>
  <si>
    <t xml:space="preserve">MIN</t>
  </si>
  <si>
    <t xml:space="preserve">MAX</t>
  </si>
  <si>
    <t xml:space="preserve">386302 or 386502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</si>
</sst>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2244897959184"/>
    <col collapsed="false" hidden="false" max="2" min="2" style="1" width="10.8010204081633"/>
    <col collapsed="false" hidden="false" max="15" min="3" style="0" width="10.2602040816327"/>
    <col collapsed="false" hidden="false" max="16" min="16" style="0" width="13.0918367346939"/>
    <col collapsed="false" hidden="false" max="1025" min="17" style="0" width="10.260204081632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customFormat="false" ht="13.8" hidden="false" customHeight="false" outlineLevel="0" collapsed="false">
      <c r="A2" s="0" t="n">
        <v>380414</v>
      </c>
      <c r="B2" s="5" t="n">
        <v>2.5</v>
      </c>
      <c r="C2" s="5" t="n">
        <v>4</v>
      </c>
      <c r="D2" s="5" t="n">
        <v>2.75</v>
      </c>
      <c r="E2" s="5" t="n">
        <v>9.43</v>
      </c>
      <c r="F2" s="5" t="n">
        <v>7</v>
      </c>
      <c r="G2" s="5" t="n">
        <v>9.44</v>
      </c>
      <c r="H2" s="0" t="n">
        <f aca="false">SUM(B2:G2)</f>
        <v>35.12</v>
      </c>
      <c r="I2" s="6" t="n">
        <f aca="false">H2/45</f>
        <v>0.780444444444444</v>
      </c>
      <c r="J2" s="0" t="n">
        <f aca="false">IF(I2&lt;$O$13,5,IF(I2&lt;$O$12,4,IF(I2&lt;$O$11,3.7,IF(I2&lt;$O$10,3.3,IF(I2&lt;$O$9,3,IF(I2&lt;$O$8,2.7,IF(I2&lt;$O$7,2.3,IF(I2&lt;$O$6,2,IF(I2&lt;$O$5,1.7,IF(I2&lt;$O$4,1.3,IF(I2="n.t.","N/A",1)))))))))))</f>
        <v>2.3</v>
      </c>
      <c r="P2" s="7" t="s">
        <v>10</v>
      </c>
      <c r="Q2" s="7"/>
    </row>
    <row r="3" customFormat="false" ht="13.8" hidden="false" customHeight="false" outlineLevel="0" collapsed="false">
      <c r="A3" s="0" t="n">
        <v>384933</v>
      </c>
      <c r="B3" s="8"/>
      <c r="C3" s="8"/>
      <c r="D3" s="8"/>
      <c r="E3" s="8"/>
      <c r="F3" s="8"/>
      <c r="G3" s="8"/>
      <c r="H3" s="0" t="n">
        <f aca="false">SUM(B3:G3)</f>
        <v>0</v>
      </c>
      <c r="I3" s="6" t="n">
        <f aca="false">H3/45</f>
        <v>0</v>
      </c>
      <c r="J3" s="0" t="n">
        <f aca="false">IF(I3&lt;$O$13,5,IF(I3&lt;$O$12,4,IF(I3&lt;$O$11,3.7,IF(I3&lt;$O$10,3.3,IF(I3&lt;$O$9,3,IF(I3&lt;$O$8,2.7,IF(I3&lt;$O$7,2.3,IF(I3&lt;$O$6,2,IF(I3&lt;$O$5,1.7,IF(I3&lt;$O$4,1.3,IF(I3="n.t.","N/A",1)))))))))))</f>
        <v>5</v>
      </c>
      <c r="N3" s="9" t="s">
        <v>11</v>
      </c>
      <c r="O3" s="9"/>
      <c r="P3" s="1" t="s">
        <v>12</v>
      </c>
      <c r="Q3" s="10" t="s">
        <v>13</v>
      </c>
    </row>
    <row r="4" customFormat="false" ht="13.8" hidden="false" customHeight="false" outlineLevel="0" collapsed="false">
      <c r="A4" s="0" t="n">
        <v>387857</v>
      </c>
      <c r="B4" s="5" t="n">
        <v>0.5</v>
      </c>
      <c r="C4" s="5" t="n">
        <v>1.35</v>
      </c>
      <c r="D4" s="5" t="n">
        <v>1.25</v>
      </c>
      <c r="E4" s="5" t="n">
        <v>9</v>
      </c>
      <c r="F4" s="5" t="n">
        <v>2.5</v>
      </c>
      <c r="G4" s="5" t="n">
        <v>3.33</v>
      </c>
      <c r="H4" s="0" t="n">
        <f aca="false">SUM(B4:G4)</f>
        <v>17.93</v>
      </c>
      <c r="I4" s="6" t="n">
        <f aca="false">H4/45</f>
        <v>0.398444444444444</v>
      </c>
      <c r="J4" s="0" t="n">
        <f aca="false">IF(I4&lt;$O$13,5,IF(I4&lt;$O$12,4,IF(I4&lt;$O$11,3.7,IF(I4&lt;$O$10,3.3,IF(I4&lt;$O$9,3,IF(I4&lt;$O$8,2.7,IF(I4&lt;$O$7,2.3,IF(I4&lt;$O$6,2,IF(I4&lt;$O$5,1.7,IF(I4&lt;$O$4,1.3,IF(I4="n.t.","N/A",1)))))))))))</f>
        <v>5</v>
      </c>
      <c r="N4" s="11" t="n">
        <v>1</v>
      </c>
      <c r="O4" s="12" t="n">
        <v>0.95</v>
      </c>
      <c r="P4" s="1" t="n">
        <f aca="false">COUNTIF($J$2:$J$200,$N4)</f>
        <v>2</v>
      </c>
      <c r="Q4" s="13" t="n">
        <f aca="false">P4/SUM(P$4:P$14)</f>
        <v>0.0151515151515152</v>
      </c>
    </row>
    <row r="5" customFormat="false" ht="13.8" hidden="false" customHeight="false" outlineLevel="0" collapsed="false">
      <c r="A5" s="0" t="n">
        <v>380194</v>
      </c>
      <c r="B5" s="5" t="n">
        <v>1.25</v>
      </c>
      <c r="C5" s="5" t="n">
        <v>2</v>
      </c>
      <c r="D5" s="5" t="n">
        <v>1.75</v>
      </c>
      <c r="E5" s="5" t="n">
        <v>9.71</v>
      </c>
      <c r="F5" s="5" t="n">
        <v>0</v>
      </c>
      <c r="G5" s="5" t="n">
        <v>2.78</v>
      </c>
      <c r="H5" s="0" t="n">
        <f aca="false">SUM(B5:G5)</f>
        <v>17.49</v>
      </c>
      <c r="I5" s="6" t="n">
        <f aca="false">H5/45</f>
        <v>0.388666666666667</v>
      </c>
      <c r="J5" s="0" t="n">
        <f aca="false">IF(I5&lt;$O$13,5,IF(I5&lt;$O$12,4,IF(I5&lt;$O$11,3.7,IF(I5&lt;$O$10,3.3,IF(I5&lt;$O$9,3,IF(I5&lt;$O$8,2.7,IF(I5&lt;$O$7,2.3,IF(I5&lt;$O$6,2,IF(I5&lt;$O$5,1.7,IF(I5&lt;$O$4,1.3,IF(I5="n.t.","N/A",1)))))))))))</f>
        <v>5</v>
      </c>
      <c r="N5" s="1" t="n">
        <v>1.3</v>
      </c>
      <c r="O5" s="14" t="n">
        <v>0.9</v>
      </c>
      <c r="P5" s="1" t="n">
        <f aca="false">COUNTIF($J$2:$J$200,$N5)</f>
        <v>1</v>
      </c>
      <c r="Q5" s="13" t="n">
        <f aca="false">P5/SUM(P$4:P$14)</f>
        <v>0.00757575757575758</v>
      </c>
    </row>
    <row r="6" customFormat="false" ht="13.8" hidden="false" customHeight="false" outlineLevel="0" collapsed="false">
      <c r="A6" s="0" t="n">
        <v>378422</v>
      </c>
      <c r="B6" s="8"/>
      <c r="C6" s="8"/>
      <c r="D6" s="8"/>
      <c r="E6" s="8"/>
      <c r="F6" s="8"/>
      <c r="G6" s="8"/>
      <c r="H6" s="0" t="n">
        <f aca="false">SUM(B6:G6)</f>
        <v>0</v>
      </c>
      <c r="I6" s="6" t="n">
        <f aca="false">H6/45</f>
        <v>0</v>
      </c>
      <c r="J6" s="0" t="n">
        <f aca="false">IF(I6&lt;$O$13,5,IF(I6&lt;$O$12,4,IF(I6&lt;$O$11,3.7,IF(I6&lt;$O$10,3.3,IF(I6&lt;$O$9,3,IF(I6&lt;$O$8,2.7,IF(I6&lt;$O$7,2.3,IF(I6&lt;$O$6,2,IF(I6&lt;$O$5,1.7,IF(I6&lt;$O$4,1.3,IF(I6="n.t.","N/A",1)))))))))))</f>
        <v>5</v>
      </c>
      <c r="N6" s="1" t="n">
        <v>1.7</v>
      </c>
      <c r="O6" s="14" t="n">
        <v>0.85</v>
      </c>
      <c r="P6" s="1" t="n">
        <f aca="false">COUNTIF($J$2:$J$200,$N6)</f>
        <v>1</v>
      </c>
      <c r="Q6" s="13" t="n">
        <f aca="false">P6/SUM(P$4:P$14)</f>
        <v>0.00757575757575758</v>
      </c>
    </row>
    <row r="7" customFormat="false" ht="13.8" hidden="false" customHeight="false" outlineLevel="0" collapsed="false">
      <c r="A7" s="0" t="n">
        <v>18335</v>
      </c>
      <c r="B7" s="8"/>
      <c r="C7" s="8"/>
      <c r="D7" s="8"/>
      <c r="E7" s="8"/>
      <c r="F7" s="8"/>
      <c r="G7" s="8"/>
      <c r="H7" s="0" t="n">
        <f aca="false">SUM(B7:G7)</f>
        <v>0</v>
      </c>
      <c r="I7" s="6" t="n">
        <f aca="false">H7/45</f>
        <v>0</v>
      </c>
      <c r="J7" s="0" t="n">
        <f aca="false">IF(I7&lt;$O$13,5,IF(I7&lt;$O$12,4,IF(I7&lt;$O$11,3.7,IF(I7&lt;$O$10,3.3,IF(I7&lt;$O$9,3,IF(I7&lt;$O$8,2.7,IF(I7&lt;$O$7,2.3,IF(I7&lt;$O$6,2,IF(I7&lt;$O$5,1.7,IF(I7&lt;$O$4,1.3,IF(I7="n.t.","N/A",1)))))))))))</f>
        <v>5</v>
      </c>
      <c r="N7" s="1" t="n">
        <v>2</v>
      </c>
      <c r="O7" s="14" t="n">
        <v>0.8</v>
      </c>
      <c r="P7" s="1" t="n">
        <f aca="false">COUNTIF($J$2:$J$200,$N7)</f>
        <v>14</v>
      </c>
      <c r="Q7" s="13" t="n">
        <f aca="false">P7/SUM(P$4:P$14)</f>
        <v>0.106060606060606</v>
      </c>
    </row>
    <row r="8" customFormat="false" ht="13.8" hidden="false" customHeight="false" outlineLevel="0" collapsed="false">
      <c r="A8" s="0" t="n">
        <v>387943</v>
      </c>
      <c r="B8" s="5" t="n">
        <v>0.75</v>
      </c>
      <c r="C8" s="5" t="n">
        <v>4</v>
      </c>
      <c r="D8" s="5" t="n">
        <v>1.25</v>
      </c>
      <c r="E8" s="5" t="n">
        <v>9.71</v>
      </c>
      <c r="F8" s="5" t="n">
        <v>1.33</v>
      </c>
      <c r="G8" s="5" t="n">
        <v>5</v>
      </c>
      <c r="H8" s="0" t="n">
        <f aca="false">SUM(B8:G8)</f>
        <v>22.04</v>
      </c>
      <c r="I8" s="6" t="n">
        <f aca="false">H8/45</f>
        <v>0.489777777777778</v>
      </c>
      <c r="J8" s="0" t="n">
        <f aca="false">IF(I8&lt;$O$13,5,IF(I8&lt;$O$12,4,IF(I8&lt;$O$11,3.7,IF(I8&lt;$O$10,3.3,IF(I8&lt;$O$9,3,IF(I8&lt;$O$8,2.7,IF(I8&lt;$O$7,2.3,IF(I8&lt;$O$6,2,IF(I8&lt;$O$5,1.7,IF(I8&lt;$O$4,1.3,IF(I8="n.t.","N/A",1)))))))))))</f>
        <v>5</v>
      </c>
      <c r="N8" s="1" t="n">
        <v>2.3</v>
      </c>
      <c r="O8" s="14" t="n">
        <v>0.75</v>
      </c>
      <c r="P8" s="1" t="n">
        <f aca="false">COUNTIF($J$2:$J$200,$N8)</f>
        <v>12</v>
      </c>
      <c r="Q8" s="13" t="n">
        <f aca="false">P8/SUM(P$4:P$14)</f>
        <v>0.0909090909090909</v>
      </c>
    </row>
    <row r="9" customFormat="false" ht="13.8" hidden="false" customHeight="false" outlineLevel="0" collapsed="false">
      <c r="A9" s="0" t="n">
        <v>387374</v>
      </c>
      <c r="B9" s="5" t="n">
        <v>2</v>
      </c>
      <c r="C9" s="5" t="n">
        <v>5</v>
      </c>
      <c r="D9" s="5" t="n">
        <v>0.5</v>
      </c>
      <c r="E9" s="5" t="n">
        <v>8.71</v>
      </c>
      <c r="F9" s="5" t="n">
        <v>0</v>
      </c>
      <c r="G9" s="8" t="n">
        <v>2.22</v>
      </c>
      <c r="H9" s="0" t="n">
        <f aca="false">SUM(B9:G9)</f>
        <v>18.43</v>
      </c>
      <c r="I9" s="6" t="n">
        <f aca="false">H9/45</f>
        <v>0.409555555555556</v>
      </c>
      <c r="J9" s="0" t="n">
        <f aca="false">IF(I9&lt;$O$13,5,IF(I9&lt;$O$12,4,IF(I9&lt;$O$11,3.7,IF(I9&lt;$O$10,3.3,IF(I9&lt;$O$9,3,IF(I9&lt;$O$8,2.7,IF(I9&lt;$O$7,2.3,IF(I9&lt;$O$6,2,IF(I9&lt;$O$5,1.7,IF(I9&lt;$O$4,1.3,IF(I9="n.t.","N/A",1)))))))))))</f>
        <v>5</v>
      </c>
      <c r="N9" s="1" t="n">
        <v>2.7</v>
      </c>
      <c r="O9" s="14" t="n">
        <v>0.7</v>
      </c>
      <c r="P9" s="1" t="n">
        <f aca="false">COUNTIF($J$2:$J$200,$N9)</f>
        <v>18</v>
      </c>
      <c r="Q9" s="13" t="n">
        <f aca="false">P9/SUM(P$4:P$14)</f>
        <v>0.136363636363636</v>
      </c>
    </row>
    <row r="10" customFormat="false" ht="13.8" hidden="false" customHeight="false" outlineLevel="0" collapsed="false">
      <c r="A10" s="0" t="n">
        <v>384549</v>
      </c>
      <c r="B10" s="8"/>
      <c r="C10" s="8"/>
      <c r="D10" s="8"/>
      <c r="E10" s="8"/>
      <c r="F10" s="8"/>
      <c r="G10" s="8"/>
      <c r="H10" s="0" t="n">
        <f aca="false">SUM(B10:G10)</f>
        <v>0</v>
      </c>
      <c r="I10" s="6" t="n">
        <f aca="false">H10/45</f>
        <v>0</v>
      </c>
      <c r="J10" s="0" t="n">
        <f aca="false">IF(I10&lt;$O$13,5,IF(I10&lt;$O$12,4,IF(I10&lt;$O$11,3.7,IF(I10&lt;$O$10,3.3,IF(I10&lt;$O$9,3,IF(I10&lt;$O$8,2.7,IF(I10&lt;$O$7,2.3,IF(I10&lt;$O$6,2,IF(I10&lt;$O$5,1.7,IF(I10&lt;$O$4,1.3,IF(I10="n.t.","N/A",1)))))))))))</f>
        <v>5</v>
      </c>
      <c r="N10" s="1" t="n">
        <v>3</v>
      </c>
      <c r="O10" s="14" t="n">
        <v>0.65</v>
      </c>
      <c r="P10" s="1" t="n">
        <f aca="false">COUNTIF($J$2:$J$200,$N10)</f>
        <v>12</v>
      </c>
      <c r="Q10" s="13" t="n">
        <f aca="false">P10/SUM(P$4:P$14)</f>
        <v>0.0909090909090909</v>
      </c>
    </row>
    <row r="11" customFormat="false" ht="13.8" hidden="false" customHeight="false" outlineLevel="0" collapsed="false">
      <c r="A11" s="0" t="n">
        <v>380455</v>
      </c>
      <c r="B11" s="5" t="n">
        <v>2.5</v>
      </c>
      <c r="C11" s="5" t="n">
        <v>6</v>
      </c>
      <c r="D11" s="5" t="n">
        <v>4</v>
      </c>
      <c r="E11" s="5" t="n">
        <v>12</v>
      </c>
      <c r="F11" s="5" t="n">
        <v>2.5</v>
      </c>
      <c r="G11" s="5" t="n">
        <v>8.33</v>
      </c>
      <c r="H11" s="0" t="n">
        <f aca="false">SUM(B11:G11)</f>
        <v>35.33</v>
      </c>
      <c r="I11" s="6" t="n">
        <f aca="false">H11/45</f>
        <v>0.785111111111111</v>
      </c>
      <c r="J11" s="0" t="n">
        <f aca="false">IF(I11&lt;$O$13,5,IF(I11&lt;$O$12,4,IF(I11&lt;$O$11,3.7,IF(I11&lt;$O$10,3.3,IF(I11&lt;$O$9,3,IF(I11&lt;$O$8,2.7,IF(I11&lt;$O$7,2.3,IF(I11&lt;$O$6,2,IF(I11&lt;$O$5,1.7,IF(I11&lt;$O$4,1.3,IF(I11="n.t.","N/A",1)))))))))))</f>
        <v>2.3</v>
      </c>
      <c r="N11" s="1" t="n">
        <v>3.3</v>
      </c>
      <c r="O11" s="14" t="n">
        <v>0.6</v>
      </c>
      <c r="P11" s="1" t="n">
        <f aca="false">COUNTIF($J$2:$J$200,$N11)</f>
        <v>12</v>
      </c>
      <c r="Q11" s="13" t="n">
        <f aca="false">P11/SUM(P$4:P$14)</f>
        <v>0.0909090909090909</v>
      </c>
    </row>
    <row r="12" customFormat="false" ht="13.8" hidden="false" customHeight="false" outlineLevel="0" collapsed="false">
      <c r="A12" s="0" t="n">
        <v>381381</v>
      </c>
      <c r="B12" s="5" t="n">
        <v>1.25</v>
      </c>
      <c r="C12" s="5" t="n">
        <v>1.5</v>
      </c>
      <c r="D12" s="5" t="n">
        <v>0.75</v>
      </c>
      <c r="E12" s="5" t="n">
        <v>6.29</v>
      </c>
      <c r="F12" s="5" t="n">
        <v>2.16</v>
      </c>
      <c r="G12" s="5" t="n">
        <v>1.11</v>
      </c>
      <c r="H12" s="0" t="n">
        <f aca="false">SUM(B12:G12)</f>
        <v>13.06</v>
      </c>
      <c r="I12" s="6" t="n">
        <f aca="false">H12/45</f>
        <v>0.290222222222222</v>
      </c>
      <c r="J12" s="0" t="n">
        <f aca="false">IF(I12&lt;$O$13,5,IF(I12&lt;$O$12,4,IF(I12&lt;$O$11,3.7,IF(I12&lt;$O$10,3.3,IF(I12&lt;$O$9,3,IF(I12&lt;$O$8,2.7,IF(I12&lt;$O$7,2.3,IF(I12&lt;$O$6,2,IF(I12&lt;$O$5,1.7,IF(I12&lt;$O$4,1.3,IF(I12="n.t.","N/A",1)))))))))))</f>
        <v>5</v>
      </c>
      <c r="N12" s="1" t="n">
        <v>3.7</v>
      </c>
      <c r="O12" s="14" t="n">
        <v>0.55</v>
      </c>
      <c r="P12" s="1" t="n">
        <f aca="false">COUNTIF($J$2:$J$200,$N12)</f>
        <v>17</v>
      </c>
      <c r="Q12" s="13" t="n">
        <f aca="false">P12/SUM(P$4:P$14)</f>
        <v>0.128787878787879</v>
      </c>
    </row>
    <row r="13" customFormat="false" ht="13.8" hidden="false" customHeight="false" outlineLevel="0" collapsed="false">
      <c r="A13" s="0" t="n">
        <v>387252</v>
      </c>
      <c r="B13" s="8"/>
      <c r="C13" s="8"/>
      <c r="D13" s="8"/>
      <c r="E13" s="8"/>
      <c r="F13" s="8"/>
      <c r="G13" s="8"/>
      <c r="H13" s="0" t="n">
        <f aca="false">SUM(B13:G13)</f>
        <v>0</v>
      </c>
      <c r="I13" s="6" t="n">
        <f aca="false">H13/45</f>
        <v>0</v>
      </c>
      <c r="J13" s="0" t="n">
        <f aca="false">IF(I13&lt;$O$13,5,IF(I13&lt;$O$12,4,IF(I13&lt;$O$11,3.7,IF(I13&lt;$O$10,3.3,IF(I13&lt;$O$9,3,IF(I13&lt;$O$8,2.7,IF(I13&lt;$O$7,2.3,IF(I13&lt;$O$6,2,IF(I13&lt;$O$5,1.7,IF(I13&lt;$O$4,1.3,IF(I13="n.t.","N/A",1)))))))))))</f>
        <v>5</v>
      </c>
      <c r="N13" s="1" t="n">
        <v>4</v>
      </c>
      <c r="O13" s="14" t="n">
        <v>0.5</v>
      </c>
      <c r="P13" s="1" t="n">
        <f aca="false">COUNTIF($J$2:$J$200,$N13)</f>
        <v>10</v>
      </c>
      <c r="Q13" s="13" t="n">
        <f aca="false">P13/SUM(P$4:P$14)</f>
        <v>0.0757575757575758</v>
      </c>
    </row>
    <row r="14" customFormat="false" ht="13.8" hidden="false" customHeight="false" outlineLevel="0" collapsed="false">
      <c r="A14" s="0" t="n">
        <v>19343</v>
      </c>
      <c r="B14" s="5" t="n">
        <v>2.5</v>
      </c>
      <c r="C14" s="5" t="n">
        <v>2</v>
      </c>
      <c r="D14" s="5" t="n">
        <v>1.5</v>
      </c>
      <c r="E14" s="5" t="n">
        <v>12</v>
      </c>
      <c r="F14" s="5" t="n">
        <v>2</v>
      </c>
      <c r="G14" s="5" t="n">
        <v>1.67</v>
      </c>
      <c r="H14" s="0" t="n">
        <f aca="false">SUM(B14:G14)</f>
        <v>21.67</v>
      </c>
      <c r="I14" s="6" t="n">
        <f aca="false">H14/45</f>
        <v>0.481555555555556</v>
      </c>
      <c r="J14" s="0" t="n">
        <f aca="false">IF(I14&lt;$O$13,5,IF(I14&lt;$O$12,4,IF(I14&lt;$O$11,3.7,IF(I14&lt;$O$10,3.3,IF(I14&lt;$O$9,3,IF(I14&lt;$O$8,2.7,IF(I14&lt;$O$7,2.3,IF(I14&lt;$O$6,2,IF(I14&lt;$O$5,1.7,IF(I14&lt;$O$4,1.3,IF(I14="n.t.","N/A",1)))))))))))</f>
        <v>5</v>
      </c>
      <c r="N14" s="15" t="n">
        <v>5</v>
      </c>
      <c r="O14" s="16"/>
      <c r="P14" s="15" t="n">
        <f aca="false">COUNTIF($J$2:$J$170,$N14)-COUNTIF($H$2:$H$170,"=0")</f>
        <v>33</v>
      </c>
      <c r="Q14" s="17" t="n">
        <f aca="false">P14/SUM(P$4:P$14)</f>
        <v>0.25</v>
      </c>
    </row>
    <row r="15" customFormat="false" ht="13.8" hidden="false" customHeight="false" outlineLevel="0" collapsed="false">
      <c r="A15" s="0" t="n">
        <v>380493</v>
      </c>
      <c r="B15" s="5" t="n">
        <v>2.5</v>
      </c>
      <c r="C15" s="5" t="n">
        <v>3.5</v>
      </c>
      <c r="D15" s="5" t="n">
        <v>1.5</v>
      </c>
      <c r="E15" s="5" t="n">
        <v>10.86</v>
      </c>
      <c r="F15" s="5" t="n">
        <v>1</v>
      </c>
      <c r="G15" s="5" t="n">
        <v>1.67</v>
      </c>
      <c r="H15" s="0" t="n">
        <f aca="false">SUM(B15:G15)</f>
        <v>21.03</v>
      </c>
      <c r="I15" s="6" t="n">
        <f aca="false">H15/45</f>
        <v>0.467333333333333</v>
      </c>
      <c r="J15" s="0" t="n">
        <f aca="false">IF(I15&lt;$O$13,5,IF(I15&lt;$O$12,4,IF(I15&lt;$O$11,3.7,IF(I15&lt;$O$10,3.3,IF(I15&lt;$O$9,3,IF(I15&lt;$O$8,2.7,IF(I15&lt;$O$7,2.3,IF(I15&lt;$O$6,2,IF(I15&lt;$O$5,1.7,IF(I15&lt;$O$4,1.3,IF(I15="n.t.","N/A",1)))))))))))</f>
        <v>5</v>
      </c>
      <c r="Q15" s="18"/>
    </row>
    <row r="16" customFormat="false" ht="13.8" hidden="false" customHeight="false" outlineLevel="0" collapsed="false">
      <c r="A16" s="0" t="n">
        <v>382553</v>
      </c>
      <c r="B16" s="5" t="n">
        <v>1.75</v>
      </c>
      <c r="C16" s="5" t="n">
        <v>4</v>
      </c>
      <c r="D16" s="5" t="n">
        <v>1.75</v>
      </c>
      <c r="E16" s="5" t="n">
        <v>10</v>
      </c>
      <c r="F16" s="5" t="n">
        <v>3</v>
      </c>
      <c r="G16" s="5" t="n">
        <v>10</v>
      </c>
      <c r="H16" s="0" t="n">
        <f aca="false">SUM(B16:G16)</f>
        <v>30.5</v>
      </c>
      <c r="I16" s="6" t="n">
        <f aca="false">H16/45</f>
        <v>0.677777777777778</v>
      </c>
      <c r="J16" s="0" t="n">
        <f aca="false">IF(I16&lt;$O$13,5,IF(I16&lt;$O$12,4,IF(I16&lt;$O$11,3.7,IF(I16&lt;$O$10,3.3,IF(I16&lt;$O$9,3,IF(I16&lt;$O$8,2.7,IF(I16&lt;$O$7,2.3,IF(I16&lt;$O$6,2,IF(I16&lt;$O$5,1.7,IF(I16&lt;$O$4,1.3,IF(I16="n.t.","N/A",1)))))))))))</f>
        <v>3</v>
      </c>
      <c r="N16" s="19" t="s">
        <v>14</v>
      </c>
      <c r="O16" s="19"/>
      <c r="P16" s="19"/>
      <c r="Q16" s="19"/>
      <c r="R16" s="19"/>
      <c r="S16" s="19"/>
      <c r="T16" s="19"/>
      <c r="U16" s="19"/>
    </row>
    <row r="17" customFormat="false" ht="13.8" hidden="false" customHeight="false" outlineLevel="0" collapsed="false">
      <c r="A17" s="0" t="n">
        <v>387501</v>
      </c>
      <c r="B17" s="5" t="n">
        <v>1.5</v>
      </c>
      <c r="C17" s="5" t="n">
        <v>2</v>
      </c>
      <c r="D17" s="5" t="n">
        <v>0.75</v>
      </c>
      <c r="E17" s="5" t="n">
        <v>10</v>
      </c>
      <c r="F17" s="5" t="n">
        <v>7.5</v>
      </c>
      <c r="G17" s="5" t="n">
        <v>6.11</v>
      </c>
      <c r="H17" s="0" t="n">
        <f aca="false">SUM(B17:G17)</f>
        <v>27.86</v>
      </c>
      <c r="I17" s="6" t="n">
        <f aca="false">H17/45</f>
        <v>0.619111111111111</v>
      </c>
      <c r="J17" s="0" t="n">
        <f aca="false">IF(I17&lt;$O$13,5,IF(I17&lt;$O$12,4,IF(I17&lt;$O$11,3.7,IF(I17&lt;$O$10,3.3,IF(I17&lt;$O$9,3,IF(I17&lt;$O$8,2.7,IF(I17&lt;$O$7,2.3,IF(I17&lt;$O$6,2,IF(I17&lt;$O$5,1.7,IF(I17&lt;$O$4,1.3,IF(I17="n.t.","N/A",1)))))))))))</f>
        <v>3.3</v>
      </c>
      <c r="O17" s="0" t="s">
        <v>1</v>
      </c>
      <c r="P17" s="0" t="s">
        <v>2</v>
      </c>
      <c r="Q17" s="0" t="s">
        <v>3</v>
      </c>
      <c r="R17" s="0" t="s">
        <v>4</v>
      </c>
      <c r="S17" s="0" t="s">
        <v>5</v>
      </c>
      <c r="T17" s="0" t="s">
        <v>6</v>
      </c>
      <c r="U17" s="0" t="s">
        <v>15</v>
      </c>
    </row>
    <row r="18" customFormat="false" ht="13.8" hidden="false" customHeight="false" outlineLevel="0" collapsed="false">
      <c r="A18" s="0" t="n">
        <v>386396</v>
      </c>
      <c r="B18" s="5" t="n">
        <v>1.25</v>
      </c>
      <c r="C18" s="5" t="n">
        <v>2.5</v>
      </c>
      <c r="D18" s="5" t="n">
        <v>1</v>
      </c>
      <c r="E18" s="5" t="n">
        <v>7.43</v>
      </c>
      <c r="F18" s="5" t="n">
        <v>0</v>
      </c>
      <c r="G18" s="5" t="n">
        <v>1.67</v>
      </c>
      <c r="H18" s="0" t="n">
        <f aca="false">SUM(B18:G18)</f>
        <v>13.85</v>
      </c>
      <c r="I18" s="6" t="n">
        <f aca="false">H18/45</f>
        <v>0.307777777777778</v>
      </c>
      <c r="J18" s="0" t="n">
        <f aca="false">IF(I18&lt;$O$13,5,IF(I18&lt;$O$12,4,IF(I18&lt;$O$11,3.7,IF(I18&lt;$O$10,3.3,IF(I18&lt;$O$9,3,IF(I18&lt;$O$8,2.7,IF(I18&lt;$O$7,2.3,IF(I18&lt;$O$6,2,IF(I18&lt;$O$5,1.7,IF(I18&lt;$O$4,1.3,IF(I18="n.t.","N/A",1)))))))))))</f>
        <v>5</v>
      </c>
      <c r="N18" s="0" t="s">
        <v>16</v>
      </c>
      <c r="O18" s="11" t="n">
        <f aca="false">AVERAGE(B$2:B$200)</f>
        <v>2.06439393939394</v>
      </c>
      <c r="P18" s="11" t="n">
        <f aca="false">AVERAGE(C$2:C$200)</f>
        <v>3.64580152671756</v>
      </c>
      <c r="Q18" s="11" t="n">
        <f aca="false">AVERAGE(D$2:D$200)</f>
        <v>2.86742424242424</v>
      </c>
      <c r="R18" s="11" t="n">
        <f aca="false">AVERAGE(E$2:E$200)</f>
        <v>10.312803030303</v>
      </c>
      <c r="S18" s="11" t="n">
        <f aca="false">AVERAGE(F$2:F$200)</f>
        <v>2.93204545454545</v>
      </c>
      <c r="T18" s="11" t="n">
        <f aca="false">AVERAGE(G$2:G$200)</f>
        <v>6.09030303030303</v>
      </c>
      <c r="U18" s="11" t="n">
        <f aca="false">AVERAGE(H$2:H$200)</f>
        <v>21.7801183431953</v>
      </c>
    </row>
    <row r="19" customFormat="false" ht="13.8" hidden="false" customHeight="false" outlineLevel="0" collapsed="false">
      <c r="A19" s="0" t="n">
        <v>385226</v>
      </c>
      <c r="B19" s="5" t="n">
        <v>2</v>
      </c>
      <c r="C19" s="5" t="n">
        <v>3.25</v>
      </c>
      <c r="D19" s="5" t="n">
        <v>1.5</v>
      </c>
      <c r="E19" s="5" t="n">
        <v>9.14</v>
      </c>
      <c r="F19" s="5" t="n">
        <v>1</v>
      </c>
      <c r="G19" s="5" t="n">
        <v>7.22</v>
      </c>
      <c r="H19" s="0" t="n">
        <f aca="false">SUM(B19:G19)</f>
        <v>24.11</v>
      </c>
      <c r="I19" s="6" t="n">
        <f aca="false">H19/45</f>
        <v>0.535777777777778</v>
      </c>
      <c r="J19" s="0" t="n">
        <f aca="false">IF(I19&lt;$O$13,5,IF(I19&lt;$O$12,4,IF(I19&lt;$O$11,3.7,IF(I19&lt;$O$10,3.3,IF(I19&lt;$O$9,3,IF(I19&lt;$O$8,2.7,IF(I19&lt;$O$7,2.3,IF(I19&lt;$O$6,2,IF(I19&lt;$O$5,1.7,IF(I19&lt;$O$4,1.3,IF(I19="n.t.","N/A",1)))))))))))</f>
        <v>4</v>
      </c>
      <c r="N19" s="0" t="s">
        <v>17</v>
      </c>
      <c r="O19" s="1" t="n">
        <f aca="false">MEDIAN(B$2:B$200)</f>
        <v>2</v>
      </c>
      <c r="P19" s="1" t="n">
        <f aca="false">MEDIAN(C$2:C$200)</f>
        <v>3.5</v>
      </c>
      <c r="Q19" s="1" t="n">
        <f aca="false">MEDIAN(D$2:D$200)</f>
        <v>2.75</v>
      </c>
      <c r="R19" s="1" t="n">
        <f aca="false">MEDIAN(E$2:E$200)</f>
        <v>11.07</v>
      </c>
      <c r="S19" s="1" t="n">
        <f aca="false">MEDIAN(F$2:F$200)</f>
        <v>2.5</v>
      </c>
      <c r="T19" s="1" t="n">
        <f aca="false">MEDIAN(G$2:G$200)</f>
        <v>6.67</v>
      </c>
      <c r="U19" s="1" t="n">
        <f aca="false">MEDIAN(H$2:H$200)</f>
        <v>25.14</v>
      </c>
    </row>
    <row r="20" customFormat="false" ht="13.8" hidden="false" customHeight="false" outlineLevel="0" collapsed="false">
      <c r="A20" s="0" t="n">
        <v>370536</v>
      </c>
      <c r="B20" s="8"/>
      <c r="C20" s="8"/>
      <c r="D20" s="8"/>
      <c r="E20" s="8"/>
      <c r="F20" s="8"/>
      <c r="G20" s="8"/>
      <c r="H20" s="0" t="n">
        <f aca="false">SUM(B20:G20)</f>
        <v>0</v>
      </c>
      <c r="I20" s="6" t="n">
        <f aca="false">H20/45</f>
        <v>0</v>
      </c>
      <c r="J20" s="0" t="n">
        <f aca="false">IF(I20&lt;$O$13,5,IF(I20&lt;$O$12,4,IF(I20&lt;$O$11,3.7,IF(I20&lt;$O$10,3.3,IF(I20&lt;$O$9,3,IF(I20&lt;$O$8,2.7,IF(I20&lt;$O$7,2.3,IF(I20&lt;$O$6,2,IF(I20&lt;$O$5,1.7,IF(I20&lt;$O$4,1.3,IF(I20="n.t.","N/A",1)))))))))))</f>
        <v>5</v>
      </c>
      <c r="N20" s="0" t="s">
        <v>18</v>
      </c>
      <c r="O20" s="1" t="n">
        <f aca="false">MIN(B$2:B$200)</f>
        <v>0.25</v>
      </c>
      <c r="P20" s="1" t="n">
        <f aca="false">MIN(C$2:C$200)</f>
        <v>1</v>
      </c>
      <c r="Q20" s="1" t="n">
        <f aca="false">MIN(D$2:D$200)</f>
        <v>0</v>
      </c>
      <c r="R20" s="1" t="n">
        <f aca="false">MIN(E$2:E$200)</f>
        <v>1.71</v>
      </c>
      <c r="S20" s="1" t="n">
        <f aca="false">MIN(F$2:F$200)</f>
        <v>0</v>
      </c>
      <c r="T20" s="1" t="n">
        <f aca="false">MIN(G$2:G$200)</f>
        <v>0</v>
      </c>
      <c r="U20" s="1" t="n">
        <f aca="false" t="array" ref="U20:U20">MIN(IF(H$2:H$200&gt;0, H$2:H$200, ""))</f>
        <v>8.04</v>
      </c>
    </row>
    <row r="21" customFormat="false" ht="13.8" hidden="false" customHeight="false" outlineLevel="0" collapsed="false">
      <c r="A21" s="0" t="n">
        <v>386697</v>
      </c>
      <c r="B21" s="5" t="n">
        <v>1.25</v>
      </c>
      <c r="C21" s="5" t="n">
        <v>2</v>
      </c>
      <c r="D21" s="5" t="n">
        <v>2.25</v>
      </c>
      <c r="E21" s="5" t="n">
        <v>7.86</v>
      </c>
      <c r="F21" s="5" t="n">
        <v>2</v>
      </c>
      <c r="G21" s="5" t="n">
        <v>1.67</v>
      </c>
      <c r="H21" s="0" t="n">
        <f aca="false">SUM(B21:G21)</f>
        <v>17.03</v>
      </c>
      <c r="I21" s="6" t="n">
        <f aca="false">H21/45</f>
        <v>0.378444444444444</v>
      </c>
      <c r="J21" s="0" t="n">
        <f aca="false">IF(I21&lt;$O$13,5,IF(I21&lt;$O$12,4,IF(I21&lt;$O$11,3.7,IF(I21&lt;$O$10,3.3,IF(I21&lt;$O$9,3,IF(I21&lt;$O$8,2.7,IF(I21&lt;$O$7,2.3,IF(I21&lt;$O$6,2,IF(I21&lt;$O$5,1.7,IF(I21&lt;$O$4,1.3,IF(I21="n.t.","N/A",1)))))))))))</f>
        <v>5</v>
      </c>
      <c r="N21" s="0" t="s">
        <v>19</v>
      </c>
      <c r="O21" s="15" t="n">
        <f aca="false">MAX(B$2:B$200)</f>
        <v>3</v>
      </c>
      <c r="P21" s="15" t="n">
        <f aca="false">MAX(C$2:C$200)</f>
        <v>6</v>
      </c>
      <c r="Q21" s="15" t="n">
        <f aca="false">MAX(D$2:D$200)</f>
        <v>6</v>
      </c>
      <c r="R21" s="15" t="n">
        <f aca="false">MAX(E$2:E$200)</f>
        <v>12</v>
      </c>
      <c r="S21" s="15" t="n">
        <f aca="false">MAX(F$2:F$200)</f>
        <v>8</v>
      </c>
      <c r="T21" s="15" t="n">
        <f aca="false">MAX(G$2:G$200)</f>
        <v>10</v>
      </c>
      <c r="U21" s="15" t="n">
        <f aca="false">MAX(H$2:H$200)</f>
        <v>45</v>
      </c>
    </row>
    <row r="22" customFormat="false" ht="13.8" hidden="false" customHeight="false" outlineLevel="0" collapsed="false">
      <c r="A22" s="0" t="n">
        <v>378830</v>
      </c>
      <c r="B22" s="8"/>
      <c r="C22" s="8"/>
      <c r="D22" s="8"/>
      <c r="E22" s="8"/>
      <c r="F22" s="8"/>
      <c r="G22" s="8"/>
      <c r="H22" s="0" t="n">
        <f aca="false">SUM(B22:G22)</f>
        <v>0</v>
      </c>
      <c r="I22" s="6" t="n">
        <f aca="false">H22/45</f>
        <v>0</v>
      </c>
      <c r="J22" s="0" t="n">
        <f aca="false">IF(I22&lt;$O$13,5,IF(I22&lt;$O$12,4,IF(I22&lt;$O$11,3.7,IF(I22&lt;$O$10,3.3,IF(I22&lt;$O$9,3,IF(I22&lt;$O$8,2.7,IF(I22&lt;$O$7,2.3,IF(I22&lt;$O$6,2,IF(I22&lt;$O$5,1.7,IF(I22&lt;$O$4,1.3,IF(I22="n.t.","N/A",1)))))))))))</f>
        <v>5</v>
      </c>
    </row>
    <row r="23" customFormat="false" ht="13.8" hidden="false" customHeight="false" outlineLevel="0" collapsed="false">
      <c r="A23" s="0" t="n">
        <v>386178</v>
      </c>
      <c r="B23" s="5" t="n">
        <v>2.5</v>
      </c>
      <c r="C23" s="5" t="n">
        <v>3</v>
      </c>
      <c r="D23" s="5" t="n">
        <v>3.5</v>
      </c>
      <c r="E23" s="5" t="n">
        <v>12</v>
      </c>
      <c r="F23" s="5" t="n">
        <v>1.8</v>
      </c>
      <c r="G23" s="5" t="n">
        <v>1.67</v>
      </c>
      <c r="H23" s="0" t="n">
        <f aca="false">SUM(B23:G23)</f>
        <v>24.47</v>
      </c>
      <c r="I23" s="6" t="n">
        <f aca="false">H23/45</f>
        <v>0.543777777777778</v>
      </c>
      <c r="J23" s="0" t="n">
        <f aca="false">IF(I23&lt;$O$13,5,IF(I23&lt;$O$12,4,IF(I23&lt;$O$11,3.7,IF(I23&lt;$O$10,3.3,IF(I23&lt;$O$9,3,IF(I23&lt;$O$8,2.7,IF(I23&lt;$O$7,2.3,IF(I23&lt;$O$6,2,IF(I23&lt;$O$5,1.7,IF(I23&lt;$O$4,1.3,IF(I23="n.t.","N/A",1)))))))))))</f>
        <v>4</v>
      </c>
      <c r="N23" s="0" t="s">
        <v>16</v>
      </c>
      <c r="O23" s="20" t="n">
        <f aca="false">O18/3</f>
        <v>0.688131313131313</v>
      </c>
      <c r="P23" s="21" t="n">
        <f aca="false">P18/6</f>
        <v>0.60763358778626</v>
      </c>
      <c r="Q23" s="21" t="n">
        <f aca="false">Q18/6</f>
        <v>0.47790404040404</v>
      </c>
      <c r="R23" s="21" t="n">
        <f aca="false">R18/12</f>
        <v>0.859400252525253</v>
      </c>
      <c r="S23" s="21" t="n">
        <f aca="false">S18/8</f>
        <v>0.366505681818182</v>
      </c>
      <c r="T23" s="21" t="n">
        <f aca="false">T18/10</f>
        <v>0.609030303030303</v>
      </c>
      <c r="U23" s="22" t="n">
        <f aca="false">U18/45</f>
        <v>0.484002629848784</v>
      </c>
    </row>
    <row r="24" customFormat="false" ht="13.8" hidden="false" customHeight="false" outlineLevel="0" collapsed="false">
      <c r="A24" s="0" t="n">
        <v>386099</v>
      </c>
      <c r="B24" s="5" t="n">
        <v>2</v>
      </c>
      <c r="C24" s="5" t="n">
        <v>3</v>
      </c>
      <c r="D24" s="5" t="n">
        <v>1.75</v>
      </c>
      <c r="E24" s="5" t="n">
        <v>8</v>
      </c>
      <c r="F24" s="5" t="n">
        <v>0.33</v>
      </c>
      <c r="G24" s="5" t="n">
        <v>0</v>
      </c>
      <c r="H24" s="0" t="n">
        <f aca="false">SUM(B24:G24)</f>
        <v>15.08</v>
      </c>
      <c r="I24" s="6" t="n">
        <f aca="false">H24/45</f>
        <v>0.335111111111111</v>
      </c>
      <c r="J24" s="0" t="n">
        <f aca="false">IF(I24&lt;$O$13,5,IF(I24&lt;$O$12,4,IF(I24&lt;$O$11,3.7,IF(I24&lt;$O$10,3.3,IF(I24&lt;$O$9,3,IF(I24&lt;$O$8,2.7,IF(I24&lt;$O$7,2.3,IF(I24&lt;$O$6,2,IF(I24&lt;$O$5,1.7,IF(I24&lt;$O$4,1.3,IF(I24="n.t.","N/A",1)))))))))))</f>
        <v>5</v>
      </c>
      <c r="N24" s="0" t="s">
        <v>17</v>
      </c>
      <c r="O24" s="23" t="n">
        <f aca="false">O19/3</f>
        <v>0.666666666666667</v>
      </c>
      <c r="P24" s="24" t="n">
        <f aca="false">P19/6</f>
        <v>0.583333333333333</v>
      </c>
      <c r="Q24" s="24" t="n">
        <f aca="false">Q19/6</f>
        <v>0.458333333333333</v>
      </c>
      <c r="R24" s="24" t="n">
        <f aca="false">R19/12</f>
        <v>0.9225</v>
      </c>
      <c r="S24" s="24" t="n">
        <f aca="false">S19/8</f>
        <v>0.3125</v>
      </c>
      <c r="T24" s="24" t="n">
        <f aca="false">T19/10</f>
        <v>0.667</v>
      </c>
      <c r="U24" s="13" t="n">
        <f aca="false">U19/45</f>
        <v>0.558666666666667</v>
      </c>
    </row>
    <row r="25" customFormat="false" ht="13.8" hidden="false" customHeight="false" outlineLevel="0" collapsed="false">
      <c r="A25" s="0" t="n">
        <v>375675</v>
      </c>
      <c r="B25" s="5" t="n">
        <v>1.75</v>
      </c>
      <c r="C25" s="5" t="n">
        <v>4</v>
      </c>
      <c r="D25" s="5" t="n">
        <v>4</v>
      </c>
      <c r="E25" s="5" t="n">
        <v>9.14</v>
      </c>
      <c r="F25" s="5" t="n">
        <v>2.5</v>
      </c>
      <c r="G25" s="5" t="n">
        <v>4.44</v>
      </c>
      <c r="H25" s="0" t="n">
        <f aca="false">SUM(B25:G25)</f>
        <v>25.83</v>
      </c>
      <c r="I25" s="6" t="n">
        <f aca="false">H25/45</f>
        <v>0.574</v>
      </c>
      <c r="J25" s="0" t="n">
        <f aca="false">IF(I25&lt;$O$13,5,IF(I25&lt;$O$12,4,IF(I25&lt;$O$11,3.7,IF(I25&lt;$O$10,3.3,IF(I25&lt;$O$9,3,IF(I25&lt;$O$8,2.7,IF(I25&lt;$O$7,2.3,IF(I25&lt;$O$6,2,IF(I25&lt;$O$5,1.7,IF(I25&lt;$O$4,1.3,IF(I25="n.t.","N/A",1)))))))))))</f>
        <v>3.7</v>
      </c>
      <c r="N25" s="0" t="s">
        <v>18</v>
      </c>
      <c r="O25" s="23" t="n">
        <f aca="false">O20/3</f>
        <v>0.0833333333333333</v>
      </c>
      <c r="P25" s="24" t="n">
        <f aca="false">P20/6</f>
        <v>0.166666666666667</v>
      </c>
      <c r="Q25" s="24" t="n">
        <f aca="false">Q20/6</f>
        <v>0</v>
      </c>
      <c r="R25" s="24" t="n">
        <f aca="false">R20/12</f>
        <v>0.1425</v>
      </c>
      <c r="S25" s="24" t="n">
        <f aca="false">S20/8</f>
        <v>0</v>
      </c>
      <c r="T25" s="24" t="n">
        <f aca="false">T20/10</f>
        <v>0</v>
      </c>
      <c r="U25" s="13" t="n">
        <f aca="false">U20/45</f>
        <v>0.178666666666667</v>
      </c>
    </row>
    <row r="26" customFormat="false" ht="13.8" hidden="false" customHeight="false" outlineLevel="0" collapsed="false">
      <c r="A26" s="0" t="n">
        <v>384748</v>
      </c>
      <c r="B26" s="5" t="n">
        <v>2.5</v>
      </c>
      <c r="C26" s="5" t="n">
        <v>5.5</v>
      </c>
      <c r="D26" s="5" t="n">
        <v>5</v>
      </c>
      <c r="E26" s="5" t="n">
        <v>10</v>
      </c>
      <c r="F26" s="5" t="n">
        <v>7</v>
      </c>
      <c r="G26" s="5" t="n">
        <v>7.22</v>
      </c>
      <c r="H26" s="0" t="n">
        <f aca="false">SUM(B26:G26)</f>
        <v>37.22</v>
      </c>
      <c r="I26" s="6" t="n">
        <f aca="false">H26/45</f>
        <v>0.827111111111111</v>
      </c>
      <c r="J26" s="0" t="n">
        <f aca="false">IF(I26&lt;$O$13,5,IF(I26&lt;$O$12,4,IF(I26&lt;$O$11,3.7,IF(I26&lt;$O$10,3.3,IF(I26&lt;$O$9,3,IF(I26&lt;$O$8,2.7,IF(I26&lt;$O$7,2.3,IF(I26&lt;$O$6,2,IF(I26&lt;$O$5,1.7,IF(I26&lt;$O$4,1.3,IF(I26="n.t.","N/A",1)))))))))))</f>
        <v>2</v>
      </c>
      <c r="N26" s="0" t="s">
        <v>19</v>
      </c>
      <c r="O26" s="25" t="n">
        <f aca="false">O21/3</f>
        <v>1</v>
      </c>
      <c r="P26" s="26" t="n">
        <f aca="false">P21/6</f>
        <v>1</v>
      </c>
      <c r="Q26" s="26" t="n">
        <f aca="false">Q21/6</f>
        <v>1</v>
      </c>
      <c r="R26" s="26" t="n">
        <f aca="false">R21/12</f>
        <v>1</v>
      </c>
      <c r="S26" s="26" t="n">
        <f aca="false">S21/8</f>
        <v>1</v>
      </c>
      <c r="T26" s="26" t="n">
        <f aca="false">T21/10</f>
        <v>1</v>
      </c>
      <c r="U26" s="17" t="n">
        <f aca="false">U21/45</f>
        <v>1</v>
      </c>
    </row>
    <row r="27" customFormat="false" ht="13.8" hidden="false" customHeight="false" outlineLevel="0" collapsed="false">
      <c r="A27" s="0" t="n">
        <v>375859</v>
      </c>
      <c r="B27" s="5" t="n">
        <v>3</v>
      </c>
      <c r="C27" s="5" t="n">
        <v>2.5</v>
      </c>
      <c r="D27" s="5" t="n">
        <v>4.25</v>
      </c>
      <c r="E27" s="5" t="n">
        <v>11.71</v>
      </c>
      <c r="F27" s="5" t="n">
        <v>5</v>
      </c>
      <c r="G27" s="5" t="n">
        <v>10</v>
      </c>
      <c r="H27" s="0" t="n">
        <f aca="false">SUM(B27:G27)</f>
        <v>36.46</v>
      </c>
      <c r="I27" s="6" t="n">
        <f aca="false">H27/45</f>
        <v>0.810222222222222</v>
      </c>
      <c r="J27" s="0" t="n">
        <f aca="false">IF(I27&lt;$O$13,5,IF(I27&lt;$O$12,4,IF(I27&lt;$O$11,3.7,IF(I27&lt;$O$10,3.3,IF(I27&lt;$O$9,3,IF(I27&lt;$O$8,2.7,IF(I27&lt;$O$7,2.3,IF(I27&lt;$O$6,2,IF(I27&lt;$O$5,1.7,IF(I27&lt;$O$4,1.3,IF(I27="n.t.","N/A",1)))))))))))</f>
        <v>2</v>
      </c>
    </row>
    <row r="28" customFormat="false" ht="13.8" hidden="false" customHeight="false" outlineLevel="0" collapsed="false">
      <c r="A28" s="0" t="n">
        <v>380255</v>
      </c>
      <c r="B28" s="5" t="n">
        <v>2.5</v>
      </c>
      <c r="C28" s="5" t="n">
        <v>3</v>
      </c>
      <c r="D28" s="5" t="n">
        <v>1.5</v>
      </c>
      <c r="E28" s="5" t="n">
        <v>12</v>
      </c>
      <c r="F28" s="5" t="n">
        <v>4</v>
      </c>
      <c r="G28" s="5" t="n">
        <v>8.33</v>
      </c>
      <c r="H28" s="0" t="n">
        <f aca="false">SUM(B28:G28)</f>
        <v>31.33</v>
      </c>
      <c r="I28" s="6" t="n">
        <f aca="false">H28/45</f>
        <v>0.696222222222222</v>
      </c>
      <c r="J28" s="0" t="n">
        <f aca="false">IF(I28&lt;$O$13,5,IF(I28&lt;$O$12,4,IF(I28&lt;$O$11,3.7,IF(I28&lt;$O$10,3.3,IF(I28&lt;$O$9,3,IF(I28&lt;$O$8,2.7,IF(I28&lt;$O$7,2.3,IF(I28&lt;$O$6,2,IF(I28&lt;$O$5,1.7,IF(I28&lt;$O$4,1.3,IF(I28="n.t.","N/A",1)))))))))))</f>
        <v>3</v>
      </c>
    </row>
    <row r="29" customFormat="false" ht="13.8" hidden="false" customHeight="false" outlineLevel="0" collapsed="false">
      <c r="A29" s="0" t="n">
        <v>387941</v>
      </c>
      <c r="B29" s="5" t="n">
        <v>2</v>
      </c>
      <c r="C29" s="5" t="n">
        <v>2.5</v>
      </c>
      <c r="D29" s="5" t="n">
        <v>0.75</v>
      </c>
      <c r="E29" s="5" t="n">
        <v>11.71</v>
      </c>
      <c r="F29" s="5" t="n">
        <v>3</v>
      </c>
      <c r="G29" s="5" t="n">
        <v>1.11</v>
      </c>
      <c r="H29" s="0" t="n">
        <f aca="false">SUM(B29:G29)</f>
        <v>21.07</v>
      </c>
      <c r="I29" s="6" t="n">
        <f aca="false">H29/45</f>
        <v>0.468222222222222</v>
      </c>
      <c r="J29" s="0" t="n">
        <f aca="false">IF(I29&lt;$O$13,5,IF(I29&lt;$O$12,4,IF(I29&lt;$O$11,3.7,IF(I29&lt;$O$10,3.3,IF(I29&lt;$O$9,3,IF(I29&lt;$O$8,2.7,IF(I29&lt;$O$7,2.3,IF(I29&lt;$O$6,2,IF(I29&lt;$O$5,1.7,IF(I29&lt;$O$4,1.3,IF(I29="n.t.","N/A",1)))))))))))</f>
        <v>5</v>
      </c>
    </row>
    <row r="30" customFormat="false" ht="13.8" hidden="false" customHeight="false" outlineLevel="0" collapsed="false">
      <c r="A30" s="0" t="n">
        <v>378530</v>
      </c>
      <c r="B30" s="5" t="n">
        <v>1.5</v>
      </c>
      <c r="C30" s="5" t="n">
        <v>1.75</v>
      </c>
      <c r="D30" s="5" t="n">
        <v>2</v>
      </c>
      <c r="E30" s="5" t="n">
        <v>7.71</v>
      </c>
      <c r="F30" s="5" t="n">
        <v>0</v>
      </c>
      <c r="G30" s="8" t="n">
        <v>7.22</v>
      </c>
      <c r="H30" s="0" t="n">
        <f aca="false">SUM(B30:G30)</f>
        <v>20.18</v>
      </c>
      <c r="I30" s="6" t="n">
        <f aca="false">H30/45</f>
        <v>0.448444444444444</v>
      </c>
      <c r="J30" s="0" t="n">
        <f aca="false">IF(I30&lt;$O$13,5,IF(I30&lt;$O$12,4,IF(I30&lt;$O$11,3.7,IF(I30&lt;$O$10,3.3,IF(I30&lt;$O$9,3,IF(I30&lt;$O$8,2.7,IF(I30&lt;$O$7,2.3,IF(I30&lt;$O$6,2,IF(I30&lt;$O$5,1.7,IF(I30&lt;$O$4,1.3,IF(I30="n.t.","N/A",1)))))))))))</f>
        <v>5</v>
      </c>
    </row>
    <row r="31" customFormat="false" ht="13.8" hidden="false" customHeight="false" outlineLevel="0" collapsed="false">
      <c r="A31" s="0" t="n">
        <v>339588</v>
      </c>
      <c r="B31" s="5" t="n">
        <v>2</v>
      </c>
      <c r="C31" s="5" t="n">
        <v>3.5</v>
      </c>
      <c r="D31" s="5" t="n">
        <v>3.25</v>
      </c>
      <c r="E31" s="5" t="n">
        <v>9.14</v>
      </c>
      <c r="F31" s="5" t="n">
        <v>2.5</v>
      </c>
      <c r="G31" s="5" t="n">
        <v>6.11</v>
      </c>
      <c r="H31" s="0" t="n">
        <f aca="false">SUM(B31:G31)</f>
        <v>26.5</v>
      </c>
      <c r="I31" s="6" t="n">
        <f aca="false">H31/45</f>
        <v>0.588888888888889</v>
      </c>
      <c r="J31" s="0" t="n">
        <f aca="false">IF(I31&lt;$O$13,5,IF(I31&lt;$O$12,4,IF(I31&lt;$O$11,3.7,IF(I31&lt;$O$10,3.3,IF(I31&lt;$O$9,3,IF(I31&lt;$O$8,2.7,IF(I31&lt;$O$7,2.3,IF(I31&lt;$O$6,2,IF(I31&lt;$O$5,1.7,IF(I31&lt;$O$4,1.3,IF(I31="n.t.","N/A",1)))))))))))</f>
        <v>3.7</v>
      </c>
    </row>
    <row r="32" customFormat="false" ht="13.8" hidden="false" customHeight="false" outlineLevel="0" collapsed="false">
      <c r="A32" s="0" t="n">
        <v>359513</v>
      </c>
      <c r="B32" s="5" t="n">
        <v>2.5</v>
      </c>
      <c r="C32" s="5" t="n">
        <v>6</v>
      </c>
      <c r="D32" s="5" t="n">
        <v>6</v>
      </c>
      <c r="E32" s="5" t="n">
        <v>11.14</v>
      </c>
      <c r="F32" s="5" t="n">
        <v>1</v>
      </c>
      <c r="G32" s="5" t="n">
        <v>10</v>
      </c>
      <c r="H32" s="0" t="n">
        <f aca="false">SUM(B32:G32)</f>
        <v>36.64</v>
      </c>
      <c r="I32" s="6" t="n">
        <f aca="false">H32/45</f>
        <v>0.814222222222222</v>
      </c>
      <c r="J32" s="0" t="n">
        <f aca="false">IF(I32&lt;$O$13,5,IF(I32&lt;$O$12,4,IF(I32&lt;$O$11,3.7,IF(I32&lt;$O$10,3.3,IF(I32&lt;$O$9,3,IF(I32&lt;$O$8,2.7,IF(I32&lt;$O$7,2.3,IF(I32&lt;$O$6,2,IF(I32&lt;$O$5,1.7,IF(I32&lt;$O$4,1.3,IF(I32="n.t.","N/A",1)))))))))))</f>
        <v>2</v>
      </c>
    </row>
    <row r="33" customFormat="false" ht="13.8" hidden="false" customHeight="false" outlineLevel="0" collapsed="false">
      <c r="A33" s="0" t="n">
        <v>347860</v>
      </c>
      <c r="B33" s="5" t="n">
        <v>2.5</v>
      </c>
      <c r="C33" s="5" t="n">
        <v>2.5</v>
      </c>
      <c r="D33" s="5" t="n">
        <v>1.25</v>
      </c>
      <c r="E33" s="5" t="n">
        <v>9.43</v>
      </c>
      <c r="F33" s="5" t="n">
        <v>6.5</v>
      </c>
      <c r="G33" s="5" t="n">
        <v>6.67</v>
      </c>
      <c r="H33" s="0" t="n">
        <f aca="false">SUM(B33:G33)</f>
        <v>28.85</v>
      </c>
      <c r="I33" s="6" t="n">
        <f aca="false">H33/45</f>
        <v>0.641111111111111</v>
      </c>
      <c r="J33" s="0" t="n">
        <f aca="false">IF(I33&lt;$O$13,5,IF(I33&lt;$O$12,4,IF(I33&lt;$O$11,3.7,IF(I33&lt;$O$10,3.3,IF(I33&lt;$O$9,3,IF(I33&lt;$O$8,2.7,IF(I33&lt;$O$7,2.3,IF(I33&lt;$O$6,2,IF(I33&lt;$O$5,1.7,IF(I33&lt;$O$4,1.3,IF(I33="n.t.","N/A",1)))))))))))</f>
        <v>3.3</v>
      </c>
    </row>
    <row r="34" customFormat="false" ht="13.8" hidden="false" customHeight="false" outlineLevel="0" collapsed="false">
      <c r="A34" s="0" t="n">
        <v>379450</v>
      </c>
      <c r="B34" s="5" t="n">
        <v>2.5</v>
      </c>
      <c r="C34" s="5" t="n">
        <v>5</v>
      </c>
      <c r="D34" s="5" t="n">
        <v>5.75</v>
      </c>
      <c r="E34" s="5" t="n">
        <v>11.14</v>
      </c>
      <c r="F34" s="5" t="n">
        <v>4.33</v>
      </c>
      <c r="G34" s="5" t="n">
        <v>7.78</v>
      </c>
      <c r="H34" s="0" t="n">
        <f aca="false">SUM(B34:G34)</f>
        <v>36.5</v>
      </c>
      <c r="I34" s="6" t="n">
        <f aca="false">H34/45</f>
        <v>0.811111111111111</v>
      </c>
      <c r="J34" s="0" t="n">
        <f aca="false">IF(I34&lt;$O$13,5,IF(I34&lt;$O$12,4,IF(I34&lt;$O$11,3.7,IF(I34&lt;$O$10,3.3,IF(I34&lt;$O$9,3,IF(I34&lt;$O$8,2.7,IF(I34&lt;$O$7,2.3,IF(I34&lt;$O$6,2,IF(I34&lt;$O$5,1.7,IF(I34&lt;$O$4,1.3,IF(I34="n.t.","N/A",1)))))))))))</f>
        <v>2</v>
      </c>
    </row>
    <row r="35" customFormat="false" ht="13.8" hidden="false" customHeight="false" outlineLevel="0" collapsed="false">
      <c r="A35" s="0" t="n">
        <v>386313</v>
      </c>
      <c r="B35" s="5" t="n">
        <v>3</v>
      </c>
      <c r="C35" s="5" t="n">
        <v>2</v>
      </c>
      <c r="D35" s="5" t="n">
        <v>1.75</v>
      </c>
      <c r="E35" s="5" t="n">
        <v>12</v>
      </c>
      <c r="F35" s="5" t="n">
        <v>2.5</v>
      </c>
      <c r="G35" s="5" t="n">
        <v>2.78</v>
      </c>
      <c r="H35" s="0" t="n">
        <f aca="false">SUM(B35:G35)</f>
        <v>24.03</v>
      </c>
      <c r="I35" s="6" t="n">
        <f aca="false">H35/45</f>
        <v>0.534</v>
      </c>
      <c r="J35" s="0" t="n">
        <f aca="false">IF(I35&lt;$O$13,5,IF(I35&lt;$O$12,4,IF(I35&lt;$O$11,3.7,IF(I35&lt;$O$10,3.3,IF(I35&lt;$O$9,3,IF(I35&lt;$O$8,2.7,IF(I35&lt;$O$7,2.3,IF(I35&lt;$O$6,2,IF(I35&lt;$O$5,1.7,IF(I35&lt;$O$4,1.3,IF(I35="n.t.","N/A",1)))))))))))</f>
        <v>4</v>
      </c>
    </row>
    <row r="36" customFormat="false" ht="13.8" hidden="false" customHeight="false" outlineLevel="0" collapsed="false">
      <c r="A36" s="0" t="n">
        <v>387275</v>
      </c>
      <c r="B36" s="5" t="n">
        <v>0.5</v>
      </c>
      <c r="C36" s="5" t="n">
        <v>2.75</v>
      </c>
      <c r="D36" s="5" t="n">
        <v>1.75</v>
      </c>
      <c r="E36" s="5" t="n">
        <v>11.71</v>
      </c>
      <c r="F36" s="5" t="n">
        <v>2</v>
      </c>
      <c r="G36" s="5" t="n">
        <v>7.22</v>
      </c>
      <c r="H36" s="0" t="n">
        <f aca="false">SUM(B36:G36)</f>
        <v>25.93</v>
      </c>
      <c r="I36" s="6" t="n">
        <f aca="false">H36/45</f>
        <v>0.576222222222222</v>
      </c>
      <c r="J36" s="0" t="n">
        <f aca="false">IF(I36&lt;$O$13,5,IF(I36&lt;$O$12,4,IF(I36&lt;$O$11,3.7,IF(I36&lt;$O$10,3.3,IF(I36&lt;$O$9,3,IF(I36&lt;$O$8,2.7,IF(I36&lt;$O$7,2.3,IF(I36&lt;$O$6,2,IF(I36&lt;$O$5,1.7,IF(I36&lt;$O$4,1.3,IF(I36="n.t.","N/A",1)))))))))))</f>
        <v>3.7</v>
      </c>
    </row>
    <row r="37" customFormat="false" ht="13.8" hidden="false" customHeight="false" outlineLevel="0" collapsed="false">
      <c r="A37" s="0" t="n">
        <v>384366</v>
      </c>
      <c r="B37" s="5" t="n">
        <v>1.75</v>
      </c>
      <c r="C37" s="5" t="n">
        <v>3.5</v>
      </c>
      <c r="D37" s="5" t="n">
        <v>3.75</v>
      </c>
      <c r="E37" s="5" t="n">
        <v>9.14</v>
      </c>
      <c r="F37" s="5" t="n">
        <v>7</v>
      </c>
      <c r="G37" s="5" t="n">
        <v>10</v>
      </c>
      <c r="H37" s="0" t="n">
        <f aca="false">SUM(B37:G37)</f>
        <v>35.14</v>
      </c>
      <c r="I37" s="6" t="n">
        <f aca="false">H37/45</f>
        <v>0.780888888888889</v>
      </c>
      <c r="J37" s="0" t="n">
        <f aca="false">IF(I37&lt;$O$13,5,IF(I37&lt;$O$12,4,IF(I37&lt;$O$11,3.7,IF(I37&lt;$O$10,3.3,IF(I37&lt;$O$9,3,IF(I37&lt;$O$8,2.7,IF(I37&lt;$O$7,2.3,IF(I37&lt;$O$6,2,IF(I37&lt;$O$5,1.7,IF(I37&lt;$O$4,1.3,IF(I37="n.t.","N/A",1)))))))))))</f>
        <v>2.3</v>
      </c>
    </row>
    <row r="38" customFormat="false" ht="13.8" hidden="false" customHeight="false" outlineLevel="0" collapsed="false">
      <c r="A38" s="0" t="n">
        <v>387193</v>
      </c>
      <c r="B38" s="5" t="n">
        <v>2.25</v>
      </c>
      <c r="C38" s="5" t="n">
        <v>2.5</v>
      </c>
      <c r="D38" s="5" t="n">
        <v>2</v>
      </c>
      <c r="E38" s="5" t="n">
        <v>10.29</v>
      </c>
      <c r="F38" s="5" t="n">
        <v>2.5</v>
      </c>
      <c r="G38" s="5" t="n">
        <v>5.56</v>
      </c>
      <c r="H38" s="0" t="n">
        <f aca="false">SUM(B38:G38)</f>
        <v>25.1</v>
      </c>
      <c r="I38" s="6" t="n">
        <f aca="false">H38/45</f>
        <v>0.557777777777778</v>
      </c>
      <c r="J38" s="0" t="n">
        <f aca="false">IF(I38&lt;$O$13,5,IF(I38&lt;$O$12,4,IF(I38&lt;$O$11,3.7,IF(I38&lt;$O$10,3.3,IF(I38&lt;$O$9,3,IF(I38&lt;$O$8,2.7,IF(I38&lt;$O$7,2.3,IF(I38&lt;$O$6,2,IF(I38&lt;$O$5,1.7,IF(I38&lt;$O$4,1.3,IF(I38="n.t.","N/A",1)))))))))))</f>
        <v>3.7</v>
      </c>
    </row>
    <row r="39" customFormat="false" ht="13.8" hidden="false" customHeight="false" outlineLevel="0" collapsed="false">
      <c r="A39" s="0" t="n">
        <v>19267</v>
      </c>
      <c r="B39" s="5" t="n">
        <v>1.75</v>
      </c>
      <c r="C39" s="5" t="n">
        <v>3</v>
      </c>
      <c r="D39" s="5" t="n">
        <v>3.75</v>
      </c>
      <c r="E39" s="5" t="n">
        <v>12</v>
      </c>
      <c r="F39" s="5" t="n">
        <v>3.83</v>
      </c>
      <c r="G39" s="5" t="n">
        <v>10</v>
      </c>
      <c r="H39" s="0" t="n">
        <f aca="false">SUM(B39:G39)</f>
        <v>34.33</v>
      </c>
      <c r="I39" s="6" t="n">
        <f aca="false">H39/45</f>
        <v>0.762888888888889</v>
      </c>
      <c r="J39" s="0" t="n">
        <f aca="false">IF(I39&lt;$O$13,5,IF(I39&lt;$O$12,4,IF(I39&lt;$O$11,3.7,IF(I39&lt;$O$10,3.3,IF(I39&lt;$O$9,3,IF(I39&lt;$O$8,2.7,IF(I39&lt;$O$7,2.3,IF(I39&lt;$O$6,2,IF(I39&lt;$O$5,1.7,IF(I39&lt;$O$4,1.3,IF(I39="n.t.","N/A",1)))))))))))</f>
        <v>2.3</v>
      </c>
    </row>
    <row r="40" customFormat="false" ht="13.8" hidden="false" customHeight="false" outlineLevel="0" collapsed="false">
      <c r="A40" s="0" t="n">
        <v>197245</v>
      </c>
      <c r="B40" s="5" t="n">
        <v>3</v>
      </c>
      <c r="C40" s="5" t="n">
        <v>6</v>
      </c>
      <c r="D40" s="5" t="n">
        <v>2.75</v>
      </c>
      <c r="E40" s="5" t="n">
        <v>12</v>
      </c>
      <c r="F40" s="5" t="n">
        <v>2.5</v>
      </c>
      <c r="G40" s="5" t="n">
        <v>10</v>
      </c>
      <c r="H40" s="0" t="n">
        <f aca="false">SUM(B40:G40)</f>
        <v>36.25</v>
      </c>
      <c r="I40" s="6" t="n">
        <f aca="false">H40/45</f>
        <v>0.805555555555556</v>
      </c>
      <c r="J40" s="0" t="n">
        <f aca="false">IF(I40&lt;$O$13,5,IF(I40&lt;$O$12,4,IF(I40&lt;$O$11,3.7,IF(I40&lt;$O$10,3.3,IF(I40&lt;$O$9,3,IF(I40&lt;$O$8,2.7,IF(I40&lt;$O$7,2.3,IF(I40&lt;$O$6,2,IF(I40&lt;$O$5,1.7,IF(I40&lt;$O$4,1.3,IF(I40="n.t.","N/A",1)))))))))))</f>
        <v>2</v>
      </c>
    </row>
    <row r="41" customFormat="false" ht="13.8" hidden="false" customHeight="false" outlineLevel="0" collapsed="false">
      <c r="A41" s="0" t="n">
        <v>18145</v>
      </c>
      <c r="B41" s="5" t="n">
        <v>3</v>
      </c>
      <c r="C41" s="5" t="n">
        <v>4</v>
      </c>
      <c r="D41" s="5" t="n">
        <v>3.5</v>
      </c>
      <c r="E41" s="5" t="n">
        <v>12</v>
      </c>
      <c r="F41" s="5" t="n">
        <v>2.5</v>
      </c>
      <c r="G41" s="5" t="n">
        <v>6.11</v>
      </c>
      <c r="H41" s="0" t="n">
        <f aca="false">SUM(B41:G41)</f>
        <v>31.11</v>
      </c>
      <c r="I41" s="6" t="n">
        <f aca="false">H41/45</f>
        <v>0.691333333333333</v>
      </c>
      <c r="J41" s="0" t="n">
        <f aca="false">IF(I41&lt;$O$13,5,IF(I41&lt;$O$12,4,IF(I41&lt;$O$11,3.7,IF(I41&lt;$O$10,3.3,IF(I41&lt;$O$9,3,IF(I41&lt;$O$8,2.7,IF(I41&lt;$O$7,2.3,IF(I41&lt;$O$6,2,IF(I41&lt;$O$5,1.7,IF(I41&lt;$O$4,1.3,IF(I41="n.t.","N/A",1)))))))))))</f>
        <v>3</v>
      </c>
    </row>
    <row r="42" customFormat="false" ht="13.8" hidden="false" customHeight="false" outlineLevel="0" collapsed="false">
      <c r="A42" s="0" t="n">
        <v>380601</v>
      </c>
      <c r="B42" s="5" t="n">
        <v>1.25</v>
      </c>
      <c r="C42" s="5" t="n">
        <v>2.5</v>
      </c>
      <c r="D42" s="5" t="n">
        <v>1.75</v>
      </c>
      <c r="E42" s="5" t="n">
        <v>8</v>
      </c>
      <c r="F42" s="5" t="n">
        <v>0</v>
      </c>
      <c r="G42" s="8" t="n">
        <v>8.33</v>
      </c>
      <c r="H42" s="0" t="n">
        <f aca="false">SUM(B42:G42)</f>
        <v>21.83</v>
      </c>
      <c r="I42" s="6" t="n">
        <f aca="false">H42/45</f>
        <v>0.485111111111111</v>
      </c>
      <c r="J42" s="0" t="n">
        <f aca="false">IF(I42&lt;$O$13,5,IF(I42&lt;$O$12,4,IF(I42&lt;$O$11,3.7,IF(I42&lt;$O$10,3.3,IF(I42&lt;$O$9,3,IF(I42&lt;$O$8,2.7,IF(I42&lt;$O$7,2.3,IF(I42&lt;$O$6,2,IF(I42&lt;$O$5,1.7,IF(I42&lt;$O$4,1.3,IF(I42="n.t.","N/A",1)))))))))))</f>
        <v>5</v>
      </c>
    </row>
    <row r="43" customFormat="false" ht="13.8" hidden="false" customHeight="false" outlineLevel="0" collapsed="false">
      <c r="A43" s="0" t="n">
        <v>380767</v>
      </c>
      <c r="B43" s="5" t="n">
        <v>3</v>
      </c>
      <c r="C43" s="5" t="n">
        <v>3.5</v>
      </c>
      <c r="D43" s="5" t="n">
        <v>4</v>
      </c>
      <c r="E43" s="5" t="n">
        <v>10.86</v>
      </c>
      <c r="F43" s="5" t="n">
        <v>1.91</v>
      </c>
      <c r="G43" s="5" t="n">
        <v>5.56</v>
      </c>
      <c r="H43" s="0" t="n">
        <f aca="false">SUM(B43:G43)</f>
        <v>28.83</v>
      </c>
      <c r="I43" s="6" t="n">
        <f aca="false">H43/45</f>
        <v>0.640666666666667</v>
      </c>
      <c r="J43" s="0" t="n">
        <f aca="false">IF(I43&lt;$O$13,5,IF(I43&lt;$O$12,4,IF(I43&lt;$O$11,3.7,IF(I43&lt;$O$10,3.3,IF(I43&lt;$O$9,3,IF(I43&lt;$O$8,2.7,IF(I43&lt;$O$7,2.3,IF(I43&lt;$O$6,2,IF(I43&lt;$O$5,1.7,IF(I43&lt;$O$4,1.3,IF(I43="n.t.","N/A",1)))))))))))</f>
        <v>3.3</v>
      </c>
    </row>
    <row r="44" customFormat="false" ht="13.8" hidden="false" customHeight="false" outlineLevel="0" collapsed="false">
      <c r="A44" s="0" t="n">
        <v>375923</v>
      </c>
      <c r="B44" s="5" t="n">
        <v>2.5</v>
      </c>
      <c r="C44" s="5" t="n">
        <v>2.5</v>
      </c>
      <c r="D44" s="5" t="n">
        <v>5</v>
      </c>
      <c r="E44" s="5" t="n">
        <v>9.71</v>
      </c>
      <c r="F44" s="5" t="n">
        <v>2.33</v>
      </c>
      <c r="G44" s="5" t="n">
        <v>10</v>
      </c>
      <c r="H44" s="0" t="n">
        <f aca="false">SUM(B44:G44)</f>
        <v>32.04</v>
      </c>
      <c r="I44" s="6" t="n">
        <f aca="false">H44/45</f>
        <v>0.712</v>
      </c>
      <c r="J44" s="0" t="n">
        <f aca="false">IF(I44&lt;$O$13,5,IF(I44&lt;$O$12,4,IF(I44&lt;$O$11,3.7,IF(I44&lt;$O$10,3.3,IF(I44&lt;$O$9,3,IF(I44&lt;$O$8,2.7,IF(I44&lt;$O$7,2.3,IF(I44&lt;$O$6,2,IF(I44&lt;$O$5,1.7,IF(I44&lt;$O$4,1.3,IF(I44="n.t.","N/A",1)))))))))))</f>
        <v>2.7</v>
      </c>
    </row>
    <row r="45" customFormat="false" ht="13.8" hidden="false" customHeight="false" outlineLevel="0" collapsed="false">
      <c r="A45" s="0" t="n">
        <v>374515</v>
      </c>
      <c r="B45" s="8"/>
      <c r="C45" s="8"/>
      <c r="D45" s="8"/>
      <c r="E45" s="8"/>
      <c r="F45" s="8"/>
      <c r="G45" s="8"/>
      <c r="H45" s="0" t="n">
        <f aca="false">SUM(B45:G45)</f>
        <v>0</v>
      </c>
      <c r="I45" s="6" t="n">
        <f aca="false">H45/45</f>
        <v>0</v>
      </c>
      <c r="J45" s="0" t="n">
        <f aca="false">IF(I45&lt;$O$13,5,IF(I45&lt;$O$12,4,IF(I45&lt;$O$11,3.7,IF(I45&lt;$O$10,3.3,IF(I45&lt;$O$9,3,IF(I45&lt;$O$8,2.7,IF(I45&lt;$O$7,2.3,IF(I45&lt;$O$6,2,IF(I45&lt;$O$5,1.7,IF(I45&lt;$O$4,1.3,IF(I45="n.t.","N/A",1)))))))))))</f>
        <v>5</v>
      </c>
    </row>
    <row r="46" customFormat="false" ht="13.8" hidden="false" customHeight="false" outlineLevel="0" collapsed="false">
      <c r="A46" s="0" t="n">
        <v>386442</v>
      </c>
      <c r="B46" s="8"/>
      <c r="C46" s="8"/>
      <c r="D46" s="8"/>
      <c r="E46" s="8"/>
      <c r="F46" s="8"/>
      <c r="G46" s="8"/>
      <c r="H46" s="0" t="n">
        <f aca="false">SUM(B46:G46)</f>
        <v>0</v>
      </c>
      <c r="I46" s="6" t="n">
        <f aca="false">H46/45</f>
        <v>0</v>
      </c>
      <c r="J46" s="0" t="n">
        <f aca="false">IF(I46&lt;$O$13,5,IF(I46&lt;$O$12,4,IF(I46&lt;$O$11,3.7,IF(I46&lt;$O$10,3.3,IF(I46&lt;$O$9,3,IF(I46&lt;$O$8,2.7,IF(I46&lt;$O$7,2.3,IF(I46&lt;$O$6,2,IF(I46&lt;$O$5,1.7,IF(I46&lt;$O$4,1.3,IF(I46="n.t.","N/A",1)))))))))))</f>
        <v>5</v>
      </c>
    </row>
    <row r="47" customFormat="false" ht="13.8" hidden="false" customHeight="false" outlineLevel="0" collapsed="false">
      <c r="A47" s="0" t="n">
        <v>387601</v>
      </c>
      <c r="B47" s="5" t="n">
        <v>2</v>
      </c>
      <c r="C47" s="5" t="n">
        <v>2.5</v>
      </c>
      <c r="D47" s="5" t="n">
        <v>4.25</v>
      </c>
      <c r="E47" s="5" t="n">
        <v>12</v>
      </c>
      <c r="F47" s="5" t="n">
        <v>2.75</v>
      </c>
      <c r="G47" s="5" t="n">
        <v>8.33</v>
      </c>
      <c r="H47" s="0" t="n">
        <f aca="false">SUM(B47:G47)</f>
        <v>31.83</v>
      </c>
      <c r="I47" s="6" t="n">
        <f aca="false">H47/45</f>
        <v>0.707333333333333</v>
      </c>
      <c r="J47" s="0" t="n">
        <f aca="false">IF(I47&lt;$O$13,5,IF(I47&lt;$O$12,4,IF(I47&lt;$O$11,3.7,IF(I47&lt;$O$10,3.3,IF(I47&lt;$O$9,3,IF(I47&lt;$O$8,2.7,IF(I47&lt;$O$7,2.3,IF(I47&lt;$O$6,2,IF(I47&lt;$O$5,1.7,IF(I47&lt;$O$4,1.3,IF(I47="n.t.","N/A",1)))))))))))</f>
        <v>2.7</v>
      </c>
    </row>
    <row r="48" customFormat="false" ht="13.8" hidden="false" customHeight="false" outlineLevel="0" collapsed="false">
      <c r="A48" s="0" t="n">
        <v>347570</v>
      </c>
      <c r="B48" s="8"/>
      <c r="C48" s="8"/>
      <c r="D48" s="8"/>
      <c r="E48" s="8"/>
      <c r="F48" s="8"/>
      <c r="G48" s="8"/>
      <c r="H48" s="0" t="n">
        <f aca="false">SUM(B48:G48)</f>
        <v>0</v>
      </c>
      <c r="I48" s="6" t="n">
        <f aca="false">H48/45</f>
        <v>0</v>
      </c>
      <c r="J48" s="0" t="n">
        <f aca="false">IF(I48&lt;$O$13,5,IF(I48&lt;$O$12,4,IF(I48&lt;$O$11,3.7,IF(I48&lt;$O$10,3.3,IF(I48&lt;$O$9,3,IF(I48&lt;$O$8,2.7,IF(I48&lt;$O$7,2.3,IF(I48&lt;$O$6,2,IF(I48&lt;$O$5,1.7,IF(I48&lt;$O$4,1.3,IF(I48="n.t.","N/A",1)))))))))))</f>
        <v>5</v>
      </c>
    </row>
    <row r="49" customFormat="false" ht="13.8" hidden="false" customHeight="false" outlineLevel="0" collapsed="false">
      <c r="A49" s="0" t="n">
        <v>387602</v>
      </c>
      <c r="B49" s="5" t="n">
        <v>1.75</v>
      </c>
      <c r="C49" s="5" t="n">
        <v>1</v>
      </c>
      <c r="D49" s="5" t="n">
        <v>0</v>
      </c>
      <c r="E49" s="5" t="n">
        <v>9.43</v>
      </c>
      <c r="F49" s="5" t="n">
        <v>0</v>
      </c>
      <c r="G49" s="5" t="n">
        <v>6.11</v>
      </c>
      <c r="H49" s="0" t="n">
        <f aca="false">SUM(B49:G49)</f>
        <v>18.29</v>
      </c>
      <c r="I49" s="6" t="n">
        <f aca="false">H49/45</f>
        <v>0.406444444444444</v>
      </c>
      <c r="J49" s="0" t="n">
        <f aca="false">IF(I49&lt;$O$13,5,IF(I49&lt;$O$12,4,IF(I49&lt;$O$11,3.7,IF(I49&lt;$O$10,3.3,IF(I49&lt;$O$9,3,IF(I49&lt;$O$8,2.7,IF(I49&lt;$O$7,2.3,IF(I49&lt;$O$6,2,IF(I49&lt;$O$5,1.7,IF(I49&lt;$O$4,1.3,IF(I49="n.t.","N/A",1)))))))))))</f>
        <v>5</v>
      </c>
    </row>
    <row r="50" customFormat="false" ht="13.8" hidden="false" customHeight="false" outlineLevel="0" collapsed="false">
      <c r="A50" s="0" t="n">
        <v>375008</v>
      </c>
      <c r="B50" s="5" t="n">
        <v>1.25</v>
      </c>
      <c r="C50" s="5" t="n">
        <v>3</v>
      </c>
      <c r="D50" s="5" t="n">
        <v>1.75</v>
      </c>
      <c r="E50" s="5" t="n">
        <v>11.43</v>
      </c>
      <c r="F50" s="5" t="n">
        <v>2</v>
      </c>
      <c r="G50" s="5" t="n">
        <v>7.22</v>
      </c>
      <c r="H50" s="0" t="n">
        <f aca="false">SUM(B50:G50)</f>
        <v>26.65</v>
      </c>
      <c r="I50" s="6" t="n">
        <f aca="false">H50/45</f>
        <v>0.592222222222222</v>
      </c>
      <c r="J50" s="0" t="n">
        <f aca="false">IF(I50&lt;$O$13,5,IF(I50&lt;$O$12,4,IF(I50&lt;$O$11,3.7,IF(I50&lt;$O$10,3.3,IF(I50&lt;$O$9,3,IF(I50&lt;$O$8,2.7,IF(I50&lt;$O$7,2.3,IF(I50&lt;$O$6,2,IF(I50&lt;$O$5,1.7,IF(I50&lt;$O$4,1.3,IF(I50="n.t.","N/A",1)))))))))))</f>
        <v>3.7</v>
      </c>
    </row>
    <row r="51" customFormat="false" ht="13.8" hidden="false" customHeight="false" outlineLevel="0" collapsed="false">
      <c r="A51" s="0" t="n">
        <v>386291</v>
      </c>
      <c r="B51" s="5" t="n">
        <v>1.25</v>
      </c>
      <c r="C51" s="5" t="n">
        <v>2.5</v>
      </c>
      <c r="D51" s="5" t="n">
        <v>1</v>
      </c>
      <c r="E51" s="5" t="n">
        <v>11.71</v>
      </c>
      <c r="F51" s="5" t="n">
        <v>3.6</v>
      </c>
      <c r="G51" s="5" t="n">
        <v>1.67</v>
      </c>
      <c r="H51" s="0" t="n">
        <f aca="false">SUM(B51:G51)</f>
        <v>21.73</v>
      </c>
      <c r="I51" s="6" t="n">
        <f aca="false">H51/45</f>
        <v>0.482888888888889</v>
      </c>
      <c r="J51" s="0" t="n">
        <f aca="false">IF(I51&lt;$O$13,5,IF(I51&lt;$O$12,4,IF(I51&lt;$O$11,3.7,IF(I51&lt;$O$10,3.3,IF(I51&lt;$O$9,3,IF(I51&lt;$O$8,2.7,IF(I51&lt;$O$7,2.3,IF(I51&lt;$O$6,2,IF(I51&lt;$O$5,1.7,IF(I51&lt;$O$4,1.3,IF(I51="n.t.","N/A",1)))))))))))</f>
        <v>5</v>
      </c>
    </row>
    <row r="52" customFormat="false" ht="13.8" hidden="false" customHeight="false" outlineLevel="0" collapsed="false">
      <c r="A52" s="0" t="n">
        <v>370056</v>
      </c>
      <c r="B52" s="5" t="n">
        <v>1</v>
      </c>
      <c r="C52" s="5" t="n">
        <v>2.75</v>
      </c>
      <c r="D52" s="5" t="n">
        <v>1.75</v>
      </c>
      <c r="E52" s="5" t="n">
        <v>12</v>
      </c>
      <c r="F52" s="5" t="n">
        <v>0.66</v>
      </c>
      <c r="G52" s="5" t="n">
        <v>0.56</v>
      </c>
      <c r="H52" s="0" t="n">
        <f aca="false">SUM(B52:G52)</f>
        <v>18.72</v>
      </c>
      <c r="I52" s="6" t="n">
        <f aca="false">H52/45</f>
        <v>0.416</v>
      </c>
      <c r="J52" s="0" t="n">
        <f aca="false">IF(I52&lt;$O$13,5,IF(I52&lt;$O$12,4,IF(I52&lt;$O$11,3.7,IF(I52&lt;$O$10,3.3,IF(I52&lt;$O$9,3,IF(I52&lt;$O$8,2.7,IF(I52&lt;$O$7,2.3,IF(I52&lt;$O$6,2,IF(I52&lt;$O$5,1.7,IF(I52&lt;$O$4,1.3,IF(I52="n.t.","N/A",1)))))))))))</f>
        <v>5</v>
      </c>
    </row>
    <row r="53" customFormat="false" ht="13.8" hidden="false" customHeight="false" outlineLevel="0" collapsed="false">
      <c r="A53" s="0" t="n">
        <v>375875</v>
      </c>
      <c r="B53" s="5" t="n">
        <v>2.5</v>
      </c>
      <c r="C53" s="5" t="n">
        <v>4</v>
      </c>
      <c r="D53" s="5" t="n">
        <v>5</v>
      </c>
      <c r="E53" s="5" t="n">
        <v>11.43</v>
      </c>
      <c r="F53" s="5" t="n">
        <v>2</v>
      </c>
      <c r="G53" s="5" t="n">
        <v>0</v>
      </c>
      <c r="H53" s="0" t="n">
        <f aca="false">SUM(B53:G53)</f>
        <v>24.93</v>
      </c>
      <c r="I53" s="6" t="n">
        <f aca="false">H53/45</f>
        <v>0.554</v>
      </c>
      <c r="J53" s="0" t="n">
        <f aca="false">IF(I53&lt;$O$13,5,IF(I53&lt;$O$12,4,IF(I53&lt;$O$11,3.7,IF(I53&lt;$O$10,3.3,IF(I53&lt;$O$9,3,IF(I53&lt;$O$8,2.7,IF(I53&lt;$O$7,2.3,IF(I53&lt;$O$6,2,IF(I53&lt;$O$5,1.7,IF(I53&lt;$O$4,1.3,IF(I53="n.t.","N/A",1)))))))))))</f>
        <v>3.7</v>
      </c>
    </row>
    <row r="54" customFormat="false" ht="13.8" hidden="false" customHeight="false" outlineLevel="0" collapsed="false">
      <c r="A54" s="0" t="n">
        <v>377838</v>
      </c>
      <c r="B54" s="5" t="n">
        <v>1.75</v>
      </c>
      <c r="C54" s="5" t="n">
        <v>4</v>
      </c>
      <c r="D54" s="5" t="n">
        <v>3.25</v>
      </c>
      <c r="E54" s="5" t="n">
        <v>11.71</v>
      </c>
      <c r="F54" s="5" t="n">
        <v>2.5</v>
      </c>
      <c r="G54" s="5" t="n">
        <v>10</v>
      </c>
      <c r="H54" s="0" t="n">
        <f aca="false">SUM(B54:G54)</f>
        <v>33.21</v>
      </c>
      <c r="I54" s="6" t="n">
        <f aca="false">H54/45</f>
        <v>0.738</v>
      </c>
      <c r="J54" s="0" t="n">
        <f aca="false">IF(I54&lt;$O$13,5,IF(I54&lt;$O$12,4,IF(I54&lt;$O$11,3.7,IF(I54&lt;$O$10,3.3,IF(I54&lt;$O$9,3,IF(I54&lt;$O$8,2.7,IF(I54&lt;$O$7,2.3,IF(I54&lt;$O$6,2,IF(I54&lt;$O$5,1.7,IF(I54&lt;$O$4,1.3,IF(I54="n.t.","N/A",1)))))))))))</f>
        <v>2.7</v>
      </c>
    </row>
    <row r="55" customFormat="false" ht="13.8" hidden="false" customHeight="false" outlineLevel="0" collapsed="false">
      <c r="A55" s="0" t="n">
        <v>380047</v>
      </c>
      <c r="B55" s="5" t="n">
        <v>3</v>
      </c>
      <c r="C55" s="5" t="n">
        <v>6</v>
      </c>
      <c r="D55" s="5" t="n">
        <v>5</v>
      </c>
      <c r="E55" s="5" t="n">
        <v>12</v>
      </c>
      <c r="F55" s="5" t="n">
        <v>6.5</v>
      </c>
      <c r="G55" s="5" t="n">
        <v>4.44</v>
      </c>
      <c r="H55" s="0" t="n">
        <f aca="false">SUM(B55:G55)</f>
        <v>36.94</v>
      </c>
      <c r="I55" s="6" t="n">
        <f aca="false">H55/45</f>
        <v>0.820888888888889</v>
      </c>
      <c r="J55" s="0" t="n">
        <f aca="false">IF(I55&lt;$O$13,5,IF(I55&lt;$O$12,4,IF(I55&lt;$O$11,3.7,IF(I55&lt;$O$10,3.3,IF(I55&lt;$O$9,3,IF(I55&lt;$O$8,2.7,IF(I55&lt;$O$7,2.3,IF(I55&lt;$O$6,2,IF(I55&lt;$O$5,1.7,IF(I55&lt;$O$4,1.3,IF(I55="n.t.","N/A",1)))))))))))</f>
        <v>2</v>
      </c>
    </row>
    <row r="56" customFormat="false" ht="13.8" hidden="false" customHeight="false" outlineLevel="0" collapsed="false">
      <c r="A56" s="0" t="n">
        <v>386642</v>
      </c>
      <c r="B56" s="5" t="n">
        <v>2</v>
      </c>
      <c r="C56" s="5" t="n">
        <v>5</v>
      </c>
      <c r="D56" s="5" t="n">
        <v>1.75</v>
      </c>
      <c r="E56" s="5" t="n">
        <v>11</v>
      </c>
      <c r="F56" s="5" t="n">
        <v>0.83</v>
      </c>
      <c r="G56" s="5" t="n">
        <v>5</v>
      </c>
      <c r="H56" s="0" t="n">
        <f aca="false">SUM(B56:G56)</f>
        <v>25.58</v>
      </c>
      <c r="I56" s="6" t="n">
        <f aca="false">H56/45</f>
        <v>0.568444444444444</v>
      </c>
      <c r="J56" s="0" t="n">
        <f aca="false">IF(I56&lt;$O$13,5,IF(I56&lt;$O$12,4,IF(I56&lt;$O$11,3.7,IF(I56&lt;$O$10,3.3,IF(I56&lt;$O$9,3,IF(I56&lt;$O$8,2.7,IF(I56&lt;$O$7,2.3,IF(I56&lt;$O$6,2,IF(I56&lt;$O$5,1.7,IF(I56&lt;$O$4,1.3,IF(I56="n.t.","N/A",1)))))))))))</f>
        <v>3.7</v>
      </c>
    </row>
    <row r="57" customFormat="false" ht="13.8" hidden="false" customHeight="false" outlineLevel="0" collapsed="false">
      <c r="A57" s="0" t="n">
        <v>18420</v>
      </c>
      <c r="B57" s="5" t="n">
        <v>3</v>
      </c>
      <c r="C57" s="5" t="n">
        <v>5</v>
      </c>
      <c r="D57" s="5" t="n">
        <v>6</v>
      </c>
      <c r="E57" s="5" t="n">
        <v>11.71</v>
      </c>
      <c r="F57" s="5" t="n">
        <v>1</v>
      </c>
      <c r="G57" s="5" t="n">
        <v>6.11</v>
      </c>
      <c r="H57" s="0" t="n">
        <f aca="false">SUM(B57:G57)</f>
        <v>32.82</v>
      </c>
      <c r="I57" s="6" t="n">
        <f aca="false">H57/45</f>
        <v>0.729333333333333</v>
      </c>
      <c r="J57" s="0" t="n">
        <f aca="false">IF(I57&lt;$O$13,5,IF(I57&lt;$O$12,4,IF(I57&lt;$O$11,3.7,IF(I57&lt;$O$10,3.3,IF(I57&lt;$O$9,3,IF(I57&lt;$O$8,2.7,IF(I57&lt;$O$7,2.3,IF(I57&lt;$O$6,2,IF(I57&lt;$O$5,1.7,IF(I57&lt;$O$4,1.3,IF(I57="n.t.","N/A",1)))))))))))</f>
        <v>2.7</v>
      </c>
    </row>
    <row r="58" customFormat="false" ht="13.8" hidden="false" customHeight="false" outlineLevel="0" collapsed="false">
      <c r="A58" s="0" t="n">
        <v>387805</v>
      </c>
      <c r="B58" s="5" t="n">
        <v>2</v>
      </c>
      <c r="C58" s="5" t="n">
        <v>3</v>
      </c>
      <c r="D58" s="5" t="n">
        <v>2.5</v>
      </c>
      <c r="E58" s="5" t="n">
        <v>6.86</v>
      </c>
      <c r="F58" s="5" t="n">
        <v>1</v>
      </c>
      <c r="G58" s="8" t="n">
        <v>3.33</v>
      </c>
      <c r="H58" s="0" t="n">
        <f aca="false">SUM(B58:G58)</f>
        <v>18.69</v>
      </c>
      <c r="I58" s="6" t="n">
        <f aca="false">H58/45</f>
        <v>0.415333333333333</v>
      </c>
      <c r="J58" s="0" t="n">
        <f aca="false">IF(I58&lt;$O$13,5,IF(I58&lt;$O$12,4,IF(I58&lt;$O$11,3.7,IF(I58&lt;$O$10,3.3,IF(I58&lt;$O$9,3,IF(I58&lt;$O$8,2.7,IF(I58&lt;$O$7,2.3,IF(I58&lt;$O$6,2,IF(I58&lt;$O$5,1.7,IF(I58&lt;$O$4,1.3,IF(I58="n.t.","N/A",1)))))))))))</f>
        <v>5</v>
      </c>
    </row>
    <row r="59" customFormat="false" ht="13.8" hidden="false" customHeight="false" outlineLevel="0" collapsed="false">
      <c r="A59" s="0" t="n">
        <v>340956</v>
      </c>
      <c r="B59" s="5" t="n">
        <v>2.25</v>
      </c>
      <c r="C59" s="5" t="n">
        <v>1.5</v>
      </c>
      <c r="D59" s="5" t="n">
        <v>1</v>
      </c>
      <c r="E59" s="5" t="n">
        <v>7.14</v>
      </c>
      <c r="F59" s="5" t="n">
        <v>1.4</v>
      </c>
      <c r="G59" s="5" t="n">
        <v>9.44</v>
      </c>
      <c r="H59" s="0" t="n">
        <f aca="false">SUM(B59:G59)</f>
        <v>22.73</v>
      </c>
      <c r="I59" s="6" t="n">
        <f aca="false">H59/45</f>
        <v>0.505111111111111</v>
      </c>
      <c r="J59" s="0" t="n">
        <f aca="false">IF(I59&lt;$O$13,5,IF(I59&lt;$O$12,4,IF(I59&lt;$O$11,3.7,IF(I59&lt;$O$10,3.3,IF(I59&lt;$O$9,3,IF(I59&lt;$O$8,2.7,IF(I59&lt;$O$7,2.3,IF(I59&lt;$O$6,2,IF(I59&lt;$O$5,1.7,IF(I59&lt;$O$4,1.3,IF(I59="n.t.","N/A",1)))))))))))</f>
        <v>4</v>
      </c>
    </row>
    <row r="60" customFormat="false" ht="13.8" hidden="false" customHeight="false" outlineLevel="0" collapsed="false">
      <c r="A60" s="0" t="n">
        <v>340558</v>
      </c>
      <c r="B60" s="5" t="n">
        <v>3</v>
      </c>
      <c r="C60" s="5" t="n">
        <v>4</v>
      </c>
      <c r="D60" s="5" t="n">
        <v>1.75</v>
      </c>
      <c r="E60" s="5" t="n">
        <v>9.71</v>
      </c>
      <c r="F60" s="5" t="n">
        <v>2.5</v>
      </c>
      <c r="G60" s="5" t="n">
        <v>10</v>
      </c>
      <c r="H60" s="0" t="n">
        <f aca="false">SUM(B60:G60)</f>
        <v>30.96</v>
      </c>
      <c r="I60" s="6" t="n">
        <f aca="false">H60/45</f>
        <v>0.688</v>
      </c>
      <c r="J60" s="0" t="n">
        <f aca="false">IF(I60&lt;$O$13,5,IF(I60&lt;$O$12,4,IF(I60&lt;$O$11,3.7,IF(I60&lt;$O$10,3.3,IF(I60&lt;$O$9,3,IF(I60&lt;$O$8,2.7,IF(I60&lt;$O$7,2.3,IF(I60&lt;$O$6,2,IF(I60&lt;$O$5,1.7,IF(I60&lt;$O$4,1.3,IF(I60="n.t.","N/A",1)))))))))))</f>
        <v>3</v>
      </c>
    </row>
    <row r="61" customFormat="false" ht="13.8" hidden="false" customHeight="false" outlineLevel="0" collapsed="false">
      <c r="A61" s="0" t="n">
        <v>18343</v>
      </c>
      <c r="B61" s="5" t="n">
        <v>2.5</v>
      </c>
      <c r="C61" s="5" t="n">
        <v>4</v>
      </c>
      <c r="D61" s="5" t="n">
        <v>3.75</v>
      </c>
      <c r="E61" s="5" t="n">
        <v>12</v>
      </c>
      <c r="F61" s="5" t="n">
        <v>2</v>
      </c>
      <c r="G61" s="5" t="n">
        <v>7.78</v>
      </c>
      <c r="H61" s="0" t="n">
        <f aca="false">SUM(B61:G61)</f>
        <v>32.03</v>
      </c>
      <c r="I61" s="6" t="n">
        <f aca="false">H61/45</f>
        <v>0.711777777777778</v>
      </c>
      <c r="J61" s="0" t="n">
        <f aca="false">IF(I61&lt;$O$13,5,IF(I61&lt;$O$12,4,IF(I61&lt;$O$11,3.7,IF(I61&lt;$O$10,3.3,IF(I61&lt;$O$9,3,IF(I61&lt;$O$8,2.7,IF(I61&lt;$O$7,2.3,IF(I61&lt;$O$6,2,IF(I61&lt;$O$5,1.7,IF(I61&lt;$O$4,1.3,IF(I61="n.t.","N/A",1)))))))))))</f>
        <v>2.7</v>
      </c>
    </row>
    <row r="62" customFormat="false" ht="13.8" hidden="false" customHeight="false" outlineLevel="0" collapsed="false">
      <c r="A62" s="0" t="n">
        <v>387514</v>
      </c>
      <c r="B62" s="5" t="n">
        <v>2</v>
      </c>
      <c r="C62" s="5" t="n">
        <v>3</v>
      </c>
      <c r="D62" s="5" t="n">
        <v>2</v>
      </c>
      <c r="E62" s="5" t="n">
        <v>9.14</v>
      </c>
      <c r="F62" s="5" t="n">
        <v>2.33</v>
      </c>
      <c r="G62" s="5" t="n">
        <v>6.67</v>
      </c>
      <c r="H62" s="0" t="n">
        <f aca="false">SUM(B62:G62)</f>
        <v>25.14</v>
      </c>
      <c r="I62" s="6" t="n">
        <f aca="false">H62/45</f>
        <v>0.558666666666667</v>
      </c>
      <c r="J62" s="0" t="n">
        <f aca="false">IF(I62&lt;$O$13,5,IF(I62&lt;$O$12,4,IF(I62&lt;$O$11,3.7,IF(I62&lt;$O$10,3.3,IF(I62&lt;$O$9,3,IF(I62&lt;$O$8,2.7,IF(I62&lt;$O$7,2.3,IF(I62&lt;$O$6,2,IF(I62&lt;$O$5,1.7,IF(I62&lt;$O$4,1.3,IF(I62="n.t.","N/A",1)))))))))))</f>
        <v>3.7</v>
      </c>
    </row>
    <row r="63" customFormat="false" ht="13.8" hidden="false" customHeight="false" outlineLevel="0" collapsed="false">
      <c r="A63" s="0" t="n">
        <v>321249</v>
      </c>
      <c r="B63" s="8"/>
      <c r="C63" s="8"/>
      <c r="D63" s="8"/>
      <c r="E63" s="8"/>
      <c r="F63" s="8"/>
      <c r="G63" s="8"/>
      <c r="H63" s="0" t="n">
        <f aca="false">SUM(B63:G63)</f>
        <v>0</v>
      </c>
      <c r="I63" s="6" t="n">
        <f aca="false">H63/45</f>
        <v>0</v>
      </c>
      <c r="J63" s="0" t="n">
        <f aca="false">IF(I63&lt;$O$13,5,IF(I63&lt;$O$12,4,IF(I63&lt;$O$11,3.7,IF(I63&lt;$O$10,3.3,IF(I63&lt;$O$9,3,IF(I63&lt;$O$8,2.7,IF(I63&lt;$O$7,2.3,IF(I63&lt;$O$6,2,IF(I63&lt;$O$5,1.7,IF(I63&lt;$O$4,1.3,IF(I63="n.t.","N/A",1)))))))))))</f>
        <v>5</v>
      </c>
    </row>
    <row r="64" customFormat="false" ht="13.8" hidden="false" customHeight="false" outlineLevel="0" collapsed="false">
      <c r="A64" s="0" t="n">
        <v>370852</v>
      </c>
      <c r="B64" s="8"/>
      <c r="C64" s="8"/>
      <c r="D64" s="8"/>
      <c r="E64" s="8"/>
      <c r="F64" s="8"/>
      <c r="G64" s="8"/>
      <c r="H64" s="0" t="n">
        <f aca="false">SUM(B64:G64)</f>
        <v>0</v>
      </c>
      <c r="I64" s="6" t="n">
        <f aca="false">H64/45</f>
        <v>0</v>
      </c>
      <c r="J64" s="0" t="n">
        <f aca="false">IF(I64&lt;$O$13,5,IF(I64&lt;$O$12,4,IF(I64&lt;$O$11,3.7,IF(I64&lt;$O$10,3.3,IF(I64&lt;$O$9,3,IF(I64&lt;$O$8,2.7,IF(I64&lt;$O$7,2.3,IF(I64&lt;$O$6,2,IF(I64&lt;$O$5,1.7,IF(I64&lt;$O$4,1.3,IF(I64="n.t.","N/A",1)))))))))))</f>
        <v>5</v>
      </c>
    </row>
    <row r="65" customFormat="false" ht="13.8" hidden="false" customHeight="false" outlineLevel="0" collapsed="false">
      <c r="A65" s="0" t="n">
        <v>378952</v>
      </c>
      <c r="B65" s="5" t="n">
        <v>3</v>
      </c>
      <c r="C65" s="5" t="n">
        <v>3.25</v>
      </c>
      <c r="D65" s="5" t="n">
        <v>3.25</v>
      </c>
      <c r="E65" s="5" t="n">
        <v>10.14</v>
      </c>
      <c r="F65" s="5" t="n">
        <v>6.75</v>
      </c>
      <c r="G65" s="5" t="n">
        <v>7.78</v>
      </c>
      <c r="H65" s="0" t="n">
        <f aca="false">SUM(B65:G65)</f>
        <v>34.17</v>
      </c>
      <c r="I65" s="6" t="n">
        <f aca="false">H65/45</f>
        <v>0.759333333333333</v>
      </c>
      <c r="J65" s="0" t="n">
        <f aca="false">IF(I65&lt;$O$13,5,IF(I65&lt;$O$12,4,IF(I65&lt;$O$11,3.7,IF(I65&lt;$O$10,3.3,IF(I65&lt;$O$9,3,IF(I65&lt;$O$8,2.7,IF(I65&lt;$O$7,2.3,IF(I65&lt;$O$6,2,IF(I65&lt;$O$5,1.7,IF(I65&lt;$O$4,1.3,IF(I65="n.t.","N/A",1)))))))))))</f>
        <v>2.3</v>
      </c>
    </row>
    <row r="66" customFormat="false" ht="13.8" hidden="false" customHeight="false" outlineLevel="0" collapsed="false">
      <c r="A66" s="0" t="n">
        <v>380464</v>
      </c>
      <c r="B66" s="5" t="n">
        <v>1.25</v>
      </c>
      <c r="C66" s="5" t="n">
        <v>2</v>
      </c>
      <c r="D66" s="5" t="n">
        <v>1.5</v>
      </c>
      <c r="E66" s="5" t="n">
        <v>11.43</v>
      </c>
      <c r="F66" s="5" t="n">
        <v>1</v>
      </c>
      <c r="G66" s="5" t="n">
        <v>5</v>
      </c>
      <c r="H66" s="0" t="n">
        <f aca="false">SUM(B66:G66)</f>
        <v>22.18</v>
      </c>
      <c r="I66" s="6" t="n">
        <f aca="false">H66/45</f>
        <v>0.492888888888889</v>
      </c>
      <c r="J66" s="0" t="n">
        <f aca="false">IF(I66&lt;$O$13,5,IF(I66&lt;$O$12,4,IF(I66&lt;$O$11,3.7,IF(I66&lt;$O$10,3.3,IF(I66&lt;$O$9,3,IF(I66&lt;$O$8,2.7,IF(I66&lt;$O$7,2.3,IF(I66&lt;$O$6,2,IF(I66&lt;$O$5,1.7,IF(I66&lt;$O$4,1.3,IF(I66="n.t.","N/A",1)))))))))))</f>
        <v>5</v>
      </c>
    </row>
    <row r="67" customFormat="false" ht="13.8" hidden="false" customHeight="false" outlineLevel="0" collapsed="false">
      <c r="A67" s="0" t="n">
        <v>387444</v>
      </c>
      <c r="B67" s="5" t="n">
        <v>1.75</v>
      </c>
      <c r="C67" s="5" t="n">
        <v>4</v>
      </c>
      <c r="D67" s="5" t="n">
        <v>3.25</v>
      </c>
      <c r="E67" s="5" t="n">
        <v>12</v>
      </c>
      <c r="F67" s="5" t="n">
        <v>2.33</v>
      </c>
      <c r="G67" s="5" t="n">
        <v>8.89</v>
      </c>
      <c r="H67" s="0" t="n">
        <f aca="false">SUM(B67:G67)</f>
        <v>32.22</v>
      </c>
      <c r="I67" s="6" t="n">
        <f aca="false">H67/45</f>
        <v>0.716</v>
      </c>
      <c r="J67" s="0" t="n">
        <f aca="false">IF(I67&lt;$O$13,5,IF(I67&lt;$O$12,4,IF(I67&lt;$O$11,3.7,IF(I67&lt;$O$10,3.3,IF(I67&lt;$O$9,3,IF(I67&lt;$O$8,2.7,IF(I67&lt;$O$7,2.3,IF(I67&lt;$O$6,2,IF(I67&lt;$O$5,1.7,IF(I67&lt;$O$4,1.3,IF(I67="n.t.","N/A",1)))))))))))</f>
        <v>2.7</v>
      </c>
    </row>
    <row r="68" customFormat="false" ht="13.8" hidden="false" customHeight="false" outlineLevel="0" collapsed="false">
      <c r="A68" s="0" t="n">
        <v>362677</v>
      </c>
      <c r="B68" s="5" t="n">
        <v>2.5</v>
      </c>
      <c r="C68" s="5" t="n">
        <v>5</v>
      </c>
      <c r="D68" s="5" t="n">
        <v>1.5</v>
      </c>
      <c r="E68" s="5" t="n">
        <v>9.43</v>
      </c>
      <c r="F68" s="5" t="n">
        <v>1</v>
      </c>
      <c r="G68" s="5" t="n">
        <v>0</v>
      </c>
      <c r="H68" s="0" t="n">
        <f aca="false">SUM(B68:G68)</f>
        <v>19.43</v>
      </c>
      <c r="I68" s="6" t="n">
        <f aca="false">H68/45</f>
        <v>0.431777777777778</v>
      </c>
      <c r="J68" s="0" t="n">
        <f aca="false">IF(I68&lt;$O$13,5,IF(I68&lt;$O$12,4,IF(I68&lt;$O$11,3.7,IF(I68&lt;$O$10,3.3,IF(I68&lt;$O$9,3,IF(I68&lt;$O$8,2.7,IF(I68&lt;$O$7,2.3,IF(I68&lt;$O$6,2,IF(I68&lt;$O$5,1.7,IF(I68&lt;$O$4,1.3,IF(I68="n.t.","N/A",1)))))))))))</f>
        <v>5</v>
      </c>
    </row>
    <row r="69" customFormat="false" ht="13.8" hidden="false" customHeight="false" outlineLevel="0" collapsed="false">
      <c r="A69" s="0" t="n">
        <v>380798</v>
      </c>
      <c r="B69" s="8"/>
      <c r="C69" s="8"/>
      <c r="D69" s="8"/>
      <c r="E69" s="8"/>
      <c r="F69" s="8"/>
      <c r="G69" s="8"/>
      <c r="H69" s="0" t="n">
        <f aca="false">SUM(B69:G69)</f>
        <v>0</v>
      </c>
      <c r="I69" s="6" t="n">
        <f aca="false">H69/45</f>
        <v>0</v>
      </c>
      <c r="J69" s="0" t="n">
        <f aca="false">IF(I69&lt;$O$13,5,IF(I69&lt;$O$12,4,IF(I69&lt;$O$11,3.7,IF(I69&lt;$O$10,3.3,IF(I69&lt;$O$9,3,IF(I69&lt;$O$8,2.7,IF(I69&lt;$O$7,2.3,IF(I69&lt;$O$6,2,IF(I69&lt;$O$5,1.7,IF(I69&lt;$O$4,1.3,IF(I69="n.t.","N/A",1)))))))))))</f>
        <v>5</v>
      </c>
    </row>
    <row r="70" customFormat="false" ht="13.8" hidden="false" customHeight="false" outlineLevel="0" collapsed="false">
      <c r="A70" s="0" t="n">
        <v>387838</v>
      </c>
      <c r="B70" s="5" t="n">
        <v>2.5</v>
      </c>
      <c r="C70" s="5" t="n">
        <v>5.5</v>
      </c>
      <c r="D70" s="5" t="n">
        <v>5</v>
      </c>
      <c r="E70" s="5" t="n">
        <v>12</v>
      </c>
      <c r="F70" s="5" t="n">
        <v>6.5</v>
      </c>
      <c r="G70" s="5" t="n">
        <v>9.44</v>
      </c>
      <c r="H70" s="0" t="n">
        <f aca="false">SUM(B70:G70)</f>
        <v>40.94</v>
      </c>
      <c r="I70" s="6" t="n">
        <f aca="false">H70/45</f>
        <v>0.909777777777778</v>
      </c>
      <c r="J70" s="0" t="n">
        <f aca="false">IF(I70&lt;$O$13,5,IF(I70&lt;$O$12,4,IF(I70&lt;$O$11,3.7,IF(I70&lt;$O$10,3.3,IF(I70&lt;$O$9,3,IF(I70&lt;$O$8,2.7,IF(I70&lt;$O$7,2.3,IF(I70&lt;$O$6,2,IF(I70&lt;$O$5,1.7,IF(I70&lt;$O$4,1.3,IF(I70="n.t.","N/A",1)))))))))))</f>
        <v>1.3</v>
      </c>
    </row>
    <row r="71" customFormat="false" ht="13.8" hidden="false" customHeight="false" outlineLevel="0" collapsed="false">
      <c r="A71" s="0" t="n">
        <v>8329</v>
      </c>
      <c r="B71" s="5" t="n">
        <v>1.75</v>
      </c>
      <c r="C71" s="5" t="n">
        <v>5.5</v>
      </c>
      <c r="D71" s="5" t="n">
        <v>2</v>
      </c>
      <c r="E71" s="5" t="n">
        <v>12</v>
      </c>
      <c r="F71" s="5" t="n">
        <v>1</v>
      </c>
      <c r="G71" s="5" t="n">
        <v>3.89</v>
      </c>
      <c r="H71" s="0" t="n">
        <f aca="false">SUM(B71:G71)</f>
        <v>26.14</v>
      </c>
      <c r="I71" s="6" t="n">
        <f aca="false">H71/45</f>
        <v>0.580888888888889</v>
      </c>
      <c r="J71" s="0" t="n">
        <f aca="false">IF(I71&lt;$O$13,5,IF(I71&lt;$O$12,4,IF(I71&lt;$O$11,3.7,IF(I71&lt;$O$10,3.3,IF(I71&lt;$O$9,3,IF(I71&lt;$O$8,2.7,IF(I71&lt;$O$7,2.3,IF(I71&lt;$O$6,2,IF(I71&lt;$O$5,1.7,IF(I71&lt;$O$4,1.3,IF(I71="n.t.","N/A",1)))))))))))</f>
        <v>3.7</v>
      </c>
    </row>
    <row r="72" customFormat="false" ht="13.8" hidden="false" customHeight="false" outlineLevel="0" collapsed="false">
      <c r="A72" s="0" t="n">
        <v>380788</v>
      </c>
      <c r="B72" s="5" t="n">
        <v>1.75</v>
      </c>
      <c r="C72" s="5" t="n">
        <v>2.5</v>
      </c>
      <c r="D72" s="5" t="n">
        <v>2</v>
      </c>
      <c r="E72" s="5" t="n">
        <v>5.14</v>
      </c>
      <c r="F72" s="5" t="n">
        <v>1.7</v>
      </c>
      <c r="G72" s="5" t="n">
        <v>1.11</v>
      </c>
      <c r="H72" s="0" t="n">
        <f aca="false">SUM(B72:G72)</f>
        <v>14.2</v>
      </c>
      <c r="I72" s="6" t="n">
        <f aca="false">H72/45</f>
        <v>0.315555555555555</v>
      </c>
      <c r="J72" s="0" t="n">
        <f aca="false">IF(I72&lt;$O$13,5,IF(I72&lt;$O$12,4,IF(I72&lt;$O$11,3.7,IF(I72&lt;$O$10,3.3,IF(I72&lt;$O$9,3,IF(I72&lt;$O$8,2.7,IF(I72&lt;$O$7,2.3,IF(I72&lt;$O$6,2,IF(I72&lt;$O$5,1.7,IF(I72&lt;$O$4,1.3,IF(I72="n.t.","N/A",1)))))))))))</f>
        <v>5</v>
      </c>
    </row>
    <row r="73" customFormat="false" ht="13.8" hidden="false" customHeight="false" outlineLevel="0" collapsed="false">
      <c r="A73" s="0" t="n">
        <v>18340</v>
      </c>
      <c r="B73" s="5" t="n">
        <v>1.75</v>
      </c>
      <c r="C73" s="5" t="n">
        <v>3</v>
      </c>
      <c r="D73" s="5" t="n">
        <v>0.5</v>
      </c>
      <c r="E73" s="5" t="n">
        <v>11.14</v>
      </c>
      <c r="F73" s="5" t="n">
        <v>4</v>
      </c>
      <c r="G73" s="5" t="n">
        <v>7.78</v>
      </c>
      <c r="H73" s="0" t="n">
        <f aca="false">SUM(B73:G73)</f>
        <v>28.17</v>
      </c>
      <c r="I73" s="6" t="n">
        <f aca="false">H73/45</f>
        <v>0.626</v>
      </c>
      <c r="J73" s="0" t="n">
        <f aca="false">IF(I73&lt;$O$13,5,IF(I73&lt;$O$12,4,IF(I73&lt;$O$11,3.7,IF(I73&lt;$O$10,3.3,IF(I73&lt;$O$9,3,IF(I73&lt;$O$8,2.7,IF(I73&lt;$O$7,2.3,IF(I73&lt;$O$6,2,IF(I73&lt;$O$5,1.7,IF(I73&lt;$O$4,1.3,IF(I73="n.t.","N/A",1)))))))))))</f>
        <v>3.3</v>
      </c>
    </row>
    <row r="74" customFormat="false" ht="13.8" hidden="false" customHeight="false" outlineLevel="0" collapsed="false">
      <c r="A74" s="0" t="n">
        <v>387621</v>
      </c>
      <c r="B74" s="5" t="n">
        <v>2</v>
      </c>
      <c r="C74" s="5" t="n">
        <v>3.5</v>
      </c>
      <c r="D74" s="5" t="n">
        <v>4.25</v>
      </c>
      <c r="E74" s="5" t="n">
        <v>12</v>
      </c>
      <c r="F74" s="5" t="n">
        <v>2.75</v>
      </c>
      <c r="G74" s="5" t="n">
        <v>8.33</v>
      </c>
      <c r="H74" s="0" t="n">
        <f aca="false">SUM(B74:G74)</f>
        <v>32.83</v>
      </c>
      <c r="I74" s="6" t="n">
        <f aca="false">H74/45</f>
        <v>0.729555555555556</v>
      </c>
      <c r="J74" s="0" t="n">
        <f aca="false">IF(I74&lt;$O$13,5,IF(I74&lt;$O$12,4,IF(I74&lt;$O$11,3.7,IF(I74&lt;$O$10,3.3,IF(I74&lt;$O$9,3,IF(I74&lt;$O$8,2.7,IF(I74&lt;$O$7,2.3,IF(I74&lt;$O$6,2,IF(I74&lt;$O$5,1.7,IF(I74&lt;$O$4,1.3,IF(I74="n.t.","N/A",1)))))))))))</f>
        <v>2.7</v>
      </c>
    </row>
    <row r="75" customFormat="false" ht="13.8" hidden="false" customHeight="false" outlineLevel="0" collapsed="false">
      <c r="A75" s="0" t="n">
        <v>387096</v>
      </c>
      <c r="B75" s="5" t="n">
        <v>2.5</v>
      </c>
      <c r="C75" s="5" t="n">
        <v>3.5</v>
      </c>
      <c r="D75" s="5" t="n">
        <v>3.5</v>
      </c>
      <c r="E75" s="5" t="n">
        <v>6.86</v>
      </c>
      <c r="F75" s="5" t="n">
        <v>3</v>
      </c>
      <c r="G75" s="5" t="n">
        <v>5</v>
      </c>
      <c r="H75" s="0" t="n">
        <f aca="false">SUM(B75:G75)</f>
        <v>24.36</v>
      </c>
      <c r="I75" s="6" t="n">
        <f aca="false">H75/45</f>
        <v>0.541333333333333</v>
      </c>
      <c r="J75" s="0" t="n">
        <f aca="false">IF(I75&lt;$O$13,5,IF(I75&lt;$O$12,4,IF(I75&lt;$O$11,3.7,IF(I75&lt;$O$10,3.3,IF(I75&lt;$O$9,3,IF(I75&lt;$O$8,2.7,IF(I75&lt;$O$7,2.3,IF(I75&lt;$O$6,2,IF(I75&lt;$O$5,1.7,IF(I75&lt;$O$4,1.3,IF(I75="n.t.","N/A",1)))))))))))</f>
        <v>4</v>
      </c>
    </row>
    <row r="76" customFormat="false" ht="13.8" hidden="false" customHeight="false" outlineLevel="0" collapsed="false">
      <c r="A76" s="0" t="n">
        <v>386678</v>
      </c>
      <c r="B76" s="5" t="n">
        <v>2.5</v>
      </c>
      <c r="C76" s="5" t="n">
        <v>2.5</v>
      </c>
      <c r="D76" s="5" t="n">
        <v>2.75</v>
      </c>
      <c r="E76" s="5" t="n">
        <v>12</v>
      </c>
      <c r="F76" s="5" t="n">
        <v>0</v>
      </c>
      <c r="G76" s="5" t="n">
        <v>7.22</v>
      </c>
      <c r="H76" s="0" t="n">
        <f aca="false">SUM(B76:G76)</f>
        <v>26.97</v>
      </c>
      <c r="I76" s="6" t="n">
        <f aca="false">H76/45</f>
        <v>0.599333333333333</v>
      </c>
      <c r="J76" s="0" t="n">
        <f aca="false">IF(I76&lt;$O$13,5,IF(I76&lt;$O$12,4,IF(I76&lt;$O$11,3.7,IF(I76&lt;$O$10,3.3,IF(I76&lt;$O$9,3,IF(I76&lt;$O$8,2.7,IF(I76&lt;$O$7,2.3,IF(I76&lt;$O$6,2,IF(I76&lt;$O$5,1.7,IF(I76&lt;$O$4,1.3,IF(I76="n.t.","N/A",1)))))))))))</f>
        <v>3.7</v>
      </c>
    </row>
    <row r="77" customFormat="false" ht="13.8" hidden="false" customHeight="false" outlineLevel="0" collapsed="false">
      <c r="A77" s="0" t="n">
        <v>383550</v>
      </c>
      <c r="B77" s="8"/>
      <c r="C77" s="8"/>
      <c r="D77" s="8"/>
      <c r="E77" s="8"/>
      <c r="F77" s="8"/>
      <c r="G77" s="8"/>
      <c r="H77" s="0" t="n">
        <f aca="false">SUM(B77:G77)</f>
        <v>0</v>
      </c>
      <c r="I77" s="6" t="n">
        <f aca="false">H77/45</f>
        <v>0</v>
      </c>
      <c r="J77" s="0" t="n">
        <f aca="false">IF(I77&lt;$O$13,5,IF(I77&lt;$O$12,4,IF(I77&lt;$O$11,3.7,IF(I77&lt;$O$10,3.3,IF(I77&lt;$O$9,3,IF(I77&lt;$O$8,2.7,IF(I77&lt;$O$7,2.3,IF(I77&lt;$O$6,2,IF(I77&lt;$O$5,1.7,IF(I77&lt;$O$4,1.3,IF(I77="n.t.","N/A",1)))))))))))</f>
        <v>5</v>
      </c>
    </row>
    <row r="78" customFormat="false" ht="13.8" hidden="false" customHeight="false" outlineLevel="0" collapsed="false">
      <c r="A78" s="0" t="n">
        <v>338565</v>
      </c>
      <c r="B78" s="8"/>
      <c r="C78" s="8"/>
      <c r="D78" s="8"/>
      <c r="E78" s="8"/>
      <c r="F78" s="8"/>
      <c r="G78" s="8"/>
      <c r="H78" s="0" t="n">
        <f aca="false">SUM(B78:G78)</f>
        <v>0</v>
      </c>
      <c r="I78" s="6" t="n">
        <f aca="false">H78/45</f>
        <v>0</v>
      </c>
      <c r="J78" s="0" t="n">
        <f aca="false">IF(I78&lt;$O$13,5,IF(I78&lt;$O$12,4,IF(I78&lt;$O$11,3.7,IF(I78&lt;$O$10,3.3,IF(I78&lt;$O$9,3,IF(I78&lt;$O$8,2.7,IF(I78&lt;$O$7,2.3,IF(I78&lt;$O$6,2,IF(I78&lt;$O$5,1.7,IF(I78&lt;$O$4,1.3,IF(I78="n.t.","N/A",1)))))))))))</f>
        <v>5</v>
      </c>
    </row>
    <row r="79" customFormat="false" ht="13.8" hidden="false" customHeight="false" outlineLevel="0" collapsed="false">
      <c r="A79" s="0" t="n">
        <v>386587</v>
      </c>
      <c r="B79" s="5" t="n">
        <v>1.75</v>
      </c>
      <c r="C79" s="5" t="n">
        <v>3</v>
      </c>
      <c r="D79" s="5" t="n">
        <v>0.5</v>
      </c>
      <c r="E79" s="5" t="n">
        <v>5.14</v>
      </c>
      <c r="F79" s="5" t="n">
        <v>0</v>
      </c>
      <c r="G79" s="5" t="n">
        <v>3.89</v>
      </c>
      <c r="H79" s="0" t="n">
        <f aca="false">SUM(B79:G79)</f>
        <v>14.28</v>
      </c>
      <c r="I79" s="6" t="n">
        <f aca="false">H79/45</f>
        <v>0.317333333333333</v>
      </c>
      <c r="J79" s="0" t="n">
        <f aca="false">IF(I79&lt;$O$13,5,IF(I79&lt;$O$12,4,IF(I79&lt;$O$11,3.7,IF(I79&lt;$O$10,3.3,IF(I79&lt;$O$9,3,IF(I79&lt;$O$8,2.7,IF(I79&lt;$O$7,2.3,IF(I79&lt;$O$6,2,IF(I79&lt;$O$5,1.7,IF(I79&lt;$O$4,1.3,IF(I79="n.t.","N/A",1)))))))))))</f>
        <v>5</v>
      </c>
    </row>
    <row r="80" customFormat="false" ht="13.8" hidden="false" customHeight="false" outlineLevel="0" collapsed="false">
      <c r="A80" s="0" t="n">
        <v>384542</v>
      </c>
      <c r="B80" s="8"/>
      <c r="C80" s="8"/>
      <c r="D80" s="8"/>
      <c r="E80" s="8"/>
      <c r="F80" s="8"/>
      <c r="G80" s="8"/>
      <c r="H80" s="0" t="n">
        <f aca="false">SUM(B80:G80)</f>
        <v>0</v>
      </c>
      <c r="I80" s="6" t="n">
        <f aca="false">H80/45</f>
        <v>0</v>
      </c>
      <c r="J80" s="0" t="n">
        <f aca="false">IF(I80&lt;$O$13,5,IF(I80&lt;$O$12,4,IF(I80&lt;$O$11,3.7,IF(I80&lt;$O$10,3.3,IF(I80&lt;$O$9,3,IF(I80&lt;$O$8,2.7,IF(I80&lt;$O$7,2.3,IF(I80&lt;$O$6,2,IF(I80&lt;$O$5,1.7,IF(I80&lt;$O$4,1.3,IF(I80="n.t.","N/A",1)))))))))))</f>
        <v>5</v>
      </c>
    </row>
    <row r="81" customFormat="false" ht="13.8" hidden="false" customHeight="false" outlineLevel="0" collapsed="false">
      <c r="A81" s="0" t="n">
        <v>382005</v>
      </c>
      <c r="B81" s="5" t="n">
        <v>2</v>
      </c>
      <c r="C81" s="5" t="n">
        <v>2.5</v>
      </c>
      <c r="D81" s="5" t="n">
        <v>2.75</v>
      </c>
      <c r="E81" s="5" t="n">
        <v>10</v>
      </c>
      <c r="F81" s="5" t="n">
        <v>2</v>
      </c>
      <c r="G81" s="5" t="n">
        <v>8.89</v>
      </c>
      <c r="H81" s="0" t="n">
        <f aca="false">SUM(B81:G81)</f>
        <v>28.14</v>
      </c>
      <c r="I81" s="6" t="n">
        <f aca="false">H81/45</f>
        <v>0.625333333333333</v>
      </c>
      <c r="J81" s="0" t="n">
        <f aca="false">IF(I81&lt;$O$13,5,IF(I81&lt;$O$12,4,IF(I81&lt;$O$11,3.7,IF(I81&lt;$O$10,3.3,IF(I81&lt;$O$9,3,IF(I81&lt;$O$8,2.7,IF(I81&lt;$O$7,2.3,IF(I81&lt;$O$6,2,IF(I81&lt;$O$5,1.7,IF(I81&lt;$O$4,1.3,IF(I81="n.t.","N/A",1)))))))))))</f>
        <v>3.3</v>
      </c>
    </row>
    <row r="82" customFormat="false" ht="13.8" hidden="false" customHeight="false" outlineLevel="0" collapsed="false">
      <c r="A82" s="0" t="n">
        <v>332047</v>
      </c>
      <c r="B82" s="8"/>
      <c r="C82" s="8"/>
      <c r="D82" s="8"/>
      <c r="E82" s="8"/>
      <c r="F82" s="8"/>
      <c r="G82" s="8"/>
      <c r="H82" s="0" t="n">
        <f aca="false">SUM(B82:G82)</f>
        <v>0</v>
      </c>
      <c r="I82" s="6" t="n">
        <f aca="false">H82/45</f>
        <v>0</v>
      </c>
      <c r="J82" s="0" t="n">
        <f aca="false">IF(I82&lt;$O$13,5,IF(I82&lt;$O$12,4,IF(I82&lt;$O$11,3.7,IF(I82&lt;$O$10,3.3,IF(I82&lt;$O$9,3,IF(I82&lt;$O$8,2.7,IF(I82&lt;$O$7,2.3,IF(I82&lt;$O$6,2,IF(I82&lt;$O$5,1.7,IF(I82&lt;$O$4,1.3,IF(I82="n.t.","N/A",1)))))))))))</f>
        <v>5</v>
      </c>
    </row>
    <row r="83" customFormat="false" ht="13.8" hidden="false" customHeight="false" outlineLevel="0" collapsed="false">
      <c r="A83" s="0" t="n">
        <v>384289</v>
      </c>
      <c r="B83" s="5" t="n">
        <v>1.5</v>
      </c>
      <c r="C83" s="5" t="n">
        <v>3.5</v>
      </c>
      <c r="D83" s="5" t="n">
        <v>2.75</v>
      </c>
      <c r="E83" s="5" t="n">
        <v>10</v>
      </c>
      <c r="F83" s="5" t="n">
        <v>3.5</v>
      </c>
      <c r="G83" s="5" t="n">
        <v>10</v>
      </c>
      <c r="H83" s="0" t="n">
        <f aca="false">SUM(B83:G83)</f>
        <v>31.25</v>
      </c>
      <c r="I83" s="6" t="n">
        <f aca="false">H83/45</f>
        <v>0.694444444444444</v>
      </c>
      <c r="J83" s="0" t="n">
        <f aca="false">IF(I83&lt;$O$13,5,IF(I83&lt;$O$12,4,IF(I83&lt;$O$11,3.7,IF(I83&lt;$O$10,3.3,IF(I83&lt;$O$9,3,IF(I83&lt;$O$8,2.7,IF(I83&lt;$O$7,2.3,IF(I83&lt;$O$6,2,IF(I83&lt;$O$5,1.7,IF(I83&lt;$O$4,1.3,IF(I83="n.t.","N/A",1)))))))))))</f>
        <v>3</v>
      </c>
    </row>
    <row r="84" customFormat="false" ht="13.8" hidden="false" customHeight="false" outlineLevel="0" collapsed="false">
      <c r="A84" s="0" t="n">
        <v>347687</v>
      </c>
      <c r="B84" s="5" t="n">
        <v>2.5</v>
      </c>
      <c r="C84" s="5" t="n">
        <v>3.5</v>
      </c>
      <c r="D84" s="5" t="n">
        <v>5.5</v>
      </c>
      <c r="E84" s="5" t="n">
        <v>12</v>
      </c>
      <c r="F84" s="5" t="n">
        <v>4.5</v>
      </c>
      <c r="G84" s="5" t="n">
        <v>10</v>
      </c>
      <c r="H84" s="0" t="n">
        <f aca="false">SUM(B84:G84)</f>
        <v>38</v>
      </c>
      <c r="I84" s="6" t="n">
        <f aca="false">H84/45</f>
        <v>0.844444444444444</v>
      </c>
      <c r="J84" s="0" t="n">
        <f aca="false">IF(I84&lt;$O$13,5,IF(I84&lt;$O$12,4,IF(I84&lt;$O$11,3.7,IF(I84&lt;$O$10,3.3,IF(I84&lt;$O$9,3,IF(I84&lt;$O$8,2.7,IF(I84&lt;$O$7,2.3,IF(I84&lt;$O$6,2,IF(I84&lt;$O$5,1.7,IF(I84&lt;$O$4,1.3,IF(I84="n.t.","N/A",1)))))))))))</f>
        <v>2</v>
      </c>
    </row>
    <row r="85" customFormat="false" ht="13.8" hidden="false" customHeight="false" outlineLevel="0" collapsed="false">
      <c r="A85" s="0" t="n">
        <v>386942</v>
      </c>
      <c r="B85" s="5" t="n">
        <v>2</v>
      </c>
      <c r="C85" s="5" t="n">
        <v>2</v>
      </c>
      <c r="D85" s="5" t="n">
        <v>4</v>
      </c>
      <c r="E85" s="5" t="n">
        <v>11.14</v>
      </c>
      <c r="F85" s="5" t="n">
        <v>4</v>
      </c>
      <c r="G85" s="5" t="n">
        <v>5</v>
      </c>
      <c r="H85" s="0" t="n">
        <f aca="false">SUM(B85:G85)</f>
        <v>28.14</v>
      </c>
      <c r="I85" s="6" t="n">
        <f aca="false">H85/45</f>
        <v>0.625333333333333</v>
      </c>
      <c r="J85" s="0" t="n">
        <f aca="false">IF(I85&lt;$O$13,5,IF(I85&lt;$O$12,4,IF(I85&lt;$O$11,3.7,IF(I85&lt;$O$10,3.3,IF(I85&lt;$O$9,3,IF(I85&lt;$O$8,2.7,IF(I85&lt;$O$7,2.3,IF(I85&lt;$O$6,2,IF(I85&lt;$O$5,1.7,IF(I85&lt;$O$4,1.3,IF(I85="n.t.","N/A",1)))))))))))</f>
        <v>3.3</v>
      </c>
    </row>
    <row r="86" customFormat="false" ht="13.8" hidden="false" customHeight="false" outlineLevel="0" collapsed="false">
      <c r="A86" s="0" t="n">
        <v>387272</v>
      </c>
      <c r="B86" s="5" t="n">
        <v>3</v>
      </c>
      <c r="C86" s="5" t="n">
        <v>3</v>
      </c>
      <c r="D86" s="5" t="n">
        <v>2.75</v>
      </c>
      <c r="E86" s="5" t="n">
        <v>7.71</v>
      </c>
      <c r="F86" s="5" t="n">
        <v>3.5</v>
      </c>
      <c r="G86" s="5" t="n">
        <v>10</v>
      </c>
      <c r="H86" s="0" t="n">
        <f aca="false">SUM(B86:G86)</f>
        <v>29.96</v>
      </c>
      <c r="I86" s="6" t="n">
        <f aca="false">H86/45</f>
        <v>0.665777777777778</v>
      </c>
      <c r="J86" s="0" t="n">
        <f aca="false">IF(I86&lt;$O$13,5,IF(I86&lt;$O$12,4,IF(I86&lt;$O$11,3.7,IF(I86&lt;$O$10,3.3,IF(I86&lt;$O$9,3,IF(I86&lt;$O$8,2.7,IF(I86&lt;$O$7,2.3,IF(I86&lt;$O$6,2,IF(I86&lt;$O$5,1.7,IF(I86&lt;$O$4,1.3,IF(I86="n.t.","N/A",1)))))))))))</f>
        <v>3</v>
      </c>
    </row>
    <row r="87" customFormat="false" ht="13.8" hidden="false" customHeight="false" outlineLevel="0" collapsed="false">
      <c r="A87" s="0" t="n">
        <v>387568</v>
      </c>
      <c r="B87" s="5" t="n">
        <v>1.5</v>
      </c>
      <c r="C87" s="5" t="n">
        <v>5.5</v>
      </c>
      <c r="D87" s="5" t="n">
        <v>1.75</v>
      </c>
      <c r="E87" s="5" t="n">
        <v>10</v>
      </c>
      <c r="F87" s="5" t="n">
        <v>0</v>
      </c>
      <c r="G87" s="5" t="n">
        <v>6.67</v>
      </c>
      <c r="H87" s="0" t="n">
        <f aca="false">SUM(B87:G87)</f>
        <v>25.42</v>
      </c>
      <c r="I87" s="6" t="n">
        <f aca="false">H87/45</f>
        <v>0.564888888888889</v>
      </c>
      <c r="J87" s="0" t="n">
        <f aca="false">IF(I87&lt;$O$13,5,IF(I87&lt;$O$12,4,IF(I87&lt;$O$11,3.7,IF(I87&lt;$O$10,3.3,IF(I87&lt;$O$9,3,IF(I87&lt;$O$8,2.7,IF(I87&lt;$O$7,2.3,IF(I87&lt;$O$6,2,IF(I87&lt;$O$5,1.7,IF(I87&lt;$O$4,1.3,IF(I87="n.t.","N/A",1)))))))))))</f>
        <v>3.7</v>
      </c>
    </row>
    <row r="88" customFormat="false" ht="13.8" hidden="false" customHeight="false" outlineLevel="0" collapsed="false">
      <c r="A88" s="0" t="n">
        <v>387671</v>
      </c>
      <c r="B88" s="5" t="n">
        <v>2</v>
      </c>
      <c r="C88" s="5" t="n">
        <v>5</v>
      </c>
      <c r="D88" s="5" t="n">
        <v>3.75</v>
      </c>
      <c r="E88" s="5" t="n">
        <v>9.14</v>
      </c>
      <c r="F88" s="5" t="n">
        <v>5</v>
      </c>
      <c r="G88" s="5" t="n">
        <v>5.56</v>
      </c>
      <c r="H88" s="0" t="n">
        <f aca="false">SUM(B88:G88)</f>
        <v>30.45</v>
      </c>
      <c r="I88" s="6" t="n">
        <f aca="false">H88/45</f>
        <v>0.676666666666667</v>
      </c>
      <c r="J88" s="0" t="n">
        <f aca="false">IF(I88&lt;$O$13,5,IF(I88&lt;$O$12,4,IF(I88&lt;$O$11,3.7,IF(I88&lt;$O$10,3.3,IF(I88&lt;$O$9,3,IF(I88&lt;$O$8,2.7,IF(I88&lt;$O$7,2.3,IF(I88&lt;$O$6,2,IF(I88&lt;$O$5,1.7,IF(I88&lt;$O$4,1.3,IF(I88="n.t.","N/A",1)))))))))))</f>
        <v>3</v>
      </c>
    </row>
    <row r="89" customFormat="false" ht="13.8" hidden="false" customHeight="false" outlineLevel="0" collapsed="false">
      <c r="A89" s="0" t="n">
        <v>387048</v>
      </c>
      <c r="B89" s="8"/>
      <c r="C89" s="8"/>
      <c r="D89" s="8"/>
      <c r="E89" s="8"/>
      <c r="F89" s="8"/>
      <c r="G89" s="8"/>
      <c r="H89" s="0" t="n">
        <f aca="false">SUM(B89:G89)</f>
        <v>0</v>
      </c>
      <c r="I89" s="6" t="n">
        <f aca="false">H89/45</f>
        <v>0</v>
      </c>
      <c r="J89" s="0" t="n">
        <f aca="false">IF(I89&lt;$O$13,5,IF(I89&lt;$O$12,4,IF(I89&lt;$O$11,3.7,IF(I89&lt;$O$10,3.3,IF(I89&lt;$O$9,3,IF(I89&lt;$O$8,2.7,IF(I89&lt;$O$7,2.3,IF(I89&lt;$O$6,2,IF(I89&lt;$O$5,1.7,IF(I89&lt;$O$4,1.3,IF(I89="n.t.","N/A",1)))))))))))</f>
        <v>5</v>
      </c>
    </row>
    <row r="90" customFormat="false" ht="13.8" hidden="false" customHeight="false" outlineLevel="0" collapsed="false">
      <c r="A90" s="0" t="n">
        <v>347238</v>
      </c>
      <c r="B90" s="5" t="n">
        <v>2</v>
      </c>
      <c r="C90" s="5" t="n">
        <v>4</v>
      </c>
      <c r="D90" s="5" t="n">
        <v>4.25</v>
      </c>
      <c r="E90" s="5" t="n">
        <v>12</v>
      </c>
      <c r="F90" s="5" t="n">
        <v>7</v>
      </c>
      <c r="G90" s="5" t="n">
        <v>9.44</v>
      </c>
      <c r="H90" s="0" t="n">
        <f aca="false">SUM(B90:G90)</f>
        <v>38.69</v>
      </c>
      <c r="I90" s="6" t="n">
        <f aca="false">H90/45</f>
        <v>0.859777777777778</v>
      </c>
      <c r="J90" s="0" t="n">
        <f aca="false">IF(I90&lt;$O$13,5,IF(I90&lt;$O$12,4,IF(I90&lt;$O$11,3.7,IF(I90&lt;$O$10,3.3,IF(I90&lt;$O$9,3,IF(I90&lt;$O$8,2.7,IF(I90&lt;$O$7,2.3,IF(I90&lt;$O$6,2,IF(I90&lt;$O$5,1.7,IF(I90&lt;$O$4,1.3,IF(I90="n.t.","N/A",1)))))))))))</f>
        <v>1.7</v>
      </c>
    </row>
    <row r="91" customFormat="false" ht="13.8" hidden="false" customHeight="false" outlineLevel="0" collapsed="false">
      <c r="A91" s="0" t="n">
        <v>384844</v>
      </c>
      <c r="B91" s="5" t="n">
        <v>1.75</v>
      </c>
      <c r="C91" s="5" t="n">
        <v>3.5</v>
      </c>
      <c r="D91" s="5" t="n">
        <v>0.75</v>
      </c>
      <c r="E91" s="5" t="n">
        <v>1.71</v>
      </c>
      <c r="F91" s="5" t="n">
        <v>0.33</v>
      </c>
      <c r="G91" s="5" t="n">
        <v>0</v>
      </c>
      <c r="H91" s="0" t="n">
        <f aca="false">SUM(B91:G91)</f>
        <v>8.04</v>
      </c>
      <c r="I91" s="6" t="n">
        <f aca="false">H91/45</f>
        <v>0.178666666666667</v>
      </c>
      <c r="J91" s="0" t="n">
        <f aca="false">IF(I91&lt;$O$13,5,IF(I91&lt;$O$12,4,IF(I91&lt;$O$11,3.7,IF(I91&lt;$O$10,3.3,IF(I91&lt;$O$9,3,IF(I91&lt;$O$8,2.7,IF(I91&lt;$O$7,2.3,IF(I91&lt;$O$6,2,IF(I91&lt;$O$5,1.7,IF(I91&lt;$O$4,1.3,IF(I91="n.t.","N/A",1)))))))))))</f>
        <v>5</v>
      </c>
    </row>
    <row r="92" customFormat="false" ht="13.8" hidden="false" customHeight="false" outlineLevel="0" collapsed="false">
      <c r="A92" s="0" t="n">
        <v>387219</v>
      </c>
      <c r="B92" s="5" t="n">
        <v>0.75</v>
      </c>
      <c r="C92" s="5" t="n">
        <v>4</v>
      </c>
      <c r="D92" s="5" t="n">
        <v>1.75</v>
      </c>
      <c r="E92" s="5" t="n">
        <v>9.71</v>
      </c>
      <c r="F92" s="5" t="n">
        <v>6</v>
      </c>
      <c r="G92" s="5" t="n">
        <v>5</v>
      </c>
      <c r="H92" s="0" t="n">
        <f aca="false">SUM(B92:G92)</f>
        <v>27.21</v>
      </c>
      <c r="I92" s="6" t="n">
        <f aca="false">H92/45</f>
        <v>0.604666666666667</v>
      </c>
      <c r="J92" s="0" t="n">
        <f aca="false">IF(I92&lt;$O$13,5,IF(I92&lt;$O$12,4,IF(I92&lt;$O$11,3.7,IF(I92&lt;$O$10,3.3,IF(I92&lt;$O$9,3,IF(I92&lt;$O$8,2.7,IF(I92&lt;$O$7,2.3,IF(I92&lt;$O$6,2,IF(I92&lt;$O$5,1.7,IF(I92&lt;$O$4,1.3,IF(I92="n.t.","N/A",1)))))))))))</f>
        <v>3.3</v>
      </c>
    </row>
    <row r="93" customFormat="false" ht="13.8" hidden="false" customHeight="false" outlineLevel="0" collapsed="false">
      <c r="A93" s="0" t="n">
        <v>380523</v>
      </c>
      <c r="B93" s="5" t="n">
        <v>1</v>
      </c>
      <c r="C93" s="5" t="n">
        <v>2.5</v>
      </c>
      <c r="D93" s="5" t="n">
        <v>0.75</v>
      </c>
      <c r="E93" s="5" t="n">
        <v>11.43</v>
      </c>
      <c r="F93" s="5" t="n">
        <v>2</v>
      </c>
      <c r="G93" s="5" t="n">
        <v>3.89</v>
      </c>
      <c r="H93" s="0" t="n">
        <f aca="false">SUM(B93:G93)</f>
        <v>21.57</v>
      </c>
      <c r="I93" s="6" t="n">
        <f aca="false">H93/45</f>
        <v>0.479333333333333</v>
      </c>
      <c r="J93" s="0" t="n">
        <f aca="false">IF(I93&lt;$O$13,5,IF(I93&lt;$O$12,4,IF(I93&lt;$O$11,3.7,IF(I93&lt;$O$10,3.3,IF(I93&lt;$O$9,3,IF(I93&lt;$O$8,2.7,IF(I93&lt;$O$7,2.3,IF(I93&lt;$O$6,2,IF(I93&lt;$O$5,1.7,IF(I93&lt;$O$4,1.3,IF(I93="n.t.","N/A",1)))))))))))</f>
        <v>5</v>
      </c>
    </row>
    <row r="94" customFormat="false" ht="13.8" hidden="false" customHeight="false" outlineLevel="0" collapsed="false">
      <c r="A94" s="0" t="n">
        <v>383800</v>
      </c>
      <c r="B94" s="8"/>
      <c r="C94" s="8"/>
      <c r="D94" s="8"/>
      <c r="E94" s="8"/>
      <c r="F94" s="8"/>
      <c r="G94" s="8"/>
      <c r="H94" s="0" t="n">
        <f aca="false">SUM(B94:G94)</f>
        <v>0</v>
      </c>
      <c r="I94" s="6" t="n">
        <f aca="false">H94/45</f>
        <v>0</v>
      </c>
      <c r="J94" s="0" t="n">
        <f aca="false">IF(I94&lt;$O$13,5,IF(I94&lt;$O$12,4,IF(I94&lt;$O$11,3.7,IF(I94&lt;$O$10,3.3,IF(I94&lt;$O$9,3,IF(I94&lt;$O$8,2.7,IF(I94&lt;$O$7,2.3,IF(I94&lt;$O$6,2,IF(I94&lt;$O$5,1.7,IF(I94&lt;$O$4,1.3,IF(I94="n.t.","N/A",1)))))))))))</f>
        <v>5</v>
      </c>
    </row>
    <row r="95" customFormat="false" ht="13.8" hidden="false" customHeight="false" outlineLevel="0" collapsed="false">
      <c r="A95" s="0" t="n">
        <v>375367</v>
      </c>
      <c r="B95" s="5" t="n">
        <v>1.25</v>
      </c>
      <c r="C95" s="5" t="n">
        <v>4</v>
      </c>
      <c r="D95" s="5" t="n">
        <v>5</v>
      </c>
      <c r="E95" s="5" t="n">
        <v>10.86</v>
      </c>
      <c r="F95" s="5" t="n">
        <v>6</v>
      </c>
      <c r="G95" s="5" t="n">
        <v>10</v>
      </c>
      <c r="H95" s="0" t="n">
        <f aca="false">SUM(B95:G95)</f>
        <v>37.11</v>
      </c>
      <c r="I95" s="6" t="n">
        <f aca="false">H95/45</f>
        <v>0.824666666666667</v>
      </c>
      <c r="J95" s="0" t="n">
        <f aca="false">IF(I95&lt;$O$13,5,IF(I95&lt;$O$12,4,IF(I95&lt;$O$11,3.7,IF(I95&lt;$O$10,3.3,IF(I95&lt;$O$9,3,IF(I95&lt;$O$8,2.7,IF(I95&lt;$O$7,2.3,IF(I95&lt;$O$6,2,IF(I95&lt;$O$5,1.7,IF(I95&lt;$O$4,1.3,IF(I95="n.t.","N/A",1)))))))))))</f>
        <v>2</v>
      </c>
    </row>
    <row r="96" customFormat="false" ht="13.8" hidden="false" customHeight="false" outlineLevel="0" collapsed="false">
      <c r="A96" s="0" t="n">
        <v>387810</v>
      </c>
      <c r="B96" s="5" t="n">
        <v>1.75</v>
      </c>
      <c r="C96" s="5" t="n">
        <v>3</v>
      </c>
      <c r="D96" s="5" t="n">
        <v>1.5</v>
      </c>
      <c r="E96" s="5" t="n">
        <v>4.29</v>
      </c>
      <c r="F96" s="5" t="n">
        <v>1</v>
      </c>
      <c r="G96" s="5" t="n">
        <v>1.11</v>
      </c>
      <c r="H96" s="0" t="n">
        <f aca="false">SUM(B96:G96)</f>
        <v>12.65</v>
      </c>
      <c r="I96" s="6" t="n">
        <f aca="false">H96/45</f>
        <v>0.281111111111111</v>
      </c>
      <c r="J96" s="0" t="n">
        <f aca="false">IF(I96&lt;$O$13,5,IF(I96&lt;$O$12,4,IF(I96&lt;$O$11,3.7,IF(I96&lt;$O$10,3.3,IF(I96&lt;$O$9,3,IF(I96&lt;$O$8,2.7,IF(I96&lt;$O$7,2.3,IF(I96&lt;$O$6,2,IF(I96&lt;$O$5,1.7,IF(I96&lt;$O$4,1.3,IF(I96="n.t.","N/A",1)))))))))))</f>
        <v>5</v>
      </c>
    </row>
    <row r="97" customFormat="false" ht="13.8" hidden="false" customHeight="false" outlineLevel="0" collapsed="false">
      <c r="A97" s="0" t="n">
        <v>378449</v>
      </c>
      <c r="B97" s="5" t="n">
        <v>2.5</v>
      </c>
      <c r="C97" s="5" t="n">
        <v>6</v>
      </c>
      <c r="D97" s="5" t="n">
        <v>3.25</v>
      </c>
      <c r="E97" s="5" t="n">
        <v>12</v>
      </c>
      <c r="F97" s="5" t="n">
        <v>3.83</v>
      </c>
      <c r="G97" s="5" t="n">
        <v>10</v>
      </c>
      <c r="H97" s="0" t="n">
        <f aca="false">SUM(B97:G97)</f>
        <v>37.58</v>
      </c>
      <c r="I97" s="6" t="n">
        <f aca="false">H97/45</f>
        <v>0.835111111111111</v>
      </c>
      <c r="J97" s="0" t="n">
        <f aca="false">IF(I97&lt;$O$13,5,IF(I97&lt;$O$12,4,IF(I97&lt;$O$11,3.7,IF(I97&lt;$O$10,3.3,IF(I97&lt;$O$9,3,IF(I97&lt;$O$8,2.7,IF(I97&lt;$O$7,2.3,IF(I97&lt;$O$6,2,IF(I97&lt;$O$5,1.7,IF(I97&lt;$O$4,1.3,IF(I97="n.t.","N/A",1)))))))))))</f>
        <v>2</v>
      </c>
    </row>
    <row r="98" customFormat="false" ht="13.8" hidden="false" customHeight="false" outlineLevel="0" collapsed="false">
      <c r="A98" s="0" t="n">
        <v>355728</v>
      </c>
      <c r="B98" s="5" t="n">
        <v>2</v>
      </c>
      <c r="C98" s="5" t="n">
        <v>5</v>
      </c>
      <c r="D98" s="5" t="n">
        <v>3.75</v>
      </c>
      <c r="E98" s="5" t="n">
        <v>12</v>
      </c>
      <c r="F98" s="5" t="n">
        <v>6.5</v>
      </c>
      <c r="G98" s="5" t="n">
        <v>8.89</v>
      </c>
      <c r="H98" s="0" t="n">
        <f aca="false">SUM(B98:G98)</f>
        <v>38.14</v>
      </c>
      <c r="I98" s="6" t="n">
        <f aca="false">H98/45</f>
        <v>0.847555555555556</v>
      </c>
      <c r="J98" s="0" t="n">
        <f aca="false">IF(I98&lt;$O$13,5,IF(I98&lt;$O$12,4,IF(I98&lt;$O$11,3.7,IF(I98&lt;$O$10,3.3,IF(I98&lt;$O$9,3,IF(I98&lt;$O$8,2.7,IF(I98&lt;$O$7,2.3,IF(I98&lt;$O$6,2,IF(I98&lt;$O$5,1.7,IF(I98&lt;$O$4,1.3,IF(I98="n.t.","N/A",1)))))))))))</f>
        <v>2</v>
      </c>
    </row>
    <row r="99" customFormat="false" ht="13.8" hidden="false" customHeight="false" outlineLevel="0" collapsed="false">
      <c r="A99" s="0" t="n">
        <v>340556</v>
      </c>
      <c r="B99" s="5" t="n">
        <v>2.5</v>
      </c>
      <c r="C99" s="5" t="n">
        <v>5</v>
      </c>
      <c r="D99" s="5" t="n">
        <v>3</v>
      </c>
      <c r="E99" s="5" t="n">
        <v>12</v>
      </c>
      <c r="F99" s="5" t="n">
        <v>7</v>
      </c>
      <c r="G99" s="5" t="n">
        <v>7.78</v>
      </c>
      <c r="H99" s="0" t="n">
        <f aca="false">SUM(B99:G99)</f>
        <v>37.28</v>
      </c>
      <c r="I99" s="6" t="n">
        <f aca="false">H99/45</f>
        <v>0.828444444444444</v>
      </c>
      <c r="J99" s="0" t="n">
        <f aca="false">IF(I99&lt;$O$13,5,IF(I99&lt;$O$12,4,IF(I99&lt;$O$11,3.7,IF(I99&lt;$O$10,3.3,IF(I99&lt;$O$9,3,IF(I99&lt;$O$8,2.7,IF(I99&lt;$O$7,2.3,IF(I99&lt;$O$6,2,IF(I99&lt;$O$5,1.7,IF(I99&lt;$O$4,1.3,IF(I99="n.t.","N/A",1)))))))))))</f>
        <v>2</v>
      </c>
    </row>
    <row r="100" customFormat="false" ht="13.8" hidden="false" customHeight="false" outlineLevel="0" collapsed="false">
      <c r="A100" s="0" t="n">
        <v>379846</v>
      </c>
      <c r="B100" s="5" t="n">
        <v>2.5</v>
      </c>
      <c r="C100" s="5" t="n">
        <v>4</v>
      </c>
      <c r="D100" s="5" t="n">
        <v>3.25</v>
      </c>
      <c r="E100" s="5" t="n">
        <v>10</v>
      </c>
      <c r="F100" s="5" t="n">
        <v>1.4</v>
      </c>
      <c r="G100" s="5" t="n">
        <v>10</v>
      </c>
      <c r="H100" s="0" t="n">
        <f aca="false">SUM(B100:G100)</f>
        <v>31.15</v>
      </c>
      <c r="I100" s="6" t="n">
        <f aca="false">H100/45</f>
        <v>0.692222222222222</v>
      </c>
      <c r="J100" s="0" t="n">
        <f aca="false">IF(I100&lt;$O$13,5,IF(I100&lt;$O$12,4,IF(I100&lt;$O$11,3.7,IF(I100&lt;$O$10,3.3,IF(I100&lt;$O$9,3,IF(I100&lt;$O$8,2.7,IF(I100&lt;$O$7,2.3,IF(I100&lt;$O$6,2,IF(I100&lt;$O$5,1.7,IF(I100&lt;$O$4,1.3,IF(I100="n.t.","N/A",1)))))))))))</f>
        <v>3</v>
      </c>
    </row>
    <row r="101" customFormat="false" ht="13.8" hidden="false" customHeight="false" outlineLevel="0" collapsed="false">
      <c r="A101" s="0" t="n">
        <v>383094</v>
      </c>
      <c r="B101" s="8"/>
      <c r="C101" s="8"/>
      <c r="D101" s="8"/>
      <c r="E101" s="8"/>
      <c r="F101" s="8"/>
      <c r="G101" s="8"/>
      <c r="H101" s="0" t="n">
        <f aca="false">SUM(B101:G101)</f>
        <v>0</v>
      </c>
      <c r="I101" s="6" t="n">
        <f aca="false">H101/45</f>
        <v>0</v>
      </c>
      <c r="J101" s="0" t="n">
        <f aca="false">IF(I101&lt;$O$13,5,IF(I101&lt;$O$12,4,IF(I101&lt;$O$11,3.7,IF(I101&lt;$O$10,3.3,IF(I101&lt;$O$9,3,IF(I101&lt;$O$8,2.7,IF(I101&lt;$O$7,2.3,IF(I101&lt;$O$6,2,IF(I101&lt;$O$5,1.7,IF(I101&lt;$O$4,1.3,IF(I101="n.t.","N/A",1)))))))))))</f>
        <v>5</v>
      </c>
    </row>
    <row r="102" customFormat="false" ht="13.8" hidden="false" customHeight="false" outlineLevel="0" collapsed="false">
      <c r="A102" s="0" t="n">
        <v>0</v>
      </c>
      <c r="B102" s="8"/>
      <c r="C102" s="8"/>
      <c r="D102" s="8"/>
      <c r="E102" s="8"/>
      <c r="F102" s="8"/>
      <c r="G102" s="8"/>
      <c r="H102" s="0" t="n">
        <f aca="false">SUM(B102:G102)</f>
        <v>0</v>
      </c>
      <c r="I102" s="6" t="n">
        <f aca="false">H102/45</f>
        <v>0</v>
      </c>
      <c r="J102" s="0" t="n">
        <f aca="false">IF(I102&lt;$O$13,5,IF(I102&lt;$O$12,4,IF(I102&lt;$O$11,3.7,IF(I102&lt;$O$10,3.3,IF(I102&lt;$O$9,3,IF(I102&lt;$O$8,2.7,IF(I102&lt;$O$7,2.3,IF(I102&lt;$O$6,2,IF(I102&lt;$O$5,1.7,IF(I102&lt;$O$4,1.3,IF(I102="n.t.","N/A",1)))))))))))</f>
        <v>5</v>
      </c>
    </row>
    <row r="103" customFormat="false" ht="13.8" hidden="false" customHeight="false" outlineLevel="0" collapsed="false">
      <c r="A103" s="0" t="n">
        <v>380451</v>
      </c>
      <c r="B103" s="5" t="n">
        <v>2.25</v>
      </c>
      <c r="C103" s="5" t="n">
        <v>5</v>
      </c>
      <c r="D103" s="5" t="n">
        <v>2.5</v>
      </c>
      <c r="E103" s="5" t="n">
        <v>12</v>
      </c>
      <c r="F103" s="5" t="n">
        <v>2.88</v>
      </c>
      <c r="G103" s="5" t="n">
        <v>7.78</v>
      </c>
      <c r="H103" s="0" t="n">
        <f aca="false">SUM(B103:G103)</f>
        <v>32.41</v>
      </c>
      <c r="I103" s="6" t="n">
        <f aca="false">H103/45</f>
        <v>0.720222222222222</v>
      </c>
      <c r="J103" s="0" t="n">
        <f aca="false">IF(I103&lt;$O$13,5,IF(I103&lt;$O$12,4,IF(I103&lt;$O$11,3.7,IF(I103&lt;$O$10,3.3,IF(I103&lt;$O$9,3,IF(I103&lt;$O$8,2.7,IF(I103&lt;$O$7,2.3,IF(I103&lt;$O$6,2,IF(I103&lt;$O$5,1.7,IF(I103&lt;$O$4,1.3,IF(I103="n.t.","N/A",1)))))))))))</f>
        <v>2.7</v>
      </c>
    </row>
    <row r="104" customFormat="false" ht="13.8" hidden="false" customHeight="false" outlineLevel="0" collapsed="false">
      <c r="A104" s="0" t="n">
        <v>378928</v>
      </c>
      <c r="B104" s="8"/>
      <c r="C104" s="8"/>
      <c r="D104" s="8"/>
      <c r="E104" s="8"/>
      <c r="F104" s="8"/>
      <c r="G104" s="8"/>
      <c r="H104" s="0" t="n">
        <f aca="false">SUM(B104:G104)</f>
        <v>0</v>
      </c>
      <c r="I104" s="6" t="n">
        <f aca="false">H104/45</f>
        <v>0</v>
      </c>
      <c r="J104" s="0" t="n">
        <f aca="false">IF(I104&lt;$O$13,5,IF(I104&lt;$O$12,4,IF(I104&lt;$O$11,3.7,IF(I104&lt;$O$10,3.3,IF(I104&lt;$O$9,3,IF(I104&lt;$O$8,2.7,IF(I104&lt;$O$7,2.3,IF(I104&lt;$O$6,2,IF(I104&lt;$O$5,1.7,IF(I104&lt;$O$4,1.3,IF(I104="n.t.","N/A",1)))))))))))</f>
        <v>5</v>
      </c>
    </row>
    <row r="105" customFormat="false" ht="13.8" hidden="false" customHeight="false" outlineLevel="0" collapsed="false">
      <c r="A105" s="0" t="n">
        <v>387521</v>
      </c>
      <c r="B105" s="5" t="n">
        <v>2.5</v>
      </c>
      <c r="C105" s="5" t="n">
        <v>4</v>
      </c>
      <c r="D105" s="5" t="n">
        <v>6</v>
      </c>
      <c r="E105" s="5" t="n">
        <v>11.71</v>
      </c>
      <c r="F105" s="5" t="n">
        <v>5</v>
      </c>
      <c r="G105" s="5" t="n">
        <v>0</v>
      </c>
      <c r="H105" s="0" t="n">
        <f aca="false">SUM(B105:G105)</f>
        <v>29.21</v>
      </c>
      <c r="I105" s="6" t="n">
        <f aca="false">H105/45</f>
        <v>0.649111111111111</v>
      </c>
      <c r="J105" s="0" t="n">
        <f aca="false">IF(I105&lt;$O$13,5,IF(I105&lt;$O$12,4,IF(I105&lt;$O$11,3.7,IF(I105&lt;$O$10,3.3,IF(I105&lt;$O$9,3,IF(I105&lt;$O$8,2.7,IF(I105&lt;$O$7,2.3,IF(I105&lt;$O$6,2,IF(I105&lt;$O$5,1.7,IF(I105&lt;$O$4,1.3,IF(I105="n.t.","N/A",1)))))))))))</f>
        <v>3.3</v>
      </c>
    </row>
    <row r="106" customFormat="false" ht="13.8" hidden="false" customHeight="false" outlineLevel="0" collapsed="false">
      <c r="A106" s="0" t="n">
        <v>339497</v>
      </c>
      <c r="B106" s="5" t="n">
        <v>3</v>
      </c>
      <c r="C106" s="8"/>
      <c r="D106" s="5" t="n">
        <v>4.75</v>
      </c>
      <c r="E106" s="5" t="n">
        <v>11.71</v>
      </c>
      <c r="F106" s="5" t="n">
        <v>5</v>
      </c>
      <c r="G106" s="5" t="n">
        <v>8.89</v>
      </c>
      <c r="H106" s="0" t="n">
        <f aca="false">SUM(B106:G106)</f>
        <v>33.35</v>
      </c>
      <c r="I106" s="6" t="n">
        <f aca="false">H106/45</f>
        <v>0.741111111111111</v>
      </c>
      <c r="J106" s="0" t="n">
        <f aca="false">IF(I106&lt;$O$13,5,IF(I106&lt;$O$12,4,IF(I106&lt;$O$11,3.7,IF(I106&lt;$O$10,3.3,IF(I106&lt;$O$9,3,IF(I106&lt;$O$8,2.7,IF(I106&lt;$O$7,2.3,IF(I106&lt;$O$6,2,IF(I106&lt;$O$5,1.7,IF(I106&lt;$O$4,1.3,IF(I106="n.t.","N/A",1)))))))))))</f>
        <v>2.7</v>
      </c>
    </row>
    <row r="107" customFormat="false" ht="13.8" hidden="false" customHeight="false" outlineLevel="0" collapsed="false">
      <c r="A107" s="0" t="n">
        <v>333471</v>
      </c>
      <c r="B107" s="5" t="n">
        <v>0.25</v>
      </c>
      <c r="C107" s="5" t="n">
        <v>2.5</v>
      </c>
      <c r="D107" s="5" t="n">
        <v>2</v>
      </c>
      <c r="E107" s="5" t="n">
        <v>9.71</v>
      </c>
      <c r="F107" s="5" t="n">
        <v>1</v>
      </c>
      <c r="G107" s="5" t="n">
        <v>7.78</v>
      </c>
      <c r="H107" s="0" t="n">
        <f aca="false">SUM(B107:G107)</f>
        <v>23.24</v>
      </c>
      <c r="I107" s="6" t="n">
        <f aca="false">H107/45</f>
        <v>0.516444444444444</v>
      </c>
      <c r="J107" s="0" t="n">
        <f aca="false">IF(I107&lt;$O$13,5,IF(I107&lt;$O$12,4,IF(I107&lt;$O$11,3.7,IF(I107&lt;$O$10,3.3,IF(I107&lt;$O$9,3,IF(I107&lt;$O$8,2.7,IF(I107&lt;$O$7,2.3,IF(I107&lt;$O$6,2,IF(I107&lt;$O$5,1.7,IF(I107&lt;$O$4,1.3,IF(I107="n.t.","N/A",1)))))))))))</f>
        <v>4</v>
      </c>
    </row>
    <row r="108" customFormat="false" ht="13.8" hidden="false" customHeight="false" outlineLevel="0" collapsed="false">
      <c r="A108" s="0" t="n">
        <v>387918</v>
      </c>
      <c r="B108" s="5" t="n">
        <v>3</v>
      </c>
      <c r="C108" s="5" t="n">
        <v>4</v>
      </c>
      <c r="D108" s="5" t="n">
        <v>3.75</v>
      </c>
      <c r="E108" s="5" t="n">
        <v>10</v>
      </c>
      <c r="F108" s="5" t="n">
        <v>5.5</v>
      </c>
      <c r="G108" s="5" t="n">
        <v>7.22</v>
      </c>
      <c r="H108" s="0" t="n">
        <f aca="false">SUM(B108:G108)</f>
        <v>33.47</v>
      </c>
      <c r="I108" s="6" t="n">
        <f aca="false">H108/45</f>
        <v>0.743777777777778</v>
      </c>
      <c r="J108" s="0" t="n">
        <f aca="false">IF(I108&lt;$O$13,5,IF(I108&lt;$O$12,4,IF(I108&lt;$O$11,3.7,IF(I108&lt;$O$10,3.3,IF(I108&lt;$O$9,3,IF(I108&lt;$O$8,2.7,IF(I108&lt;$O$7,2.3,IF(I108&lt;$O$6,2,IF(I108&lt;$O$5,1.7,IF(I108&lt;$O$4,1.3,IF(I108="n.t.","N/A",1)))))))))))</f>
        <v>2.7</v>
      </c>
    </row>
    <row r="109" customFormat="false" ht="13.8" hidden="false" customHeight="false" outlineLevel="0" collapsed="false">
      <c r="A109" s="0" t="n">
        <v>386995</v>
      </c>
      <c r="B109" s="5" t="n">
        <v>2</v>
      </c>
      <c r="C109" s="5" t="n">
        <v>2.5</v>
      </c>
      <c r="D109" s="5" t="n">
        <v>3.25</v>
      </c>
      <c r="E109" s="5" t="n">
        <v>9.71</v>
      </c>
      <c r="F109" s="5" t="n">
        <v>4.5</v>
      </c>
      <c r="G109" s="5" t="n">
        <v>0</v>
      </c>
      <c r="H109" s="0" t="n">
        <f aca="false">SUM(B109:G109)</f>
        <v>21.96</v>
      </c>
      <c r="I109" s="6" t="n">
        <f aca="false">H109/45</f>
        <v>0.488</v>
      </c>
      <c r="J109" s="0" t="n">
        <f aca="false">IF(I109&lt;$O$13,5,IF(I109&lt;$O$12,4,IF(I109&lt;$O$11,3.7,IF(I109&lt;$O$10,3.3,IF(I109&lt;$O$9,3,IF(I109&lt;$O$8,2.7,IF(I109&lt;$O$7,2.3,IF(I109&lt;$O$6,2,IF(I109&lt;$O$5,1.7,IF(I109&lt;$O$4,1.3,IF(I109="n.t.","N/A",1)))))))))))</f>
        <v>5</v>
      </c>
    </row>
    <row r="110" customFormat="false" ht="13.8" hidden="false" customHeight="false" outlineLevel="0" collapsed="false">
      <c r="A110" s="0" t="n">
        <v>381969</v>
      </c>
      <c r="B110" s="5" t="n">
        <v>2</v>
      </c>
      <c r="C110" s="5" t="n">
        <v>3</v>
      </c>
      <c r="D110" s="5" t="n">
        <v>4.5</v>
      </c>
      <c r="E110" s="5" t="n">
        <v>9.14</v>
      </c>
      <c r="F110" s="5" t="n">
        <v>1.5</v>
      </c>
      <c r="G110" s="5" t="n">
        <v>5</v>
      </c>
      <c r="H110" s="0" t="n">
        <f aca="false">SUM(B110:G110)</f>
        <v>25.14</v>
      </c>
      <c r="I110" s="6" t="n">
        <f aca="false">H110/45</f>
        <v>0.558666666666667</v>
      </c>
      <c r="J110" s="0" t="n">
        <f aca="false">IF(I110&lt;$O$13,5,IF(I110&lt;$O$12,4,IF(I110&lt;$O$11,3.7,IF(I110&lt;$O$10,3.3,IF(I110&lt;$O$9,3,IF(I110&lt;$O$8,2.7,IF(I110&lt;$O$7,2.3,IF(I110&lt;$O$6,2,IF(I110&lt;$O$5,1.7,IF(I110&lt;$O$4,1.3,IF(I110="n.t.","N/A",1)))))))))))</f>
        <v>3.7</v>
      </c>
    </row>
    <row r="111" customFormat="false" ht="13.8" hidden="false" customHeight="false" outlineLevel="0" collapsed="false">
      <c r="A111" s="0" t="n">
        <v>372843</v>
      </c>
      <c r="B111" s="5" t="n">
        <v>1.25</v>
      </c>
      <c r="C111" s="5" t="n">
        <v>2.5</v>
      </c>
      <c r="D111" s="5" t="n">
        <v>3</v>
      </c>
      <c r="E111" s="5" t="n">
        <v>12</v>
      </c>
      <c r="F111" s="5" t="n">
        <v>1</v>
      </c>
      <c r="G111" s="5" t="n">
        <v>7.22</v>
      </c>
      <c r="H111" s="0" t="n">
        <f aca="false">SUM(B111:G111)</f>
        <v>26.97</v>
      </c>
      <c r="I111" s="6" t="n">
        <f aca="false">H111/45</f>
        <v>0.599333333333333</v>
      </c>
      <c r="J111" s="0" t="n">
        <f aca="false">IF(I111&lt;$O$13,5,IF(I111&lt;$O$12,4,IF(I111&lt;$O$11,3.7,IF(I111&lt;$O$10,3.3,IF(I111&lt;$O$9,3,IF(I111&lt;$O$8,2.7,IF(I111&lt;$O$7,2.3,IF(I111&lt;$O$6,2,IF(I111&lt;$O$5,1.7,IF(I111&lt;$O$4,1.3,IF(I111="n.t.","N/A",1)))))))))))</f>
        <v>3.7</v>
      </c>
    </row>
    <row r="112" customFormat="false" ht="13.8" hidden="false" customHeight="false" outlineLevel="0" collapsed="false">
      <c r="A112" s="0" t="n">
        <v>384277</v>
      </c>
      <c r="B112" s="5" t="n">
        <v>3</v>
      </c>
      <c r="C112" s="5" t="n">
        <v>3.5</v>
      </c>
      <c r="D112" s="5" t="n">
        <v>3.5</v>
      </c>
      <c r="E112" s="5" t="n">
        <v>9.14</v>
      </c>
      <c r="F112" s="5" t="n">
        <v>2.33</v>
      </c>
      <c r="G112" s="5" t="n">
        <v>0.56</v>
      </c>
      <c r="H112" s="0" t="n">
        <f aca="false">SUM(B112:G112)</f>
        <v>22.03</v>
      </c>
      <c r="I112" s="6" t="n">
        <f aca="false">H112/45</f>
        <v>0.489555555555556</v>
      </c>
      <c r="J112" s="0" t="n">
        <f aca="false">IF(I112&lt;$O$13,5,IF(I112&lt;$O$12,4,IF(I112&lt;$O$11,3.7,IF(I112&lt;$O$10,3.3,IF(I112&lt;$O$9,3,IF(I112&lt;$O$8,2.7,IF(I112&lt;$O$7,2.3,IF(I112&lt;$O$6,2,IF(I112&lt;$O$5,1.7,IF(I112&lt;$O$4,1.3,IF(I112="n.t.","N/A",1)))))))))))</f>
        <v>5</v>
      </c>
    </row>
    <row r="113" customFormat="false" ht="13.8" hidden="false" customHeight="false" outlineLevel="0" collapsed="false">
      <c r="A113" s="0" t="n">
        <v>387580</v>
      </c>
      <c r="B113" s="5" t="n">
        <v>1.25</v>
      </c>
      <c r="C113" s="5" t="n">
        <v>3</v>
      </c>
      <c r="D113" s="5" t="n">
        <v>2</v>
      </c>
      <c r="E113" s="5" t="n">
        <v>11.43</v>
      </c>
      <c r="F113" s="5" t="n">
        <v>2.5</v>
      </c>
      <c r="G113" s="5" t="n">
        <v>1.11</v>
      </c>
      <c r="H113" s="0" t="n">
        <f aca="false">SUM(B113:G113)</f>
        <v>21.29</v>
      </c>
      <c r="I113" s="6" t="n">
        <f aca="false">H113/45</f>
        <v>0.473111111111111</v>
      </c>
      <c r="J113" s="0" t="n">
        <f aca="false">IF(I113&lt;$O$13,5,IF(I113&lt;$O$12,4,IF(I113&lt;$O$11,3.7,IF(I113&lt;$O$10,3.3,IF(I113&lt;$O$9,3,IF(I113&lt;$O$8,2.7,IF(I113&lt;$O$7,2.3,IF(I113&lt;$O$6,2,IF(I113&lt;$O$5,1.7,IF(I113&lt;$O$4,1.3,IF(I113="n.t.","N/A",1)))))))))))</f>
        <v>5</v>
      </c>
    </row>
    <row r="114" customFormat="false" ht="13.8" hidden="false" customHeight="false" outlineLevel="0" collapsed="false">
      <c r="A114" s="0" t="n">
        <v>367447</v>
      </c>
      <c r="B114" s="5" t="n">
        <v>3</v>
      </c>
      <c r="C114" s="5" t="n">
        <v>3.25</v>
      </c>
      <c r="D114" s="5" t="n">
        <v>2</v>
      </c>
      <c r="E114" s="5" t="n">
        <v>12</v>
      </c>
      <c r="F114" s="5" t="n">
        <v>3.5</v>
      </c>
      <c r="G114" s="5" t="n">
        <v>7.78</v>
      </c>
      <c r="H114" s="0" t="n">
        <f aca="false">SUM(B114:G114)</f>
        <v>31.53</v>
      </c>
      <c r="I114" s="6" t="n">
        <f aca="false">H114/45</f>
        <v>0.700666666666667</v>
      </c>
      <c r="J114" s="0" t="n">
        <f aca="false">IF(I114&lt;$O$13,5,IF(I114&lt;$O$12,4,IF(I114&lt;$O$11,3.7,IF(I114&lt;$O$10,3.3,IF(I114&lt;$O$9,3,IF(I114&lt;$O$8,2.7,IF(I114&lt;$O$7,2.3,IF(I114&lt;$O$6,2,IF(I114&lt;$O$5,1.7,IF(I114&lt;$O$4,1.3,IF(I114="n.t.","N/A",1)))))))))))</f>
        <v>2.7</v>
      </c>
    </row>
    <row r="115" customFormat="false" ht="13.8" hidden="false" customHeight="false" outlineLevel="0" collapsed="false">
      <c r="A115" s="0" t="n">
        <v>18506</v>
      </c>
      <c r="B115" s="5" t="n">
        <v>2.5</v>
      </c>
      <c r="C115" s="5" t="n">
        <v>6</v>
      </c>
      <c r="D115" s="5" t="n">
        <v>4</v>
      </c>
      <c r="E115" s="5" t="n">
        <v>11.14</v>
      </c>
      <c r="F115" s="5" t="n">
        <v>5</v>
      </c>
      <c r="G115" s="5" t="n">
        <v>8.89</v>
      </c>
      <c r="H115" s="0" t="n">
        <f aca="false">SUM(B115:G115)</f>
        <v>37.53</v>
      </c>
      <c r="I115" s="6" t="n">
        <f aca="false">H115/45</f>
        <v>0.834</v>
      </c>
      <c r="J115" s="0" t="n">
        <f aca="false">IF(I115&lt;$O$13,5,IF(I115&lt;$O$12,4,IF(I115&lt;$O$11,3.7,IF(I115&lt;$O$10,3.3,IF(I115&lt;$O$9,3,IF(I115&lt;$O$8,2.7,IF(I115&lt;$O$7,2.3,IF(I115&lt;$O$6,2,IF(I115&lt;$O$5,1.7,IF(I115&lt;$O$4,1.3,IF(I115="n.t.","N/A",1)))))))))))</f>
        <v>2</v>
      </c>
    </row>
    <row r="116" customFormat="false" ht="13.8" hidden="false" customHeight="false" outlineLevel="0" collapsed="false">
      <c r="A116" s="0" t="n">
        <v>18202</v>
      </c>
      <c r="B116" s="5" t="n">
        <v>2.5</v>
      </c>
      <c r="C116" s="5" t="n">
        <v>3</v>
      </c>
      <c r="D116" s="5" t="n">
        <v>0.75</v>
      </c>
      <c r="E116" s="5" t="n">
        <v>11.71</v>
      </c>
      <c r="F116" s="5" t="n">
        <v>2</v>
      </c>
      <c r="G116" s="5" t="n">
        <v>7.22</v>
      </c>
      <c r="H116" s="0" t="n">
        <f aca="false">SUM(B116:G116)</f>
        <v>27.18</v>
      </c>
      <c r="I116" s="6" t="n">
        <f aca="false">H116/45</f>
        <v>0.604</v>
      </c>
      <c r="J116" s="0" t="n">
        <f aca="false">IF(I116&lt;$O$13,5,IF(I116&lt;$O$12,4,IF(I116&lt;$O$11,3.7,IF(I116&lt;$O$10,3.3,IF(I116&lt;$O$9,3,IF(I116&lt;$O$8,2.7,IF(I116&lt;$O$7,2.3,IF(I116&lt;$O$6,2,IF(I116&lt;$O$5,1.7,IF(I116&lt;$O$4,1.3,IF(I116="n.t.","N/A",1)))))))))))</f>
        <v>3.3</v>
      </c>
    </row>
    <row r="117" customFormat="false" ht="13.8" hidden="false" customHeight="false" outlineLevel="0" collapsed="false">
      <c r="A117" s="0" t="n">
        <v>0</v>
      </c>
      <c r="B117" s="8"/>
      <c r="C117" s="8"/>
      <c r="D117" s="8"/>
      <c r="E117" s="8"/>
      <c r="F117" s="8"/>
      <c r="G117" s="8"/>
      <c r="H117" s="0" t="n">
        <f aca="false">SUM(B117:G117)</f>
        <v>0</v>
      </c>
      <c r="I117" s="6" t="n">
        <f aca="false">H117/45</f>
        <v>0</v>
      </c>
      <c r="J117" s="0" t="n">
        <f aca="false">IF(I117&lt;$O$13,5,IF(I117&lt;$O$12,4,IF(I117&lt;$O$11,3.7,IF(I117&lt;$O$10,3.3,IF(I117&lt;$O$9,3,IF(I117&lt;$O$8,2.7,IF(I117&lt;$O$7,2.3,IF(I117&lt;$O$6,2,IF(I117&lt;$O$5,1.7,IF(I117&lt;$O$4,1.3,IF(I117="n.t.","N/A",1)))))))))))</f>
        <v>5</v>
      </c>
    </row>
    <row r="118" customFormat="false" ht="13.8" hidden="false" customHeight="false" outlineLevel="0" collapsed="false">
      <c r="A118" s="0" t="n">
        <v>370404</v>
      </c>
      <c r="B118" s="5" t="n">
        <v>2.5</v>
      </c>
      <c r="C118" s="5" t="n">
        <v>4</v>
      </c>
      <c r="D118" s="5" t="n">
        <v>2.75</v>
      </c>
      <c r="E118" s="5" t="n">
        <v>12</v>
      </c>
      <c r="F118" s="5" t="n">
        <v>5</v>
      </c>
      <c r="G118" s="5" t="n">
        <v>6.67</v>
      </c>
      <c r="H118" s="0" t="n">
        <f aca="false">SUM(B118:G118)</f>
        <v>32.92</v>
      </c>
      <c r="I118" s="6" t="n">
        <f aca="false">H118/45</f>
        <v>0.731555555555556</v>
      </c>
      <c r="J118" s="0" t="n">
        <f aca="false">IF(I118&lt;$O$13,5,IF(I118&lt;$O$12,4,IF(I118&lt;$O$11,3.7,IF(I118&lt;$O$10,3.3,IF(I118&lt;$O$9,3,IF(I118&lt;$O$8,2.7,IF(I118&lt;$O$7,2.3,IF(I118&lt;$O$6,2,IF(I118&lt;$O$5,1.7,IF(I118&lt;$O$4,1.3,IF(I118="n.t.","N/A",1)))))))))))</f>
        <v>2.7</v>
      </c>
    </row>
    <row r="119" customFormat="false" ht="13.8" hidden="false" customHeight="false" outlineLevel="0" collapsed="false">
      <c r="A119" s="0" t="n">
        <v>383721</v>
      </c>
      <c r="B119" s="5" t="n">
        <v>2.5</v>
      </c>
      <c r="C119" s="5" t="n">
        <v>3</v>
      </c>
      <c r="D119" s="5" t="n">
        <v>5</v>
      </c>
      <c r="E119" s="5" t="n">
        <v>12</v>
      </c>
      <c r="F119" s="5" t="n">
        <v>3</v>
      </c>
      <c r="G119" s="5" t="n">
        <v>10</v>
      </c>
      <c r="H119" s="0" t="n">
        <f aca="false">SUM(B119:G119)</f>
        <v>35.5</v>
      </c>
      <c r="I119" s="6" t="n">
        <f aca="false">H119/45</f>
        <v>0.788888888888889</v>
      </c>
      <c r="J119" s="0" t="n">
        <f aca="false">IF(I119&lt;$O$13,5,IF(I119&lt;$O$12,4,IF(I119&lt;$O$11,3.7,IF(I119&lt;$O$10,3.3,IF(I119&lt;$O$9,3,IF(I119&lt;$O$8,2.7,IF(I119&lt;$O$7,2.3,IF(I119&lt;$O$6,2,IF(I119&lt;$O$5,1.7,IF(I119&lt;$O$4,1.3,IF(I119="n.t.","N/A",1)))))))))))</f>
        <v>2.3</v>
      </c>
    </row>
    <row r="120" customFormat="false" ht="13.8" hidden="false" customHeight="false" outlineLevel="0" collapsed="false">
      <c r="A120" s="0" t="n">
        <v>338791</v>
      </c>
      <c r="B120" s="8"/>
      <c r="C120" s="8"/>
      <c r="D120" s="8"/>
      <c r="E120" s="8"/>
      <c r="F120" s="8"/>
      <c r="G120" s="8"/>
      <c r="H120" s="0" t="n">
        <f aca="false">SUM(B120:G120)</f>
        <v>0</v>
      </c>
      <c r="I120" s="6" t="n">
        <f aca="false">H120/45</f>
        <v>0</v>
      </c>
      <c r="J120" s="0" t="n">
        <f aca="false">IF(I120&lt;$O$13,5,IF(I120&lt;$O$12,4,IF(I120&lt;$O$11,3.7,IF(I120&lt;$O$10,3.3,IF(I120&lt;$O$9,3,IF(I120&lt;$O$8,2.7,IF(I120&lt;$O$7,2.3,IF(I120&lt;$O$6,2,IF(I120&lt;$O$5,1.7,IF(I120&lt;$O$4,1.3,IF(I120="n.t.","N/A",1)))))))))))</f>
        <v>5</v>
      </c>
    </row>
    <row r="121" customFormat="false" ht="13.8" hidden="false" customHeight="false" outlineLevel="0" collapsed="false">
      <c r="A121" s="0" t="n">
        <v>387729</v>
      </c>
      <c r="B121" s="5" t="n">
        <v>1.5</v>
      </c>
      <c r="C121" s="5" t="n">
        <v>4</v>
      </c>
      <c r="D121" s="5" t="n">
        <v>0.75</v>
      </c>
      <c r="E121" s="5" t="n">
        <v>7.14</v>
      </c>
      <c r="F121" s="5" t="n">
        <v>2.4</v>
      </c>
      <c r="G121" s="5" t="n">
        <v>0.56</v>
      </c>
      <c r="H121" s="0" t="n">
        <f aca="false">SUM(B121:G121)</f>
        <v>16.35</v>
      </c>
      <c r="I121" s="6" t="n">
        <f aca="false">H121/45</f>
        <v>0.363333333333333</v>
      </c>
      <c r="J121" s="0" t="n">
        <f aca="false">IF(I121&lt;$O$13,5,IF(I121&lt;$O$12,4,IF(I121&lt;$O$11,3.7,IF(I121&lt;$O$10,3.3,IF(I121&lt;$O$9,3,IF(I121&lt;$O$8,2.7,IF(I121&lt;$O$7,2.3,IF(I121&lt;$O$6,2,IF(I121&lt;$O$5,1.7,IF(I121&lt;$O$4,1.3,IF(I121="n.t.","N/A",1)))))))))))</f>
        <v>5</v>
      </c>
    </row>
    <row r="122" customFormat="false" ht="13.8" hidden="false" customHeight="false" outlineLevel="0" collapsed="false">
      <c r="A122" s="0" t="n">
        <v>18334</v>
      </c>
      <c r="B122" s="5" t="n">
        <v>3</v>
      </c>
      <c r="C122" s="5" t="n">
        <v>4</v>
      </c>
      <c r="D122" s="5" t="n">
        <v>4.75</v>
      </c>
      <c r="E122" s="5" t="n">
        <v>12</v>
      </c>
      <c r="F122" s="5" t="n">
        <v>2.5</v>
      </c>
      <c r="G122" s="5" t="n">
        <v>6.67</v>
      </c>
      <c r="H122" s="0" t="n">
        <f aca="false">SUM(B122:G122)</f>
        <v>32.92</v>
      </c>
      <c r="I122" s="6" t="n">
        <f aca="false">H122/45</f>
        <v>0.731555555555556</v>
      </c>
      <c r="J122" s="0" t="n">
        <f aca="false">IF(I122&lt;$O$13,5,IF(I122&lt;$O$12,4,IF(I122&lt;$O$11,3.7,IF(I122&lt;$O$10,3.3,IF(I122&lt;$O$9,3,IF(I122&lt;$O$8,2.7,IF(I122&lt;$O$7,2.3,IF(I122&lt;$O$6,2,IF(I122&lt;$O$5,1.7,IF(I122&lt;$O$4,1.3,IF(I122="n.t.","N/A",1)))))))))))</f>
        <v>2.7</v>
      </c>
    </row>
    <row r="123" customFormat="false" ht="13.8" hidden="false" customHeight="false" outlineLevel="0" collapsed="false">
      <c r="A123" s="0" t="n">
        <v>381066</v>
      </c>
      <c r="B123" s="5" t="n">
        <v>1.75</v>
      </c>
      <c r="C123" s="5" t="n">
        <v>5</v>
      </c>
      <c r="D123" s="5" t="n">
        <v>0.75</v>
      </c>
      <c r="E123" s="5" t="n">
        <v>4.14</v>
      </c>
      <c r="F123" s="5" t="n">
        <v>1</v>
      </c>
      <c r="G123" s="5" t="n">
        <v>1.67</v>
      </c>
      <c r="H123" s="0" t="n">
        <f aca="false">SUM(B123:G123)</f>
        <v>14.31</v>
      </c>
      <c r="I123" s="6" t="n">
        <f aca="false">H123/45</f>
        <v>0.318</v>
      </c>
      <c r="J123" s="0" t="n">
        <f aca="false">IF(I123&lt;$O$13,5,IF(I123&lt;$O$12,4,IF(I123&lt;$O$11,3.7,IF(I123&lt;$O$10,3.3,IF(I123&lt;$O$9,3,IF(I123&lt;$O$8,2.7,IF(I123&lt;$O$7,2.3,IF(I123&lt;$O$6,2,IF(I123&lt;$O$5,1.7,IF(I123&lt;$O$4,1.3,IF(I123="n.t.","N/A",1)))))))))))</f>
        <v>5</v>
      </c>
    </row>
    <row r="124" customFormat="false" ht="13.8" hidden="false" customHeight="false" outlineLevel="0" collapsed="false">
      <c r="A124" s="0" t="n">
        <v>380758</v>
      </c>
      <c r="B124" s="8"/>
      <c r="C124" s="8"/>
      <c r="D124" s="8"/>
      <c r="E124" s="8"/>
      <c r="F124" s="8"/>
      <c r="G124" s="8"/>
      <c r="H124" s="0" t="n">
        <f aca="false">SUM(B124:G124)</f>
        <v>0</v>
      </c>
      <c r="I124" s="6" t="n">
        <f aca="false">H124/45</f>
        <v>0</v>
      </c>
      <c r="J124" s="0" t="n">
        <f aca="false">IF(I124&lt;$O$13,5,IF(I124&lt;$O$12,4,IF(I124&lt;$O$11,3.7,IF(I124&lt;$O$10,3.3,IF(I124&lt;$O$9,3,IF(I124&lt;$O$8,2.7,IF(I124&lt;$O$7,2.3,IF(I124&lt;$O$6,2,IF(I124&lt;$O$5,1.7,IF(I124&lt;$O$4,1.3,IF(I124="n.t.","N/A",1)))))))))))</f>
        <v>5</v>
      </c>
    </row>
    <row r="125" customFormat="false" ht="13.8" hidden="false" customHeight="false" outlineLevel="0" collapsed="false">
      <c r="A125" s="0" t="n">
        <v>380477</v>
      </c>
      <c r="B125" s="5" t="n">
        <v>2.5</v>
      </c>
      <c r="C125" s="5" t="n">
        <v>2.25</v>
      </c>
      <c r="D125" s="5" t="n">
        <v>2</v>
      </c>
      <c r="E125" s="5" t="n">
        <v>10</v>
      </c>
      <c r="F125" s="5" t="n">
        <v>0</v>
      </c>
      <c r="G125" s="5" t="n">
        <v>1.67</v>
      </c>
      <c r="H125" s="0" t="n">
        <f aca="false">SUM(B125:G125)</f>
        <v>18.42</v>
      </c>
      <c r="I125" s="6" t="n">
        <f aca="false">H125/45</f>
        <v>0.409333333333333</v>
      </c>
      <c r="J125" s="0" t="n">
        <f aca="false">IF(I125&lt;$O$13,5,IF(I125&lt;$O$12,4,IF(I125&lt;$O$11,3.7,IF(I125&lt;$O$10,3.3,IF(I125&lt;$O$9,3,IF(I125&lt;$O$8,2.7,IF(I125&lt;$O$7,2.3,IF(I125&lt;$O$6,2,IF(I125&lt;$O$5,1.7,IF(I125&lt;$O$4,1.3,IF(I125="n.t.","N/A",1)))))))))))</f>
        <v>5</v>
      </c>
    </row>
    <row r="126" customFormat="false" ht="13.8" hidden="false" customHeight="false" outlineLevel="0" collapsed="false">
      <c r="A126" s="0" t="n">
        <v>380216</v>
      </c>
      <c r="B126" s="5" t="n">
        <v>3</v>
      </c>
      <c r="C126" s="5" t="n">
        <v>6</v>
      </c>
      <c r="D126" s="5" t="n">
        <v>6</v>
      </c>
      <c r="E126" s="5" t="n">
        <v>12</v>
      </c>
      <c r="F126" s="5" t="n">
        <v>8</v>
      </c>
      <c r="G126" s="5" t="n">
        <v>10</v>
      </c>
      <c r="H126" s="0" t="n">
        <f aca="false">SUM(B126:G126)</f>
        <v>45</v>
      </c>
      <c r="I126" s="6" t="n">
        <f aca="false">H126/45</f>
        <v>1</v>
      </c>
      <c r="J126" s="0" t="n">
        <f aca="false">IF(I126&lt;$O$13,5,IF(I126&lt;$O$12,4,IF(I126&lt;$O$11,3.7,IF(I126&lt;$O$10,3.3,IF(I126&lt;$O$9,3,IF(I126&lt;$O$8,2.7,IF(I126&lt;$O$7,2.3,IF(I126&lt;$O$6,2,IF(I126&lt;$O$5,1.7,IF(I126&lt;$O$4,1.3,IF(I126="n.t.","N/A",1)))))))))))</f>
        <v>1</v>
      </c>
    </row>
    <row r="127" customFormat="false" ht="13.8" hidden="false" customHeight="false" outlineLevel="0" collapsed="false">
      <c r="A127" s="0" t="n">
        <v>380454</v>
      </c>
      <c r="B127" s="5" t="n">
        <v>2</v>
      </c>
      <c r="C127" s="5" t="n">
        <v>5</v>
      </c>
      <c r="D127" s="5" t="n">
        <v>5</v>
      </c>
      <c r="E127" s="5" t="n">
        <v>12</v>
      </c>
      <c r="F127" s="5" t="n">
        <v>3</v>
      </c>
      <c r="G127" s="5" t="n">
        <v>5.56</v>
      </c>
      <c r="H127" s="0" t="n">
        <f aca="false">SUM(B127:G127)</f>
        <v>32.56</v>
      </c>
      <c r="I127" s="6" t="n">
        <f aca="false">H127/45</f>
        <v>0.723555555555556</v>
      </c>
      <c r="J127" s="0" t="n">
        <f aca="false">IF(I127&lt;$O$13,5,IF(I127&lt;$O$12,4,IF(I127&lt;$O$11,3.7,IF(I127&lt;$O$10,3.3,IF(I127&lt;$O$9,3,IF(I127&lt;$O$8,2.7,IF(I127&lt;$O$7,2.3,IF(I127&lt;$O$6,2,IF(I127&lt;$O$5,1.7,IF(I127&lt;$O$4,1.3,IF(I127="n.t.","N/A",1)))))))))))</f>
        <v>2.7</v>
      </c>
    </row>
    <row r="128" customFormat="false" ht="13.8" hidden="false" customHeight="false" outlineLevel="0" collapsed="false">
      <c r="A128" s="0" t="n">
        <v>387721</v>
      </c>
      <c r="B128" s="5" t="n">
        <v>2.25</v>
      </c>
      <c r="C128" s="5" t="n">
        <v>4</v>
      </c>
      <c r="D128" s="5" t="n">
        <v>2</v>
      </c>
      <c r="E128" s="5" t="n">
        <v>7.71</v>
      </c>
      <c r="F128" s="5" t="n">
        <v>3.08</v>
      </c>
      <c r="G128" s="5" t="n">
        <v>3.89</v>
      </c>
      <c r="H128" s="0" t="n">
        <f aca="false">SUM(B128:G128)</f>
        <v>22.93</v>
      </c>
      <c r="I128" s="6" t="n">
        <f aca="false">H128/45</f>
        <v>0.509555555555556</v>
      </c>
      <c r="J128" s="0" t="n">
        <f aca="false">IF(I128&lt;$O$13,5,IF(I128&lt;$O$12,4,IF(I128&lt;$O$11,3.7,IF(I128&lt;$O$10,3.3,IF(I128&lt;$O$9,3,IF(I128&lt;$O$8,2.7,IF(I128&lt;$O$7,2.3,IF(I128&lt;$O$6,2,IF(I128&lt;$O$5,1.7,IF(I128&lt;$O$4,1.3,IF(I128="n.t.","N/A",1)))))))))))</f>
        <v>4</v>
      </c>
    </row>
    <row r="129" customFormat="false" ht="13.8" hidden="false" customHeight="false" outlineLevel="0" collapsed="false">
      <c r="A129" s="0" t="n">
        <v>3979666</v>
      </c>
      <c r="B129" s="5" t="n">
        <v>2</v>
      </c>
      <c r="C129" s="5" t="n">
        <v>3.5</v>
      </c>
      <c r="D129" s="5" t="n">
        <v>6</v>
      </c>
      <c r="E129" s="5" t="n">
        <v>11</v>
      </c>
      <c r="F129" s="5" t="n">
        <v>3.33</v>
      </c>
      <c r="G129" s="5" t="n">
        <v>6.67</v>
      </c>
      <c r="H129" s="0" t="n">
        <f aca="false">SUM(B129:G129)</f>
        <v>32.5</v>
      </c>
      <c r="I129" s="6" t="n">
        <f aca="false">H129/45</f>
        <v>0.722222222222222</v>
      </c>
      <c r="J129" s="0" t="n">
        <f aca="false">IF(I129&lt;$O$13,5,IF(I129&lt;$O$12,4,IF(I129&lt;$O$11,3.7,IF(I129&lt;$O$10,3.3,IF(I129&lt;$O$9,3,IF(I129&lt;$O$8,2.7,IF(I129&lt;$O$7,2.3,IF(I129&lt;$O$6,2,IF(I129&lt;$O$5,1.7,IF(I129&lt;$O$4,1.3,IF(I129="n.t.","N/A",1)))))))))))</f>
        <v>2.7</v>
      </c>
    </row>
    <row r="130" customFormat="false" ht="13.8" hidden="false" customHeight="false" outlineLevel="0" collapsed="false">
      <c r="A130" s="0" t="n">
        <v>333772</v>
      </c>
      <c r="B130" s="8"/>
      <c r="C130" s="8"/>
      <c r="D130" s="8"/>
      <c r="E130" s="8"/>
      <c r="F130" s="8"/>
      <c r="G130" s="8"/>
      <c r="H130" s="0" t="n">
        <f aca="false">SUM(B130:G130)</f>
        <v>0</v>
      </c>
      <c r="I130" s="6" t="n">
        <f aca="false">H130/45</f>
        <v>0</v>
      </c>
      <c r="J130" s="0" t="n">
        <f aca="false">IF(I130&lt;$O$13,5,IF(I130&lt;$O$12,4,IF(I130&lt;$O$11,3.7,IF(I130&lt;$O$10,3.3,IF(I130&lt;$O$9,3,IF(I130&lt;$O$8,2.7,IF(I130&lt;$O$7,2.3,IF(I130&lt;$O$6,2,IF(I130&lt;$O$5,1.7,IF(I130&lt;$O$4,1.3,IF(I130="n.t.","N/A",1)))))))))))</f>
        <v>5</v>
      </c>
    </row>
    <row r="131" customFormat="false" ht="13.8" hidden="false" customHeight="false" outlineLevel="0" collapsed="false">
      <c r="A131" s="0" t="n">
        <v>376956</v>
      </c>
      <c r="B131" s="5" t="n">
        <v>1.25</v>
      </c>
      <c r="C131" s="5" t="n">
        <v>6</v>
      </c>
      <c r="D131" s="5" t="n">
        <v>2.25</v>
      </c>
      <c r="E131" s="5" t="n">
        <v>12</v>
      </c>
      <c r="F131" s="5" t="n">
        <v>5</v>
      </c>
      <c r="G131" s="5" t="n">
        <v>6.11</v>
      </c>
      <c r="H131" s="0" t="n">
        <f aca="false">SUM(B131:G131)</f>
        <v>32.61</v>
      </c>
      <c r="I131" s="6" t="n">
        <f aca="false">H131/45</f>
        <v>0.724666666666667</v>
      </c>
      <c r="J131" s="0" t="n">
        <f aca="false">IF(I131&lt;$O$13,5,IF(I131&lt;$O$12,4,IF(I131&lt;$O$11,3.7,IF(I131&lt;$O$10,3.3,IF(I131&lt;$O$9,3,IF(I131&lt;$O$8,2.7,IF(I131&lt;$O$7,2.3,IF(I131&lt;$O$6,2,IF(I131&lt;$O$5,1.7,IF(I131&lt;$O$4,1.3,IF(I131="n.t.","N/A",1)))))))))))</f>
        <v>2.7</v>
      </c>
    </row>
    <row r="132" customFormat="false" ht="13.8" hidden="false" customHeight="false" outlineLevel="0" collapsed="false">
      <c r="A132" s="0" t="n">
        <v>379672</v>
      </c>
      <c r="B132" s="5" t="n">
        <v>2.75</v>
      </c>
      <c r="C132" s="5" t="n">
        <v>4</v>
      </c>
      <c r="D132" s="5" t="n">
        <v>6</v>
      </c>
      <c r="E132" s="5" t="n">
        <v>11.14</v>
      </c>
      <c r="F132" s="5" t="n">
        <v>5</v>
      </c>
      <c r="G132" s="5" t="n">
        <v>7.78</v>
      </c>
      <c r="H132" s="0" t="n">
        <f aca="false">SUM(B132:G132)</f>
        <v>36.67</v>
      </c>
      <c r="I132" s="6" t="n">
        <f aca="false">H132/45</f>
        <v>0.814888888888889</v>
      </c>
      <c r="J132" s="0" t="n">
        <f aca="false">IF(I132&lt;$O$13,5,IF(I132&lt;$O$12,4,IF(I132&lt;$O$11,3.7,IF(I132&lt;$O$10,3.3,IF(I132&lt;$O$9,3,IF(I132&lt;$O$8,2.7,IF(I132&lt;$O$7,2.3,IF(I132&lt;$O$6,2,IF(I132&lt;$O$5,1.7,IF(I132&lt;$O$4,1.3,IF(I132="n.t.","N/A",1)))))))))))</f>
        <v>2</v>
      </c>
    </row>
    <row r="133" customFormat="false" ht="13.8" hidden="false" customHeight="false" outlineLevel="0" collapsed="false">
      <c r="A133" s="0" t="n">
        <v>369350</v>
      </c>
      <c r="B133" s="8"/>
      <c r="C133" s="8"/>
      <c r="D133" s="8"/>
      <c r="E133" s="8"/>
      <c r="F133" s="8"/>
      <c r="G133" s="8"/>
      <c r="H133" s="0" t="n">
        <f aca="false">SUM(B133:G133)</f>
        <v>0</v>
      </c>
      <c r="I133" s="6" t="n">
        <f aca="false">H133/45</f>
        <v>0</v>
      </c>
      <c r="J133" s="0" t="n">
        <f aca="false">IF(I133&lt;$O$13,5,IF(I133&lt;$O$12,4,IF(I133&lt;$O$11,3.7,IF(I133&lt;$O$10,3.3,IF(I133&lt;$O$9,3,IF(I133&lt;$O$8,2.7,IF(I133&lt;$O$7,2.3,IF(I133&lt;$O$6,2,IF(I133&lt;$O$5,1.7,IF(I133&lt;$O$4,1.3,IF(I133="n.t.","N/A",1)))))))))))</f>
        <v>5</v>
      </c>
    </row>
    <row r="134" customFormat="false" ht="13.8" hidden="false" customHeight="false" outlineLevel="0" collapsed="false">
      <c r="A134" s="0" t="n">
        <v>387270</v>
      </c>
      <c r="B134" s="5" t="n">
        <v>2</v>
      </c>
      <c r="C134" s="5" t="n">
        <v>3.5</v>
      </c>
      <c r="D134" s="5" t="n">
        <v>6</v>
      </c>
      <c r="E134" s="5" t="n">
        <v>11.14</v>
      </c>
      <c r="F134" s="5" t="n">
        <v>2.33</v>
      </c>
      <c r="G134" s="5" t="n">
        <v>10</v>
      </c>
      <c r="H134" s="0" t="n">
        <f aca="false">SUM(B134:G134)</f>
        <v>34.97</v>
      </c>
      <c r="I134" s="6" t="n">
        <f aca="false">H134/45</f>
        <v>0.777111111111111</v>
      </c>
      <c r="J134" s="0" t="n">
        <f aca="false">IF(I134&lt;$O$13,5,IF(I134&lt;$O$12,4,IF(I134&lt;$O$11,3.7,IF(I134&lt;$O$10,3.3,IF(I134&lt;$O$9,3,IF(I134&lt;$O$8,2.7,IF(I134&lt;$O$7,2.3,IF(I134&lt;$O$6,2,IF(I134&lt;$O$5,1.7,IF(I134&lt;$O$4,1.3,IF(I134="n.t.","N/A",1)))))))))))</f>
        <v>2.3</v>
      </c>
    </row>
    <row r="135" customFormat="false" ht="13.8" hidden="false" customHeight="false" outlineLevel="0" collapsed="false">
      <c r="A135" s="0" t="n">
        <v>387207</v>
      </c>
      <c r="B135" s="5" t="n">
        <v>2</v>
      </c>
      <c r="C135" s="5" t="n">
        <v>6</v>
      </c>
      <c r="D135" s="5" t="n">
        <v>2</v>
      </c>
      <c r="E135" s="5" t="n">
        <v>11.71</v>
      </c>
      <c r="F135" s="5" t="n">
        <v>1.5</v>
      </c>
      <c r="G135" s="5" t="n">
        <v>8.89</v>
      </c>
      <c r="H135" s="0" t="n">
        <f aca="false">SUM(B135:G135)</f>
        <v>32.1</v>
      </c>
      <c r="I135" s="6" t="n">
        <f aca="false">H135/45</f>
        <v>0.713333333333333</v>
      </c>
      <c r="J135" s="0" t="n">
        <f aca="false">IF(I135&lt;$O$13,5,IF(I135&lt;$O$12,4,IF(I135&lt;$O$11,3.7,IF(I135&lt;$O$10,3.3,IF(I135&lt;$O$9,3,IF(I135&lt;$O$8,2.7,IF(I135&lt;$O$7,2.3,IF(I135&lt;$O$6,2,IF(I135&lt;$O$5,1.7,IF(I135&lt;$O$4,1.3,IF(I135="n.t.","N/A",1)))))))))))</f>
        <v>2.7</v>
      </c>
    </row>
    <row r="136" customFormat="false" ht="13.8" hidden="false" customHeight="false" outlineLevel="0" collapsed="false">
      <c r="A136" s="0" t="n">
        <v>369563</v>
      </c>
      <c r="B136" s="8"/>
      <c r="C136" s="8"/>
      <c r="D136" s="8"/>
      <c r="E136" s="8"/>
      <c r="F136" s="8"/>
      <c r="G136" s="8"/>
      <c r="H136" s="0" t="n">
        <f aca="false">SUM(B136:G136)</f>
        <v>0</v>
      </c>
      <c r="I136" s="6" t="n">
        <f aca="false">H136/45</f>
        <v>0</v>
      </c>
      <c r="J136" s="0" t="n">
        <f aca="false">IF(I136&lt;$O$13,5,IF(I136&lt;$O$12,4,IF(I136&lt;$O$11,3.7,IF(I136&lt;$O$10,3.3,IF(I136&lt;$O$9,3,IF(I136&lt;$O$8,2.7,IF(I136&lt;$O$7,2.3,IF(I136&lt;$O$6,2,IF(I136&lt;$O$5,1.7,IF(I136&lt;$O$4,1.3,IF(I136="n.t.","N/A",1)))))))))))</f>
        <v>5</v>
      </c>
    </row>
    <row r="137" customFormat="false" ht="13.8" hidden="false" customHeight="false" outlineLevel="0" collapsed="false">
      <c r="A137" s="0" t="n">
        <v>387382</v>
      </c>
      <c r="B137" s="5" t="n">
        <v>1</v>
      </c>
      <c r="C137" s="5" t="n">
        <v>1.75</v>
      </c>
      <c r="D137" s="5" t="n">
        <v>0.75</v>
      </c>
      <c r="E137" s="5" t="n">
        <v>11.71</v>
      </c>
      <c r="F137" s="5" t="n">
        <v>2.2</v>
      </c>
      <c r="G137" s="5" t="n">
        <v>4.44</v>
      </c>
      <c r="H137" s="0" t="n">
        <f aca="false">SUM(B137:G137)</f>
        <v>21.85</v>
      </c>
      <c r="I137" s="6" t="n">
        <f aca="false">H137/45</f>
        <v>0.485555555555556</v>
      </c>
      <c r="J137" s="0" t="n">
        <f aca="false">IF(I137&lt;$O$13,5,IF(I137&lt;$O$12,4,IF(I137&lt;$O$11,3.7,IF(I137&lt;$O$10,3.3,IF(I137&lt;$O$9,3,IF(I137&lt;$O$8,2.7,IF(I137&lt;$O$7,2.3,IF(I137&lt;$O$6,2,IF(I137&lt;$O$5,1.7,IF(I137&lt;$O$4,1.3,IF(I137="n.t.","N/A",1)))))))))))</f>
        <v>5</v>
      </c>
    </row>
    <row r="138" customFormat="false" ht="13.8" hidden="false" customHeight="false" outlineLevel="0" collapsed="false">
      <c r="A138" s="0" t="n">
        <v>345549</v>
      </c>
      <c r="B138" s="5" t="n">
        <v>2.5</v>
      </c>
      <c r="C138" s="5" t="n">
        <v>4</v>
      </c>
      <c r="D138" s="5" t="n">
        <v>2.5</v>
      </c>
      <c r="E138" s="5" t="n">
        <v>10.43</v>
      </c>
      <c r="F138" s="5" t="n">
        <v>1</v>
      </c>
      <c r="G138" s="5" t="n">
        <v>4.44</v>
      </c>
      <c r="H138" s="0" t="n">
        <f aca="false">SUM(B138:G138)</f>
        <v>24.87</v>
      </c>
      <c r="I138" s="6" t="n">
        <f aca="false">H138/45</f>
        <v>0.552666666666667</v>
      </c>
      <c r="J138" s="0" t="n">
        <f aca="false">IF(I138&lt;$O$13,5,IF(I138&lt;$O$12,4,IF(I138&lt;$O$11,3.7,IF(I138&lt;$O$10,3.3,IF(I138&lt;$O$9,3,IF(I138&lt;$O$8,2.7,IF(I138&lt;$O$7,2.3,IF(I138&lt;$O$6,2,IF(I138&lt;$O$5,1.7,IF(I138&lt;$O$4,1.3,IF(I138="n.t.","N/A",1)))))))))))</f>
        <v>3.7</v>
      </c>
    </row>
    <row r="139" customFormat="false" ht="13.8" hidden="false" customHeight="false" outlineLevel="0" collapsed="false">
      <c r="A139" s="0" t="n">
        <v>387694</v>
      </c>
      <c r="B139" s="5" t="n">
        <v>2</v>
      </c>
      <c r="C139" s="5" t="n">
        <v>4</v>
      </c>
      <c r="D139" s="5" t="n">
        <v>1</v>
      </c>
      <c r="E139" s="5" t="n">
        <v>10</v>
      </c>
      <c r="F139" s="5" t="n">
        <v>2.5</v>
      </c>
      <c r="G139" s="5" t="n">
        <v>7.22</v>
      </c>
      <c r="H139" s="0" t="n">
        <f aca="false">SUM(B139:G139)</f>
        <v>26.72</v>
      </c>
      <c r="I139" s="6" t="n">
        <f aca="false">H139/45</f>
        <v>0.593777777777778</v>
      </c>
      <c r="J139" s="0" t="n">
        <f aca="false">IF(I139&lt;$O$13,5,IF(I139&lt;$O$12,4,IF(I139&lt;$O$11,3.7,IF(I139&lt;$O$10,3.3,IF(I139&lt;$O$9,3,IF(I139&lt;$O$8,2.7,IF(I139&lt;$O$7,2.3,IF(I139&lt;$O$6,2,IF(I139&lt;$O$5,1.7,IF(I139&lt;$O$4,1.3,IF(I139="n.t.","N/A",1)))))))))))</f>
        <v>3.7</v>
      </c>
    </row>
    <row r="140" customFormat="false" ht="13.8" hidden="false" customHeight="false" outlineLevel="0" collapsed="false">
      <c r="A140" s="0" t="n">
        <v>18201</v>
      </c>
      <c r="B140" s="5" t="n">
        <v>2</v>
      </c>
      <c r="C140" s="5" t="n">
        <v>3.5</v>
      </c>
      <c r="D140" s="5" t="n">
        <v>3.5</v>
      </c>
      <c r="E140" s="5" t="n">
        <v>12</v>
      </c>
      <c r="F140" s="5" t="n">
        <v>6.5</v>
      </c>
      <c r="G140" s="5" t="n">
        <v>6.67</v>
      </c>
      <c r="H140" s="0" t="n">
        <f aca="false">SUM(B140:G140)</f>
        <v>34.17</v>
      </c>
      <c r="I140" s="6" t="n">
        <f aca="false">H140/45</f>
        <v>0.759333333333333</v>
      </c>
      <c r="J140" s="0" t="n">
        <f aca="false">IF(I140&lt;$O$13,5,IF(I140&lt;$O$12,4,IF(I140&lt;$O$11,3.7,IF(I140&lt;$O$10,3.3,IF(I140&lt;$O$9,3,IF(I140&lt;$O$8,2.7,IF(I140&lt;$O$7,2.3,IF(I140&lt;$O$6,2,IF(I140&lt;$O$5,1.7,IF(I140&lt;$O$4,1.3,IF(I140="n.t.","N/A",1)))))))))))</f>
        <v>2.3</v>
      </c>
    </row>
    <row r="141" customFormat="false" ht="13.8" hidden="false" customHeight="false" outlineLevel="0" collapsed="false">
      <c r="A141" s="0" t="n">
        <v>3816520</v>
      </c>
      <c r="B141" s="5" t="n">
        <v>1</v>
      </c>
      <c r="C141" s="5" t="n">
        <v>4</v>
      </c>
      <c r="D141" s="5" t="n">
        <v>3</v>
      </c>
      <c r="E141" s="5" t="n">
        <v>12</v>
      </c>
      <c r="F141" s="5" t="n">
        <v>2.5</v>
      </c>
      <c r="G141" s="5" t="n">
        <v>5.56</v>
      </c>
      <c r="H141" s="0" t="n">
        <f aca="false">SUM(B141:G141)</f>
        <v>28.06</v>
      </c>
      <c r="I141" s="6" t="n">
        <f aca="false">H141/45</f>
        <v>0.623555555555556</v>
      </c>
      <c r="J141" s="0" t="n">
        <f aca="false">IF(I141&lt;$O$13,5,IF(I141&lt;$O$12,4,IF(I141&lt;$O$11,3.7,IF(I141&lt;$O$10,3.3,IF(I141&lt;$O$9,3,IF(I141&lt;$O$8,2.7,IF(I141&lt;$O$7,2.3,IF(I141&lt;$O$6,2,IF(I141&lt;$O$5,1.7,IF(I141&lt;$O$4,1.3,IF(I141="n.t.","N/A",1)))))))))))</f>
        <v>3.3</v>
      </c>
    </row>
    <row r="142" customFormat="false" ht="13.8" hidden="false" customHeight="false" outlineLevel="0" collapsed="false">
      <c r="A142" s="0" t="n">
        <v>387342</v>
      </c>
      <c r="B142" s="5" t="n">
        <v>2.5</v>
      </c>
      <c r="C142" s="5" t="n">
        <v>5</v>
      </c>
      <c r="D142" s="5" t="n">
        <v>3.75</v>
      </c>
      <c r="E142" s="5" t="n">
        <v>11.14</v>
      </c>
      <c r="F142" s="5" t="n">
        <v>2.33</v>
      </c>
      <c r="G142" s="5" t="n">
        <v>10</v>
      </c>
      <c r="H142" s="0" t="n">
        <f aca="false">SUM(B142:G142)</f>
        <v>34.72</v>
      </c>
      <c r="I142" s="6" t="n">
        <f aca="false">H142/45</f>
        <v>0.771555555555556</v>
      </c>
      <c r="J142" s="0" t="n">
        <f aca="false">IF(I142&lt;$O$13,5,IF(I142&lt;$O$12,4,IF(I142&lt;$O$11,3.7,IF(I142&lt;$O$10,3.3,IF(I142&lt;$O$9,3,IF(I142&lt;$O$8,2.7,IF(I142&lt;$O$7,2.3,IF(I142&lt;$O$6,2,IF(I142&lt;$O$5,1.7,IF(I142&lt;$O$4,1.3,IF(I142="n.t.","N/A",1)))))))))))</f>
        <v>2.3</v>
      </c>
    </row>
    <row r="143" customFormat="false" ht="13.8" hidden="false" customHeight="false" outlineLevel="0" collapsed="false">
      <c r="A143" s="0" t="n">
        <v>357249</v>
      </c>
      <c r="B143" s="8"/>
      <c r="C143" s="8"/>
      <c r="D143" s="8"/>
      <c r="E143" s="8"/>
      <c r="F143" s="8"/>
      <c r="G143" s="8"/>
      <c r="H143" s="0" t="n">
        <f aca="false">SUM(B143:G143)</f>
        <v>0</v>
      </c>
      <c r="I143" s="6" t="n">
        <f aca="false">H143/45</f>
        <v>0</v>
      </c>
      <c r="J143" s="0" t="n">
        <f aca="false">IF(I143&lt;$O$13,5,IF(I143&lt;$O$12,4,IF(I143&lt;$O$11,3.7,IF(I143&lt;$O$10,3.3,IF(I143&lt;$O$9,3,IF(I143&lt;$O$8,2.7,IF(I143&lt;$O$7,2.3,IF(I143&lt;$O$6,2,IF(I143&lt;$O$5,1.7,IF(I143&lt;$O$4,1.3,IF(I143="n.t.","N/A",1)))))))))))</f>
        <v>5</v>
      </c>
    </row>
    <row r="144" customFormat="false" ht="13.8" hidden="false" customHeight="false" outlineLevel="0" collapsed="false">
      <c r="A144" s="0" t="n">
        <v>340990</v>
      </c>
      <c r="B144" s="5" t="n">
        <v>2.25</v>
      </c>
      <c r="C144" s="5" t="n">
        <v>3</v>
      </c>
      <c r="D144" s="5" t="n">
        <v>3</v>
      </c>
      <c r="E144" s="5" t="n">
        <v>9.14</v>
      </c>
      <c r="F144" s="5" t="n">
        <v>6</v>
      </c>
      <c r="G144" s="5" t="n">
        <v>9.44</v>
      </c>
      <c r="H144" s="0" t="n">
        <f aca="false">SUM(B144:G144)</f>
        <v>32.83</v>
      </c>
      <c r="I144" s="6" t="n">
        <f aca="false">H144/45</f>
        <v>0.729555555555556</v>
      </c>
      <c r="J144" s="0" t="n">
        <f aca="false">IF(I144&lt;$O$13,5,IF(I144&lt;$O$12,4,IF(I144&lt;$O$11,3.7,IF(I144&lt;$O$10,3.3,IF(I144&lt;$O$9,3,IF(I144&lt;$O$8,2.7,IF(I144&lt;$O$7,2.3,IF(I144&lt;$O$6,2,IF(I144&lt;$O$5,1.7,IF(I144&lt;$O$4,1.3,IF(I144="n.t.","N/A",1)))))))))))</f>
        <v>2.7</v>
      </c>
    </row>
    <row r="145" customFormat="false" ht="13.8" hidden="false" customHeight="false" outlineLevel="0" collapsed="false">
      <c r="A145" s="0" t="n">
        <v>386019</v>
      </c>
      <c r="B145" s="5" t="n">
        <v>2.5</v>
      </c>
      <c r="C145" s="5" t="n">
        <v>3</v>
      </c>
      <c r="D145" s="5" t="n">
        <v>1.75</v>
      </c>
      <c r="E145" s="5" t="n">
        <v>10</v>
      </c>
      <c r="F145" s="5" t="n">
        <v>3.08</v>
      </c>
      <c r="G145" s="5" t="n">
        <v>10</v>
      </c>
      <c r="H145" s="0" t="n">
        <f aca="false">SUM(B145:G145)</f>
        <v>30.33</v>
      </c>
      <c r="I145" s="6" t="n">
        <f aca="false">H145/45</f>
        <v>0.674</v>
      </c>
      <c r="J145" s="0" t="n">
        <f aca="false">IF(I145&lt;$O$13,5,IF(I145&lt;$O$12,4,IF(I145&lt;$O$11,3.7,IF(I145&lt;$O$10,3.3,IF(I145&lt;$O$9,3,IF(I145&lt;$O$8,2.7,IF(I145&lt;$O$7,2.3,IF(I145&lt;$O$6,2,IF(I145&lt;$O$5,1.7,IF(I145&lt;$O$4,1.3,IF(I145="n.t.","N/A",1)))))))))))</f>
        <v>3</v>
      </c>
    </row>
    <row r="146" customFormat="false" ht="13.8" hidden="false" customHeight="false" outlineLevel="0" collapsed="false">
      <c r="A146" s="0" t="n">
        <v>347250</v>
      </c>
      <c r="B146" s="5" t="n">
        <v>2.75</v>
      </c>
      <c r="C146" s="5" t="n">
        <v>3.5</v>
      </c>
      <c r="D146" s="5" t="n">
        <v>5</v>
      </c>
      <c r="E146" s="5" t="n">
        <v>8</v>
      </c>
      <c r="F146" s="5" t="n">
        <v>2</v>
      </c>
      <c r="G146" s="5" t="n">
        <v>10</v>
      </c>
      <c r="H146" s="0" t="n">
        <f aca="false">SUM(B146:G146)</f>
        <v>31.25</v>
      </c>
      <c r="I146" s="6" t="n">
        <f aca="false">H146/45</f>
        <v>0.694444444444444</v>
      </c>
      <c r="J146" s="0" t="n">
        <f aca="false">IF(I146&lt;$O$13,5,IF(I146&lt;$O$12,4,IF(I146&lt;$O$11,3.7,IF(I146&lt;$O$10,3.3,IF(I146&lt;$O$9,3,IF(I146&lt;$O$8,2.7,IF(I146&lt;$O$7,2.3,IF(I146&lt;$O$6,2,IF(I146&lt;$O$5,1.7,IF(I146&lt;$O$4,1.3,IF(I146="n.t.","N/A",1)))))))))))</f>
        <v>3</v>
      </c>
    </row>
    <row r="147" customFormat="false" ht="13.8" hidden="false" customHeight="false" outlineLevel="0" collapsed="false">
      <c r="A147" s="0" t="n">
        <v>387286</v>
      </c>
      <c r="B147" s="8"/>
      <c r="C147" s="8"/>
      <c r="D147" s="8"/>
      <c r="E147" s="8"/>
      <c r="F147" s="8"/>
      <c r="G147" s="8"/>
      <c r="H147" s="0" t="n">
        <f aca="false">SUM(B147:G147)</f>
        <v>0</v>
      </c>
      <c r="I147" s="6" t="n">
        <f aca="false">H147/45</f>
        <v>0</v>
      </c>
      <c r="J147" s="0" t="n">
        <f aca="false">IF(I147&lt;$O$13,5,IF(I147&lt;$O$12,4,IF(I147&lt;$O$11,3.7,IF(I147&lt;$O$10,3.3,IF(I147&lt;$O$9,3,IF(I147&lt;$O$8,2.7,IF(I147&lt;$O$7,2.3,IF(I147&lt;$O$6,2,IF(I147&lt;$O$5,1.7,IF(I147&lt;$O$4,1.3,IF(I147="n.t.","N/A",1)))))))))))</f>
        <v>5</v>
      </c>
    </row>
    <row r="148" customFormat="false" ht="13.8" hidden="false" customHeight="false" outlineLevel="0" collapsed="false">
      <c r="A148" s="0" t="n">
        <v>384418</v>
      </c>
      <c r="B148" s="5" t="n">
        <v>2.5</v>
      </c>
      <c r="C148" s="5" t="n">
        <v>6</v>
      </c>
      <c r="D148" s="5" t="n">
        <v>4</v>
      </c>
      <c r="E148" s="5" t="n">
        <v>9.14</v>
      </c>
      <c r="F148" s="5" t="n">
        <v>3</v>
      </c>
      <c r="G148" s="5" t="n">
        <v>4.44</v>
      </c>
      <c r="H148" s="0" t="n">
        <f aca="false">SUM(B148:G148)</f>
        <v>29.08</v>
      </c>
      <c r="I148" s="6" t="n">
        <f aca="false">H148/45</f>
        <v>0.646222222222222</v>
      </c>
      <c r="J148" s="0" t="n">
        <f aca="false">IF(I148&lt;$O$13,5,IF(I148&lt;$O$12,4,IF(I148&lt;$O$11,3.7,IF(I148&lt;$O$10,3.3,IF(I148&lt;$O$9,3,IF(I148&lt;$O$8,2.7,IF(I148&lt;$O$7,2.3,IF(I148&lt;$O$6,2,IF(I148&lt;$O$5,1.7,IF(I148&lt;$O$4,1.3,IF(I148="n.t.","N/A",1)))))))))))</f>
        <v>3.3</v>
      </c>
    </row>
    <row r="149" customFormat="false" ht="13.8" hidden="false" customHeight="false" outlineLevel="0" collapsed="false">
      <c r="A149" s="0" t="n">
        <v>387348</v>
      </c>
      <c r="B149" s="5" t="n">
        <v>2</v>
      </c>
      <c r="C149" s="5" t="n">
        <v>2</v>
      </c>
      <c r="D149" s="5" t="n">
        <v>1.75</v>
      </c>
      <c r="E149" s="5" t="n">
        <v>11.71</v>
      </c>
      <c r="F149" s="5" t="n">
        <v>2</v>
      </c>
      <c r="G149" s="5" t="n">
        <v>0.56</v>
      </c>
      <c r="H149" s="0" t="n">
        <f aca="false">SUM(B149:G149)</f>
        <v>20.02</v>
      </c>
      <c r="I149" s="6" t="n">
        <f aca="false">H149/45</f>
        <v>0.444888888888889</v>
      </c>
      <c r="J149" s="0" t="n">
        <f aca="false">IF(I149&lt;$O$13,5,IF(I149&lt;$O$12,4,IF(I149&lt;$O$11,3.7,IF(I149&lt;$O$10,3.3,IF(I149&lt;$O$9,3,IF(I149&lt;$O$8,2.7,IF(I149&lt;$O$7,2.3,IF(I149&lt;$O$6,2,IF(I149&lt;$O$5,1.7,IF(I149&lt;$O$4,1.3,IF(I149="n.t.","N/A",1)))))))))))</f>
        <v>5</v>
      </c>
    </row>
    <row r="150" customFormat="false" ht="13.8" hidden="false" customHeight="false" outlineLevel="0" collapsed="false">
      <c r="A150" s="0" t="n">
        <v>384569</v>
      </c>
      <c r="B150" s="5" t="n">
        <v>2</v>
      </c>
      <c r="C150" s="5" t="n">
        <v>5</v>
      </c>
      <c r="D150" s="5" t="n">
        <v>3</v>
      </c>
      <c r="E150" s="5" t="n">
        <v>9.14</v>
      </c>
      <c r="F150" s="5" t="n">
        <v>2.5</v>
      </c>
      <c r="G150" s="5" t="n">
        <v>6.11</v>
      </c>
      <c r="H150" s="0" t="n">
        <f aca="false">SUM(B150:G150)</f>
        <v>27.75</v>
      </c>
      <c r="I150" s="6" t="n">
        <f aca="false">H150/45</f>
        <v>0.616666666666667</v>
      </c>
      <c r="J150" s="0" t="n">
        <f aca="false">IF(I150&lt;$O$13,5,IF(I150&lt;$O$12,4,IF(I150&lt;$O$11,3.7,IF(I150&lt;$O$10,3.3,IF(I150&lt;$O$9,3,IF(I150&lt;$O$8,2.7,IF(I150&lt;$O$7,2.3,IF(I150&lt;$O$6,2,IF(I150&lt;$O$5,1.7,IF(I150&lt;$O$4,1.3,IF(I150="n.t.","N/A",1)))))))))))</f>
        <v>3.3</v>
      </c>
    </row>
    <row r="151" customFormat="false" ht="13.8" hidden="false" customHeight="false" outlineLevel="0" collapsed="false">
      <c r="A151" s="0" t="n">
        <v>18421</v>
      </c>
      <c r="B151" s="5" t="n">
        <v>2</v>
      </c>
      <c r="C151" s="5" t="n">
        <v>3.5</v>
      </c>
      <c r="D151" s="5" t="n">
        <v>2</v>
      </c>
      <c r="E151" s="5" t="n">
        <v>11.71</v>
      </c>
      <c r="F151" s="5" t="n">
        <v>3.33</v>
      </c>
      <c r="G151" s="5" t="n">
        <v>7.78</v>
      </c>
      <c r="H151" s="0" t="n">
        <f aca="false">SUM(B151:G151)</f>
        <v>30.32</v>
      </c>
      <c r="I151" s="6" t="n">
        <f aca="false">H151/45</f>
        <v>0.673777777777778</v>
      </c>
      <c r="J151" s="0" t="n">
        <f aca="false">IF(I151&lt;$O$13,5,IF(I151&lt;$O$12,4,IF(I151&lt;$O$11,3.7,IF(I151&lt;$O$10,3.3,IF(I151&lt;$O$9,3,IF(I151&lt;$O$8,2.7,IF(I151&lt;$O$7,2.3,IF(I151&lt;$O$6,2,IF(I151&lt;$O$5,1.7,IF(I151&lt;$O$4,1.3,IF(I151="n.t.","N/A",1)))))))))))</f>
        <v>3</v>
      </c>
    </row>
    <row r="152" customFormat="false" ht="13.8" hidden="false" customHeight="false" outlineLevel="0" collapsed="false">
      <c r="A152" s="0" t="n">
        <v>368164</v>
      </c>
      <c r="B152" s="8"/>
      <c r="C152" s="8"/>
      <c r="D152" s="8"/>
      <c r="E152" s="8"/>
      <c r="F152" s="8"/>
      <c r="G152" s="8"/>
      <c r="H152" s="0" t="n">
        <f aca="false">SUM(B152:G152)</f>
        <v>0</v>
      </c>
      <c r="I152" s="6" t="n">
        <f aca="false">H152/45</f>
        <v>0</v>
      </c>
      <c r="J152" s="0" t="n">
        <f aca="false">IF(I152&lt;$O$13,5,IF(I152&lt;$O$12,4,IF(I152&lt;$O$11,3.7,IF(I152&lt;$O$10,3.3,IF(I152&lt;$O$9,3,IF(I152&lt;$O$8,2.7,IF(I152&lt;$O$7,2.3,IF(I152&lt;$O$6,2,IF(I152&lt;$O$5,1.7,IF(I152&lt;$O$4,1.3,IF(I152="n.t.","N/A",1)))))))))))</f>
        <v>5</v>
      </c>
    </row>
    <row r="153" customFormat="false" ht="13.8" hidden="false" customHeight="false" outlineLevel="0" collapsed="false">
      <c r="A153" s="0" t="n">
        <v>386955</v>
      </c>
      <c r="B153" s="5" t="n">
        <v>2</v>
      </c>
      <c r="C153" s="5" t="n">
        <v>1.75</v>
      </c>
      <c r="D153" s="5" t="n">
        <v>1.25</v>
      </c>
      <c r="E153" s="5" t="n">
        <v>9.43</v>
      </c>
      <c r="F153" s="5" t="n">
        <v>1</v>
      </c>
      <c r="G153" s="5" t="n">
        <v>7.78</v>
      </c>
      <c r="H153" s="0" t="n">
        <f aca="false">SUM(B153:G153)</f>
        <v>23.21</v>
      </c>
      <c r="I153" s="6" t="n">
        <f aca="false">H153/45</f>
        <v>0.515777777777778</v>
      </c>
      <c r="J153" s="0" t="n">
        <f aca="false">IF(I153&lt;$O$13,5,IF(I153&lt;$O$12,4,IF(I153&lt;$O$11,3.7,IF(I153&lt;$O$10,3.3,IF(I153&lt;$O$9,3,IF(I153&lt;$O$8,2.7,IF(I153&lt;$O$7,2.3,IF(I153&lt;$O$6,2,IF(I153&lt;$O$5,1.7,IF(I153&lt;$O$4,1.3,IF(I153="n.t.","N/A",1)))))))))))</f>
        <v>4</v>
      </c>
    </row>
    <row r="154" customFormat="false" ht="13.8" hidden="false" customHeight="false" outlineLevel="0" collapsed="false">
      <c r="A154" s="0" t="n">
        <v>340974</v>
      </c>
      <c r="B154" s="5" t="n">
        <v>3</v>
      </c>
      <c r="C154" s="5" t="n">
        <v>6</v>
      </c>
      <c r="D154" s="5" t="n">
        <v>6</v>
      </c>
      <c r="E154" s="5" t="n">
        <v>12</v>
      </c>
      <c r="F154" s="5" t="n">
        <v>7</v>
      </c>
      <c r="G154" s="5" t="n">
        <v>10</v>
      </c>
      <c r="H154" s="0" t="n">
        <f aca="false">SUM(B154:G154)</f>
        <v>44</v>
      </c>
      <c r="I154" s="6" t="n">
        <f aca="false">H154/45</f>
        <v>0.977777777777778</v>
      </c>
      <c r="J154" s="0" t="n">
        <f aca="false">IF(I154&lt;$O$13,5,IF(I154&lt;$O$12,4,IF(I154&lt;$O$11,3.7,IF(I154&lt;$O$10,3.3,IF(I154&lt;$O$9,3,IF(I154&lt;$O$8,2.7,IF(I154&lt;$O$7,2.3,IF(I154&lt;$O$6,2,IF(I154&lt;$O$5,1.7,IF(I154&lt;$O$4,1.3,IF(I154="n.t.","N/A",1)))))))))))</f>
        <v>1</v>
      </c>
    </row>
    <row r="155" customFormat="false" ht="13.8" hidden="false" customHeight="false" outlineLevel="0" collapsed="false">
      <c r="A155" s="0" t="n">
        <v>347498</v>
      </c>
      <c r="B155" s="8"/>
      <c r="C155" s="8"/>
      <c r="D155" s="8"/>
      <c r="E155" s="8"/>
      <c r="F155" s="8"/>
      <c r="G155" s="8"/>
      <c r="H155" s="0" t="n">
        <f aca="false">SUM(B155:G155)</f>
        <v>0</v>
      </c>
      <c r="I155" s="6" t="n">
        <f aca="false">H155/45</f>
        <v>0</v>
      </c>
      <c r="J155" s="0" t="n">
        <f aca="false">IF(I155&lt;$O$13,5,IF(I155&lt;$O$12,4,IF(I155&lt;$O$11,3.7,IF(I155&lt;$O$10,3.3,IF(I155&lt;$O$9,3,IF(I155&lt;$O$8,2.7,IF(I155&lt;$O$7,2.3,IF(I155&lt;$O$6,2,IF(I155&lt;$O$5,1.7,IF(I155&lt;$O$4,1.3,IF(I155="n.t.","N/A",1)))))))))))</f>
        <v>5</v>
      </c>
    </row>
    <row r="156" customFormat="false" ht="13.8" hidden="false" customHeight="false" outlineLevel="0" collapsed="false">
      <c r="A156" s="0" t="s">
        <v>20</v>
      </c>
      <c r="B156" s="5" t="n">
        <v>2.5</v>
      </c>
      <c r="C156" s="5" t="n">
        <v>6</v>
      </c>
      <c r="D156" s="5" t="n">
        <v>5.75</v>
      </c>
      <c r="E156" s="5" t="n">
        <v>10</v>
      </c>
      <c r="F156" s="5" t="n">
        <v>2</v>
      </c>
      <c r="G156" s="5" t="n">
        <v>7.78</v>
      </c>
      <c r="H156" s="0" t="n">
        <f aca="false">SUM(B156:G156)</f>
        <v>34.03</v>
      </c>
      <c r="I156" s="6" t="n">
        <f aca="false">H156/45</f>
        <v>0.756222222222222</v>
      </c>
      <c r="J156" s="0" t="n">
        <f aca="false">IF(I156&lt;$O$13,5,IF(I156&lt;$O$12,4,IF(I156&lt;$O$11,3.7,IF(I156&lt;$O$10,3.3,IF(I156&lt;$O$9,3,IF(I156&lt;$O$8,2.7,IF(I156&lt;$O$7,2.3,IF(I156&lt;$O$6,2,IF(I156&lt;$O$5,1.7,IF(I156&lt;$O$4,1.3,IF(I156="n.t.","N/A",1)))))))))))</f>
        <v>2.3</v>
      </c>
    </row>
    <row r="157" customFormat="false" ht="13.8" hidden="false" customHeight="false" outlineLevel="0" collapsed="false">
      <c r="A157" s="0" t="n">
        <v>380419</v>
      </c>
      <c r="B157" s="8"/>
      <c r="C157" s="8"/>
      <c r="D157" s="8"/>
      <c r="E157" s="8"/>
      <c r="F157" s="8"/>
      <c r="G157" s="8"/>
      <c r="H157" s="0" t="n">
        <f aca="false">SUM(B157:G157)</f>
        <v>0</v>
      </c>
      <c r="I157" s="6" t="n">
        <f aca="false">H157/45</f>
        <v>0</v>
      </c>
      <c r="J157" s="0" t="n">
        <f aca="false">IF(I157&lt;$O$13,5,IF(I157&lt;$O$12,4,IF(I157&lt;$O$11,3.7,IF(I157&lt;$O$10,3.3,IF(I157&lt;$O$9,3,IF(I157&lt;$O$8,2.7,IF(I157&lt;$O$7,2.3,IF(I157&lt;$O$6,2,IF(I157&lt;$O$5,1.7,IF(I157&lt;$O$4,1.3,IF(I157="n.t.","N/A",1)))))))))))</f>
        <v>5</v>
      </c>
    </row>
    <row r="158" customFormat="false" ht="13.8" hidden="false" customHeight="false" outlineLevel="0" collapsed="false">
      <c r="A158" s="0" t="n">
        <v>376355</v>
      </c>
      <c r="B158" s="5" t="n">
        <v>1.25</v>
      </c>
      <c r="C158" s="5" t="n">
        <v>3.5</v>
      </c>
      <c r="D158" s="5" t="n">
        <v>3</v>
      </c>
      <c r="E158" s="5" t="n">
        <v>9.43</v>
      </c>
      <c r="F158" s="5" t="n">
        <v>2.83</v>
      </c>
      <c r="G158" s="5" t="n">
        <v>6.11</v>
      </c>
      <c r="H158" s="0" t="n">
        <f aca="false">SUM(B158:G158)</f>
        <v>26.12</v>
      </c>
      <c r="I158" s="6" t="n">
        <f aca="false">H158/45</f>
        <v>0.580444444444444</v>
      </c>
      <c r="J158" s="0" t="n">
        <f aca="false">IF(I158&lt;$O$13,5,IF(I158&lt;$O$12,4,IF(I158&lt;$O$11,3.7,IF(I158&lt;$O$10,3.3,IF(I158&lt;$O$9,3,IF(I158&lt;$O$8,2.7,IF(I158&lt;$O$7,2.3,IF(I158&lt;$O$6,2,IF(I158&lt;$O$5,1.7,IF(I158&lt;$O$4,1.3,IF(I158="n.t.","N/A",1)))))))))))</f>
        <v>3.7</v>
      </c>
    </row>
    <row r="159" customFormat="false" ht="13.8" hidden="false" customHeight="false" outlineLevel="0" collapsed="false">
      <c r="A159" s="0" t="n">
        <v>387111</v>
      </c>
      <c r="B159" s="8"/>
      <c r="C159" s="8"/>
      <c r="D159" s="8"/>
      <c r="E159" s="8"/>
      <c r="F159" s="8"/>
      <c r="G159" s="8"/>
      <c r="H159" s="0" t="n">
        <f aca="false">SUM(B159:G159)</f>
        <v>0</v>
      </c>
      <c r="I159" s="6" t="n">
        <f aca="false">H159/45</f>
        <v>0</v>
      </c>
      <c r="J159" s="0" t="n">
        <f aca="false">IF(I159&lt;$O$13,5,IF(I159&lt;$O$12,4,IF(I159&lt;$O$11,3.7,IF(I159&lt;$O$10,3.3,IF(I159&lt;$O$9,3,IF(I159&lt;$O$8,2.7,IF(I159&lt;$O$7,2.3,IF(I159&lt;$O$6,2,IF(I159&lt;$O$5,1.7,IF(I159&lt;$O$4,1.3,IF(I159="n.t.","N/A",1)))))))))))</f>
        <v>5</v>
      </c>
    </row>
    <row r="160" customFormat="false" ht="13.8" hidden="false" customHeight="false" outlineLevel="0" collapsed="false">
      <c r="A160" s="0" t="n">
        <v>18426</v>
      </c>
      <c r="B160" s="5" t="n">
        <v>1.25</v>
      </c>
      <c r="C160" s="5" t="n">
        <v>4</v>
      </c>
      <c r="D160" s="5" t="n">
        <v>2</v>
      </c>
      <c r="E160" s="5" t="n">
        <v>9.43</v>
      </c>
      <c r="F160" s="5" t="n">
        <v>1.5</v>
      </c>
      <c r="G160" s="5" t="n">
        <v>2.78</v>
      </c>
      <c r="H160" s="0" t="n">
        <f aca="false">SUM(B160:G160)</f>
        <v>20.96</v>
      </c>
      <c r="I160" s="6" t="n">
        <f aca="false">H160/45</f>
        <v>0.465777777777778</v>
      </c>
      <c r="J160" s="0" t="n">
        <f aca="false">IF(I160&lt;$O$13,5,IF(I160&lt;$O$12,4,IF(I160&lt;$O$11,3.7,IF(I160&lt;$O$10,3.3,IF(I160&lt;$O$9,3,IF(I160&lt;$O$8,2.7,IF(I160&lt;$O$7,2.3,IF(I160&lt;$O$6,2,IF(I160&lt;$O$5,1.7,IF(I160&lt;$O$4,1.3,IF(I160="n.t.","N/A",1)))))))))))</f>
        <v>5</v>
      </c>
    </row>
    <row r="161" customFormat="false" ht="13.8" hidden="false" customHeight="false" outlineLevel="0" collapsed="false">
      <c r="A161" s="0" t="n">
        <v>380777</v>
      </c>
      <c r="B161" s="5" t="n">
        <v>1.75</v>
      </c>
      <c r="C161" s="5" t="n">
        <v>3</v>
      </c>
      <c r="D161" s="5" t="n">
        <v>2</v>
      </c>
      <c r="E161" s="5" t="n">
        <v>11.14</v>
      </c>
      <c r="F161" s="5" t="n">
        <v>5</v>
      </c>
      <c r="G161" s="5" t="n">
        <v>8.33</v>
      </c>
      <c r="H161" s="0" t="n">
        <f aca="false">SUM(B161:G161)</f>
        <v>31.22</v>
      </c>
      <c r="I161" s="6" t="n">
        <f aca="false">H161/45</f>
        <v>0.693777777777778</v>
      </c>
      <c r="J161" s="0" t="n">
        <f aca="false">IF(I161&lt;$O$13,5,IF(I161&lt;$O$12,4,IF(I161&lt;$O$11,3.7,IF(I161&lt;$O$10,3.3,IF(I161&lt;$O$9,3,IF(I161&lt;$O$8,2.7,IF(I161&lt;$O$7,2.3,IF(I161&lt;$O$6,2,IF(I161&lt;$O$5,1.7,IF(I161&lt;$O$4,1.3,IF(I161="n.t.","N/A",1)))))))))))</f>
        <v>3</v>
      </c>
    </row>
    <row r="162" customFormat="false" ht="13.8" hidden="false" customHeight="false" outlineLevel="0" collapsed="false">
      <c r="A162" s="0" t="n">
        <v>382033</v>
      </c>
      <c r="B162" s="8"/>
      <c r="C162" s="8"/>
      <c r="D162" s="8"/>
      <c r="E162" s="8"/>
      <c r="F162" s="8"/>
      <c r="G162" s="8"/>
      <c r="H162" s="0" t="n">
        <f aca="false">SUM(B162:G162)</f>
        <v>0</v>
      </c>
      <c r="I162" s="6" t="n">
        <f aca="false">H162/45</f>
        <v>0</v>
      </c>
      <c r="J162" s="0" t="n">
        <f aca="false">IF(I162&lt;$O$13,5,IF(I162&lt;$O$12,4,IF(I162&lt;$O$11,3.7,IF(I162&lt;$O$10,3.3,IF(I162&lt;$O$9,3,IF(I162&lt;$O$8,2.7,IF(I162&lt;$O$7,2.3,IF(I162&lt;$O$6,2,IF(I162&lt;$O$5,1.7,IF(I162&lt;$O$4,1.3,IF(I162="n.t.","N/A",1)))))))))))</f>
        <v>5</v>
      </c>
    </row>
    <row r="163" customFormat="false" ht="13.8" hidden="false" customHeight="false" outlineLevel="0" collapsed="false">
      <c r="A163" s="0" t="n">
        <v>338729</v>
      </c>
      <c r="B163" s="8"/>
      <c r="C163" s="8"/>
      <c r="D163" s="8"/>
      <c r="E163" s="8"/>
      <c r="F163" s="8"/>
      <c r="G163" s="8"/>
      <c r="H163" s="0" t="n">
        <f aca="false">SUM(B163:G163)</f>
        <v>0</v>
      </c>
      <c r="I163" s="6" t="n">
        <f aca="false">H163/45</f>
        <v>0</v>
      </c>
      <c r="J163" s="0" t="n">
        <f aca="false">IF(I163&lt;$O$13,5,IF(I163&lt;$O$12,4,IF(I163&lt;$O$11,3.7,IF(I163&lt;$O$10,3.3,IF(I163&lt;$O$9,3,IF(I163&lt;$O$8,2.7,IF(I163&lt;$O$7,2.3,IF(I163&lt;$O$6,2,IF(I163&lt;$O$5,1.7,IF(I163&lt;$O$4,1.3,IF(I163="n.t.","N/A",1)))))))))))</f>
        <v>5</v>
      </c>
    </row>
    <row r="164" customFormat="false" ht="13.8" hidden="false" customHeight="false" outlineLevel="0" collapsed="false">
      <c r="A164" s="0" t="n">
        <v>369368</v>
      </c>
      <c r="B164" s="5" t="n">
        <v>2.25</v>
      </c>
      <c r="C164" s="5" t="n">
        <v>4</v>
      </c>
      <c r="D164" s="5" t="n">
        <v>5</v>
      </c>
      <c r="E164" s="5" t="n">
        <v>11.43</v>
      </c>
      <c r="F164" s="5" t="n">
        <v>4.33</v>
      </c>
      <c r="G164" s="5" t="n">
        <v>7.22</v>
      </c>
      <c r="H164" s="0" t="n">
        <f aca="false">SUM(B164:G164)</f>
        <v>34.23</v>
      </c>
      <c r="I164" s="6" t="n">
        <f aca="false">H164/45</f>
        <v>0.760666666666667</v>
      </c>
      <c r="J164" s="0" t="n">
        <f aca="false">IF(I164&lt;$O$13,5,IF(I164&lt;$O$12,4,IF(I164&lt;$O$11,3.7,IF(I164&lt;$O$10,3.3,IF(I164&lt;$O$9,3,IF(I164&lt;$O$8,2.7,IF(I164&lt;$O$7,2.3,IF(I164&lt;$O$6,2,IF(I164&lt;$O$5,1.7,IF(I164&lt;$O$4,1.3,IF(I164="n.t.","N/A",1)))))))))))</f>
        <v>2.3</v>
      </c>
    </row>
    <row r="165" customFormat="false" ht="13.8" hidden="false" customHeight="false" outlineLevel="0" collapsed="false">
      <c r="A165" s="0" t="n">
        <v>376149</v>
      </c>
      <c r="B165" s="8"/>
      <c r="C165" s="8"/>
      <c r="D165" s="8"/>
      <c r="E165" s="8"/>
      <c r="F165" s="8"/>
      <c r="G165" s="8"/>
      <c r="H165" s="0" t="n">
        <f aca="false">SUM(B165:G165)</f>
        <v>0</v>
      </c>
      <c r="I165" s="6" t="n">
        <f aca="false">H165/45</f>
        <v>0</v>
      </c>
      <c r="J165" s="0" t="n">
        <f aca="false">IF(I165&lt;$O$13,5,IF(I165&lt;$O$12,4,IF(I165&lt;$O$11,3.7,IF(I165&lt;$O$10,3.3,IF(I165&lt;$O$9,3,IF(I165&lt;$O$8,2.7,IF(I165&lt;$O$7,2.3,IF(I165&lt;$O$6,2,IF(I165&lt;$O$5,1.7,IF(I165&lt;$O$4,1.3,IF(I165="n.t.","N/A",1)))))))))))</f>
        <v>5</v>
      </c>
    </row>
    <row r="166" customFormat="false" ht="13.8" hidden="false" customHeight="false" outlineLevel="0" collapsed="false">
      <c r="A166" s="0" t="n">
        <v>347973</v>
      </c>
      <c r="B166" s="5" t="n">
        <v>1.75</v>
      </c>
      <c r="C166" s="5" t="n">
        <v>6</v>
      </c>
      <c r="D166" s="5" t="n">
        <v>5</v>
      </c>
      <c r="E166" s="5" t="n">
        <v>9.71</v>
      </c>
      <c r="F166" s="5" t="n">
        <v>6.5</v>
      </c>
      <c r="G166" s="5" t="n">
        <v>7.22</v>
      </c>
      <c r="H166" s="0" t="n">
        <f aca="false">SUM(B166:G166)</f>
        <v>36.18</v>
      </c>
      <c r="I166" s="6" t="n">
        <f aca="false">H166/45</f>
        <v>0.804</v>
      </c>
      <c r="J166" s="0" t="n">
        <f aca="false">IF(I166&lt;$O$13,5,IF(I166&lt;$O$12,4,IF(I166&lt;$O$11,3.7,IF(I166&lt;$O$10,3.3,IF(I166&lt;$O$9,3,IF(I166&lt;$O$8,2.7,IF(I166&lt;$O$7,2.3,IF(I166&lt;$O$6,2,IF(I166&lt;$O$5,1.7,IF(I166&lt;$O$4,1.3,IF(I166="n.t.","N/A",1)))))))))))</f>
        <v>2</v>
      </c>
    </row>
    <row r="167" customFormat="false" ht="13.8" hidden="false" customHeight="false" outlineLevel="0" collapsed="false">
      <c r="A167" s="0" t="n">
        <v>387664</v>
      </c>
      <c r="B167" s="5" t="n">
        <v>3</v>
      </c>
      <c r="C167" s="5" t="n">
        <v>5</v>
      </c>
      <c r="D167" s="5" t="n">
        <v>2</v>
      </c>
      <c r="E167" s="5" t="n">
        <v>12</v>
      </c>
      <c r="F167" s="5" t="n">
        <v>2.9</v>
      </c>
      <c r="G167" s="5" t="n">
        <v>10</v>
      </c>
      <c r="H167" s="0" t="n">
        <f aca="false">SUM(B167:G167)</f>
        <v>34.9</v>
      </c>
      <c r="I167" s="6" t="n">
        <f aca="false">H167/45</f>
        <v>0.775555555555556</v>
      </c>
      <c r="J167" s="0" t="n">
        <f aca="false">IF(I167&lt;$O$13,5,IF(I167&lt;$O$12,4,IF(I167&lt;$O$11,3.7,IF(I167&lt;$O$10,3.3,IF(I167&lt;$O$9,3,IF(I167&lt;$O$8,2.7,IF(I167&lt;$O$7,2.3,IF(I167&lt;$O$6,2,IF(I167&lt;$O$5,1.7,IF(I167&lt;$O$4,1.3,IF(I167="n.t.","N/A",1)))))))))))</f>
        <v>2.3</v>
      </c>
    </row>
    <row r="168" customFormat="false" ht="13.8" hidden="false" customHeight="false" outlineLevel="0" collapsed="false">
      <c r="A168" s="0" t="n">
        <v>380776</v>
      </c>
      <c r="B168" s="5" t="n">
        <v>2</v>
      </c>
      <c r="C168" s="5" t="n">
        <v>4</v>
      </c>
      <c r="D168" s="5" t="n">
        <v>3</v>
      </c>
      <c r="E168" s="5" t="n">
        <v>12</v>
      </c>
      <c r="F168" s="5" t="n">
        <v>1</v>
      </c>
      <c r="G168" s="5" t="n">
        <v>0.56</v>
      </c>
      <c r="H168" s="0" t="n">
        <f aca="false">SUM(B168:G168)</f>
        <v>22.56</v>
      </c>
      <c r="I168" s="6" t="n">
        <f aca="false">H168/45</f>
        <v>0.501333333333333</v>
      </c>
      <c r="J168" s="0" t="n">
        <f aca="false">IF(I168&lt;$O$13,5,IF(I168&lt;$O$12,4,IF(I168&lt;$O$11,3.7,IF(I168&lt;$O$10,3.3,IF(I168&lt;$O$9,3,IF(I168&lt;$O$8,2.7,IF(I168&lt;$O$7,2.3,IF(I168&lt;$O$6,2,IF(I168&lt;$O$5,1.7,IF(I168&lt;$O$4,1.3,IF(I168="n.t.","N/A",1)))))))))))</f>
        <v>4</v>
      </c>
    </row>
    <row r="169" customFormat="false" ht="13.8" hidden="false" customHeight="false" outlineLevel="0" collapsed="false">
      <c r="A169" s="0" t="n">
        <v>381068</v>
      </c>
      <c r="B169" s="5" t="n">
        <v>2</v>
      </c>
      <c r="C169" s="5" t="n">
        <v>4</v>
      </c>
      <c r="D169" s="5" t="n">
        <v>1.75</v>
      </c>
      <c r="E169" s="5" t="n">
        <v>12</v>
      </c>
      <c r="F169" s="5" t="n">
        <v>1</v>
      </c>
      <c r="G169" s="5" t="n">
        <v>2.78</v>
      </c>
      <c r="H169" s="0" t="n">
        <f aca="false">SUM(B169:G169)</f>
        <v>23.53</v>
      </c>
      <c r="I169" s="6" t="n">
        <f aca="false">H169/45</f>
        <v>0.522888888888889</v>
      </c>
      <c r="J169" s="0" t="n">
        <f aca="false">IF(I169&lt;$O$13,5,IF(I169&lt;$O$12,4,IF(I169&lt;$O$11,3.7,IF(I169&lt;$O$10,3.3,IF(I169&lt;$O$9,3,IF(I169&lt;$O$8,2.7,IF(I169&lt;$O$7,2.3,IF(I169&lt;$O$6,2,IF(I169&lt;$O$5,1.7,IF(I169&lt;$O$4,1.3,IF(I169="n.t.","N/A",1)))))))))))</f>
        <v>4</v>
      </c>
    </row>
    <row r="170" customFormat="false" ht="13.8" hidden="false" customHeight="false" outlineLevel="0" collapsed="false">
      <c r="A170" s="0" t="n">
        <v>374383</v>
      </c>
      <c r="B170" s="5" t="n">
        <v>1.75</v>
      </c>
      <c r="C170" s="5" t="n">
        <v>1.5</v>
      </c>
      <c r="D170" s="5" t="n">
        <v>0.75</v>
      </c>
      <c r="E170" s="5" t="n">
        <v>11.71</v>
      </c>
      <c r="F170" s="5" t="n">
        <v>4.5</v>
      </c>
      <c r="G170" s="5" t="n">
        <v>5.56</v>
      </c>
      <c r="H170" s="0" t="n">
        <f aca="false">SUM(B170:G170)</f>
        <v>25.77</v>
      </c>
      <c r="I170" s="6" t="n">
        <f aca="false">H170/45</f>
        <v>0.572666666666667</v>
      </c>
      <c r="J170" s="0" t="n">
        <f aca="false">IF(I170&lt;$O$13,5,IF(I170&lt;$O$12,4,IF(I170&lt;$O$11,3.7,IF(I170&lt;$O$10,3.3,IF(I170&lt;$O$9,3,IF(I170&lt;$O$8,2.7,IF(I170&lt;$O$7,2.3,IF(I170&lt;$O$6,2,IF(I170&lt;$O$5,1.7,IF(I170&lt;$O$4,1.3,IF(I170="n.t.","N/A",1)))))))))))</f>
        <v>3.7</v>
      </c>
    </row>
  </sheetData>
  <mergeCells count="3">
    <mergeCell ref="P2:Q2"/>
    <mergeCell ref="N3:O3"/>
    <mergeCell ref="N16:U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2017-01-23T16:38:07Z</dcterms:created>
  <dc:creator/>
  <dc:description/>
  <dc:language>en-US</dc:language>
  <cp:lastModifiedBy/>
  <dcterms:modified xsi:type="dcterms:W3CDTF">2017-01-23T16:40:07Z</dcterms:modified>
  <cp:revision>1</cp:revision>
  <dc:subject/>
  <dc:title/>
</cp:coreProperties>
</file>