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\Desktop\"/>
    </mc:Choice>
  </mc:AlternateContent>
  <xr:revisionPtr revIDLastSave="0" documentId="8_{F7043693-F3C2-4EF4-BAEA-772CAE78B040}" xr6:coauthVersionLast="47" xr6:coauthVersionMax="47" xr10:uidLastSave="{00000000-0000-0000-0000-000000000000}"/>
  <bookViews>
    <workbookView xWindow="38280" yWindow="2655" windowWidth="29040" windowHeight="15840" xr2:uid="{7B5D306B-0E5C-4274-A26E-DA271C4A623D}"/>
  </bookViews>
  <sheets>
    <sheet name="Feuil1" sheetId="1" r:id="rId1"/>
  </sheets>
  <definedNames>
    <definedName name="_xlnm._FilterDatabase" localSheetId="0" hidden="1">Feuil1!$A$1:$A$256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A13" i="1"/>
  <c r="A242" i="1"/>
  <c r="A255" i="1"/>
  <c r="A124" i="1"/>
  <c r="A22" i="1"/>
  <c r="A193" i="1"/>
  <c r="A66" i="1"/>
  <c r="A194" i="1"/>
  <c r="A80" i="1"/>
  <c r="A16" i="1"/>
  <c r="A67" i="1"/>
  <c r="A162" i="1"/>
  <c r="A127" i="1"/>
  <c r="A34" i="1"/>
  <c r="A96" i="1"/>
  <c r="A98" i="1"/>
  <c r="A169" i="1"/>
  <c r="A111" i="1"/>
  <c r="A88" i="1"/>
  <c r="A243" i="1"/>
  <c r="A180" i="1"/>
  <c r="A140" i="1"/>
  <c r="A115" i="1"/>
  <c r="A89" i="1"/>
  <c r="A238" i="1"/>
  <c r="A149" i="1"/>
  <c r="A205" i="1"/>
  <c r="A240" i="1"/>
  <c r="A61" i="1"/>
  <c r="A256" i="1"/>
  <c r="A126" i="1"/>
  <c r="A167" i="1"/>
  <c r="A213" i="1"/>
  <c r="A19" i="1"/>
  <c r="A154" i="1"/>
  <c r="A212" i="1"/>
  <c r="A11" i="1"/>
  <c r="A254" i="1"/>
  <c r="A175" i="1"/>
  <c r="A171" i="1"/>
  <c r="A50" i="1"/>
  <c r="A69" i="1"/>
  <c r="A79" i="1"/>
  <c r="A112" i="1"/>
  <c r="A244" i="1"/>
  <c r="A209" i="1"/>
  <c r="A49" i="1"/>
  <c r="A215" i="1"/>
  <c r="A121" i="1"/>
  <c r="A43" i="1"/>
  <c r="A228" i="1"/>
  <c r="A188" i="1"/>
  <c r="A221" i="1"/>
  <c r="A103" i="1"/>
  <c r="A104" i="1"/>
  <c r="A106" i="1"/>
  <c r="A252" i="1"/>
  <c r="A68" i="1"/>
  <c r="A36" i="1"/>
  <c r="A223" i="1"/>
  <c r="A250" i="1"/>
  <c r="A179" i="1"/>
  <c r="A146" i="1"/>
  <c r="A206" i="1"/>
  <c r="A186" i="1"/>
  <c r="A230" i="1"/>
  <c r="A47" i="1"/>
  <c r="A210" i="1"/>
  <c r="A135" i="1"/>
  <c r="A74" i="1"/>
  <c r="A217" i="1"/>
  <c r="A165" i="1"/>
  <c r="A24" i="1"/>
  <c r="A119" i="1"/>
  <c r="A91" i="1"/>
  <c r="A42" i="1"/>
  <c r="A219" i="1"/>
  <c r="A87" i="1"/>
  <c r="A185" i="1"/>
  <c r="A253" i="1"/>
  <c r="A77" i="1"/>
  <c r="A55" i="1"/>
  <c r="A131" i="1"/>
  <c r="A207" i="1"/>
  <c r="A225" i="1"/>
  <c r="A39" i="1"/>
  <c r="A220" i="1"/>
  <c r="A195" i="1"/>
  <c r="A113" i="1"/>
  <c r="A190" i="1"/>
  <c r="A237" i="1"/>
  <c r="A101" i="1"/>
  <c r="A82" i="1"/>
  <c r="A15" i="1"/>
  <c r="A145" i="1"/>
  <c r="A137" i="1"/>
  <c r="A17" i="1"/>
  <c r="A97" i="1"/>
  <c r="A132" i="1"/>
  <c r="A216" i="1"/>
  <c r="A143" i="1"/>
  <c r="A176" i="1"/>
  <c r="A232" i="1"/>
  <c r="A63" i="1"/>
  <c r="A147" i="1"/>
  <c r="A203" i="1"/>
  <c r="A75" i="1"/>
  <c r="A12" i="1"/>
  <c r="A73" i="1"/>
  <c r="A52" i="1"/>
  <c r="A64" i="1"/>
  <c r="A2" i="1"/>
  <c r="A222" i="1"/>
  <c r="A81" i="1"/>
  <c r="A234" i="1"/>
  <c r="A144" i="1"/>
  <c r="A239" i="1"/>
  <c r="A122" i="1"/>
  <c r="A8" i="1"/>
  <c r="A181" i="1"/>
  <c r="A196" i="1"/>
  <c r="A118" i="1"/>
  <c r="A172" i="1"/>
  <c r="A60" i="1"/>
  <c r="A37" i="1"/>
  <c r="A85" i="1"/>
  <c r="A245" i="1"/>
  <c r="A224" i="1"/>
  <c r="A200" i="1"/>
  <c r="A99" i="1"/>
  <c r="A45" i="1"/>
  <c r="A134" i="1"/>
  <c r="A4" i="1"/>
  <c r="A30" i="1"/>
  <c r="A136" i="1"/>
  <c r="A174" i="1"/>
  <c r="A25" i="1"/>
  <c r="A72" i="1"/>
  <c r="A231" i="1"/>
  <c r="A173" i="1"/>
  <c r="A246" i="1"/>
  <c r="A133" i="1"/>
  <c r="A93" i="1"/>
  <c r="A83" i="1"/>
  <c r="A164" i="1"/>
  <c r="A51" i="1"/>
  <c r="A33" i="1"/>
  <c r="A6" i="1"/>
  <c r="A94" i="1"/>
  <c r="A46" i="1"/>
  <c r="A155" i="1"/>
  <c r="A235" i="1"/>
  <c r="A59" i="1"/>
  <c r="A192" i="1"/>
  <c r="A58" i="1"/>
  <c r="A204" i="1"/>
  <c r="A84" i="1"/>
  <c r="A168" i="1"/>
  <c r="A44" i="1"/>
  <c r="A249" i="1"/>
  <c r="A236" i="1"/>
  <c r="A189" i="1"/>
  <c r="A78" i="1"/>
  <c r="A123" i="1"/>
  <c r="A187" i="1"/>
  <c r="A9" i="1"/>
  <c r="A151" i="1"/>
  <c r="A153" i="1"/>
  <c r="A208" i="1"/>
  <c r="A38" i="1"/>
  <c r="A107" i="1"/>
  <c r="A227" i="1"/>
  <c r="A28" i="1"/>
  <c r="A18" i="1"/>
  <c r="A117" i="1"/>
  <c r="A178" i="1"/>
  <c r="A170" i="1"/>
  <c r="A128" i="1"/>
  <c r="A148" i="1"/>
  <c r="A65" i="1"/>
  <c r="A21" i="1"/>
  <c r="A7" i="1"/>
  <c r="A198" i="1"/>
  <c r="A48" i="1"/>
  <c r="A26" i="1"/>
  <c r="A129" i="1"/>
  <c r="A76" i="1"/>
  <c r="A54" i="1"/>
  <c r="A233" i="1"/>
  <c r="A158" i="1"/>
  <c r="A3" i="1"/>
  <c r="A218" i="1"/>
  <c r="A247" i="1"/>
  <c r="A31" i="1"/>
  <c r="A160" i="1"/>
  <c r="A214" i="1"/>
  <c r="A197" i="1"/>
  <c r="A110" i="1"/>
  <c r="A70" i="1"/>
  <c r="A56" i="1"/>
  <c r="A90" i="1"/>
  <c r="A108" i="1"/>
  <c r="A32" i="1"/>
  <c r="A138" i="1"/>
  <c r="A95" i="1"/>
  <c r="A157" i="1"/>
  <c r="A241" i="1"/>
  <c r="A166" i="1"/>
  <c r="A191" i="1"/>
  <c r="A229" i="1"/>
  <c r="A92" i="1"/>
  <c r="A139" i="1"/>
  <c r="A116" i="1"/>
  <c r="A125" i="1"/>
  <c r="A251" i="1"/>
  <c r="A29" i="1"/>
  <c r="A141" i="1"/>
  <c r="A120" i="1"/>
  <c r="A105" i="1"/>
  <c r="A41" i="1"/>
  <c r="A177" i="1"/>
  <c r="A62" i="1"/>
  <c r="A226" i="1"/>
  <c r="A23" i="1"/>
  <c r="A102" i="1"/>
  <c r="A161" i="1"/>
  <c r="A10" i="1"/>
  <c r="A199" i="1"/>
  <c r="A71" i="1"/>
  <c r="A27" i="1"/>
  <c r="A183" i="1"/>
  <c r="A159" i="1"/>
  <c r="A114" i="1"/>
  <c r="A202" i="1"/>
  <c r="A109" i="1"/>
  <c r="A130" i="1"/>
  <c r="A182" i="1"/>
  <c r="A86" i="1"/>
  <c r="A248" i="1"/>
  <c r="A53" i="1"/>
  <c r="A142" i="1"/>
  <c r="A211" i="1"/>
  <c r="A150" i="1"/>
  <c r="A201" i="1"/>
  <c r="A163" i="1"/>
  <c r="A20" i="1"/>
  <c r="A35" i="1"/>
  <c r="A156" i="1"/>
  <c r="A57" i="1"/>
  <c r="A40" i="1"/>
  <c r="A100" i="1"/>
  <c r="A152" i="1"/>
  <c r="A14" i="1"/>
  <c r="A5" i="1"/>
  <c r="A18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7B7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E6BD-8643-4B10-93BB-8F46811424F4}">
  <dimension ref="A1:A256"/>
  <sheetViews>
    <sheetView tabSelected="1" workbookViewId="0">
      <selection activeCell="A2" sqref="A2"/>
    </sheetView>
  </sheetViews>
  <sheetFormatPr baseColWidth="10" defaultRowHeight="15" x14ac:dyDescent="0.25"/>
  <sheetData>
    <row r="1" spans="1:1" x14ac:dyDescent="0.25">
      <c r="A1" s="1">
        <f>6758+5199+10292+8812+3527+10178+1340+2824</f>
        <v>48930</v>
      </c>
    </row>
    <row r="2" spans="1:1" x14ac:dyDescent="0.25">
      <c r="A2" s="1">
        <f>8756+8549+9481+7994+7775+6951+5276+7598+9126</f>
        <v>71506</v>
      </c>
    </row>
    <row r="3" spans="1:1" x14ac:dyDescent="0.25">
      <c r="A3" s="1">
        <f>69368</f>
        <v>69368</v>
      </c>
    </row>
    <row r="4" spans="1:1" x14ac:dyDescent="0.25">
      <c r="A4" s="1">
        <f>5856+4627+4762+6094+5266+2970+1230+6292+5083+4557+6158+5841+6321+3672</f>
        <v>68729</v>
      </c>
    </row>
    <row r="5" spans="1:1" x14ac:dyDescent="0.25">
      <c r="A5" s="1">
        <f>3645+5406+4672+3889+5799+5760+4356+5557+4120+2771+3399+5292+3640+3989+6047</f>
        <v>68342</v>
      </c>
    </row>
    <row r="6" spans="1:1" x14ac:dyDescent="0.25">
      <c r="A6" s="1">
        <f>67818</f>
        <v>67818</v>
      </c>
    </row>
    <row r="7" spans="1:1" x14ac:dyDescent="0.25">
      <c r="A7" s="1">
        <f>2594+5105+6253+4743+4251+6439+3370+5662+2763+3147+6366+4537+6279+6104</f>
        <v>67613</v>
      </c>
    </row>
    <row r="8" spans="1:1" x14ac:dyDescent="0.25">
      <c r="A8" s="1">
        <f>3556+13458+12699+12330+13534+11244</f>
        <v>66821</v>
      </c>
    </row>
    <row r="9" spans="1:1" x14ac:dyDescent="0.25">
      <c r="A9" s="1">
        <f>66684</f>
        <v>66684</v>
      </c>
    </row>
    <row r="10" spans="1:1" x14ac:dyDescent="0.25">
      <c r="A10" s="1">
        <f>1997+6709+6614+5116+6691+5904+5563+2437+4442+7346+5749+7194</f>
        <v>65762</v>
      </c>
    </row>
    <row r="11" spans="1:1" x14ac:dyDescent="0.25">
      <c r="A11" s="1">
        <f>65579</f>
        <v>65579</v>
      </c>
    </row>
    <row r="12" spans="1:1" x14ac:dyDescent="0.25">
      <c r="A12" s="1">
        <f>7911+1180+1854+5795+7017+6873+7728+5055+5207+7810+7474</f>
        <v>63904</v>
      </c>
    </row>
    <row r="13" spans="1:1" x14ac:dyDescent="0.25">
      <c r="A13" s="1">
        <f>62522</f>
        <v>62522</v>
      </c>
    </row>
    <row r="14" spans="1:1" x14ac:dyDescent="0.25">
      <c r="A14" s="1">
        <f>62338</f>
        <v>62338</v>
      </c>
    </row>
    <row r="15" spans="1:1" x14ac:dyDescent="0.25">
      <c r="A15" s="1">
        <f>7285+7822+7063+2854+7844+1121+4362+4685+5360+7140+6796</f>
        <v>62332</v>
      </c>
    </row>
    <row r="16" spans="1:1" x14ac:dyDescent="0.25">
      <c r="A16" s="1">
        <f>31278+29863</f>
        <v>61141</v>
      </c>
    </row>
    <row r="17" spans="1:1" x14ac:dyDescent="0.25">
      <c r="A17" s="1">
        <f>16288+15298+13251+5444+10856</f>
        <v>61137</v>
      </c>
    </row>
    <row r="18" spans="1:1" x14ac:dyDescent="0.25">
      <c r="A18" s="1">
        <f>6115+6039+6519+6414+4558+5214+4411+2882+6006+5117+5321+2059</f>
        <v>60655</v>
      </c>
    </row>
    <row r="19" spans="1:1" x14ac:dyDescent="0.25">
      <c r="A19" s="1">
        <f>5749+2968+5300+5405+7280+6161+4298+7104+7140+3405+5754</f>
        <v>60564</v>
      </c>
    </row>
    <row r="20" spans="1:1" x14ac:dyDescent="0.25">
      <c r="A20" s="1">
        <f>7928+8780+7528+5428+8181+8527+5229+3850+2012+2975</f>
        <v>60438</v>
      </c>
    </row>
    <row r="21" spans="1:1" x14ac:dyDescent="0.25">
      <c r="A21" s="1">
        <f>7256+16171+12417+11290+13105</f>
        <v>60239</v>
      </c>
    </row>
    <row r="22" spans="1:1" x14ac:dyDescent="0.25">
      <c r="A22" s="1">
        <f>18837+19882+5386+15891</f>
        <v>59996</v>
      </c>
    </row>
    <row r="23" spans="1:1" x14ac:dyDescent="0.25">
      <c r="A23" s="1">
        <f>10389+9214+9189+8747+12720+9443</f>
        <v>59702</v>
      </c>
    </row>
    <row r="24" spans="1:1" x14ac:dyDescent="0.25">
      <c r="A24" s="1">
        <f>2436+4741+6665+5239+5737+4252+1954+4916+5341+7475+5909+5012</f>
        <v>59677</v>
      </c>
    </row>
    <row r="25" spans="1:1" x14ac:dyDescent="0.25">
      <c r="A25" s="1">
        <f>4381+3648+4270+3016+4178+3066+1736+5402+4995+1980+5438+5256+4804+4854+2585</f>
        <v>59609</v>
      </c>
    </row>
    <row r="26" spans="1:1" x14ac:dyDescent="0.25">
      <c r="A26" s="1">
        <f>3336+5819+2617+2756+5602+3921+4660+5041+1471+2297+5575+1473+6059+3111+5789</f>
        <v>59527</v>
      </c>
    </row>
    <row r="27" spans="1:1" x14ac:dyDescent="0.25">
      <c r="A27" s="1">
        <f>10155+8529+7837+7027+7897+6504+4192+7193</f>
        <v>59334</v>
      </c>
    </row>
    <row r="28" spans="1:1" x14ac:dyDescent="0.25">
      <c r="A28" s="1">
        <f>1235+2206+6429+4880+5463+6814+1530+3544+4685+3169+6752+5854+6764</f>
        <v>59325</v>
      </c>
    </row>
    <row r="29" spans="1:1" x14ac:dyDescent="0.25">
      <c r="A29" s="1">
        <f>5347+4592+1463+3080+3520+5283+3166+2945+2891+1100+5372+5797+3060+5748+5592</f>
        <v>58956</v>
      </c>
    </row>
    <row r="30" spans="1:1" x14ac:dyDescent="0.25">
      <c r="A30" s="1">
        <f>4531+2204+4583+4426+4310+6136+5577+4765+6882+1300+2979+6754+4241</f>
        <v>58688</v>
      </c>
    </row>
    <row r="31" spans="1:1" x14ac:dyDescent="0.25">
      <c r="A31" s="1">
        <f>6113+9373+9212+7054+3193+6588+7743+4224+4983</f>
        <v>58483</v>
      </c>
    </row>
    <row r="32" spans="1:1" x14ac:dyDescent="0.25">
      <c r="A32" s="1">
        <f>8894+9358+9666+8711+10140+11205</f>
        <v>57974</v>
      </c>
    </row>
    <row r="33" spans="1:1" x14ac:dyDescent="0.25">
      <c r="A33" s="1">
        <f>2859+2854+1127+4179+6233+6219+5955+3139+2457+3854+5071+4887+4190+4469</f>
        <v>57493</v>
      </c>
    </row>
    <row r="34" spans="1:1" x14ac:dyDescent="0.25">
      <c r="A34" s="1">
        <f>3401+4111+7798+5181+8418+5014+5975+7916+7788+1864</f>
        <v>57466</v>
      </c>
    </row>
    <row r="35" spans="1:1" x14ac:dyDescent="0.25">
      <c r="A35" s="1">
        <f>30992+26372</f>
        <v>57364</v>
      </c>
    </row>
    <row r="36" spans="1:1" x14ac:dyDescent="0.25">
      <c r="A36" s="1">
        <f>7910+9862+7476+9103+2851+3634+8641+7369</f>
        <v>56846</v>
      </c>
    </row>
    <row r="37" spans="1:1" x14ac:dyDescent="0.25">
      <c r="A37" s="1">
        <f>4350+5261+4801+1584+1531+5034+5917+4136+6668+5364+3814+3873+4437</f>
        <v>56770</v>
      </c>
    </row>
    <row r="38" spans="1:1" x14ac:dyDescent="0.25">
      <c r="A38" s="1">
        <f>6287+4271+7871+1097+1932+5980+5376+7824+4911+4751+6453</f>
        <v>56753</v>
      </c>
    </row>
    <row r="39" spans="1:1" x14ac:dyDescent="0.25">
      <c r="A39" s="1">
        <f>4901+6813+6581+3144+1525+6629+3254+6542+1156+6663+3856+4083+1598</f>
        <v>56745</v>
      </c>
    </row>
    <row r="40" spans="1:1" x14ac:dyDescent="0.25">
      <c r="A40" s="1">
        <f>2759+3889+5197+4293+2957+6305+3797+1465+4674+5659+5258+3775+4436+2260</f>
        <v>56724</v>
      </c>
    </row>
    <row r="41" spans="1:1" x14ac:dyDescent="0.25">
      <c r="A41" s="1">
        <f>1081+2601+2607+6042+1967+2924+4656+6462+1747+4278+6384+4427+5074+6454</f>
        <v>56704</v>
      </c>
    </row>
    <row r="42" spans="1:1" x14ac:dyDescent="0.25">
      <c r="A42" s="1">
        <f>7051+3305+7848+7947+3961+3206+5175+7055+3182+5838+1954</f>
        <v>56522</v>
      </c>
    </row>
    <row r="43" spans="1:1" x14ac:dyDescent="0.25">
      <c r="A43" s="1">
        <f>5722+4372+3524+1561+3417+5807+3969+3635+3067+3469+4393+1705+4897+4307+2663</f>
        <v>56508</v>
      </c>
    </row>
    <row r="44" spans="1:1" x14ac:dyDescent="0.25">
      <c r="A44" s="1">
        <f>5577+4032+3528+6140+5994+2811+3247+7297+5776+3863+4240+3973</f>
        <v>56478</v>
      </c>
    </row>
    <row r="45" spans="1:1" x14ac:dyDescent="0.25">
      <c r="A45" s="1">
        <f>5340+10378+10445+11874+8275+8558+1558</f>
        <v>56428</v>
      </c>
    </row>
    <row r="46" spans="1:1" x14ac:dyDescent="0.25">
      <c r="A46" s="1">
        <f>1882+5752+6369+1996+2955+5978+6087+5123+2587+2000+4973+2214+5118+3178</f>
        <v>56212</v>
      </c>
    </row>
    <row r="47" spans="1:1" x14ac:dyDescent="0.25">
      <c r="A47" s="1">
        <f>9643+6574+6804+3575+9226+6276+1406+4493+8104</f>
        <v>56101</v>
      </c>
    </row>
    <row r="48" spans="1:1" x14ac:dyDescent="0.25">
      <c r="A48" s="1">
        <f>1257+6091+2485+6366+3184+4775+5987+3473+5761+1905+3742+5478+5343</f>
        <v>55847</v>
      </c>
    </row>
    <row r="49" spans="1:1" x14ac:dyDescent="0.25">
      <c r="A49" s="1">
        <f>2557+6635+6981+6296+5278+3077+7679+5764+2359+2467+6705</f>
        <v>55798</v>
      </c>
    </row>
    <row r="50" spans="1:1" x14ac:dyDescent="0.25">
      <c r="A50" s="1">
        <f>4981+6327+6931+3024+1263+4313+6793+2818+6727+2245+4524+5825</f>
        <v>55771</v>
      </c>
    </row>
    <row r="51" spans="1:1" x14ac:dyDescent="0.25">
      <c r="A51" s="1">
        <f>4791+6491+3292+3310+2223+4296+6323+3414+1462+6799+3276+4435+5554</f>
        <v>55666</v>
      </c>
    </row>
    <row r="52" spans="1:1" x14ac:dyDescent="0.25">
      <c r="A52" s="1">
        <f>3368+3541+5756+3039+4234+2632+6031+5613+4769+1538+4898+5128+4848</f>
        <v>55395</v>
      </c>
    </row>
    <row r="53" spans="1:1" x14ac:dyDescent="0.25">
      <c r="A53" s="1">
        <f>19637+13784+21672</f>
        <v>55093</v>
      </c>
    </row>
    <row r="54" spans="1:1" x14ac:dyDescent="0.25">
      <c r="A54" s="1">
        <f>1833+5557+3185+6117+3456+2789+4576+1439+3212+5223+2687+2368+3270+4629+4716</f>
        <v>55057</v>
      </c>
    </row>
    <row r="55" spans="1:1" x14ac:dyDescent="0.25">
      <c r="A55" s="1">
        <f>6783+5931+3245+4327+5496+5017+2136+3899+3875+2904+5023+3173+3227</f>
        <v>55036</v>
      </c>
    </row>
    <row r="56" spans="1:1" x14ac:dyDescent="0.25">
      <c r="A56" s="1">
        <f>16549+15550+22868</f>
        <v>54967</v>
      </c>
    </row>
    <row r="57" spans="1:1" x14ac:dyDescent="0.25">
      <c r="A57" s="1">
        <f>1961+4243+4443+3070+5786+3638+6330+2461+1612+4572+3551+3831+3263+6173</f>
        <v>54934</v>
      </c>
    </row>
    <row r="58" spans="1:1" x14ac:dyDescent="0.25">
      <c r="A58" s="1">
        <f>6279+1563+4247+4593+4844+5335+7024+7324+5904+1016+3394+3382</f>
        <v>54905</v>
      </c>
    </row>
    <row r="59" spans="1:1" x14ac:dyDescent="0.25">
      <c r="A59" s="1">
        <f>2250+5672+2505+9061+5514+8895+4958+8274+7707</f>
        <v>54836</v>
      </c>
    </row>
    <row r="60" spans="1:1" x14ac:dyDescent="0.25">
      <c r="A60" s="1">
        <f>11961+2119+11633+10970+4089+7390+6481</f>
        <v>54643</v>
      </c>
    </row>
    <row r="61" spans="1:1" x14ac:dyDescent="0.25">
      <c r="A61" s="1">
        <f>3470+1825+2865+4691+4729+4263+4899+4855+3732+4439+5023+1291+3121+5322</f>
        <v>54525</v>
      </c>
    </row>
    <row r="62" spans="1:1" x14ac:dyDescent="0.25">
      <c r="A62" s="1">
        <f>5862+7799+3707+9404+10527+10543+6428</f>
        <v>54270</v>
      </c>
    </row>
    <row r="63" spans="1:1" x14ac:dyDescent="0.25">
      <c r="A63" s="1">
        <f>6205+3003+1634+4608+2759+6324+4372+4833+6565+2865+7345+3719</f>
        <v>54232</v>
      </c>
    </row>
    <row r="64" spans="1:1" x14ac:dyDescent="0.25">
      <c r="A64" s="1">
        <f>2817+3013+2260+4714+6461+3262+3924+4083+2487+4221+5311+4274+5591+1625</f>
        <v>54043</v>
      </c>
    </row>
    <row r="65" spans="1:1" x14ac:dyDescent="0.25">
      <c r="A65" s="1">
        <f>3702+4159+3799+4639+5703+2425+4579+2397+2814+3959+3987+3088+2982+2338+3432</f>
        <v>54003</v>
      </c>
    </row>
    <row r="66" spans="1:1" x14ac:dyDescent="0.25">
      <c r="A66" s="1">
        <f>1586+2295+4981+2109+2284+5814+4823+5492+1524+5286+2147+2952+4783+4814+3042</f>
        <v>53932</v>
      </c>
    </row>
    <row r="67" spans="1:1" x14ac:dyDescent="0.25">
      <c r="A67" s="1">
        <f>1228+4851+2706+1692+3200+3521+5200+3755+3922+5181+5561+5162+5280+2460</f>
        <v>53719</v>
      </c>
    </row>
    <row r="68" spans="1:1" x14ac:dyDescent="0.25">
      <c r="A68" s="1">
        <f>7282+7260+2423+1738+4498+5570+3862+3979+3845+4313+3249+5639</f>
        <v>53658</v>
      </c>
    </row>
    <row r="69" spans="1:1" x14ac:dyDescent="0.25">
      <c r="A69" s="1">
        <f>10156+11779+1694+7495+1615+8872+11840</f>
        <v>53451</v>
      </c>
    </row>
    <row r="70" spans="1:1" x14ac:dyDescent="0.25">
      <c r="A70" s="1">
        <f>4472+5029+3599+6237+8566+3508+7995+3756+6631+3625</f>
        <v>53418</v>
      </c>
    </row>
    <row r="71" spans="1:1" x14ac:dyDescent="0.25">
      <c r="A71" s="1">
        <f>6761+4892+5956+2500+6879+1980+1908+1705+6157+4559+5776+1235+3077</f>
        <v>53385</v>
      </c>
    </row>
    <row r="72" spans="1:1" x14ac:dyDescent="0.25">
      <c r="A72" s="1">
        <f>4096+4397+4061+3811+2537+3296+1877+4267+2760+3682+5949+3713+3365+4135+1310</f>
        <v>53256</v>
      </c>
    </row>
    <row r="73" spans="1:1" x14ac:dyDescent="0.25">
      <c r="A73" s="1">
        <f>3459+5418+1420+5028+6793+4851+2885+2263+2734+4868+6596+1434+5440</f>
        <v>53189</v>
      </c>
    </row>
    <row r="74" spans="1:1" x14ac:dyDescent="0.25">
      <c r="A74" s="1">
        <f>30086+23066</f>
        <v>53152</v>
      </c>
    </row>
    <row r="75" spans="1:1" x14ac:dyDescent="0.25">
      <c r="A75" s="1">
        <f>8082+13626+12247+5622+13565</f>
        <v>53142</v>
      </c>
    </row>
    <row r="76" spans="1:1" x14ac:dyDescent="0.25">
      <c r="A76" s="1">
        <f>1449+1539+3005+3167+1712+6222+6007+4141+1481+6198+4476+3850+3885+5880</f>
        <v>53012</v>
      </c>
    </row>
    <row r="77" spans="1:1" x14ac:dyDescent="0.25">
      <c r="A77" s="1">
        <f>3453+8531+9997+8590+5833+7896+8524</f>
        <v>52824</v>
      </c>
    </row>
    <row r="78" spans="1:1" x14ac:dyDescent="0.25">
      <c r="A78" s="1">
        <f>12323+9086+2903+7243+8351+12729</f>
        <v>52635</v>
      </c>
    </row>
    <row r="79" spans="1:1" x14ac:dyDescent="0.25">
      <c r="A79" s="1">
        <f>7323+7184+4094+3989+1820+2141+7277+3208+2064+7765+5764</f>
        <v>52629</v>
      </c>
    </row>
    <row r="80" spans="1:1" x14ac:dyDescent="0.25">
      <c r="A80" s="1">
        <f>4623+2150+7545+7833+3686+2095+3336+5030+7648+4087+4482</f>
        <v>52515</v>
      </c>
    </row>
    <row r="81" spans="1:1" x14ac:dyDescent="0.25">
      <c r="A81" s="1">
        <f>14395+7799+16109+14178</f>
        <v>52481</v>
      </c>
    </row>
    <row r="82" spans="1:1" x14ac:dyDescent="0.25">
      <c r="A82" s="1">
        <f>4808+4018+11801+7092+8312+9718+6693</f>
        <v>52442</v>
      </c>
    </row>
    <row r="83" spans="1:1" x14ac:dyDescent="0.25">
      <c r="A83" s="1">
        <f>10030+10749+3690+8769+9835+7216+2132</f>
        <v>52421</v>
      </c>
    </row>
    <row r="84" spans="1:1" x14ac:dyDescent="0.25">
      <c r="A84" s="1">
        <f>4423+8018+4991+7190+7061+6223+5972+2864+5674</f>
        <v>52416</v>
      </c>
    </row>
    <row r="85" spans="1:1" x14ac:dyDescent="0.25">
      <c r="A85" s="1">
        <f>2568+2449+5582+1857+6143+5457+4396+3723+2885+2428+2790+4173+1726+5687</f>
        <v>51864</v>
      </c>
    </row>
    <row r="86" spans="1:1" x14ac:dyDescent="0.25">
      <c r="A86" s="1">
        <f>3719+2266+1982+4557+3198+3815+5006+2587+4173+2965+2658+4890+5723+4231</f>
        <v>51770</v>
      </c>
    </row>
    <row r="87" spans="1:1" x14ac:dyDescent="0.25">
      <c r="A87" s="1">
        <f>3815+4858+3460+1427+5685+5865+4790+6660+1510+5685+2790+5112</f>
        <v>51657</v>
      </c>
    </row>
    <row r="88" spans="1:1" x14ac:dyDescent="0.25">
      <c r="A88" s="1">
        <f>28727+22865</f>
        <v>51592</v>
      </c>
    </row>
    <row r="89" spans="1:1" x14ac:dyDescent="0.25">
      <c r="A89" s="1">
        <f>1306+8067+3375+4064+2943+6158+3911+7766+2493+4897+6551</f>
        <v>51531</v>
      </c>
    </row>
    <row r="90" spans="1:1" x14ac:dyDescent="0.25">
      <c r="A90" s="1">
        <f>7356+11800+8330+14503+9470</f>
        <v>51459</v>
      </c>
    </row>
    <row r="91" spans="1:1" x14ac:dyDescent="0.25">
      <c r="A91" s="1">
        <f>14621+2969+15900+14828+2997</f>
        <v>51315</v>
      </c>
    </row>
    <row r="92" spans="1:1" x14ac:dyDescent="0.25">
      <c r="A92" s="1">
        <f>1488+3662+4866+2687+3519+2605+5189+5313+4112+2559+1887+5656+5931+1816</f>
        <v>51290</v>
      </c>
    </row>
    <row r="93" spans="1:1" x14ac:dyDescent="0.25">
      <c r="A93" s="1">
        <f>9244+1348+5019+2059+9226+2546+5130+8902+7779</f>
        <v>51253</v>
      </c>
    </row>
    <row r="94" spans="1:1" x14ac:dyDescent="0.25">
      <c r="A94" s="1">
        <f>7880+6503+4931+5813+1692+2126+6300+8743+4983+2182</f>
        <v>51153</v>
      </c>
    </row>
    <row r="95" spans="1:1" x14ac:dyDescent="0.25">
      <c r="A95" s="1">
        <f>7610+3163+9789+6331+6998+7288+4632+5340</f>
        <v>51151</v>
      </c>
    </row>
    <row r="96" spans="1:1" x14ac:dyDescent="0.25">
      <c r="A96" s="1">
        <f>8547+13217+9699+5701+11040+2943</f>
        <v>51147</v>
      </c>
    </row>
    <row r="97" spans="1:1" x14ac:dyDescent="0.25">
      <c r="A97" s="1">
        <f>7616+6108+3420+9201+3422+4312+4388+3008+9551</f>
        <v>51026</v>
      </c>
    </row>
    <row r="98" spans="1:1" x14ac:dyDescent="0.25">
      <c r="A98" s="1">
        <f>6214+3287+4137+6773+2593+4776+1687+2821+7240+3681+1185+6578</f>
        <v>50972</v>
      </c>
    </row>
    <row r="99" spans="1:1" x14ac:dyDescent="0.25">
      <c r="A99" s="1">
        <f>2295+3872+5979+3014+1408+1865+2937+4231+5076+2544+3270+2673+6060+4292+1073</f>
        <v>50589</v>
      </c>
    </row>
    <row r="100" spans="1:1" x14ac:dyDescent="0.25">
      <c r="A100" s="1">
        <f>5141+8383+6249+9982+4848+2675+4232+8974</f>
        <v>50484</v>
      </c>
    </row>
    <row r="101" spans="1:1" x14ac:dyDescent="0.25">
      <c r="A101" s="1">
        <f>1272+3462+6817+3795+4973+6750+2340+7379+3873+1832+7935</f>
        <v>50428</v>
      </c>
    </row>
    <row r="102" spans="1:1" x14ac:dyDescent="0.25">
      <c r="A102" s="1">
        <f>7162+2362+3837+8891+2098+8577+9063+3336+5023</f>
        <v>50349</v>
      </c>
    </row>
    <row r="103" spans="1:1" x14ac:dyDescent="0.25">
      <c r="A103" s="1">
        <f>4667+3553+6938+5433+3244+1082+7305+7262+6577+1987+2256</f>
        <v>50304</v>
      </c>
    </row>
    <row r="104" spans="1:1" x14ac:dyDescent="0.25">
      <c r="A104" s="1">
        <f>4933+1802+1315+1303+1722+2688+6103+2749+1478+4994+4369+5074+5655+2827+3232</f>
        <v>50244</v>
      </c>
    </row>
    <row r="105" spans="1:1" x14ac:dyDescent="0.25">
      <c r="A105" s="1">
        <f>6421+4279+1213+6274+3757+6856+3244+1554+2716+1854+1924+3769+6344</f>
        <v>50205</v>
      </c>
    </row>
    <row r="106" spans="1:1" x14ac:dyDescent="0.25">
      <c r="A106" s="1">
        <f>1101+2284+4349+4868+3264+3227+1786+5233+6054+6144+3533+1841+1721+4775</f>
        <v>50180</v>
      </c>
    </row>
    <row r="107" spans="1:1" x14ac:dyDescent="0.25">
      <c r="A107" s="1">
        <f>8374+3293+7175+8288+1217+4831+1514+6681+2596+6199</f>
        <v>50168</v>
      </c>
    </row>
    <row r="108" spans="1:1" x14ac:dyDescent="0.25">
      <c r="A108" s="1">
        <f>1306+1960+6574+7234+3841+1006+4156+2019+6187+2494+7475+5916</f>
        <v>50168</v>
      </c>
    </row>
    <row r="109" spans="1:1" x14ac:dyDescent="0.25">
      <c r="A109" s="1">
        <f>13954+36130</f>
        <v>50084</v>
      </c>
    </row>
    <row r="110" spans="1:1" x14ac:dyDescent="0.25">
      <c r="A110" s="1">
        <f>3015+1119+4172+2459+3872+5912+4012+2894+2765+1950+4147+4523+2504+4691+2038</f>
        <v>50073</v>
      </c>
    </row>
    <row r="111" spans="1:1" x14ac:dyDescent="0.25">
      <c r="A111" s="1">
        <f>5275+1883+6919+2865+7943+7718+9494+7957</f>
        <v>50054</v>
      </c>
    </row>
    <row r="112" spans="1:1" x14ac:dyDescent="0.25">
      <c r="A112" s="1">
        <f>2796+3030+2783+3426+5581+1659+2369+2784+5284+4110+1157+3129+6088+2215+3503</f>
        <v>49914</v>
      </c>
    </row>
    <row r="113" spans="1:1" x14ac:dyDescent="0.25">
      <c r="A113" s="1">
        <f>6226+5251+3416+5941+7336+5668+4139+1459+2529+7538</f>
        <v>49503</v>
      </c>
    </row>
    <row r="114" spans="1:1" x14ac:dyDescent="0.25">
      <c r="A114" s="1">
        <f>2155+9371+9201+5590+9806+13380</f>
        <v>49503</v>
      </c>
    </row>
    <row r="115" spans="1:1" x14ac:dyDescent="0.25">
      <c r="A115" s="1">
        <f>4322+1215+3514+5513+3469+5472+3658+1096+3410+1607+5482+3015+5234+2488</f>
        <v>49495</v>
      </c>
    </row>
    <row r="116" spans="1:1" x14ac:dyDescent="0.25">
      <c r="A116" s="1">
        <f>1942+1004+1070+5860+4932+4055+2922+5129+1232+4940+5270+1023+5323+2002+2727</f>
        <v>49431</v>
      </c>
    </row>
    <row r="117" spans="1:1" x14ac:dyDescent="0.25">
      <c r="A117" s="1">
        <f>2431+5892+1839+5352+3295+2768+4788+5271+1503+1173+4691+4906+4346+1043</f>
        <v>49298</v>
      </c>
    </row>
    <row r="118" spans="1:1" x14ac:dyDescent="0.25">
      <c r="A118" s="1">
        <f>9486+6163+1748+3765+7191+1461+2062+8169+9167</f>
        <v>49212</v>
      </c>
    </row>
    <row r="119" spans="1:1" x14ac:dyDescent="0.25">
      <c r="A119" s="1">
        <f>4897+8580+5122+1865+8318+5369+2334+5629+7058</f>
        <v>49172</v>
      </c>
    </row>
    <row r="120" spans="1:1" x14ac:dyDescent="0.25">
      <c r="A120" s="1">
        <f>2105+2880+6683+6257+6472+1371+3493+1542+4431+5003+3276+2205+3417</f>
        <v>49135</v>
      </c>
    </row>
    <row r="121" spans="1:1" x14ac:dyDescent="0.25">
      <c r="A121" s="1">
        <f>3812+2106+6216+3236+7169+5840+4770+1724+1061+5062+7990</f>
        <v>48986</v>
      </c>
    </row>
    <row r="122" spans="1:1" x14ac:dyDescent="0.25">
      <c r="A122" s="1">
        <f>3517+7760+4724+6891+1447+3337+3903+7382+7067+1771+1184</f>
        <v>48983</v>
      </c>
    </row>
    <row r="123" spans="1:1" x14ac:dyDescent="0.25">
      <c r="A123" s="1">
        <f>13982+7013+7500+11098+9206</f>
        <v>48799</v>
      </c>
    </row>
    <row r="124" spans="1:1" x14ac:dyDescent="0.25">
      <c r="A124" s="1">
        <f>7255+3210+3003+8296+8799+7655+10312</f>
        <v>48530</v>
      </c>
    </row>
    <row r="125" spans="1:1" x14ac:dyDescent="0.25">
      <c r="A125" s="1">
        <f>48445</f>
        <v>48445</v>
      </c>
    </row>
    <row r="126" spans="1:1" x14ac:dyDescent="0.25">
      <c r="A126" s="1">
        <f>5141+2353+8515+9815+9541+10389+1114+1373</f>
        <v>48241</v>
      </c>
    </row>
    <row r="127" spans="1:1" x14ac:dyDescent="0.25">
      <c r="A127" s="1">
        <f>8218+3954+1396+2147+7924+4650+4483+6610+4799+3973</f>
        <v>48154</v>
      </c>
    </row>
    <row r="128" spans="1:1" x14ac:dyDescent="0.25">
      <c r="A128" s="1">
        <f>7381+5180+1829+3624+3144+3962+5923+4356+1477+3153+2891+5196</f>
        <v>48116</v>
      </c>
    </row>
    <row r="129" spans="1:1" x14ac:dyDescent="0.25">
      <c r="A129" s="1">
        <f>2647+6183+5004+2750+2772+1964+4453+2132+3181+2916+1804+4666+1215+6354</f>
        <v>48041</v>
      </c>
    </row>
    <row r="130" spans="1:1" x14ac:dyDescent="0.25">
      <c r="A130" s="1">
        <f>1767+7955+5622+5077+2512+8206+4501+2917+9336</f>
        <v>47893</v>
      </c>
    </row>
    <row r="131" spans="1:1" x14ac:dyDescent="0.25">
      <c r="A131" s="1">
        <f>4241+4693+1164+1877+5541+5017+3433+3333+4734+3639+1724+2439+1673+4362</f>
        <v>47870</v>
      </c>
    </row>
    <row r="132" spans="1:1" x14ac:dyDescent="0.25">
      <c r="A132" s="1">
        <f>1255+7803+1598+3892+6954+7936+8078+5261+2057+2914</f>
        <v>47748</v>
      </c>
    </row>
    <row r="133" spans="1:1" x14ac:dyDescent="0.25">
      <c r="A133" s="1">
        <f>4436+3242+6077+6707+1582+6648+3345+5812+1635+2782+2514+2608</f>
        <v>47388</v>
      </c>
    </row>
    <row r="134" spans="1:1" x14ac:dyDescent="0.25">
      <c r="A134" s="1">
        <f>3652+9630+15612+18471</f>
        <v>47365</v>
      </c>
    </row>
    <row r="135" spans="1:1" x14ac:dyDescent="0.25">
      <c r="A135" s="1">
        <f>9654+8646+7144+2790+7583+2681+1799+5301+1714</f>
        <v>47312</v>
      </c>
    </row>
    <row r="136" spans="1:1" x14ac:dyDescent="0.25">
      <c r="A136" s="1">
        <f>3266+6610+2322+12666+11874+10495</f>
        <v>47233</v>
      </c>
    </row>
    <row r="137" spans="1:1" x14ac:dyDescent="0.25">
      <c r="A137" s="1">
        <f>19378+27739</f>
        <v>47117</v>
      </c>
    </row>
    <row r="138" spans="1:1" x14ac:dyDescent="0.25">
      <c r="A138" s="1">
        <f>8123+19317+11676+7989</f>
        <v>47105</v>
      </c>
    </row>
    <row r="139" spans="1:1" x14ac:dyDescent="0.25">
      <c r="A139" s="1">
        <f>9949+11409+8427+15008+2241</f>
        <v>47034</v>
      </c>
    </row>
    <row r="140" spans="1:1" x14ac:dyDescent="0.25">
      <c r="A140" s="1">
        <f>3533+2280+9232+10618+1488+7616+4334+7847</f>
        <v>46948</v>
      </c>
    </row>
    <row r="141" spans="1:1" x14ac:dyDescent="0.25">
      <c r="A141" s="1">
        <f>8132+3941+7625+4458+2714+7390+4305+1612+6707</f>
        <v>46884</v>
      </c>
    </row>
    <row r="142" spans="1:1" x14ac:dyDescent="0.25">
      <c r="A142" s="1">
        <f>17040+29745</f>
        <v>46785</v>
      </c>
    </row>
    <row r="143" spans="1:1" x14ac:dyDescent="0.25">
      <c r="A143" s="1">
        <f>1492+4718+4267+10309+7919+7080+1012+9981</f>
        <v>46778</v>
      </c>
    </row>
    <row r="144" spans="1:1" x14ac:dyDescent="0.25">
      <c r="A144" s="1">
        <f>5326+9070+3951+1404+6513+9155+5981+3880+1476</f>
        <v>46756</v>
      </c>
    </row>
    <row r="145" spans="1:1" x14ac:dyDescent="0.25">
      <c r="A145" s="1">
        <f>17114+20195+9330</f>
        <v>46639</v>
      </c>
    </row>
    <row r="146" spans="1:1" x14ac:dyDescent="0.25">
      <c r="A146" s="1">
        <f>4797+5061+2701+1391+6617+5870+4999+4150+2881+2667+2461+1978+1058</f>
        <v>46631</v>
      </c>
    </row>
    <row r="147" spans="1:1" x14ac:dyDescent="0.25">
      <c r="A147" s="1">
        <f>4268+2071+2155+4408+4869+2634+1329+2075+4276+4032+2129+5181+2594+2102+2281</f>
        <v>46404</v>
      </c>
    </row>
    <row r="148" spans="1:1" x14ac:dyDescent="0.25">
      <c r="A148" s="1">
        <f>3143+3180+4428+3418+6243+3480+1151+4262+4958+4641+3823+1469+2149</f>
        <v>46345</v>
      </c>
    </row>
    <row r="149" spans="1:1" x14ac:dyDescent="0.25">
      <c r="A149" s="1">
        <f>10862+2483+8522+4509+5021+8789+6152</f>
        <v>46338</v>
      </c>
    </row>
    <row r="150" spans="1:1" x14ac:dyDescent="0.25">
      <c r="A150" s="1">
        <f>11570+12560+6206+12642+3275</f>
        <v>46253</v>
      </c>
    </row>
    <row r="151" spans="1:1" x14ac:dyDescent="0.25">
      <c r="A151" s="1">
        <f>6171+1924+1569+3761+4616+5565+3644+1817+4029+2333+1934+2492+6161</f>
        <v>46016</v>
      </c>
    </row>
    <row r="152" spans="1:1" x14ac:dyDescent="0.25">
      <c r="A152" s="1">
        <f>11489+11733+9990+4150+4533+3032+1044</f>
        <v>45971</v>
      </c>
    </row>
    <row r="153" spans="1:1" x14ac:dyDescent="0.25">
      <c r="A153" s="1">
        <f>2802+1498+3232+7475+5503+4913+6759+8657+4445</f>
        <v>45284</v>
      </c>
    </row>
    <row r="154" spans="1:1" x14ac:dyDescent="0.25">
      <c r="A154" s="1">
        <f>4763+11364+7492+5630+15978</f>
        <v>45227</v>
      </c>
    </row>
    <row r="155" spans="1:1" x14ac:dyDescent="0.25">
      <c r="A155" s="1">
        <f>10807+9780+8468+2157+1021+8078+4848</f>
        <v>45159</v>
      </c>
    </row>
    <row r="156" spans="1:1" x14ac:dyDescent="0.25">
      <c r="A156" s="1">
        <f>4384+2425+2332+1309+3899+3062+4825+1428+1116+3635+1669+1922+5941+4378+2742</f>
        <v>45067</v>
      </c>
    </row>
    <row r="157" spans="1:1" x14ac:dyDescent="0.25">
      <c r="A157" s="1">
        <f>7105+15276+22300</f>
        <v>44681</v>
      </c>
    </row>
    <row r="158" spans="1:1" x14ac:dyDescent="0.25">
      <c r="A158" s="1">
        <f>6838+4415+10796+6040+3065+1832+11624</f>
        <v>44610</v>
      </c>
    </row>
    <row r="159" spans="1:1" x14ac:dyDescent="0.25">
      <c r="A159" s="1">
        <f>24373+20215</f>
        <v>44588</v>
      </c>
    </row>
    <row r="160" spans="1:1" x14ac:dyDescent="0.25">
      <c r="A160" s="1">
        <f>1911+1589+2667+3095+3768+5898+4574+3456+3281+4176+1591+3383+5063</f>
        <v>44452</v>
      </c>
    </row>
    <row r="161" spans="1:1" x14ac:dyDescent="0.25">
      <c r="A161" s="1">
        <f>1322+12214+5387+9804+9542+6149</f>
        <v>44418</v>
      </c>
    </row>
    <row r="162" spans="1:1" x14ac:dyDescent="0.25">
      <c r="A162" s="1">
        <f>1083+4432+4938+4303+6304+3746+3527+3141+3198+4980+4395</f>
        <v>44047</v>
      </c>
    </row>
    <row r="163" spans="1:1" x14ac:dyDescent="0.25">
      <c r="A163" s="1">
        <f>2980+15784+12178+12996</f>
        <v>43938</v>
      </c>
    </row>
    <row r="164" spans="1:1" x14ac:dyDescent="0.25">
      <c r="A164" s="1">
        <f>6105+1205+1860+3190+5815+1424+2611+1230+4491+1731+5804+2863+1816+3694</f>
        <v>43839</v>
      </c>
    </row>
    <row r="165" spans="1:1" x14ac:dyDescent="0.25">
      <c r="A165" s="1">
        <f>9912+1615+1584+2963+1347+9336+8310+8728</f>
        <v>43795</v>
      </c>
    </row>
    <row r="166" spans="1:1" x14ac:dyDescent="0.25">
      <c r="A166" s="1">
        <f>18496+10383+10695+4206</f>
        <v>43780</v>
      </c>
    </row>
    <row r="167" spans="1:1" x14ac:dyDescent="0.25">
      <c r="A167" s="1">
        <f>11924+11446+20373</f>
        <v>43743</v>
      </c>
    </row>
    <row r="168" spans="1:1" x14ac:dyDescent="0.25">
      <c r="A168" s="1">
        <f>1559+1850+4117+1495+2604+2243+1498+4936+2970+4109+1252+6416+5293+3319</f>
        <v>43661</v>
      </c>
    </row>
    <row r="169" spans="1:1" x14ac:dyDescent="0.25">
      <c r="A169" s="1">
        <f>7850+6697+4844+2325+1834+6812+3380+2302+2531+4959</f>
        <v>43534</v>
      </c>
    </row>
    <row r="170" spans="1:1" x14ac:dyDescent="0.25">
      <c r="A170" s="1">
        <f>10361+14864+18037</f>
        <v>43262</v>
      </c>
    </row>
    <row r="171" spans="1:1" x14ac:dyDescent="0.25">
      <c r="A171" s="1">
        <f>10692+6581+3068+9013+1741+4654+2159+5340</f>
        <v>43248</v>
      </c>
    </row>
    <row r="172" spans="1:1" x14ac:dyDescent="0.25">
      <c r="A172" s="1">
        <f>3111+4378+3560+6292+5521+2132+5071+4519+1977+6587</f>
        <v>43148</v>
      </c>
    </row>
    <row r="173" spans="1:1" x14ac:dyDescent="0.25">
      <c r="A173" s="1">
        <f>7244+6071+1234+6387+1980+1935+3431+6474+6601+1652</f>
        <v>43009</v>
      </c>
    </row>
    <row r="174" spans="1:1" x14ac:dyDescent="0.25">
      <c r="A174" s="1">
        <f>7493+2468+2710+6550+7383+4442+3692+8168</f>
        <v>42906</v>
      </c>
    </row>
    <row r="175" spans="1:1" x14ac:dyDescent="0.25">
      <c r="A175" s="1">
        <f>5721+1939+8537+7075+1317+1805+1701+4578+8435+1718</f>
        <v>42826</v>
      </c>
    </row>
    <row r="176" spans="1:1" x14ac:dyDescent="0.25">
      <c r="A176" s="1">
        <f>17367+1357+16269+7775</f>
        <v>42768</v>
      </c>
    </row>
    <row r="177" spans="1:1" x14ac:dyDescent="0.25">
      <c r="A177" s="1">
        <f>6344+13912+15708+1335+5433</f>
        <v>42732</v>
      </c>
    </row>
    <row r="178" spans="1:1" x14ac:dyDescent="0.25">
      <c r="A178" s="1">
        <f>5172+5976+6248+4288+3851+8543+4189+4396</f>
        <v>42663</v>
      </c>
    </row>
    <row r="179" spans="1:1" x14ac:dyDescent="0.25">
      <c r="A179" s="1">
        <f>10287+1924+4066+12275+14094</f>
        <v>42646</v>
      </c>
    </row>
    <row r="180" spans="1:1" x14ac:dyDescent="0.25">
      <c r="A180" s="1">
        <f>10169+16383+3301+12707</f>
        <v>42560</v>
      </c>
    </row>
    <row r="181" spans="1:1" x14ac:dyDescent="0.25">
      <c r="A181" s="1">
        <f>10818+31380</f>
        <v>42198</v>
      </c>
    </row>
    <row r="182" spans="1:1" x14ac:dyDescent="0.25">
      <c r="A182" s="1">
        <f>1601+23493+16981</f>
        <v>42075</v>
      </c>
    </row>
    <row r="183" spans="1:1" x14ac:dyDescent="0.25">
      <c r="A183" s="1">
        <f>9711+17664+4069+10400</f>
        <v>41844</v>
      </c>
    </row>
    <row r="184" spans="1:1" x14ac:dyDescent="0.25">
      <c r="A184" s="1">
        <f>4629+6897+4312+2108+5301+1122+1893+5508+3414+2180+4254</f>
        <v>41618</v>
      </c>
    </row>
    <row r="185" spans="1:1" x14ac:dyDescent="0.25">
      <c r="A185" s="1">
        <f>13626+1665+16722+9598</f>
        <v>41611</v>
      </c>
    </row>
    <row r="186" spans="1:1" x14ac:dyDescent="0.25">
      <c r="A186" s="1">
        <f>13016+4985+2517+9758+11215</f>
        <v>41491</v>
      </c>
    </row>
    <row r="187" spans="1:1" x14ac:dyDescent="0.25">
      <c r="A187" s="1">
        <f>11963+3055+9862+2601+13991</f>
        <v>41472</v>
      </c>
    </row>
    <row r="188" spans="1:1" x14ac:dyDescent="0.25">
      <c r="A188" s="1">
        <f>12949+9070+9161+3530+6651</f>
        <v>41361</v>
      </c>
    </row>
    <row r="189" spans="1:1" x14ac:dyDescent="0.25">
      <c r="A189" s="1">
        <f>10529+2975+3033+10601+13985</f>
        <v>41123</v>
      </c>
    </row>
    <row r="190" spans="1:1" x14ac:dyDescent="0.25">
      <c r="A190" s="1">
        <f>6899+4680+10277+2515+16361</f>
        <v>40732</v>
      </c>
    </row>
    <row r="191" spans="1:1" x14ac:dyDescent="0.25">
      <c r="A191" s="1">
        <f>8127+2277+10392+1337+2779+5380+3881+6556</f>
        <v>40729</v>
      </c>
    </row>
    <row r="192" spans="1:1" x14ac:dyDescent="0.25">
      <c r="A192" s="1">
        <f>15083+2359+23052</f>
        <v>40494</v>
      </c>
    </row>
    <row r="193" spans="1:1" x14ac:dyDescent="0.25">
      <c r="A193" s="1">
        <f>4203+36288</f>
        <v>40491</v>
      </c>
    </row>
    <row r="194" spans="1:1" x14ac:dyDescent="0.25">
      <c r="A194" s="1">
        <f>8474+4059+14465+13390</f>
        <v>40388</v>
      </c>
    </row>
    <row r="195" spans="1:1" x14ac:dyDescent="0.25">
      <c r="A195" s="1">
        <f>6455+13127+3540+8038+6601+2249</f>
        <v>40010</v>
      </c>
    </row>
    <row r="196" spans="1:1" x14ac:dyDescent="0.25">
      <c r="A196" s="1">
        <f>17968+3978+17994</f>
        <v>39940</v>
      </c>
    </row>
    <row r="197" spans="1:1" x14ac:dyDescent="0.25">
      <c r="A197" s="1">
        <f>7851+6466+2388+13209+7613+2396</f>
        <v>39923</v>
      </c>
    </row>
    <row r="198" spans="1:1" x14ac:dyDescent="0.25">
      <c r="A198" s="1">
        <f>7926+3430+2206+4334+5226+1817+2404+2587+8020+1849</f>
        <v>39799</v>
      </c>
    </row>
    <row r="199" spans="1:1" x14ac:dyDescent="0.25">
      <c r="A199" s="1">
        <f>5836+15439+9020+9124</f>
        <v>39419</v>
      </c>
    </row>
    <row r="200" spans="1:1" x14ac:dyDescent="0.25">
      <c r="A200" s="1">
        <f>4313+12688+14465+1073+6568</f>
        <v>39107</v>
      </c>
    </row>
    <row r="201" spans="1:1" x14ac:dyDescent="0.25">
      <c r="A201" s="1">
        <f>1535+6685+5587+12955+12197</f>
        <v>38959</v>
      </c>
    </row>
    <row r="202" spans="1:1" x14ac:dyDescent="0.25">
      <c r="A202" s="1">
        <f>7716+1116+6106+2703+2403+3549+3740+6658+4769</f>
        <v>38760</v>
      </c>
    </row>
    <row r="203" spans="1:1" x14ac:dyDescent="0.25">
      <c r="A203" s="1">
        <f>2486+7483+6748+4017+5926+3507+4666+3837</f>
        <v>38670</v>
      </c>
    </row>
    <row r="204" spans="1:1" x14ac:dyDescent="0.25">
      <c r="A204" s="1">
        <f>2965+2673+3329+1833+1222+1789+1027+6268+4404+1031+1407+4510+4047+1972</f>
        <v>38477</v>
      </c>
    </row>
    <row r="205" spans="1:1" x14ac:dyDescent="0.25">
      <c r="A205" s="1">
        <f>7824+23812+6740</f>
        <v>38376</v>
      </c>
    </row>
    <row r="206" spans="1:1" x14ac:dyDescent="0.25">
      <c r="A206" s="1">
        <f>12911+7290+9442+2875+5812</f>
        <v>38330</v>
      </c>
    </row>
    <row r="207" spans="1:1" x14ac:dyDescent="0.25">
      <c r="A207" s="1">
        <f>6479+3259+3496+6125+1147+3181+3948+5746+3019+1924</f>
        <v>38324</v>
      </c>
    </row>
    <row r="208" spans="1:1" x14ac:dyDescent="0.25">
      <c r="A208" s="1">
        <f>18324+19871</f>
        <v>38195</v>
      </c>
    </row>
    <row r="209" spans="1:1" x14ac:dyDescent="0.25">
      <c r="A209" s="1">
        <f>1601+4869+9195+1835+5402+2721+1128+1991+9336</f>
        <v>38078</v>
      </c>
    </row>
    <row r="210" spans="1:1" x14ac:dyDescent="0.25">
      <c r="A210" s="1">
        <f>11616+7196+5685+1267+3281+1250+7666</f>
        <v>37961</v>
      </c>
    </row>
    <row r="211" spans="1:1" x14ac:dyDescent="0.25">
      <c r="A211" s="1">
        <f>2037+7872+5766+7919+1382+9398+3197</f>
        <v>37571</v>
      </c>
    </row>
    <row r="212" spans="1:1" x14ac:dyDescent="0.25">
      <c r="A212" s="1">
        <f>3622+2185+12718+2466+5015+11302</f>
        <v>37308</v>
      </c>
    </row>
    <row r="213" spans="1:1" x14ac:dyDescent="0.25">
      <c r="A213" s="1">
        <f>37249</f>
        <v>37249</v>
      </c>
    </row>
    <row r="214" spans="1:1" x14ac:dyDescent="0.25">
      <c r="A214" s="1">
        <f>1378+5923+9019+4379+2932+3918+9631</f>
        <v>37180</v>
      </c>
    </row>
    <row r="215" spans="1:1" x14ac:dyDescent="0.25">
      <c r="A215" s="1">
        <f>2594+2611+3189+1436+1510+1341+8213+8525+5447+2045</f>
        <v>36911</v>
      </c>
    </row>
    <row r="216" spans="1:1" x14ac:dyDescent="0.25">
      <c r="A216" s="1">
        <f>7497+10296+2343+10020+1171+3092+2333</f>
        <v>36752</v>
      </c>
    </row>
    <row r="217" spans="1:1" x14ac:dyDescent="0.25">
      <c r="A217" s="1">
        <f>10205+7316+1550+4056+2627+10056</f>
        <v>35810</v>
      </c>
    </row>
    <row r="218" spans="1:1" x14ac:dyDescent="0.25">
      <c r="A218" s="1">
        <f>5469+8816+7624+13506</f>
        <v>35415</v>
      </c>
    </row>
    <row r="219" spans="1:1" x14ac:dyDescent="0.25">
      <c r="A219" s="1">
        <f>6614+3086+7740+6624+4106+7195</f>
        <v>35365</v>
      </c>
    </row>
    <row r="220" spans="1:1" x14ac:dyDescent="0.25">
      <c r="A220" s="1">
        <f>7932+8717+9657+1873+2727+2052+2376</f>
        <v>35334</v>
      </c>
    </row>
    <row r="221" spans="1:1" x14ac:dyDescent="0.25">
      <c r="A221" s="1">
        <f>12010+1783+21165</f>
        <v>34958</v>
      </c>
    </row>
    <row r="222" spans="1:1" x14ac:dyDescent="0.25">
      <c r="A222" s="1">
        <f>11749+7152+14494</f>
        <v>33395</v>
      </c>
    </row>
    <row r="223" spans="1:1" x14ac:dyDescent="0.25">
      <c r="A223" s="1">
        <f>8574+1439+1442+12337+1387+7777</f>
        <v>32956</v>
      </c>
    </row>
    <row r="224" spans="1:1" x14ac:dyDescent="0.25">
      <c r="A224" s="1">
        <f>32901</f>
        <v>32901</v>
      </c>
    </row>
    <row r="225" spans="1:1" x14ac:dyDescent="0.25">
      <c r="A225" s="1">
        <f>6250+26443</f>
        <v>32693</v>
      </c>
    </row>
    <row r="226" spans="1:1" x14ac:dyDescent="0.25">
      <c r="A226" s="1">
        <f>2009+17261+13328</f>
        <v>32598</v>
      </c>
    </row>
    <row r="227" spans="1:1" x14ac:dyDescent="0.25">
      <c r="A227" s="1">
        <f>32039</f>
        <v>32039</v>
      </c>
    </row>
    <row r="228" spans="1:1" x14ac:dyDescent="0.25">
      <c r="A228" s="1">
        <f>28920+3093</f>
        <v>32013</v>
      </c>
    </row>
    <row r="229" spans="1:1" x14ac:dyDescent="0.25">
      <c r="A229" s="1">
        <f>5514+6678+2324+4686+3807+4785+3972</f>
        <v>31766</v>
      </c>
    </row>
    <row r="230" spans="1:1" x14ac:dyDescent="0.25">
      <c r="A230" s="1">
        <f>2845+11805+6418+8128+1604</f>
        <v>30800</v>
      </c>
    </row>
    <row r="231" spans="1:1" x14ac:dyDescent="0.25">
      <c r="A231" s="1">
        <f>30319</f>
        <v>30319</v>
      </c>
    </row>
    <row r="232" spans="1:1" x14ac:dyDescent="0.25">
      <c r="A232" s="1">
        <f>13641+3004+13280</f>
        <v>29925</v>
      </c>
    </row>
    <row r="233" spans="1:1" x14ac:dyDescent="0.25">
      <c r="A233" s="1">
        <f>10123+6686+12658</f>
        <v>29467</v>
      </c>
    </row>
    <row r="234" spans="1:1" x14ac:dyDescent="0.25">
      <c r="A234" s="1">
        <f>24404+4941</f>
        <v>29345</v>
      </c>
    </row>
    <row r="235" spans="1:1" x14ac:dyDescent="0.25">
      <c r="A235" s="1">
        <f>3400+1666+6908+10199+1685+4979</f>
        <v>28837</v>
      </c>
    </row>
    <row r="236" spans="1:1" x14ac:dyDescent="0.25">
      <c r="A236" s="1">
        <f>3047+4053+2400+4246+3193+2309+4014+1369+1437</f>
        <v>26068</v>
      </c>
    </row>
    <row r="237" spans="1:1" x14ac:dyDescent="0.25">
      <c r="A237" s="1">
        <f>23283+2647</f>
        <v>25930</v>
      </c>
    </row>
    <row r="238" spans="1:1" x14ac:dyDescent="0.25">
      <c r="A238" s="1">
        <f>10694+13319</f>
        <v>24013</v>
      </c>
    </row>
    <row r="239" spans="1:1" x14ac:dyDescent="0.25">
      <c r="A239" s="1">
        <f>12661+10966</f>
        <v>23627</v>
      </c>
    </row>
    <row r="240" spans="1:1" x14ac:dyDescent="0.25">
      <c r="A240" s="1">
        <f>6548+2116+14900</f>
        <v>23564</v>
      </c>
    </row>
    <row r="241" spans="1:1" x14ac:dyDescent="0.25">
      <c r="A241" s="1">
        <f>11919+6212+5062</f>
        <v>23193</v>
      </c>
    </row>
    <row r="242" spans="1:1" x14ac:dyDescent="0.25">
      <c r="A242" s="1">
        <f>22990</f>
        <v>22990</v>
      </c>
    </row>
    <row r="243" spans="1:1" x14ac:dyDescent="0.25">
      <c r="A243" s="1">
        <f>3064+4279+2649+12521</f>
        <v>22513</v>
      </c>
    </row>
    <row r="244" spans="1:1" x14ac:dyDescent="0.25">
      <c r="A244" s="1">
        <f>20991+1521</f>
        <v>22512</v>
      </c>
    </row>
    <row r="245" spans="1:1" x14ac:dyDescent="0.25">
      <c r="A245" s="1">
        <f>21758</f>
        <v>21758</v>
      </c>
    </row>
    <row r="246" spans="1:1" x14ac:dyDescent="0.25">
      <c r="A246" s="1">
        <f>10125+11599</f>
        <v>21724</v>
      </c>
    </row>
    <row r="247" spans="1:1" x14ac:dyDescent="0.25">
      <c r="A247" s="1">
        <f>8923+1621+10042</f>
        <v>20586</v>
      </c>
    </row>
    <row r="248" spans="1:1" x14ac:dyDescent="0.25">
      <c r="A248" s="1">
        <f>19350</f>
        <v>19350</v>
      </c>
    </row>
    <row r="249" spans="1:1" x14ac:dyDescent="0.25">
      <c r="A249" s="1">
        <f>9884+8267</f>
        <v>18151</v>
      </c>
    </row>
    <row r="250" spans="1:1" x14ac:dyDescent="0.25">
      <c r="A250" s="1">
        <f>18060</f>
        <v>18060</v>
      </c>
    </row>
    <row r="251" spans="1:1" x14ac:dyDescent="0.25">
      <c r="A251" s="1">
        <f>6687+4155+2999+3348</f>
        <v>17189</v>
      </c>
    </row>
    <row r="252" spans="1:1" x14ac:dyDescent="0.25">
      <c r="A252" s="1">
        <f>16514</f>
        <v>16514</v>
      </c>
    </row>
    <row r="253" spans="1:1" x14ac:dyDescent="0.25">
      <c r="A253" s="1">
        <f>15870</f>
        <v>15870</v>
      </c>
    </row>
    <row r="254" spans="1:1" x14ac:dyDescent="0.25">
      <c r="A254" s="1">
        <f>5450+6455</f>
        <v>11905</v>
      </c>
    </row>
    <row r="255" spans="1:1" x14ac:dyDescent="0.25">
      <c r="A255" s="1">
        <f>6730</f>
        <v>6730</v>
      </c>
    </row>
    <row r="256" spans="1:1" x14ac:dyDescent="0.25">
      <c r="A256" s="1">
        <f>6529</f>
        <v>6529</v>
      </c>
    </row>
  </sheetData>
  <autoFilter ref="A1:A256" xr:uid="{80D5E6BD-8643-4B10-93BB-8F46811424F4}">
    <sortState xmlns:xlrd2="http://schemas.microsoft.com/office/spreadsheetml/2017/richdata2" ref="A2:A256">
      <sortCondition descending="1" ref="A1:A256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2022-12-02T06:14:21Z</dcterms:created>
  <dcterms:modified xsi:type="dcterms:W3CDTF">2022-12-02T06:18:55Z</dcterms:modified>
</cp:coreProperties>
</file>