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seeni files\1 Data Analysis\4Portfolio\internet influnser ( celibritie )\Complet Project\Data Set\"/>
    </mc:Choice>
  </mc:AlternateContent>
  <xr:revisionPtr revIDLastSave="0" documentId="13_ncr:1_{5863AC99-10B8-4EB5-AC4D-1842E30B5755}" xr6:coauthVersionLast="45" xr6:coauthVersionMax="47" xr10:uidLastSave="{00000000-0000-0000-0000-000000000000}"/>
  <bookViews>
    <workbookView xWindow="-120" yWindow="-120" windowWidth="29040" windowHeight="16440"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2" i="1"/>
  <c r="F13" i="2"/>
  <c r="D13" i="2"/>
  <c r="H13" i="2"/>
  <c r="F13" i="3"/>
  <c r="D13" i="3"/>
  <c r="H13" i="3"/>
  <c r="M12" i="3" l="1"/>
  <c r="D12" i="3"/>
  <c r="N12" i="3" s="1"/>
  <c r="M11" i="3"/>
  <c r="D11" i="3"/>
  <c r="N11" i="3" s="1"/>
  <c r="M10" i="3"/>
  <c r="D10" i="3"/>
  <c r="N10" i="3" s="1"/>
  <c r="M12" i="2"/>
  <c r="D12" i="2"/>
  <c r="N12" i="2" s="1"/>
  <c r="M11" i="2"/>
  <c r="D11" i="2"/>
  <c r="N11" i="2" s="1"/>
  <c r="M10" i="2"/>
  <c r="D10" i="2"/>
  <c r="N10" i="2" s="1"/>
  <c r="M10" i="1"/>
  <c r="M11" i="1"/>
  <c r="M12" i="1"/>
  <c r="D10" i="1"/>
  <c r="N10" i="1" s="1"/>
  <c r="N11" i="1"/>
  <c r="N12" i="1"/>
  <c r="D13" i="1"/>
  <c r="H13" i="1"/>
  <c r="F13" i="1"/>
  <c r="F10" i="1" l="1"/>
  <c r="H10" i="1" s="1"/>
  <c r="P10" i="1" s="1"/>
  <c r="F11" i="3"/>
  <c r="O11" i="3" s="1"/>
  <c r="F12" i="3"/>
  <c r="O12" i="3" s="1"/>
  <c r="F10" i="3"/>
  <c r="F11" i="2"/>
  <c r="F12" i="2"/>
  <c r="F10" i="2"/>
  <c r="F12" i="1"/>
  <c r="H12" i="1" s="1"/>
  <c r="P12" i="1" s="1"/>
  <c r="F11" i="1"/>
  <c r="O12" i="1" l="1"/>
  <c r="O10" i="1"/>
  <c r="H12" i="3"/>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<sst xmlns="http://schemas.openxmlformats.org/spreadsheetml/2006/main" count="78" uniqueCount="36">
  <si>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</si>
  <si>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</si>
  <si>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</si>
  <si>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</si>
  <si>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</si>
  <si>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</si>
  <si>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</si>
  <si>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</si>
  <si>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</si>
  <si>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</si>
  <si>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</si>
  <si>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</si>
  <si>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</si>
  <si>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 xml:space="preserve">Avg Views per Vid </t>
  </si>
  <si>
    <t>Difference 
(Excel vs SQL)</t>
  </si>
  <si>
    <t>Potential revenue per video ($USD)</t>
  </si>
  <si>
    <t xml:space="preserve">Net profit </t>
  </si>
  <si>
    <t>Recommendations</t>
  </si>
  <si>
    <t>Total Videos Analysis</t>
  </si>
  <si>
    <t>Total Views Analysis</t>
  </si>
  <si>
    <t>Campaign type</t>
  </si>
  <si>
    <t>Product placement</t>
  </si>
  <si>
    <t>Influencer marketing</t>
  </si>
  <si>
    <t>T-Series</t>
  </si>
  <si>
    <t>SET India</t>
  </si>
  <si>
    <t>Zee Music Company</t>
  </si>
  <si>
    <t>Potential revenue per video (RS) (Excel)</t>
  </si>
  <si>
    <t>Potential revenue per video (RS) (SQL)</t>
  </si>
  <si>
    <t>Based on the viewershp and views per subscriber, T-Series appears to be the best option to advance with because there's a higher return on investment with T-Series compared to the other channels.</t>
  </si>
  <si>
    <t>50-video series sponsorship (Rs.30k per vid)</t>
  </si>
  <si>
    <t>APB NEWS</t>
  </si>
  <si>
    <t>Aaj Tak</t>
  </si>
  <si>
    <t>IndiaTV</t>
  </si>
  <si>
    <t>There is no channel with a positive net profit, the return on investment does not yied a high return. 
However, each of these channels are among some of the most consistent uploaders, averaging a resonable number of views per video, so it may be worth negotiating with the board on a Lower budget for this N-video series campaign to establish a good long-term relationship with these channels, as their consistent upload rate would inevitably increase their potential reach over time.</t>
  </si>
  <si>
    <t xml:space="preserve">Sony SAB </t>
  </si>
  <si>
    <t>T-Series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</si>
</sst>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8">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3">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5" fontId="0" fillId="0" borderId="1" xfId="1" applyNumberFormat="1" applyFont="1" applyBorder="1"/>
    <xf numFmtId="165" fontId="4" fillId="4" borderId="1" xfId="1" applyNumberFormat="1" applyFont="1" applyFill="1" applyBorder="1" applyAlignment="1">
      <alignment horizontal="center" wrapText="1"/>
    </xf>
    <xf numFmtId="165" fontId="0" fillId="0" borderId="0" xfId="1" applyNumberFormat="1" applyFont="1"/>
    <xf numFmtId="165" fontId="0" fillId="0" borderId="0" xfId="0" applyNumberFormat="1"/>
    <xf numFmtId="0" fontId="0" fillId="5" borderId="1" xfId="5" applyFont="1" applyBorder="1" applyAlignment="1">
      <alignment horizontal="center" wrapText="1"/>
    </xf>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xf numFmtId="0" fontId="6" fillId="8" borderId="0" xfId="0" applyFont="1" applyFill="1" applyAlignment="1">
      <alignment horizontal="center"/>
    </xf>
    <xf numFmtId="165" fontId="2" fillId="2" borderId="1" xfId="2" applyNumberFormat="1" applyBorder="1"/>
    <xf numFmtId="165" fontId="3" fillId="3" borderId="1" xfId="3" applyNumberFormat="1" applyBorder="1"/>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tabSelected="1" zoomScale="90" zoomScaleNormal="90" workbookViewId="0">
      <selection activeCell="D6" sqref="D6"/>
    </sheetView>
  </sheetViews>
  <sheetFormatPr defaultRowHeight="14.25"/>
  <cols>
    <col min="1" max="1" width="22.125" customWidth="1"/>
    <col min="2" max="2" width="17.125" customWidth="1"/>
    <col min="3" max="3" width="17.5" customWidth="1"/>
    <col min="4" max="4" width="26.625" customWidth="1"/>
    <col min="5" max="5" width="24.5" customWidth="1"/>
    <col min="6" max="6" width="22.625" customWidth="1"/>
    <col min="7" max="7" width="20.375" customWidth="1"/>
    <col min="8" max="8" width="14.625" bestFit="1" customWidth="1"/>
    <col min="9" max="9" width="11.625" bestFit="1" customWidth="1"/>
    <col min="13" max="13" width="16.25" bestFit="1" customWidth="1"/>
    <col min="14" max="14" width="15" bestFit="1" customWidth="1"/>
    <col min="15" max="15" width="18.25" bestFit="1" customWidth="1"/>
    <col min="16" max="16" width="8.125" bestFit="1" customWidth="1"/>
  </cols>
  <sheetData>
    <row r="1" spans="1:16" ht="23.25">
      <c r="A1" s="20" t="s">
        <v>0</v>
      </c>
      <c r="B1" s="20"/>
      <c r="C1" s="20"/>
      <c r="D1" s="20"/>
    </row>
    <row r="4" spans="1:16" ht="15">
      <c r="A4" s="1" t="s">
        <v>1</v>
      </c>
      <c r="C4" s="8" t="s">
        <v>10</v>
      </c>
      <c r="D4" s="2">
        <v>0.02</v>
      </c>
    </row>
    <row r="5" spans="1:16">
      <c r="C5" s="8" t="s">
        <v>11</v>
      </c>
      <c r="D5" s="2">
        <v>150</v>
      </c>
    </row>
    <row r="6" spans="1:16">
      <c r="C6" s="8" t="s">
        <v>12</v>
      </c>
      <c r="D6" s="9">
        <v>1500000</v>
      </c>
    </row>
    <row r="7" spans="1:16">
      <c r="C7" s="14" t="s">
        <v>20</v>
      </c>
      <c r="D7" s="15" t="s">
        <v>21</v>
      </c>
    </row>
    <row r="8" spans="1:16" ht="39.950000000000003" customHeight="1">
      <c r="M8" s="17" t="s">
        <v>14</v>
      </c>
      <c r="N8" s="18"/>
      <c r="O8" s="18"/>
      <c r="P8" s="18"/>
    </row>
    <row r="9" spans="1:16" ht="40.5" customHeight="1">
      <c r="A9" s="3" t="s">
        <v>2</v>
      </c>
      <c r="B9" s="10" t="s">
        <v>3</v>
      </c>
      <c r="C9" s="4" t="s">
        <v>4</v>
      </c>
      <c r="D9" s="5" t="s">
        <v>6</v>
      </c>
      <c r="E9" s="5" t="s">
        <v>7</v>
      </c>
      <c r="F9" s="6" t="s">
        <v>26</v>
      </c>
      <c r="G9" s="6" t="s">
        <v>27</v>
      </c>
      <c r="H9" s="7" t="s">
        <v>8</v>
      </c>
      <c r="I9" s="7" t="s">
        <v>9</v>
      </c>
      <c r="M9" s="10" t="s">
        <v>13</v>
      </c>
      <c r="N9" s="5" t="s">
        <v>5</v>
      </c>
      <c r="O9" s="6" t="s">
        <v>15</v>
      </c>
      <c r="P9" s="13" t="s">
        <v>16</v>
      </c>
    </row>
    <row r="10" spans="1:16">
      <c r="A10" s="2" t="s">
        <v>23</v>
      </c>
      <c r="B10" s="9">
        <v>12230000</v>
      </c>
      <c r="C10" s="9">
        <v>12230000</v>
      </c>
      <c r="D10" s="9">
        <f>B10*$D$4</f>
        <v>244600</v>
      </c>
      <c r="E10" s="9">
        <v>244600</v>
      </c>
      <c r="F10" s="9">
        <f>D10*$D$5</f>
        <v>36690000</v>
      </c>
      <c r="G10" s="9">
        <v>36690000</v>
      </c>
      <c r="H10" s="21">
        <f>F10-$D$6</f>
        <v>35190000</v>
      </c>
      <c r="I10" s="21">
        <v>35190000</v>
      </c>
      <c r="M10" s="12">
        <f>B10-C10</f>
        <v>0</v>
      </c>
      <c r="N10" s="12">
        <f>D10-E10</f>
        <v>0</v>
      </c>
      <c r="O10" s="12">
        <f>F10-G10</f>
        <v>0</v>
      </c>
      <c r="P10" s="12">
        <f>H10-I10</f>
        <v>0</v>
      </c>
    </row>
    <row r="11" spans="1:16">
      <c r="A11" s="2" t="s">
        <v>24</v>
      </c>
      <c r="B11" s="9">
        <v>1180000</v>
      </c>
      <c r="C11" s="9">
        <v>1180000</v>
      </c>
      <c r="D11" s="9">
        <f t="shared" ref="D11:D12" si="0">B11*$D$4</f>
        <v>23600</v>
      </c>
      <c r="E11" s="9">
        <v>23600</v>
      </c>
      <c r="F11" s="9">
        <f t="shared" ref="F11:F12" si="1">D11*$D$5</f>
        <v>3540000</v>
      </c>
      <c r="G11" s="9">
        <v>3540000</v>
      </c>
      <c r="H11" s="9">
        <f t="shared" ref="H11:H12" si="2">F11-$D$6</f>
        <v>2040000</v>
      </c>
      <c r="I11" s="9">
        <v>2040000</v>
      </c>
      <c r="M11" s="12">
        <f t="shared" ref="M11:M12" si="3">B11-C11</f>
        <v>0</v>
      </c>
      <c r="N11" s="12">
        <f t="shared" ref="N11:N12" si="4">D11-E11</f>
        <v>0</v>
      </c>
      <c r="O11" s="12">
        <f t="shared" ref="O11:O12" si="5">F11-G11</f>
        <v>0</v>
      </c>
      <c r="P11" s="12">
        <f>H11-I11</f>
        <v>0</v>
      </c>
    </row>
    <row r="12" spans="1:16">
      <c r="A12" s="2" t="s">
        <v>25</v>
      </c>
      <c r="B12" s="9">
        <v>5850000</v>
      </c>
      <c r="C12" s="9">
        <v>5850000</v>
      </c>
      <c r="D12" s="9">
        <f t="shared" si="0"/>
        <v>117000</v>
      </c>
      <c r="E12" s="9">
        <v>117000</v>
      </c>
      <c r="F12" s="9">
        <f t="shared" si="1"/>
        <v>17550000</v>
      </c>
      <c r="G12" s="9">
        <v>17550000</v>
      </c>
      <c r="H12" s="11">
        <f t="shared" si="2"/>
        <v>16050000</v>
      </c>
      <c r="I12" s="11">
        <v>16050000</v>
      </c>
      <c r="M12" s="12">
        <f t="shared" si="3"/>
        <v>0</v>
      </c>
      <c r="N12" s="12">
        <f t="shared" si="4"/>
        <v>0</v>
      </c>
      <c r="O12" s="12">
        <f t="shared" si="5"/>
        <v>0</v>
      </c>
      <c r="P12" s="12">
        <f t="shared" ref="P12" si="6">H12-I12</f>
        <v>0</v>
      </c>
    </row>
    <row r="13" spans="1:16">
      <c r="B13" s="11"/>
      <c r="C13" s="11"/>
      <c r="D13" s="11" t="str">
        <f t="shared" ref="C13:I13" ca="1" si="7">_xlfn.FORMULATEXT(D10)</f>
        <v>=B10*$D$4</v>
      </c>
      <c r="E13" s="11"/>
      <c r="F13" s="11" t="str">
        <f t="shared" ca="1" si="7"/>
        <v>=D10*$D$5</v>
      </c>
      <c r="G13" s="11"/>
      <c r="H13" s="11" t="str">
        <f t="shared" ca="1" si="7"/>
        <v>=F10-$D$6</v>
      </c>
      <c r="I13" s="11"/>
    </row>
    <row r="14" spans="1:16">
      <c r="C14" s="12"/>
    </row>
    <row r="15" spans="1:16">
      <c r="C15" s="12"/>
    </row>
    <row r="16" spans="1:16">
      <c r="C16" s="12"/>
    </row>
    <row r="17" spans="1:4" ht="15">
      <c r="A17" s="1" t="s">
        <v>17</v>
      </c>
    </row>
    <row r="19" spans="1:4" ht="42.95" customHeight="1">
      <c r="A19" s="19" t="s">
        <v>28</v>
      </c>
      <c r="B19" s="19"/>
      <c r="C19" s="19"/>
      <c r="D19" s="19"/>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90" zoomScaleNormal="90" workbookViewId="0">
      <selection activeCell="E19" sqref="E19"/>
    </sheetView>
  </sheetViews>
  <sheetFormatPr defaultRowHeight="14.25"/>
  <cols>
    <col min="1" max="1" width="22.125" customWidth="1"/>
    <col min="2" max="2" width="17.125" customWidth="1"/>
    <col min="3" max="3" width="15.625" bestFit="1" customWidth="1"/>
    <col min="4" max="4" width="38" bestFit="1" customWidth="1"/>
    <col min="5" max="5" width="24.5" customWidth="1"/>
    <col min="6" max="6" width="22.625" customWidth="1"/>
    <col min="7" max="7" width="20.375" customWidth="1"/>
    <col min="8" max="8" width="13.125" customWidth="1"/>
    <col min="9" max="9" width="12.75" bestFit="1" customWidth="1"/>
    <col min="13" max="13" width="16.25" bestFit="1" customWidth="1"/>
    <col min="14" max="14" width="15" bestFit="1" customWidth="1"/>
    <col min="15" max="15" width="18.25" bestFit="1" customWidth="1"/>
    <col min="16" max="16" width="8.125" bestFit="1" customWidth="1"/>
  </cols>
  <sheetData>
    <row r="1" spans="1:16" ht="23.25">
      <c r="A1" s="16" t="s">
        <v>18</v>
      </c>
      <c r="B1" s="16"/>
      <c r="C1" s="16"/>
      <c r="D1" s="16"/>
    </row>
    <row r="4" spans="1:16" ht="15">
      <c r="A4" s="1" t="s">
        <v>1</v>
      </c>
      <c r="C4" s="8" t="s">
        <v>10</v>
      </c>
      <c r="D4" s="2">
        <v>0.02</v>
      </c>
      <c r="F4" s="12"/>
    </row>
    <row r="5" spans="1:16">
      <c r="C5" s="8" t="s">
        <v>11</v>
      </c>
      <c r="D5" s="2">
        <v>150</v>
      </c>
    </row>
    <row r="6" spans="1:16">
      <c r="C6" s="8" t="s">
        <v>12</v>
      </c>
      <c r="D6" s="9">
        <v>1500000</v>
      </c>
    </row>
    <row r="7" spans="1:16">
      <c r="C7" s="14" t="s">
        <v>20</v>
      </c>
      <c r="D7" s="15" t="s">
        <v>29</v>
      </c>
    </row>
    <row r="8" spans="1:16" ht="39.950000000000003" customHeight="1">
      <c r="M8" s="17" t="s">
        <v>14</v>
      </c>
      <c r="N8" s="18"/>
      <c r="O8" s="18"/>
      <c r="P8" s="18"/>
    </row>
    <row r="9" spans="1:16" ht="40.5" customHeight="1">
      <c r="A9" s="3" t="s">
        <v>2</v>
      </c>
      <c r="B9" s="10" t="s">
        <v>3</v>
      </c>
      <c r="C9" s="4" t="s">
        <v>4</v>
      </c>
      <c r="D9" s="5" t="s">
        <v>6</v>
      </c>
      <c r="E9" s="5" t="s">
        <v>7</v>
      </c>
      <c r="F9" s="6" t="s">
        <v>26</v>
      </c>
      <c r="G9" s="6" t="s">
        <v>27</v>
      </c>
      <c r="H9" s="7" t="s">
        <v>8</v>
      </c>
      <c r="I9" s="7" t="s">
        <v>9</v>
      </c>
      <c r="M9" s="10" t="s">
        <v>13</v>
      </c>
      <c r="N9" s="5" t="s">
        <v>5</v>
      </c>
      <c r="O9" s="6" t="s">
        <v>15</v>
      </c>
      <c r="P9" s="13" t="s">
        <v>16</v>
      </c>
    </row>
    <row r="10" spans="1:16">
      <c r="A10" s="2" t="s">
        <v>30</v>
      </c>
      <c r="B10" s="9">
        <v>50000</v>
      </c>
      <c r="C10" s="9">
        <v>50000</v>
      </c>
      <c r="D10" s="9">
        <f>B10*$D$4</f>
        <v>1000</v>
      </c>
      <c r="E10" s="9">
        <v>1000</v>
      </c>
      <c r="F10" s="9">
        <f>D10*$D$5</f>
        <v>150000</v>
      </c>
      <c r="G10" s="9">
        <v>150000</v>
      </c>
      <c r="H10" s="22">
        <f>F10-$D$6</f>
        <v>-1350000</v>
      </c>
      <c r="I10" s="22">
        <v>-1350000</v>
      </c>
      <c r="M10" s="12">
        <f>B10-C10</f>
        <v>0</v>
      </c>
      <c r="N10" s="12">
        <f>D10-E10</f>
        <v>0</v>
      </c>
      <c r="O10" s="12">
        <f>F10-G10</f>
        <v>0</v>
      </c>
      <c r="P10" s="12">
        <f>H10-I10</f>
        <v>0</v>
      </c>
    </row>
    <row r="11" spans="1:16">
      <c r="A11" s="2" t="s">
        <v>31</v>
      </c>
      <c r="B11" s="9">
        <v>90000</v>
      </c>
      <c r="C11" s="9">
        <v>90000</v>
      </c>
      <c r="D11" s="9">
        <f t="shared" ref="D11:D12" si="0">B11*$D$4</f>
        <v>1800</v>
      </c>
      <c r="E11" s="9">
        <v>1800</v>
      </c>
      <c r="F11" s="9">
        <f t="shared" ref="F11:F12" si="1">D11*$D$5</f>
        <v>270000</v>
      </c>
      <c r="G11" s="9">
        <v>270000</v>
      </c>
      <c r="H11" s="22">
        <f t="shared" ref="H11:H12" si="2">F11-$D$6</f>
        <v>-1230000</v>
      </c>
      <c r="I11" s="22">
        <v>-1230000</v>
      </c>
      <c r="M11" s="12">
        <f t="shared" ref="M11:M12" si="3">B11-C11</f>
        <v>0</v>
      </c>
      <c r="N11" s="12">
        <f t="shared" ref="N11:N12" si="4">D11-E11</f>
        <v>0</v>
      </c>
      <c r="O11" s="12">
        <f>F11-G11</f>
        <v>0</v>
      </c>
      <c r="P11" s="12">
        <f>H11-I11</f>
        <v>0</v>
      </c>
    </row>
    <row r="12" spans="1:16">
      <c r="A12" s="2" t="s">
        <v>32</v>
      </c>
      <c r="B12" s="9">
        <v>70000</v>
      </c>
      <c r="C12" s="9">
        <v>70000</v>
      </c>
      <c r="D12" s="9">
        <f t="shared" si="0"/>
        <v>1400</v>
      </c>
      <c r="E12" s="9">
        <v>1400</v>
      </c>
      <c r="F12" s="9">
        <f t="shared" si="1"/>
        <v>210000</v>
      </c>
      <c r="G12" s="9">
        <v>210000</v>
      </c>
      <c r="H12" s="22">
        <f t="shared" si="2"/>
        <v>-1290000</v>
      </c>
      <c r="I12" s="22">
        <v>-1290000</v>
      </c>
      <c r="M12" s="12">
        <f t="shared" si="3"/>
        <v>0</v>
      </c>
      <c r="N12" s="12">
        <f t="shared" si="4"/>
        <v>0</v>
      </c>
      <c r="O12" s="12">
        <f>F12-G12</f>
        <v>0</v>
      </c>
      <c r="P12" s="12">
        <f t="shared" ref="P12" si="5">H12-I12</f>
        <v>0</v>
      </c>
    </row>
    <row r="13" spans="1:16">
      <c r="B13" s="11"/>
      <c r="C13" s="11"/>
      <c r="D13" s="11" t="str">
        <f t="shared" ref="C13:I13" ca="1" si="6">_xlfn.FORMULATEXT(D10)</f>
        <v>=B10*$D$4</v>
      </c>
      <c r="E13" s="11"/>
      <c r="F13" s="11" t="str">
        <f t="shared" ca="1" si="6"/>
        <v>=D10*$D$5</v>
      </c>
      <c r="G13" s="11"/>
      <c r="H13" s="11" t="str">
        <f t="shared" ca="1" si="6"/>
        <v>=F10-$D$6</v>
      </c>
      <c r="I13" s="11"/>
    </row>
    <row r="14" spans="1:16">
      <c r="C14" s="12"/>
    </row>
    <row r="15" spans="1:16">
      <c r="C15" s="12"/>
    </row>
    <row r="16" spans="1:16">
      <c r="C16" s="12"/>
    </row>
    <row r="17" spans="1:4" ht="15">
      <c r="A17" s="1" t="s">
        <v>17</v>
      </c>
    </row>
    <row r="19" spans="1:4" ht="116.1" customHeight="1">
      <c r="A19" s="19" t="s">
        <v>33</v>
      </c>
      <c r="B19" s="19"/>
      <c r="C19" s="19"/>
      <c r="D19" s="19"/>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zoomScale="90" zoomScaleNormal="90" workbookViewId="0">
      <selection activeCell="K8" sqref="K8"/>
    </sheetView>
  </sheetViews>
  <sheetFormatPr defaultRowHeight="14.25"/>
  <cols>
    <col min="1" max="1" width="22.125" customWidth="1"/>
    <col min="2" max="2" width="17.125" customWidth="1"/>
    <col min="3" max="3" width="17.5" customWidth="1"/>
    <col min="4" max="4" width="26.625" customWidth="1"/>
    <col min="5" max="5" width="24.5" customWidth="1"/>
    <col min="6" max="6" width="22.625" customWidth="1"/>
    <col min="7" max="7" width="20.375" customWidth="1"/>
    <col min="8" max="8" width="13.125" customWidth="1"/>
    <col min="9" max="9" width="12.75" bestFit="1" customWidth="1"/>
    <col min="13" max="13" width="16.25" bestFit="1" customWidth="1"/>
    <col min="14" max="14" width="15" bestFit="1" customWidth="1"/>
    <col min="15" max="15" width="18.25" bestFit="1" customWidth="1"/>
    <col min="16" max="16" width="8.125" bestFit="1" customWidth="1"/>
  </cols>
  <sheetData>
    <row r="1" spans="1:16" ht="23.25">
      <c r="A1" s="16" t="s">
        <v>19</v>
      </c>
      <c r="B1" s="16"/>
      <c r="C1" s="16"/>
      <c r="D1" s="16"/>
    </row>
    <row r="4" spans="1:16" ht="15">
      <c r="A4" s="1" t="s">
        <v>1</v>
      </c>
      <c r="C4" s="8" t="s">
        <v>10</v>
      </c>
      <c r="D4" s="2">
        <v>0.02</v>
      </c>
    </row>
    <row r="5" spans="1:16">
      <c r="C5" s="8" t="s">
        <v>11</v>
      </c>
      <c r="D5" s="2">
        <v>150</v>
      </c>
    </row>
    <row r="6" spans="1:16">
      <c r="C6" s="8" t="s">
        <v>12</v>
      </c>
      <c r="D6" s="9">
        <v>1500000</v>
      </c>
    </row>
    <row r="7" spans="1:16">
      <c r="C7" s="14" t="s">
        <v>20</v>
      </c>
      <c r="D7" s="15" t="s">
        <v>22</v>
      </c>
    </row>
    <row r="8" spans="1:16" ht="39.950000000000003" customHeight="1">
      <c r="M8" s="17" t="s">
        <v>14</v>
      </c>
      <c r="N8" s="18"/>
      <c r="O8" s="18"/>
      <c r="P8" s="18"/>
    </row>
    <row r="9" spans="1:16" ht="40.5" customHeight="1">
      <c r="A9" s="3" t="s">
        <v>2</v>
      </c>
      <c r="B9" s="10" t="s">
        <v>3</v>
      </c>
      <c r="C9" s="4" t="s">
        <v>4</v>
      </c>
      <c r="D9" s="5" t="s">
        <v>6</v>
      </c>
      <c r="E9" s="5" t="s">
        <v>7</v>
      </c>
      <c r="F9" s="6" t="s">
        <v>26</v>
      </c>
      <c r="G9" s="6" t="s">
        <v>27</v>
      </c>
      <c r="H9" s="7" t="s">
        <v>8</v>
      </c>
      <c r="I9" s="7" t="s">
        <v>9</v>
      </c>
      <c r="M9" s="10" t="s">
        <v>13</v>
      </c>
      <c r="N9" s="5" t="s">
        <v>5</v>
      </c>
      <c r="O9" s="6" t="s">
        <v>15</v>
      </c>
      <c r="P9" s="13" t="s">
        <v>16</v>
      </c>
    </row>
    <row r="10" spans="1:16">
      <c r="A10" s="2" t="s">
        <v>23</v>
      </c>
      <c r="B10" s="9">
        <v>12230000</v>
      </c>
      <c r="C10" s="9">
        <v>12230000</v>
      </c>
      <c r="D10" s="9">
        <f>B10*$D$4</f>
        <v>244600</v>
      </c>
      <c r="E10" s="9">
        <v>244600</v>
      </c>
      <c r="F10" s="9">
        <f>D10*$D$5</f>
        <v>36690000</v>
      </c>
      <c r="G10" s="9">
        <v>36690000</v>
      </c>
      <c r="H10" s="21">
        <f>F10-$D$6</f>
        <v>35190000</v>
      </c>
      <c r="I10" s="21">
        <v>35190000</v>
      </c>
      <c r="M10" s="12">
        <f>B10-C10</f>
        <v>0</v>
      </c>
      <c r="N10" s="12">
        <f>D10-E10</f>
        <v>0</v>
      </c>
      <c r="O10" s="12">
        <f>F10-G10</f>
        <v>0</v>
      </c>
      <c r="P10" s="12">
        <f>H10-I10</f>
        <v>0</v>
      </c>
    </row>
    <row r="11" spans="1:16">
      <c r="A11" s="2" t="s">
        <v>24</v>
      </c>
      <c r="B11" s="9">
        <v>1180000</v>
      </c>
      <c r="C11" s="9">
        <v>1180000</v>
      </c>
      <c r="D11" s="9">
        <f t="shared" ref="D11:D12" si="0">B11*$D$4</f>
        <v>23600</v>
      </c>
      <c r="E11" s="9">
        <v>23600</v>
      </c>
      <c r="F11" s="9">
        <f t="shared" ref="F11:F12" si="1">D11*$D$5</f>
        <v>3540000</v>
      </c>
      <c r="G11" s="9">
        <v>3540000</v>
      </c>
      <c r="H11" s="9">
        <f t="shared" ref="H11:H12" si="2">F11-$D$6</f>
        <v>2040000</v>
      </c>
      <c r="I11" s="9">
        <v>2040000</v>
      </c>
      <c r="M11" s="12">
        <f t="shared" ref="M11:M12" si="3">B11-C11</f>
        <v>0</v>
      </c>
      <c r="N11" s="12">
        <f t="shared" ref="N11:N12" si="4">D11-E11</f>
        <v>0</v>
      </c>
      <c r="O11" s="12">
        <f t="shared" ref="O11:O12" si="5">F11-G11</f>
        <v>0</v>
      </c>
      <c r="P11" s="12">
        <f>H11-I11</f>
        <v>0</v>
      </c>
    </row>
    <row r="12" spans="1:16">
      <c r="A12" s="2" t="s">
        <v>34</v>
      </c>
      <c r="B12" s="9">
        <v>1330000</v>
      </c>
      <c r="C12" s="9">
        <v>1330000</v>
      </c>
      <c r="D12" s="9">
        <f t="shared" si="0"/>
        <v>26600</v>
      </c>
      <c r="E12" s="9">
        <v>26600</v>
      </c>
      <c r="F12" s="9">
        <f t="shared" si="1"/>
        <v>3990000</v>
      </c>
      <c r="G12" s="9">
        <v>3990000</v>
      </c>
      <c r="H12" s="9">
        <f t="shared" si="2"/>
        <v>2490000</v>
      </c>
      <c r="I12" s="9">
        <v>2490000</v>
      </c>
      <c r="M12" s="12">
        <f t="shared" si="3"/>
        <v>0</v>
      </c>
      <c r="N12" s="12">
        <f t="shared" si="4"/>
        <v>0</v>
      </c>
      <c r="O12" s="12">
        <f t="shared" si="5"/>
        <v>0</v>
      </c>
      <c r="P12" s="12">
        <f t="shared" ref="P12" si="6">H12-I12</f>
        <v>0</v>
      </c>
    </row>
    <row r="13" spans="1:16">
      <c r="B13" s="11"/>
      <c r="C13" s="11"/>
      <c r="D13" s="11" t="str">
        <f t="shared" ref="C13:I13" ca="1" si="7">_xlfn.FORMULATEXT(D10)</f>
        <v>=B10*$D$4</v>
      </c>
      <c r="E13" s="11"/>
      <c r="F13" s="11" t="str">
        <f t="shared" ca="1" si="7"/>
        <v>=D10*$D$5</v>
      </c>
      <c r="G13" s="11"/>
      <c r="H13" s="11" t="str">
        <f t="shared" ca="1" si="7"/>
        <v>=F10-$D$6</v>
      </c>
      <c r="I13" s="11"/>
    </row>
    <row r="14" spans="1:16">
      <c r="C14" s="12"/>
    </row>
    <row r="15" spans="1:16">
      <c r="C15" s="12"/>
    </row>
    <row r="16" spans="1:16">
      <c r="C16" s="12"/>
    </row>
    <row r="17" spans="1:4" ht="15">
      <c r="A17" s="1" t="s">
        <v>17</v>
      </c>
    </row>
    <row r="19" spans="1:4" ht="63.95" customHeight="1">
      <c r="A19" s="19" t="s">
        <v>35</v>
      </c>
      <c r="B19" s="19"/>
      <c r="C19" s="19"/>
      <c r="D19" s="19"/>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Home</cp:lastModifiedBy>
  <dcterms:created xsi:type="dcterms:W3CDTF">2024-05-01T13:04:19Z</dcterms:created>
  <dcterms:modified xsi:type="dcterms:W3CDTF">2024-07-28T16:16:12Z</dcterms:modified>
</cp:coreProperties>
</file>