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Default Extension="jpeg" ContentType="image/jpeg"/>
  <Default Extension="png" ContentType="image/png"/>
  <Default Extension="tiff" ContentType="image/tiff"/>
  <Default Extension="gif" ContentType="image/gif"/>
  <Default Extension="wmf" ContentType="image/x-wmf"/>
  <Default Extension="emf" ContentType="image/x-emf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4" rupBuild="27321"/>
  <workbookPr defaultThemeVersion="166925"/>
  <xr:revisionPtr revIDLastSave="13" documentId="11_621CEF2C988E1BAD4DF9D88FBD654B3BD1609F14" xr6:coauthVersionLast="47" xr6:coauthVersionMax="47" xr10:uidLastSave="{7BCEE7D0-D439-481A-83C0-38B107542632}"/>
  <bookViews>
    <workbookView activeTab="0" windowHeight="8010" windowWidth="14805" xWindow="240" xr2:uid="{00000000-000D-0000-FFFF-FFFF00000000}" yWindow="105"/>
  </bookViews>
  <sheets>
    <sheet name="Sheet1" sheetId="1" r:id="rId1"/>
  </sheets>
  <definedNames>
    <definedName name="_xlnm._FilterDatabase" localSheetId="0" hidden="1">Sheet1!$A$1:$F$51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<sst xmlns="http://schemas.openxmlformats.org/spreadsheetml/2006/main" count="155" uniqueCount="129">
  <si>
    <t>Date</t>
  </si>
  <si>
    <t>Name of Road</t>
  </si>
  <si>
    <t>Pipe Dia</t>
  </si>
  <si>
    <t>Stretch</t>
  </si>
  <si>
    <t>Length</t>
  </si>
  <si>
    <t>Proc. no.249/2023/JDO-2/ dt 02.05.2023</t>
  </si>
  <si>
    <t>SH-154</t>
  </si>
  <si>
    <t>Vathalagundu- Peraiyur- Kariyapatti -Thiruchuli- Kamuthi- Sayalkudi road KM 16/8-27/8 L/S (SH154)</t>
  </si>
  <si>
    <t>KM 16/8-27/8</t>
  </si>
  <si>
    <t>O-1873</t>
  </si>
  <si>
    <t xml:space="preserve">Kalluthu-Seemanurthu road branching from km 23/2 of  Vathalakundu-Peraiyur-Kariapatti road at km 0/0-2/2 L/s </t>
  </si>
  <si>
    <t>Km 0/0-2/2</t>
  </si>
  <si>
    <t>O-7336</t>
  </si>
  <si>
    <t>V.Perumalpatti road branching at Km 26/6 of Vathalakundu  Peraiyur-Kariapatti road at km 0/0-2/4 L/S</t>
  </si>
  <si>
    <t>KM 0/0-2/4</t>
  </si>
  <si>
    <t>O-7063</t>
  </si>
  <si>
    <t xml:space="preserve">Thottappanaickanur road branching from km 46/8 of Madurai Theni road at Km 0/0-1/0. </t>
  </si>
  <si>
    <t>KM 0/0-1/0</t>
  </si>
  <si>
    <t>O-3455</t>
  </si>
  <si>
    <t>Madurai-Theni road to E.Pudupatti (via) Ambasamudram road at km 0/0-1/6.</t>
  </si>
  <si>
    <t>KM 0/0-1/6</t>
  </si>
  <si>
    <t>DE proc No. 3393/2022/JDO-3/ dated  14.06.2023</t>
  </si>
  <si>
    <t xml:space="preserve">Vathalakundu-Peraiyur-Kariapatti-Thiruchuli-Kamuthi-Sayalkudi  road Km 25/6-30/2 &amp; 26/6-29/0 (SH 154). </t>
  </si>
  <si>
    <t>KM 25/6-30/2 &amp; 26/6-29/0</t>
  </si>
  <si>
    <t xml:space="preserve">V.Perumalpatti road branching at Km 26/6 of Vathalakundu  Peraiyur-Kariapatti road at km 0/0-1/0, </t>
  </si>
  <si>
    <t>O-7089</t>
  </si>
  <si>
    <t xml:space="preserve">Thumnmakkundu-Nalluthevanpatti road at km 6/8-11/4 </t>
  </si>
  <si>
    <t>KM 6/8-11/4</t>
  </si>
  <si>
    <t>MDR-104</t>
  </si>
  <si>
    <t>Elumalai road at Km 0/0-12/8</t>
  </si>
  <si>
    <t>KM 0/0-12/8</t>
  </si>
  <si>
    <t xml:space="preserve">5. Vathalakundu-Peraiyur-Kariapatti-Thiruchuli-Kamuthi-Sayalkudi road Km 22/900-14/0 L/s, R/s (SH 154). </t>
  </si>
  <si>
    <t>KM 14/0-22/9</t>
  </si>
  <si>
    <t>Kalluthu-Seemanurthu road branching from km 23/2 of  Vathalakundu-Peraiyur-Kariapatti road at km 0/0-0/500 L/s &amp; R/s</t>
  </si>
  <si>
    <t>KM 0/0-0/500</t>
  </si>
  <si>
    <t xml:space="preserve">Elumalai road at Km 7/0-12/8 (MD 104). </t>
  </si>
  <si>
    <t>KM 7/0-12/8</t>
  </si>
  <si>
    <t>MDR-721</t>
  </si>
  <si>
    <t>Thummakkundu-Olaipatti road at km 17/4-18/300 (MD 721)</t>
  </si>
  <si>
    <t>KM 17/4-18/300</t>
  </si>
  <si>
    <t>Elumalai road at Km 0/0-6/6 (MD 104),</t>
  </si>
  <si>
    <t>KM 0/0-6/6</t>
  </si>
  <si>
    <t xml:space="preserve">Vathalakundu-Peraiyur-Kariapatti-Thiruchuli-Kamuthi  Sayalkudi road Km 29/9-30/6 &amp; 34/7 L/s &amp;&amp; R/s (SH 154), </t>
  </si>
  <si>
    <t>KM 29/9-30/6</t>
  </si>
  <si>
    <t>O-147</t>
  </si>
  <si>
    <t xml:space="preserve">Allikundam-Rajakkapatti road branching from Kmn 34/6 of Vathalakundu-Peraiyur-Kariyapatti road at km 0/0-1/6. </t>
  </si>
  <si>
    <t>O-7090</t>
  </si>
  <si>
    <t>Allikundam-Rajakkapatti road to Thummalapatti road road at  KM 0/0-2/0</t>
  </si>
  <si>
    <t>KM 0/0-2/0</t>
  </si>
  <si>
    <t>O-3878</t>
  </si>
  <si>
    <t>Melaperumalkoilpatti-Perungamanallur road at Km 0/8-3/323</t>
  </si>
  <si>
    <t>KM 0/8-3/323</t>
  </si>
  <si>
    <t>Thummakkundu-Olaipatti road at km 10/100-16/200 (MD-721)</t>
  </si>
  <si>
    <t>Km 10/100-16/200</t>
  </si>
  <si>
    <t>O-2918</t>
  </si>
  <si>
    <t>Kodanginaickanpatti-Melathirumanickam road at  4/645 R/s &amp; L/s.</t>
  </si>
  <si>
    <t>KM 0/0-4/645</t>
  </si>
  <si>
    <t>Proc. No. 3450/2023/JDO-3/ dt 30.06.2023</t>
  </si>
  <si>
    <t>Vathalagundu- Peraiyur- Kariyapatti -Thiruchuli- Kamuthi- Sayalkudi road (SH-154) Km 14/4-16/8 L/S</t>
  </si>
  <si>
    <t>Km 14/4-16/8</t>
  </si>
  <si>
    <t>MDR-613</t>
  </si>
  <si>
    <t>Kokkulam- Uthappanaickanur road (MD 613) Km 9/2-29/2 L/s</t>
  </si>
  <si>
    <t>Km 9/2-29/2</t>
  </si>
  <si>
    <t>O-7842</t>
  </si>
  <si>
    <t>Vikkiramangalam-Nathampatti Road Km 0/0-10/3</t>
  </si>
  <si>
    <t>KM 0/0-10/3</t>
  </si>
  <si>
    <t>Proc. no.1248/2023/JDO-2/ dt 06.07.2023</t>
  </si>
  <si>
    <t>Vathalagundu- Peraiyur- Kariyapatti -Thiruchuli- Kamuthi- Sayalkudi road KM 32/4-32/500 LS (SH-154)</t>
  </si>
  <si>
    <t>Km 32/400-32/500</t>
  </si>
  <si>
    <t>Alligundam - Rajakkapatti road branching road Km 34/6 of Vathalakundu -Peraiyur road Km 0/900-4/600</t>
  </si>
  <si>
    <t>Km 0/900-4/600</t>
  </si>
  <si>
    <t>O-1674</t>
  </si>
  <si>
    <t>Jothilnaickanur road branching from Km 8/0 of Elumalai road Km 0/0-0/8</t>
  </si>
  <si>
    <t>KM 0/0-0/8</t>
  </si>
  <si>
    <t>Elumalai road Km 2/8-3/8 &amp; 5/2-6/6</t>
  </si>
  <si>
    <t>2/8-3/8 &amp; 5/2-6/6</t>
  </si>
  <si>
    <t>O-7435</t>
  </si>
  <si>
    <t>Vagurani road branching from Km 32/4 of Vathalakundu-Peraiyur - Kariyapatti road Km 0/0-3/250</t>
  </si>
  <si>
    <t>Km 0/0-3/250</t>
  </si>
  <si>
    <t>Proc. no.2310/2023/JDO-1/ dt 26.10.2023</t>
  </si>
  <si>
    <t>O-7311</t>
  </si>
  <si>
    <t>Mondikundu privu to Thimmanatham (via) Koppilipatti)</t>
  </si>
  <si>
    <t>O-6871</t>
  </si>
  <si>
    <t>Koppilipatti privu to Lingappanaickanur road Km 0/0-1/0</t>
  </si>
  <si>
    <t>Proc. no.2575/2023/JDO-1/ dt 18.12.2023</t>
  </si>
  <si>
    <t>Kokkulam - Uthappanaickanur road KM 0/0-9/2</t>
  </si>
  <si>
    <t>KM 0/0-9/2</t>
  </si>
  <si>
    <t>DE Proc. no. 1859/2023/JDO-1 dt 26.12.2023</t>
  </si>
  <si>
    <t>O-2198</t>
  </si>
  <si>
    <t xml:space="preserve">Kattakaruppanpatti road branching from Km 34/8 Madurai -Theni road  KM 0/0-2/8 (63mmdia Hdpe pipe) </t>
  </si>
  <si>
    <t>63 mm</t>
  </si>
  <si>
    <t>KM 0/0-2/8</t>
  </si>
  <si>
    <t>O-7479</t>
  </si>
  <si>
    <t xml:space="preserve">Valandur - Pappapatti roadkn 0/0-5/6 (63mmdia HDPE Pipe &amp; 20Omm100mmdia Dl Pipe) </t>
  </si>
  <si>
    <t>63 mm, 100mm &amp; 200 mm</t>
  </si>
  <si>
    <t>KM 0/0-5/6</t>
  </si>
  <si>
    <t>O-3171</t>
  </si>
  <si>
    <t xml:space="preserve">Kovilankulam - Thimmanatham road km 4/2-13/8 </t>
  </si>
  <si>
    <t>KM 4/2-13/8</t>
  </si>
  <si>
    <t>O-6333</t>
  </si>
  <si>
    <t xml:space="preserve">Sindupatti - Nattamangalam road km 0/0-7/248 </t>
  </si>
  <si>
    <t>KM 0/0-7/248</t>
  </si>
  <si>
    <t>O-4376</t>
  </si>
  <si>
    <t xml:space="preserve">Nattapatti - Kondampatti road km 0/0-3/720 </t>
  </si>
  <si>
    <t>Km 0/0-3/720</t>
  </si>
  <si>
    <t>O-472</t>
  </si>
  <si>
    <t xml:space="preserve">Ariyapatti - Palluthupatti road KM 0/0-4/065 </t>
  </si>
  <si>
    <t>KM 0/0-4/065</t>
  </si>
  <si>
    <t>O-840</t>
  </si>
  <si>
    <t xml:space="preserve">Chellampatti -Thidiyan road KM 0/0-4/087 </t>
  </si>
  <si>
    <t>KM 0/0-4/087</t>
  </si>
  <si>
    <t>O-282</t>
  </si>
  <si>
    <t xml:space="preserve">Andipatti road branching from Km 7/2 Kovilankulam - Thimmanatham road KM 0/0-1/2  </t>
  </si>
  <si>
    <t>KM 0/0-1/2</t>
  </si>
  <si>
    <t>Thummakundu - Nalluthevanpatti road KM 0/0-6/0</t>
  </si>
  <si>
    <t>KM 0/0-6/0</t>
  </si>
  <si>
    <t xml:space="preserve">Melaperumalpatti -Perungemanallur road Km 0/0-3/323 </t>
  </si>
  <si>
    <t>KM 0/0-3/323</t>
  </si>
  <si>
    <t>O-661</t>
  </si>
  <si>
    <t xml:space="preserve">Ayyanarkulam road branching from Km 8/2 of Kovilankulam - Thimmanatham road KM 0/0-0/8 </t>
  </si>
  <si>
    <t>O-806</t>
  </si>
  <si>
    <t xml:space="preserve">Buskaranpatti - V.Kamaichipuram road KM 0/0-0/900 </t>
  </si>
  <si>
    <t>KM 0/0-0/900</t>
  </si>
  <si>
    <t>SH-73A</t>
  </si>
  <si>
    <t xml:space="preserve">Thirumangalam-Usilampatti Road KM 12/8-26/0 (SH-73A) (20Ommdia DL pipe) </t>
  </si>
  <si>
    <t>200 mm</t>
  </si>
  <si>
    <t>KM 12/8-26/0</t>
  </si>
  <si>
    <t>MDR-954</t>
  </si>
  <si>
    <t>Chithalai-Vagaikulam-Munduvelampatti-Valangakulamn- Thidiyan</t>
  </si>
</sst>
</file>

<file path=xl/styles.xml><?xml version="1.0" encoding="utf-8"?>
<styleSheet xmlns="http://schemas.openxmlformats.org/spreadsheetml/2006/main" xmlns:a="http://schemas.openxmlformats.org/drawingml/2006/main" xmlns:mc="http://schemas.openxmlformats.org/markup-compatibility/2006" xmlns:x14ac="http://schemas.microsoft.com/office/spreadsheetml/2009/9/ac" xmlns:x16r2="http://schemas.microsoft.com/office/spreadsheetml/2015/02/main" xmlns:xdr="http://schemas.openxmlformats.org/drawingml/2006/spreadsheetDrawing" xmlns:xr="http://schemas.microsoft.com/office/spreadsheetml/2014/revision" count="1" mc:Ignorable="x14ac x16r2 xr">
  <numFmts count="9">
    <numFmt numFmtId="5" formatCode="&quot;$&quot;#,##0_);(&quot;$&quot;#,##0)"/>
    <numFmt numFmtId="6" formatCode="&quot;$&quot;#,##0_);[Red](&quot;$&quot;#,##0)"/>
    <numFmt numFmtId="7" formatCode="&quot;$&quot;#,##0.00_);(&quot;$&quot;#,##0.00)"/>
    <numFmt numFmtId="8" formatCode="&quot;$&quot;#,##0.00_);[Red](&quot;$&quot;#,##0.00)"/>
    <numFmt numFmtId="41" formatCode="_(* #,##0_);_(* (#,##0);_(* &quot;-&quot;_);_(@_)"/>
    <numFmt numFmtId="42" formatCode="_(&quot;$&quot;* #,##0_);_(&quot;$&quot;* (#,##0);_(&quot;$&quot;* &quot;-&quot;_);_(@_)"/>
    <numFmt numFmtId="43" formatCode="_(* #,##0.00_);_(* (#,##0.00);_(* &quot;-&quot;??_);_(@_)"/>
    <numFmt numFmtId="44" formatCode="_(&quot;$&quot;* #,##0.00_);_(&quot;$&quot;* (#,##0.00);_(&quot;$&quot;* &quot;-&quot;??_);_(@_)"/>
    <numFmt numFmtId="164" formatCode="[$-14009]dd\-mm\-yy;@"/>
  </numFmts>
  <fonts count="3">
    <font>
      <name val="Calibri"/>
      <family val="2"/>
      <color rgb="FF000000"/>
      <sz val="11"/>
      <scheme val="minor"/>
    </font>
    <font>
      <name val="System-Ui"/>
      <color rgb="FF212529"/>
      <sz val="11"/>
    </font>
    <font>
      <name val="Segoe UI"/>
      <family val="2"/>
      <color rgb="FF212529"/>
      <sz val="11"/>
    </font>
  </fonts>
  <fills count="2">
    <fill>
      <patternFill patternType="none"/>
    </fill>
    <fill>
      <patternFill patternType="gray125"/>
    </fill>
  </fills>
  <borders count="1">
    <border>
      <left style="none">
        <color rgb="FF000000"/>
      </left>
      <right style="none">
        <color rgb="FF000000"/>
      </right>
      <top style="none">
        <color rgb="FF000000"/>
      </top>
      <bottom style="none">
        <color rgb="FF000000"/>
      </bottom>
      <diagonal style="none">
        <color rgb="FF000000"/>
      </diagonal>
    </border>
  </borders>
  <cellStyleXfs count="1">
    <xf numFmtId="0" fontId="0" fillId="0" borderId="0" xfId="0"/>
  </cellStyleXfs>
  <cellXfs count="7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/>
    <xf numFmtId="0" fontId="1" fillId="0" borderId="0" xfId="0" applyFont="1"/>
    <xf numFmtId="0" fontId="1" fillId="0" borderId="0" xfId="0" applyFont="1" applyAlignment="1">
      <alignment wrapText="1"/>
    </xf>
    <xf numFmtId="164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 TargetMode="Internal"/><Relationship Id="rId2" Type="http://schemas.openxmlformats.org/officeDocument/2006/relationships/theme" Target="theme/theme1.xml" TargetMode="Internal"/><Relationship Id="rId3" Type="http://schemas.openxmlformats.org/officeDocument/2006/relationships/styles" Target="styles.xml" TargetMode="Internal"/><Relationship Id="rId4" Type="http://schemas.openxmlformats.org/officeDocument/2006/relationships/sharedStrings" Target="sharedStrings.xml" TargetMode="Internal"/><Relationship Id="rId5" Type="http://schemas.openxmlformats.org/officeDocument/2006/relationships/calcChain" Target="calcChain.xml" TargetMode="Interna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 TargetMode="Internal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Views>
    <sheetView workbookViewId="0" tabSelected="1">
      <selection pane="topLeft" activeCell="A2" sqref="A2"/>
    </sheetView>
  </sheetViews>
  <sheetFormatPr baseColWidth="8" defaultRowHeight="15"/>
  <cols>
    <col min="1" max="1" width="11.42578125" bestFit="1" customWidth="1"/>
    <col min="2" max="2" width="11.42578125" customWidth="1"/>
    <col min="3" max="3" width="55.5703125" customWidth="1"/>
    <col min="4" max="4" width="15.28515625" customWidth="1"/>
    <col min="5" max="5" width="16" customWidth="1"/>
  </cols>
  <sheetData>
    <row r="1" spans="1:6">
      <c r="A1" t="s">
        <v>0</v>
      </c>
      <c r="C1" t="s">
        <v>1</v>
      </c>
      <c r="D1" t="s">
        <v>2</v>
      </c>
      <c r="E1" t="s">
        <v>3</v>
      </c>
      <c r="F1" t="s">
        <v>4</v>
      </c>
    </row>
    <row r="2">
      <c r="A2" s="5">
        <v>45048</v>
      </c>
      <c r="C2" t="s">
        <v>5</v>
      </c>
    </row>
    <row r="3" spans="1:6">
      <c r="A3" s="5">
        <v>45048</v>
      </c>
      <c r="C3" t="s">
        <v>5</v>
      </c>
    </row>
    <row ht="30.75" r="4" spans="1:6">
      <c r="A4" s="5">
        <v>45048</v>
      </c>
      <c r="B4" t="s">
        <v>6</v>
      </c>
      <c r="C4" s="1" t="s">
        <v>7</v>
      </c>
      <c r="E4" t="s">
        <v>8</v>
      </c>
      <c r="F4" s="0">
        <f>27.8-16.8</f>
        <v>11</v>
      </c>
    </row>
    <row ht="30.75" r="5" spans="1:6">
      <c r="A5" s="5">
        <v>45048</v>
      </c>
      <c r="B5" t="s">
        <v>9</v>
      </c>
      <c r="C5" s="1" t="s">
        <v>10</v>
      </c>
      <c r="E5" t="s">
        <v>11</v>
      </c>
      <c r="F5" s="0">
        <f>2.2</f>
        <v>2.2</v>
      </c>
    </row>
    <row ht="30.75" r="6" spans="1:6">
      <c r="A6" s="5">
        <v>45048</v>
      </c>
      <c r="B6" t="s">
        <v>12</v>
      </c>
      <c r="C6" s="1" t="s">
        <v>13</v>
      </c>
      <c r="E6" t="s">
        <v>14</v>
      </c>
      <c r="F6">
        <v>2.4</v>
      </c>
    </row>
    <row ht="30.75" r="7" spans="1:6">
      <c r="A7" s="5">
        <v>45048</v>
      </c>
      <c r="B7" t="s">
        <v>15</v>
      </c>
      <c r="C7" s="1" t="s">
        <v>16</v>
      </c>
      <c r="E7" t="s">
        <v>17</v>
      </c>
      <c r="F7">
        <v>1</v>
      </c>
    </row>
    <row r="8" spans="1:6">
      <c r="A8" s="5">
        <v>45048</v>
      </c>
      <c r="B8" t="s">
        <v>18</v>
      </c>
      <c r="C8" t="s">
        <v>19</v>
      </c>
      <c r="E8" t="s">
        <v>20</v>
      </c>
      <c r="F8">
        <v>1.6</v>
      </c>
    </row>
    <row r="9" spans="1:6">
      <c r="A9" s="5">
        <v>45091</v>
      </c>
      <c r="C9" t="s">
        <v>21</v>
      </c>
    </row>
    <row ht="33.75" r="10" spans="1:6">
      <c r="A10" s="5">
        <v>45091</v>
      </c>
      <c r="B10" t="s">
        <v>6</v>
      </c>
      <c r="C10" s="1" t="s">
        <v>22</v>
      </c>
      <c r="E10" s="1" t="s">
        <v>23</v>
      </c>
      <c r="F10" s="0">
        <f>30.2-25.6+29-26.6</f>
        <v>6.99999999999999</v>
      </c>
    </row>
    <row ht="33.75" r="11" spans="1:6">
      <c r="A11" s="5">
        <v>45091</v>
      </c>
      <c r="B11" t="s">
        <v>12</v>
      </c>
      <c r="C11" s="1" t="s">
        <v>24</v>
      </c>
      <c r="E11" t="s">
        <v>17</v>
      </c>
      <c r="F11">
        <v>1</v>
      </c>
    </row>
    <row r="12" spans="1:6">
      <c r="A12" s="5">
        <v>45091</v>
      </c>
      <c r="B12" t="s">
        <v>25</v>
      </c>
      <c r="C12" t="s">
        <v>26</v>
      </c>
      <c r="E12" t="s">
        <v>27</v>
      </c>
      <c r="F12" s="0">
        <f>11.4-6.8</f>
        <v>4.6</v>
      </c>
    </row>
    <row r="13" spans="1:6">
      <c r="A13" s="5">
        <v>45091</v>
      </c>
      <c r="B13" t="s">
        <v>28</v>
      </c>
      <c r="C13" t="s">
        <v>29</v>
      </c>
      <c r="E13" t="s">
        <v>30</v>
      </c>
      <c r="F13">
        <v>12.8</v>
      </c>
    </row>
    <row ht="33.75" r="14" spans="1:6">
      <c r="A14" s="5">
        <v>45091</v>
      </c>
      <c r="B14" t="s">
        <v>6</v>
      </c>
      <c r="C14" s="1" t="s">
        <v>31</v>
      </c>
      <c r="E14" t="s">
        <v>32</v>
      </c>
      <c r="F14" s="0">
        <f>22.9-14</f>
        <v>8.9</v>
      </c>
    </row>
    <row r="15" spans="1:6">
      <c r="A15" s="5">
        <v>45091</v>
      </c>
      <c r="B15" t="s">
        <v>9</v>
      </c>
      <c r="C15" s="1" t="s">
        <v>33</v>
      </c>
      <c r="E15" t="s">
        <v>34</v>
      </c>
      <c r="F15">
        <v>0.5</v>
      </c>
    </row>
    <row ht="30.75" r="16" spans="1:6">
      <c r="A16" s="5">
        <v>45091</v>
      </c>
      <c r="B16" t="s">
        <v>15</v>
      </c>
      <c r="C16" s="1" t="s">
        <v>16</v>
      </c>
      <c r="E16" t="s">
        <v>17</v>
      </c>
      <c r="F16">
        <v>1</v>
      </c>
    </row>
    <row ht="30.75" r="17" spans="1:6">
      <c r="A17" s="5">
        <v>45091</v>
      </c>
      <c r="B17" t="s">
        <v>18</v>
      </c>
      <c r="C17" s="1" t="s">
        <v>19</v>
      </c>
      <c r="E17" t="s">
        <v>20</v>
      </c>
      <c r="F17">
        <v>1.6</v>
      </c>
    </row>
    <row r="18" spans="1:6">
      <c r="A18" s="5">
        <v>45091</v>
      </c>
      <c r="B18" t="s">
        <v>28</v>
      </c>
      <c r="C18" t="s">
        <v>35</v>
      </c>
      <c r="E18" t="s">
        <v>36</v>
      </c>
      <c r="F18" s="0">
        <f>12.8-7</f>
        <v>5.8</v>
      </c>
    </row>
    <row r="19" spans="1:6">
      <c r="A19" s="5">
        <v>45091</v>
      </c>
      <c r="B19" t="s">
        <v>37</v>
      </c>
      <c r="C19" t="s">
        <v>38</v>
      </c>
      <c r="E19" t="s">
        <v>39</v>
      </c>
      <c r="F19" s="0">
        <f>18.3-17.4</f>
        <v>0.900000000000002</v>
      </c>
    </row>
    <row ht="30.75" r="20" spans="1:6">
      <c r="A20" s="5">
        <v>45091</v>
      </c>
      <c r="B20" t="s">
        <v>28</v>
      </c>
      <c r="C20" t="s">
        <v>40</v>
      </c>
      <c r="E20" t="s">
        <v>41</v>
      </c>
      <c r="F20">
        <v>6.6</v>
      </c>
    </row>
    <row ht="45.75" r="21" spans="1:6">
      <c r="A21" s="5">
        <v>45091</v>
      </c>
      <c r="B21" t="s">
        <v>6</v>
      </c>
      <c r="C21" s="1" t="s">
        <v>42</v>
      </c>
      <c r="E21" t="s">
        <v>43</v>
      </c>
      <c r="F21" s="0">
        <f>30.6-29.9</f>
        <v>0.700000000000003</v>
      </c>
    </row>
    <row ht="30.75" r="22" spans="1:6">
      <c r="A22" s="5">
        <v>45091</v>
      </c>
      <c r="B22" t="s">
        <v>44</v>
      </c>
      <c r="C22" s="1" t="s">
        <v>45</v>
      </c>
      <c r="E22" t="s">
        <v>20</v>
      </c>
      <c r="F22">
        <v>1.6</v>
      </c>
    </row>
    <row ht="30.75" r="23" spans="1:6">
      <c r="A23" s="5">
        <v>45091</v>
      </c>
      <c r="B23" t="s">
        <v>46</v>
      </c>
      <c r="C23" t="s">
        <v>47</v>
      </c>
      <c r="E23" t="s">
        <v>48</v>
      </c>
      <c r="F23">
        <v>2</v>
      </c>
    </row>
    <row r="24" spans="1:6">
      <c r="A24" s="5">
        <v>45091</v>
      </c>
      <c r="B24" t="s">
        <v>49</v>
      </c>
      <c r="C24" t="s">
        <v>50</v>
      </c>
      <c r="E24" t="s">
        <v>51</v>
      </c>
      <c r="F24" s="0">
        <f>3.323-0.8</f>
        <v>2.523</v>
      </c>
    </row>
    <row r="25" spans="1:6">
      <c r="A25" s="5">
        <v>45091</v>
      </c>
      <c r="B25" t="s">
        <v>37</v>
      </c>
      <c r="C25" t="s">
        <v>52</v>
      </c>
      <c r="E25" t="s">
        <v>53</v>
      </c>
      <c r="F25" s="0">
        <f>16.2-10.1</f>
        <v>6.1</v>
      </c>
    </row>
    <row r="26" spans="1:6">
      <c r="A26" s="5">
        <v>45091</v>
      </c>
      <c r="B26" t="s">
        <v>54</v>
      </c>
      <c r="C26" t="s">
        <v>55</v>
      </c>
      <c r="E26" t="s">
        <v>56</v>
      </c>
      <c r="F26">
        <v>4.645</v>
      </c>
    </row>
    <row ht="30.75" r="27" spans="1:6">
      <c r="A27" s="5">
        <v>45107</v>
      </c>
      <c r="C27" s="1" t="s">
        <v>57</v>
      </c>
    </row>
    <row ht="36.75" customHeight="1" r="28" spans="1:6">
      <c r="A28" s="5">
        <v>45107</v>
      </c>
      <c r="B28" t="s">
        <v>6</v>
      </c>
      <c r="C28" s="1" t="s">
        <v>58</v>
      </c>
      <c r="E28" t="s">
        <v>59</v>
      </c>
      <c r="F28" s="0">
        <f>16.8-14.4</f>
        <v>2.4</v>
      </c>
    </row>
    <row r="29" spans="1:6">
      <c r="A29" s="5">
        <v>45107</v>
      </c>
      <c r="B29" t="s">
        <v>60</v>
      </c>
      <c r="C29" s="6" t="s">
        <v>61</v>
      </c>
      <c r="E29" t="s">
        <v>62</v>
      </c>
      <c r="F29" s="0">
        <f>29.2-9.2</f>
        <v>20</v>
      </c>
    </row>
    <row r="30" spans="1:6">
      <c r="A30" s="5">
        <v>45107</v>
      </c>
      <c r="B30" t="s">
        <v>63</v>
      </c>
      <c r="C30" s="1" t="s">
        <v>64</v>
      </c>
      <c r="E30" t="s">
        <v>65</v>
      </c>
      <c r="F30" s="0">
        <f>10.3-0</f>
        <v>10.3</v>
      </c>
    </row>
    <row r="31" spans="1:6">
      <c r="A31" s="5">
        <v>45113</v>
      </c>
      <c r="B31" s="2"/>
      <c r="C31" t="s">
        <v>66</v>
      </c>
    </row>
    <row r="32" spans="1:6">
      <c r="A32" s="5">
        <v>45113</v>
      </c>
      <c r="B32" s="2" t="s">
        <v>6</v>
      </c>
      <c r="C32" s="4" t="s">
        <v>67</v>
      </c>
      <c r="E32" t="s">
        <v>68</v>
      </c>
      <c r="F32">
        <v>0.1</v>
      </c>
    </row>
    <row r="33" spans="1:6">
      <c r="A33" s="5">
        <v>45113</v>
      </c>
      <c r="B33" s="2" t="s">
        <v>44</v>
      </c>
      <c r="C33" s="4" t="s">
        <v>69</v>
      </c>
      <c r="E33" t="s">
        <v>70</v>
      </c>
      <c r="F33" s="0">
        <f>4.6-0.9</f>
        <v>3.7</v>
      </c>
    </row>
    <row ht="30.75" r="34" spans="1:6">
      <c r="A34" s="5">
        <v>45113</v>
      </c>
      <c r="B34" s="3" t="s">
        <v>71</v>
      </c>
      <c r="C34" s="3" t="s">
        <v>72</v>
      </c>
      <c r="E34" t="s">
        <v>73</v>
      </c>
      <c r="F34">
        <v>0.8</v>
      </c>
    </row>
    <row r="35" spans="1:6">
      <c r="A35" s="5">
        <v>45113</v>
      </c>
      <c r="B35" s="2" t="s">
        <v>28</v>
      </c>
      <c r="C35" s="3" t="s">
        <v>74</v>
      </c>
      <c r="E35" s="3" t="s">
        <v>75</v>
      </c>
      <c r="F35" s="0">
        <f>3.8-2.8+6.6-5.2</f>
        <v>2.4</v>
      </c>
    </row>
    <row r="36" spans="1:6">
      <c r="A36" s="5">
        <v>45113</v>
      </c>
      <c r="B36" s="2" t="s">
        <v>76</v>
      </c>
      <c r="C36" s="4" t="s">
        <v>77</v>
      </c>
      <c r="E36" t="s">
        <v>78</v>
      </c>
      <c r="F36">
        <v>3.25</v>
      </c>
    </row>
    <row r="37" spans="1:6">
      <c r="A37" s="5">
        <v>45225</v>
      </c>
      <c r="B37" s="2"/>
      <c r="C37" t="s">
        <v>79</v>
      </c>
    </row>
    <row r="38" spans="1:6">
      <c r="A38" s="5">
        <v>45225</v>
      </c>
      <c r="B38" s="2" t="s">
        <v>80</v>
      </c>
      <c r="C38" t="s">
        <v>81</v>
      </c>
    </row>
    <row r="39" spans="1:6">
      <c r="A39" s="5">
        <v>45225</v>
      </c>
      <c r="B39" s="2" t="s">
        <v>82</v>
      </c>
      <c r="C39" t="s">
        <v>83</v>
      </c>
      <c r="E39" t="s">
        <v>17</v>
      </c>
      <c r="F39">
        <v>1</v>
      </c>
    </row>
    <row ht="34.5" customHeight="1" r="40" spans="1:6">
      <c r="A40" s="5">
        <v>45278</v>
      </c>
      <c r="B40" s="2"/>
      <c r="C40" t="s">
        <v>84</v>
      </c>
    </row>
    <row ht="29.25" customHeight="1" r="41" spans="1:6">
      <c r="A41" s="5">
        <v>45278</v>
      </c>
      <c r="B41" s="2" t="s">
        <v>60</v>
      </c>
      <c r="C41" t="s">
        <v>85</v>
      </c>
      <c r="E41" t="s">
        <v>86</v>
      </c>
      <c r="F41">
        <v>9.2</v>
      </c>
    </row>
    <row ht="29.25" customHeight="1" r="42" spans="1:6">
      <c r="A42" s="5">
        <v>45286</v>
      </c>
      <c r="C42" s="1" t="s">
        <v>87</v>
      </c>
    </row>
    <row ht="29.25" customHeight="1" r="43" spans="1:6">
      <c r="A43" s="5">
        <v>45286</v>
      </c>
      <c r="B43" t="s">
        <v>88</v>
      </c>
      <c r="C43" s="1" t="s">
        <v>89</v>
      </c>
      <c r="D43" t="s">
        <v>90</v>
      </c>
      <c r="E43" t="s">
        <v>91</v>
      </c>
      <c r="F43">
        <v>2.8</v>
      </c>
    </row>
    <row ht="45.75" r="44" spans="1:6">
      <c r="A44" s="5">
        <v>45286</v>
      </c>
      <c r="B44" t="s">
        <v>92</v>
      </c>
      <c r="C44" s="1" t="s">
        <v>93</v>
      </c>
      <c r="D44" s="1" t="s">
        <v>94</v>
      </c>
      <c r="E44" t="s">
        <v>95</v>
      </c>
      <c r="F44">
        <v>5.6</v>
      </c>
    </row>
    <row r="45" spans="1:6">
      <c r="A45" s="5">
        <v>45286</v>
      </c>
      <c r="B45" t="s">
        <v>96</v>
      </c>
      <c r="C45" s="1" t="s">
        <v>97</v>
      </c>
      <c r="E45" t="s">
        <v>98</v>
      </c>
      <c r="F45" s="0">
        <f>13.8-4.2</f>
        <v>9.6</v>
      </c>
    </row>
    <row ht="24.75" customHeight="1" r="46" spans="1:6">
      <c r="A46" s="5">
        <v>45286</v>
      </c>
      <c r="B46" t="s">
        <v>99</v>
      </c>
      <c r="C46" s="1" t="s">
        <v>100</v>
      </c>
      <c r="E46" t="s">
        <v>101</v>
      </c>
      <c r="F46">
        <v>7.248</v>
      </c>
    </row>
    <row r="47" spans="1:6">
      <c r="A47" s="5">
        <v>45286</v>
      </c>
      <c r="B47" t="s">
        <v>102</v>
      </c>
      <c r="C47" s="1" t="s">
        <v>103</v>
      </c>
      <c r="E47" t="s">
        <v>104</v>
      </c>
      <c r="F47">
        <v>3.72</v>
      </c>
    </row>
    <row r="48" spans="1:6">
      <c r="A48" s="5">
        <v>45286</v>
      </c>
      <c r="B48" t="s">
        <v>105</v>
      </c>
      <c r="C48" s="1" t="s">
        <v>106</v>
      </c>
      <c r="E48" t="s">
        <v>107</v>
      </c>
      <c r="F48">
        <v>4.065</v>
      </c>
    </row>
    <row r="49" spans="1:6">
      <c r="A49" s="5">
        <v>45286</v>
      </c>
      <c r="B49" t="s">
        <v>108</v>
      </c>
      <c r="C49" s="1" t="s">
        <v>109</v>
      </c>
      <c r="E49" t="s">
        <v>110</v>
      </c>
      <c r="F49">
        <v>4.087</v>
      </c>
    </row>
    <row ht="30.75" r="50" spans="1:6">
      <c r="A50" s="5">
        <v>45286</v>
      </c>
      <c r="B50" t="s">
        <v>111</v>
      </c>
      <c r="C50" s="1" t="s">
        <v>112</v>
      </c>
      <c r="E50" t="s">
        <v>113</v>
      </c>
      <c r="F50">
        <v>1.2</v>
      </c>
    </row>
    <row r="51" spans="1:6">
      <c r="A51" s="5">
        <v>45286</v>
      </c>
      <c r="B51" t="s">
        <v>25</v>
      </c>
      <c r="C51" s="1" t="s">
        <v>114</v>
      </c>
      <c r="E51" t="s">
        <v>115</v>
      </c>
      <c r="F51">
        <v>6</v>
      </c>
    </row>
    <row r="52" spans="1:6">
      <c r="A52" s="5">
        <v>45286</v>
      </c>
      <c r="B52" t="s">
        <v>49</v>
      </c>
      <c r="C52" s="1" t="s">
        <v>116</v>
      </c>
      <c r="E52" t="s">
        <v>117</v>
      </c>
      <c r="F52">
        <v>3.323</v>
      </c>
    </row>
    <row ht="30.75" r="53" spans="1:6">
      <c r="A53" s="5">
        <v>45286</v>
      </c>
      <c r="B53" t="s">
        <v>118</v>
      </c>
      <c r="C53" s="1" t="s">
        <v>119</v>
      </c>
      <c r="E53" t="s">
        <v>73</v>
      </c>
      <c r="F53">
        <v>0.8</v>
      </c>
    </row>
    <row r="54" spans="1:6">
      <c r="A54" s="5">
        <v>45286</v>
      </c>
      <c r="B54" t="s">
        <v>120</v>
      </c>
      <c r="C54" s="1" t="s">
        <v>121</v>
      </c>
      <c r="E54" t="s">
        <v>122</v>
      </c>
      <c r="F54">
        <v>0.9</v>
      </c>
    </row>
    <row ht="30.75" r="55" spans="1:6">
      <c r="A55" s="5">
        <v>45286</v>
      </c>
      <c r="B55" t="s">
        <v>123</v>
      </c>
      <c r="C55" s="1" t="s">
        <v>124</v>
      </c>
      <c r="D55" t="s">
        <v>125</v>
      </c>
      <c r="E55" t="s">
        <v>126</v>
      </c>
      <c r="F55" s="0">
        <f>26-12.8</f>
        <v>13.2</v>
      </c>
    </row>
    <row ht="30.75" r="56" spans="1:6">
      <c r="A56" s="5">
        <v>45286</v>
      </c>
      <c r="B56" t="s">
        <v>127</v>
      </c>
      <c r="C56" s="1" t="s">
        <v>128</v>
      </c>
      <c r="D56" t="s">
        <v>125</v>
      </c>
    </row>
  </sheetData>
  <autoFilter ref="A1:F51"/>
  <sortState xmlns:xlrd2="http://schemas.microsoft.com/office/spreadsheetml/2017/richdata2" ref="A2:F55">
    <sortCondition ref="A2:A55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Seetharaman  M</cp:lastModifiedBy>
  <cp:revision/>
  <dcterms:created xsi:type="dcterms:W3CDTF">2024-01-10T09:28:57Z</dcterms:created>
  <dcterms:modified xsi:type="dcterms:W3CDTF">2024-01-29T07:01:52Z</dcterms:modified>
  <cp:category/>
  <cp:contentStatus/>
</cp:coreProperties>
</file>