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tables/table3.xml" ContentType="application/vnd.openxmlformats-officedocument.spreadsheetml.table+xml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17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1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9.xml" ContentType="application/vnd.ms-excel.person+xml"/>
  <Override PartName="/xl/persons/person8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5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2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0A738307-07EB-46D5-93CD-B764DEF3B4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oad List" sheetId="2" r:id="rId1"/>
    <sheet name="Culvert List" sheetId="3" r:id="rId2"/>
    <sheet name="Minor Bridge" sheetId="6" r:id="rId3"/>
    <sheet name="Box Culvert" sheetId="7" r:id="rId4"/>
    <sheet name="Cut Stone" sheetId="8" r:id="rId5"/>
    <sheet name="Pipe Culvert" sheetId="9" r:id="rId6"/>
    <sheet name="RCC Slab" sheetId="10" r:id="rId7"/>
    <sheet name="Causeway" sheetId="11" r:id="rId8"/>
    <sheet name="RoadChart" sheetId="4" r:id="rId9"/>
    <sheet name="Road Chart" sheetId="5" r:id="rId10"/>
    <sheet name="Sheet1" sheetId="12" r:id="rId11"/>
  </sheets>
  <definedNames>
    <definedName name="_xlnm.Print_Area" localSheetId="1">'Culvert List'!$A$2:$I$485</definedName>
    <definedName name="_xlnm.Print_Titles" localSheetId="1">'Culvert List'!$2:$2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10" i="3"/>
  <c r="K5" i="3"/>
  <c r="K6" i="3"/>
  <c r="K7" i="3"/>
  <c r="K8" i="3"/>
  <c r="K9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" i="3"/>
  <c r="K3" i="3"/>
  <c r="D1" i="3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H26" i="5" s="1"/>
  <c r="F27" i="5"/>
  <c r="H27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H2" i="5"/>
  <c r="H3" i="5"/>
  <c r="H10" i="5"/>
  <c r="H11" i="5"/>
  <c r="H18" i="5"/>
  <c r="H19" i="5"/>
  <c r="H4" i="5"/>
  <c r="H5" i="5"/>
  <c r="H6" i="5"/>
  <c r="H7" i="5"/>
  <c r="H8" i="5"/>
  <c r="H9" i="5"/>
  <c r="H12" i="5"/>
  <c r="H13" i="5"/>
  <c r="H14" i="5"/>
  <c r="H15" i="5"/>
  <c r="H16" i="5"/>
  <c r="H17" i="5"/>
  <c r="H20" i="5"/>
  <c r="H21" i="5"/>
  <c r="H22" i="5"/>
  <c r="H23" i="5"/>
  <c r="H24" i="5"/>
  <c r="H2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H48" i="2" l="1"/>
  <c r="H47" i="2"/>
  <c r="H40" i="2"/>
  <c r="H33" i="2"/>
  <c r="H13" i="2"/>
  <c r="H52" i="2"/>
  <c r="H51" i="2"/>
  <c r="H50" i="2"/>
  <c r="H49" i="2"/>
  <c r="H46" i="2"/>
  <c r="H45" i="2"/>
  <c r="H44" i="2"/>
  <c r="H43" i="2"/>
  <c r="H42" i="2"/>
  <c r="H41" i="2"/>
  <c r="H39" i="2"/>
  <c r="H38" i="2"/>
  <c r="H37" i="2"/>
  <c r="H36" i="2"/>
  <c r="H35" i="2"/>
  <c r="H34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<sst xmlns="http://schemas.openxmlformats.org/spreadsheetml/2006/main" count="6088" uniqueCount="742">
  <si>
    <t>Category</t>
  </si>
  <si>
    <t>Name of road</t>
  </si>
  <si>
    <t>Start</t>
  </si>
  <si>
    <t>End</t>
  </si>
  <si>
    <t>Length</t>
  </si>
  <si>
    <t>SH</t>
  </si>
  <si>
    <t>SH-154</t>
  </si>
  <si>
    <t>Vathalagundu- Peraiyur- Kariyapatti -Thiruchuli- Kamuthi- Sayalkudi road  (SH-154)</t>
  </si>
  <si>
    <t>SH-73A</t>
  </si>
  <si>
    <t>Thirumangalam- Usilampatti road Km 12/8- 26/0 (SH- 73-A)</t>
  </si>
  <si>
    <t>MDR</t>
  </si>
  <si>
    <t>MDR-104</t>
  </si>
  <si>
    <t xml:space="preserve">Elumalai road </t>
  </si>
  <si>
    <t>MDR-613</t>
  </si>
  <si>
    <t xml:space="preserve">Kokkulam- Uthappanaickanur road </t>
  </si>
  <si>
    <t>MDR-721</t>
  </si>
  <si>
    <t>Thummakundu- Olaipatti road Km 8/312- 19/827 (MDR-721)</t>
  </si>
  <si>
    <t>MDR- 954</t>
  </si>
  <si>
    <t>Chithalai- Thidiyan road ( Via Vagaikulam, Munduvelanpatti- Valagankulam) (MDR- 954)</t>
  </si>
  <si>
    <t>MDR- 961</t>
  </si>
  <si>
    <t>Padeeswaran- Pannikundu road</t>
  </si>
  <si>
    <t>ODR</t>
  </si>
  <si>
    <t>ODR-OMD-001</t>
  </si>
  <si>
    <t xml:space="preserve">Thummakundu - Nalluthevanpatti road </t>
  </si>
  <si>
    <t>ODR-OMD-004</t>
  </si>
  <si>
    <t xml:space="preserve">Kovilankulam-Thimmanatham road </t>
  </si>
  <si>
    <t>ODR-OMD-006</t>
  </si>
  <si>
    <t xml:space="preserve">Valandur- Pappapatti road </t>
  </si>
  <si>
    <t>ODR-OMD-008</t>
  </si>
  <si>
    <t xml:space="preserve">Sindupatti- Nattamangalam road </t>
  </si>
  <si>
    <t xml:space="preserve">Uthappanaicakanur to Kupplipatti  Road </t>
  </si>
  <si>
    <t>ODR-OMD-030</t>
  </si>
  <si>
    <t xml:space="preserve">Ediyapatti- Duraisamypurampudur  road </t>
  </si>
  <si>
    <t>ODR-OMD-034</t>
  </si>
  <si>
    <t xml:space="preserve">K.Paraipatti- Mayakurumbanpatti road </t>
  </si>
  <si>
    <t>ODR-OMD-036</t>
  </si>
  <si>
    <t xml:space="preserve">Kodaginaickanpatti - Melathirumanickam road </t>
  </si>
  <si>
    <t>ODR-OMD-037</t>
  </si>
  <si>
    <t>Alligundam -Rajakkapatti road branching road Km 34/6 of Vathalakundu -Peraiyur road</t>
  </si>
  <si>
    <t>ODR-OMD-042</t>
  </si>
  <si>
    <t>Buskkaranpatti- Kakkiveeranpatti road</t>
  </si>
  <si>
    <t>ODR-OMD-043</t>
  </si>
  <si>
    <t>Chellampatti -Thidiyan road</t>
  </si>
  <si>
    <t>ODR-OMD-044</t>
  </si>
  <si>
    <t xml:space="preserve">Ariyapatti- Paluthupatti road </t>
  </si>
  <si>
    <t>ODR-OMD-053</t>
  </si>
  <si>
    <t xml:space="preserve">Nattapatti- Kondampatti road </t>
  </si>
  <si>
    <t>ODR-OMD-067</t>
  </si>
  <si>
    <t xml:space="preserve">Melaperumalkovilpatti- Perugamanallur road </t>
  </si>
  <si>
    <t>ODR-OMD-070</t>
  </si>
  <si>
    <t>Vagurani road branching from Km 32/4 of Vathalakundu-Peraiyur -  road</t>
  </si>
  <si>
    <t>ODR-OMD-087</t>
  </si>
  <si>
    <t xml:space="preserve">Kattakaruppanpatti road branching from Km 34/8 Madurai-Theni road </t>
  </si>
  <si>
    <t>ODR-OMD-091</t>
  </si>
  <si>
    <t>Km 22/2 of Thirumangalam-Usilampatti road to Kallapatti roadKm 0/0- 2/8</t>
  </si>
  <si>
    <t>ODR-OMD-095</t>
  </si>
  <si>
    <t>Nariyampatti road branching from Km 12/8 of Kokkulam- Uthappanaickanur road 0/0- 2/6</t>
  </si>
  <si>
    <t>ODR-OMD-100</t>
  </si>
  <si>
    <t xml:space="preserve">V.Perumalpatti road branching from Km 26/4 of Vathalakundu -Peraiyur road </t>
  </si>
  <si>
    <t>ODR-OMD-110</t>
  </si>
  <si>
    <t xml:space="preserve">Kalluthu- Seemanuthu road branching from Km 23/2 of  Vathalakundu-Periayur- road  </t>
  </si>
  <si>
    <t>ODR-OMD-117</t>
  </si>
  <si>
    <t>Thimmanatham-Lingappanaickanur road Km 0/0- 2/020</t>
  </si>
  <si>
    <t>ODR-OMD-122</t>
  </si>
  <si>
    <t xml:space="preserve">Thummalapatti road branching from Allikundam-Rajakkapatti road </t>
  </si>
  <si>
    <t>ODR-OMD-124</t>
  </si>
  <si>
    <t xml:space="preserve">Boothipuram road branching from Km 36/2 of Madurai -Theni road </t>
  </si>
  <si>
    <t>ODR-OMD-128</t>
  </si>
  <si>
    <t xml:space="preserve">Buskkaranpatti- Kakkiveeranpatti road to sirupatti road </t>
  </si>
  <si>
    <t xml:space="preserve">Perumalkovilpatty to Periyapalarpatty Road                        </t>
  </si>
  <si>
    <t>ODR-OMD-137</t>
  </si>
  <si>
    <t xml:space="preserve">Vathalakundu- Peraiyur-  road to Meikkilarpatti road(Via) Vadakattupatti road </t>
  </si>
  <si>
    <t>ODR-OMD-140</t>
  </si>
  <si>
    <t>Vadugapatti road branching from Km 36/8 of Madurai- Theni road Km 0/0-1/8</t>
  </si>
  <si>
    <t>ODR-OMD-146</t>
  </si>
  <si>
    <t>Keelapatti road Km 0/0- 1/6</t>
  </si>
  <si>
    <t>ODR-OMD-147</t>
  </si>
  <si>
    <t>Madurai- Theni road to E.Pudupatti (Via) Ambasamuthuram road</t>
  </si>
  <si>
    <t>ODR-OMD-155</t>
  </si>
  <si>
    <t xml:space="preserve">Thirumangalam-Pallapatti  road to  Panniyan road </t>
  </si>
  <si>
    <t>ODR-OMD-167</t>
  </si>
  <si>
    <t>Andipatti road branching from Km 7/2 Kovilankulam- Thimmanatham road</t>
  </si>
  <si>
    <t xml:space="preserve">Veerapandi - Vinnakudi  Road </t>
  </si>
  <si>
    <t>ODR-OMD-184</t>
  </si>
  <si>
    <t xml:space="preserve">Uthappanaickanur -Peranai road </t>
  </si>
  <si>
    <t>ODR-OMD-185</t>
  </si>
  <si>
    <t xml:space="preserve">Jothinaickanur road branching from Km 8/0  of Elumalai road </t>
  </si>
  <si>
    <t>ODR-OMD-187</t>
  </si>
  <si>
    <t>Pudukottai- Mupidarpatti road Km 0/0- 1/0</t>
  </si>
  <si>
    <t>ODR-OMD-193</t>
  </si>
  <si>
    <t>Thottapanaickanur road branching from Km 46/8 of Madurai- Theni road</t>
  </si>
  <si>
    <t>ODR-OMD-194</t>
  </si>
  <si>
    <t xml:space="preserve">K.Paraipatti road branching from Km 20/4 of Madurai -Theni road </t>
  </si>
  <si>
    <t>ODR-OMD-202</t>
  </si>
  <si>
    <t>Kupplipatti - Pappapatti road</t>
  </si>
  <si>
    <t>Basukkaranpatty  Road   Km 0/0- 1/0.</t>
  </si>
  <si>
    <t>Chellampatti- Vikkiramangalam road to Vadugapatti Road</t>
  </si>
  <si>
    <t>ODR-OMD-205</t>
  </si>
  <si>
    <t>Buskaranpatti- .Kamatchipuram road Km 0/0- 0/9</t>
  </si>
  <si>
    <t>ODR-OMD-209</t>
  </si>
  <si>
    <t xml:space="preserve">Ayyanarkulam road branching from Km  8/2 of Kovilankulam road Thimmanatham road </t>
  </si>
  <si>
    <t>ODR-OMD-215</t>
  </si>
  <si>
    <t xml:space="preserve">Uthappanaickanur- Kupplipatti road to Mondikundu road </t>
  </si>
  <si>
    <t>SCR</t>
  </si>
  <si>
    <t>ODR-CMD-001</t>
  </si>
  <si>
    <t>Vikkiramangalam - Nathampatti road Km 0/0- 10/300</t>
  </si>
  <si>
    <t xml:space="preserve">/t.c.b.o/
</t>
  </si>
  <si>
    <t>Road_No</t>
  </si>
  <si>
    <t>ODR-OMD-009</t>
  </si>
  <si>
    <t>ODR-OMD-129</t>
  </si>
  <si>
    <t>ODR-OMD-168</t>
  </si>
  <si>
    <t>ODR-OMD-203</t>
  </si>
  <si>
    <t>ODR-OMD-204</t>
  </si>
  <si>
    <t>Bridge Location</t>
  </si>
  <si>
    <t>Type</t>
  </si>
  <si>
    <t>Number of Span</t>
  </si>
  <si>
    <t>Span Length</t>
  </si>
  <si>
    <t>Vent Height</t>
  </si>
  <si>
    <t xml:space="preserve">Length of bridge </t>
  </si>
  <si>
    <t>Width of Bridge</t>
  </si>
  <si>
    <t>15/6</t>
  </si>
  <si>
    <t>Single span R.C.C Slab 
culvert       5.00m x2.00 m</t>
  </si>
  <si>
    <t>RCC Slab Culvert</t>
  </si>
  <si>
    <t>16/2</t>
  </si>
  <si>
    <t>Sigle row Pipe culvert 1000mm</t>
  </si>
  <si>
    <t xml:space="preserve">Pipe culvert </t>
  </si>
  <si>
    <t>16/10</t>
  </si>
  <si>
    <t>Sigle row pipe culvert 1000mm</t>
  </si>
  <si>
    <t>17/4</t>
  </si>
  <si>
    <t>R.C.C Slab
culvert 2.00m</t>
  </si>
  <si>
    <t>18/6</t>
  </si>
  <si>
    <t>Minor Bridge</t>
  </si>
  <si>
    <t>Cut stone Slab</t>
  </si>
  <si>
    <t>19/2</t>
  </si>
  <si>
    <t xml:space="preserve">Rcc slab culvert-single Span5.60M  </t>
  </si>
  <si>
    <t>19/6</t>
  </si>
  <si>
    <t>Sigle row Pipe
culvert 600mm</t>
  </si>
  <si>
    <t>20/2</t>
  </si>
  <si>
    <t xml:space="preserve">Rcc slab culvert-single span 6.60M  </t>
  </si>
  <si>
    <t>20/4</t>
  </si>
  <si>
    <t xml:space="preserve">Rcc slab culvert-single span 4.00M  </t>
  </si>
  <si>
    <t>20/10</t>
  </si>
  <si>
    <t>21/4</t>
  </si>
  <si>
    <t>Sigle row Pipe
culvert 1000mm</t>
  </si>
  <si>
    <t>21/6</t>
  </si>
  <si>
    <t>Two row Pipe
culvert 1000mm</t>
  </si>
  <si>
    <t>21/8</t>
  </si>
  <si>
    <t>Four  row Pipe
culvert 900mm</t>
  </si>
  <si>
    <t>22/4</t>
  </si>
  <si>
    <t>Three row Pipe
culvert 600mm</t>
  </si>
  <si>
    <t>22/6</t>
  </si>
  <si>
    <t>Sigle row Pipe
culvert 900mm</t>
  </si>
  <si>
    <t>22/10</t>
  </si>
  <si>
    <t>23/2</t>
  </si>
  <si>
    <t>Minor bridge 
3x7.60x60m</t>
  </si>
  <si>
    <t>23/8</t>
  </si>
  <si>
    <t>24/2</t>
  </si>
  <si>
    <t>Minor 
Bridge1x6.6m</t>
  </si>
  <si>
    <t>25/8</t>
  </si>
  <si>
    <t xml:space="preserve"> RCC Slab culvert 1x4.00x1.50m</t>
  </si>
  <si>
    <t>26/4</t>
  </si>
  <si>
    <t>Minor 
Bridge 4x6m</t>
  </si>
  <si>
    <t>26/6</t>
  </si>
  <si>
    <t>27/8</t>
  </si>
  <si>
    <t>Single row Pipe
culvert 1000mm</t>
  </si>
  <si>
    <t>27/10</t>
  </si>
  <si>
    <t>Minor bridge 
2x6.60m</t>
  </si>
  <si>
    <t>28/8</t>
  </si>
  <si>
    <t>Pipe culvert
600mm dia</t>
  </si>
  <si>
    <t>29/2</t>
  </si>
  <si>
    <t>R.C.C.slab culvert 1X1.5X1.0M</t>
  </si>
  <si>
    <t>29/6</t>
  </si>
  <si>
    <t>Two span of 2X1.50X1.5</t>
  </si>
  <si>
    <t>31/2</t>
  </si>
  <si>
    <t>R.C.C.slab culvert 1X1.60X1.80</t>
  </si>
  <si>
    <t>32/8</t>
  </si>
  <si>
    <t xml:space="preserve"> Three row Pipe culvert
3x1000mm dia</t>
  </si>
  <si>
    <t>33/6</t>
  </si>
  <si>
    <t>34/6</t>
  </si>
  <si>
    <t>Rcc slab Culvert 1X6.60X1.0</t>
  </si>
  <si>
    <t>34/10</t>
  </si>
  <si>
    <t>R.C.C Slab culvert 1.20</t>
  </si>
  <si>
    <t>13/2</t>
  </si>
  <si>
    <t>Two row      900 mm dia Pipeculvert</t>
  </si>
  <si>
    <t>15/8</t>
  </si>
  <si>
    <t>Pipe culvert 1000mm</t>
  </si>
  <si>
    <t>15/10</t>
  </si>
  <si>
    <t>Four Row Pipe culvert 1000mm</t>
  </si>
  <si>
    <t>16/4</t>
  </si>
  <si>
    <t>Two row 900 mm Pipe
culvert</t>
  </si>
  <si>
    <t xml:space="preserve">PWD Tank sliuce </t>
  </si>
  <si>
    <t>Two row      900 mm Pipe culvert</t>
  </si>
  <si>
    <t>17/6</t>
  </si>
  <si>
    <t>Single span of Cut stone slab culvert</t>
  </si>
  <si>
    <t>17/10</t>
  </si>
  <si>
    <t>Pipe culvert 900mm</t>
  </si>
  <si>
    <t>18/2</t>
  </si>
  <si>
    <t>Single span of R.C.C slab culvert</t>
  </si>
  <si>
    <t>Single span ofR.C.C slab slab culvert</t>
  </si>
  <si>
    <t>19/4</t>
  </si>
  <si>
    <t>Dry fixing 900mm</t>
  </si>
  <si>
    <t>20/6</t>
  </si>
  <si>
    <t>Single span of Slab culvert</t>
  </si>
  <si>
    <t>Pipe culvert Dry fixing 900mm</t>
  </si>
  <si>
    <t>23/4</t>
  </si>
  <si>
    <t>Three row Pipe culvert</t>
  </si>
  <si>
    <t>24/4</t>
  </si>
  <si>
    <t>24/10</t>
  </si>
  <si>
    <t>Minor Bridge 3x5.60m</t>
  </si>
  <si>
    <t>25/4</t>
  </si>
  <si>
    <t>25/10</t>
  </si>
  <si>
    <t>Sl. No</t>
  </si>
  <si>
    <t>Stretch Start</t>
  </si>
  <si>
    <t>Stretch end</t>
  </si>
  <si>
    <t>Year</t>
  </si>
  <si>
    <t>Before 2015-26</t>
  </si>
  <si>
    <t>CRIDP 2017-18</t>
  </si>
  <si>
    <t>Strengthening</t>
  </si>
  <si>
    <t>Completed Year</t>
  </si>
  <si>
    <t>Work Type</t>
  </si>
  <si>
    <t>Peraiyur Road</t>
  </si>
  <si>
    <t>Before 2015-16</t>
  </si>
  <si>
    <t>CRIDP 2015-16</t>
  </si>
  <si>
    <t>TMM-Usilampatti road</t>
  </si>
  <si>
    <t>SRPR 2015-16</t>
  </si>
  <si>
    <t>IRQP</t>
  </si>
  <si>
    <t>CRIDP 2016-17</t>
  </si>
  <si>
    <t>CRIDP 2018-19</t>
  </si>
  <si>
    <t>CRIDP 2021-22</t>
  </si>
  <si>
    <t>CRIDP 2020-21</t>
  </si>
  <si>
    <t>CRIDP 2022-23</t>
  </si>
  <si>
    <t>SRPR 2022-23</t>
  </si>
  <si>
    <t>SRPR 2020-21</t>
  </si>
  <si>
    <t>Olaipatti road</t>
  </si>
  <si>
    <t>CRIDP 2023-24</t>
  </si>
  <si>
    <t>CRF 2017-18</t>
  </si>
  <si>
    <t>Wdg &amp; Stg</t>
  </si>
  <si>
    <t>CRIDP 2019-20</t>
  </si>
  <si>
    <t>Start_STR</t>
  </si>
  <si>
    <t>End_STR</t>
  </si>
  <si>
    <t>Stretch</t>
  </si>
  <si>
    <t>Sl.no</t>
  </si>
  <si>
    <t>Usilampatti</t>
  </si>
  <si>
    <t>Sub Division</t>
  </si>
  <si>
    <t>0/2</t>
  </si>
  <si>
    <t>Single row Pipe 
culvert 900mm dia</t>
  </si>
  <si>
    <t>Single row Pipe culvert  900mm dia</t>
  </si>
  <si>
    <t>0/8</t>
  </si>
  <si>
    <t>Two row pipe culvert 2x900m</t>
  </si>
  <si>
    <t>Two row Pipe culvert 2x900m dia</t>
  </si>
  <si>
    <t>1/2</t>
  </si>
  <si>
    <t>Two row Pipe 
culvert 900mm dia</t>
  </si>
  <si>
    <t>1/10</t>
  </si>
  <si>
    <t>Two row Pipe culvert
2x900m 
dia</t>
  </si>
  <si>
    <t>2/2</t>
  </si>
  <si>
    <t xml:space="preserve">Two row Pipe culvert
2x900m 
</t>
  </si>
  <si>
    <t>2/4</t>
  </si>
  <si>
    <t xml:space="preserve">Seven row Pipe culvert
7x900m 
</t>
  </si>
  <si>
    <t>2/6</t>
  </si>
  <si>
    <t xml:space="preserve">Three row Pipe culvert
3x900m 
</t>
  </si>
  <si>
    <t xml:space="preserve">One row Pipe culvert
1x900m 
</t>
  </si>
  <si>
    <t>2/8</t>
  </si>
  <si>
    <t>3/2</t>
  </si>
  <si>
    <t>Box Culvert 1.50mx1.50x12.00m</t>
  </si>
  <si>
    <t>3/8</t>
  </si>
  <si>
    <t xml:space="preserve">Four row Pipe culvert
4x900m 
</t>
  </si>
  <si>
    <t>3/10</t>
  </si>
  <si>
    <t xml:space="preserve"> Two Span of Minor bridge
 2x6.00x2.70</t>
  </si>
  <si>
    <t>Minor bridge</t>
  </si>
  <si>
    <t>4/4</t>
  </si>
  <si>
    <t>4/6</t>
  </si>
  <si>
    <t>4/8</t>
  </si>
  <si>
    <t xml:space="preserve">Two Row Pipe culvert
2x900m 
</t>
  </si>
  <si>
    <t>5/2</t>
  </si>
  <si>
    <t>6/2</t>
  </si>
  <si>
    <t>6/6</t>
  </si>
  <si>
    <t>Two Span of Minor bridge
 2x6x2.20</t>
  </si>
  <si>
    <t>7/10</t>
  </si>
  <si>
    <t>8/2</t>
  </si>
  <si>
    <t xml:space="preserve"> Single Span Minor bridge
1x8.0x3.0</t>
  </si>
  <si>
    <t>8/6</t>
  </si>
  <si>
    <t xml:space="preserve"> Single Span Cut stone slab culvert </t>
  </si>
  <si>
    <t>8/10</t>
  </si>
  <si>
    <t xml:space="preserve">One row Pipe culvert </t>
  </si>
  <si>
    <t>9/4</t>
  </si>
  <si>
    <t>Single Span R.C.C.slab culvert 1x5.00x1.50</t>
  </si>
  <si>
    <t>RCC Slab culvert</t>
  </si>
  <si>
    <t xml:space="preserve"> 9/6</t>
  </si>
  <si>
    <t>Single row pipe culvert
1000 mm</t>
  </si>
  <si>
    <t xml:space="preserve"> 9/10</t>
  </si>
  <si>
    <t>Single Span R.C.C slab culvert  1x6.00x2.00</t>
  </si>
  <si>
    <t xml:space="preserve"> 10/2</t>
  </si>
  <si>
    <t xml:space="preserve"> Minor Bridge  Two span of 6.00m</t>
  </si>
  <si>
    <t xml:space="preserve"> 10/6</t>
  </si>
  <si>
    <t>Two row Pipe Culvert 2x1000mm</t>
  </si>
  <si>
    <t xml:space="preserve"> 10/8</t>
  </si>
  <si>
    <t xml:space="preserve"> RCC Slab single span  of 1.20m culvert</t>
  </si>
  <si>
    <t xml:space="preserve"> 10/10</t>
  </si>
  <si>
    <t>Pipe culvert 900mm dia</t>
  </si>
  <si>
    <t xml:space="preserve"> 11/2</t>
  </si>
  <si>
    <t xml:space="preserve"> 11/6</t>
  </si>
  <si>
    <t xml:space="preserve"> 11/8</t>
  </si>
  <si>
    <t xml:space="preserve"> 12/2 </t>
  </si>
  <si>
    <t>Pipe culvert 1000mm dia</t>
  </si>
  <si>
    <t>12/4(i)</t>
  </si>
  <si>
    <t>12/4(ii)</t>
  </si>
  <si>
    <t>12/4(iii)</t>
  </si>
  <si>
    <t xml:space="preserve"> 12/6</t>
  </si>
  <si>
    <t>8/4(I)</t>
  </si>
  <si>
    <t xml:space="preserve"> Two Row Pipe culvert 
1000m dia</t>
  </si>
  <si>
    <t>8/8</t>
  </si>
  <si>
    <t>Single Row Pipe culvert 1000m dia</t>
  </si>
  <si>
    <t xml:space="preserve"> 9/4</t>
  </si>
  <si>
    <t>Pipe culvert 
4x1000m dia</t>
  </si>
  <si>
    <t>Pipe culvert 
1000mm dia</t>
  </si>
  <si>
    <t xml:space="preserve"> Three row Pipe culvert 1000m dia</t>
  </si>
  <si>
    <t xml:space="preserve"> 12/2</t>
  </si>
  <si>
    <t>Minor bridge
 4x7.60x2.25</t>
  </si>
  <si>
    <t>14/10</t>
  </si>
  <si>
    <t xml:space="preserve"> RCC Slab Culvert
 1x3.00x1.20</t>
  </si>
  <si>
    <t>18/4</t>
  </si>
  <si>
    <t>Single span of  Cut stone slab culvert 
1x1.30x3.00</t>
  </si>
  <si>
    <t>Single span of  R.C.C Slab Culvert 1x1.50</t>
  </si>
  <si>
    <t>0/6</t>
  </si>
  <si>
    <t>Single Row Pipe culvert
 750mm</t>
  </si>
  <si>
    <t>Single Row Pipe culvert
 900mm</t>
  </si>
  <si>
    <t>0/10</t>
  </si>
  <si>
    <t xml:space="preserve"> Single Row Pipe culvert
 900mm</t>
  </si>
  <si>
    <t xml:space="preserve"> 1/4</t>
  </si>
  <si>
    <t xml:space="preserve"> 1/10</t>
  </si>
  <si>
    <t xml:space="preserve">Single span of Cut stone 
slab culvert 
</t>
  </si>
  <si>
    <t>Cut stone slab culvert 
1x1.20x1.00</t>
  </si>
  <si>
    <t xml:space="preserve"> 2/4</t>
  </si>
  <si>
    <t xml:space="preserve"> 2/8</t>
  </si>
  <si>
    <t xml:space="preserve"> 3/4</t>
  </si>
  <si>
    <t xml:space="preserve"> 4/2</t>
  </si>
  <si>
    <t>Single span of Cut stone 
slab culvert 
1x1.20x0.60m</t>
  </si>
  <si>
    <t xml:space="preserve"> 4/4</t>
  </si>
  <si>
    <t>Single Row Pipe culvert
 1x0.900mm</t>
  </si>
  <si>
    <t xml:space="preserve"> 4/10 </t>
  </si>
  <si>
    <t xml:space="preserve"> 6/6</t>
  </si>
  <si>
    <t>Single span of RCC Slab Culvert
 1x3.00x1.00</t>
  </si>
  <si>
    <t xml:space="preserve"> 6/10</t>
  </si>
  <si>
    <t xml:space="preserve"> 7/2</t>
  </si>
  <si>
    <t>Single span of Cut stone 
slab culvert 
1x0.90x1.50</t>
  </si>
  <si>
    <t xml:space="preserve"> 7/10</t>
  </si>
  <si>
    <t>Single span of Cut stone 
slab culvert 
1x1.20x1.10</t>
  </si>
  <si>
    <t xml:space="preserve"> 8/2</t>
  </si>
  <si>
    <t>Single span of R.C.C.Slab Culvert 
1x3.00x1.50</t>
  </si>
  <si>
    <t xml:space="preserve"> 8/4</t>
  </si>
  <si>
    <t xml:space="preserve"> Single span of Cut stone 
slab culvert 
1x1.50x1.00</t>
  </si>
  <si>
    <t xml:space="preserve"> 8/10</t>
  </si>
  <si>
    <t>Two row Pipe culvert
 2x900mm</t>
  </si>
  <si>
    <t>9/4 I</t>
  </si>
  <si>
    <t>Single  row Pipe culvert
 1x900mm</t>
  </si>
  <si>
    <t xml:space="preserve"> 10/4</t>
  </si>
  <si>
    <t xml:space="preserve"> Single Span of Minor Bridge 1x6.60x1.50</t>
  </si>
  <si>
    <t xml:space="preserve"> 10/10 </t>
  </si>
  <si>
    <t>Single  row Pipe culvert
 1x600mm</t>
  </si>
  <si>
    <t xml:space="preserve"> 11/4</t>
  </si>
  <si>
    <t>Single Span of Cut stone Slab culvert  1x1.20x0.75</t>
  </si>
  <si>
    <t>Single Span of Cut stone Slab culvert  1x1.00x1.00</t>
  </si>
  <si>
    <t>Single Span of Cut stone Slab culvert  1x1.20x1.00</t>
  </si>
  <si>
    <t xml:space="preserve"> 12/4</t>
  </si>
  <si>
    <t>Single Span of Cut stone Slab culvert  1x1.20x0.60</t>
  </si>
  <si>
    <t xml:space="preserve"> 12/8</t>
  </si>
  <si>
    <t>13/4</t>
  </si>
  <si>
    <t>13/6</t>
  </si>
  <si>
    <t xml:space="preserve"> Single  row Pipe culvert
 1x600mm</t>
  </si>
  <si>
    <t>13/8</t>
  </si>
  <si>
    <t>13/10</t>
  </si>
  <si>
    <t>Single Span ofCut stone 
slab culvert 
1x1.20x0.55</t>
  </si>
  <si>
    <t>Three Row Pipe culvert
 3x900mm</t>
  </si>
  <si>
    <t>14/6</t>
  </si>
  <si>
    <t>Three  Span of Cut stone 
slab culvert 3x1.20x1.00</t>
  </si>
  <si>
    <t>15/2</t>
  </si>
  <si>
    <t>Single  Row Pipe culvert
 1x900mm</t>
  </si>
  <si>
    <t>15/4</t>
  </si>
  <si>
    <t>Two  Row Pipe culvert
 2x900mm</t>
  </si>
  <si>
    <t>16/6</t>
  </si>
  <si>
    <t>17/2</t>
  </si>
  <si>
    <t>Single span of slab culvert 1x1.20x1.00</t>
  </si>
  <si>
    <t>18/10</t>
  </si>
  <si>
    <t>Single span of  R.C.C.Slab Culvert 
1x6.00x1.90</t>
  </si>
  <si>
    <t>Single span of Cut stone 
slab culvert 
1x1.20x1.00</t>
  </si>
  <si>
    <t>19/8</t>
  </si>
  <si>
    <t>Single span of Cut stone Slab culvert  1x1.50x1.00</t>
  </si>
  <si>
    <t>19/10</t>
  </si>
  <si>
    <t>Single  Row Pipe culvert
 1x600mm</t>
  </si>
  <si>
    <t>Single span of Cut stone slab culvert 1x1.20x0.65</t>
  </si>
  <si>
    <t>Single span of RCC Slab slab culvert 
1x2.00x1.00</t>
  </si>
  <si>
    <t>Single  Row Pipe culvert
 1x1000mm</t>
  </si>
  <si>
    <t>Box culvert 1x2.00x1.50m</t>
  </si>
  <si>
    <t>Single row pipe Culvert 1x1000mm dia</t>
  </si>
  <si>
    <t>Two span of Cut stone  slab culvert 2x1.10x1.00</t>
  </si>
  <si>
    <t>23/6</t>
  </si>
  <si>
    <t>Single span of Cut stone 
slab culvert 1x1.50x1.00</t>
  </si>
  <si>
    <t>23/700</t>
  </si>
  <si>
    <t>Single span of RCC Slab
slab culvert 1x5.00x1.50</t>
  </si>
  <si>
    <t>Single span of RCC Slab
slab culvert 1x2.00x1.5</t>
  </si>
  <si>
    <t>24/6</t>
  </si>
  <si>
    <t>Two row pipe Culvert 1x1000mm dia</t>
  </si>
  <si>
    <t>24/8</t>
  </si>
  <si>
    <t>25/2</t>
  </si>
  <si>
    <t>25/6</t>
  </si>
  <si>
    <t>RCC Slab slab culvert 
1x3.00x1.50</t>
  </si>
  <si>
    <t>26/2</t>
  </si>
  <si>
    <t>Two row pipe  culvert 
2x1000mm dia</t>
  </si>
  <si>
    <t>27/2</t>
  </si>
  <si>
    <t>R.C.C.Slab Culvert 
1x3.00x1.25</t>
  </si>
  <si>
    <t>28/4</t>
  </si>
  <si>
    <t xml:space="preserve">R.C.C.Slab Culvert 
1x6.00x1.50
 </t>
  </si>
  <si>
    <t>MDR-954</t>
  </si>
  <si>
    <t>Single row Pipe culvert  600mm dia 1</t>
  </si>
  <si>
    <t xml:space="preserve">Single row Pipe culvert  600mm dia </t>
  </si>
  <si>
    <t>Single row of pipe culvert 600mm dia</t>
  </si>
  <si>
    <t>RCC Slab culvert 
1x1.00x1.00</t>
  </si>
  <si>
    <t>Single row of pipe culvert 1000mm dia</t>
  </si>
  <si>
    <t>18/8</t>
  </si>
  <si>
    <t>Single span of Cut stone
 slab culvert 1x1x1.00</t>
  </si>
  <si>
    <t>MDR-961</t>
  </si>
  <si>
    <t>Single row of Pipe culvert
 1x750mm</t>
  </si>
  <si>
    <t>Single row of Pipe culvert
 1x300mm</t>
  </si>
  <si>
    <t xml:space="preserve"> 1/2</t>
  </si>
  <si>
    <t>Single span  of Cut stone slab culvert1.0x1.20x0.30</t>
  </si>
  <si>
    <t xml:space="preserve"> 1/8</t>
  </si>
  <si>
    <t xml:space="preserve"> Two Span of Minor  bridge 2x5.60x1.50</t>
  </si>
  <si>
    <t xml:space="preserve"> 1/10 </t>
  </si>
  <si>
    <t>Single span  of Cut stone slab culvert 1.0x1.20x1.0</t>
  </si>
  <si>
    <t xml:space="preserve"> 2/2</t>
  </si>
  <si>
    <t>Cut stone slab 
culvert 1.0x1.20x1.00</t>
  </si>
  <si>
    <t>Number of spans (Length centre to piers)</t>
  </si>
  <si>
    <t>O-2918</t>
  </si>
  <si>
    <t>O-147</t>
  </si>
  <si>
    <t>O-804</t>
  </si>
  <si>
    <t>O-840</t>
  </si>
  <si>
    <t>O-472</t>
  </si>
  <si>
    <t>O-4376</t>
  </si>
  <si>
    <t>O-3878</t>
  </si>
  <si>
    <t>O-7435</t>
  </si>
  <si>
    <t>O-2198</t>
  </si>
  <si>
    <t>O-1854</t>
  </si>
  <si>
    <t>O-4354</t>
  </si>
  <si>
    <t>O-7336</t>
  </si>
  <si>
    <t>O-1873</t>
  </si>
  <si>
    <t>O-6871</t>
  </si>
  <si>
    <t>O-7090</t>
  </si>
  <si>
    <t>O-786</t>
  </si>
  <si>
    <t>O-805</t>
  </si>
  <si>
    <t>O-7600</t>
  </si>
  <si>
    <t>O-7415</t>
  </si>
  <si>
    <t>O-2311</t>
  </si>
  <si>
    <t>O-3455</t>
  </si>
  <si>
    <t>O-6931</t>
  </si>
  <si>
    <t>O-282</t>
  </si>
  <si>
    <t>O-7313</t>
  </si>
  <si>
    <t>O-1674</t>
  </si>
  <si>
    <t>O-5394</t>
  </si>
  <si>
    <t>O-1681</t>
  </si>
  <si>
    <t>O-3094</t>
  </si>
  <si>
    <t>O-806</t>
  </si>
  <si>
    <t>O-661</t>
  </si>
  <si>
    <t>O-7311</t>
  </si>
  <si>
    <t>0/4</t>
  </si>
  <si>
    <t>4/10</t>
  </si>
  <si>
    <t>5/4</t>
  </si>
  <si>
    <t>5/10</t>
  </si>
  <si>
    <t>7/2</t>
  </si>
  <si>
    <t>7/4</t>
  </si>
  <si>
    <t>7/8</t>
  </si>
  <si>
    <t>9/2</t>
  </si>
  <si>
    <t>10/8</t>
  </si>
  <si>
    <t>5/6</t>
  </si>
  <si>
    <t>6/4</t>
  </si>
  <si>
    <t>6/8</t>
  </si>
  <si>
    <t xml:space="preserve"> 9/2</t>
  </si>
  <si>
    <t xml:space="preserve"> 9/8</t>
  </si>
  <si>
    <t>1/4</t>
  </si>
  <si>
    <t>3/4</t>
  </si>
  <si>
    <t>6/10</t>
  </si>
  <si>
    <t>7/880</t>
  </si>
  <si>
    <t>1/6</t>
  </si>
  <si>
    <t>1/8</t>
  </si>
  <si>
    <t xml:space="preserve">  2/8</t>
  </si>
  <si>
    <t>3/6</t>
  </si>
  <si>
    <t>4/O</t>
  </si>
  <si>
    <t>4/2</t>
  </si>
  <si>
    <t>1/420</t>
  </si>
  <si>
    <t>2/10</t>
  </si>
  <si>
    <t>0/6(II)</t>
  </si>
  <si>
    <t>3/865</t>
  </si>
  <si>
    <t>0/6 I</t>
  </si>
  <si>
    <t>0/6 II</t>
  </si>
  <si>
    <t>0/6 III</t>
  </si>
  <si>
    <t>0/8 I</t>
  </si>
  <si>
    <t>0/8 II</t>
  </si>
  <si>
    <t>1/4 I</t>
  </si>
  <si>
    <t>1/4 II</t>
  </si>
  <si>
    <t>1/1</t>
  </si>
  <si>
    <t xml:space="preserve"> 1/6</t>
  </si>
  <si>
    <t>9/8</t>
  </si>
  <si>
    <t>10/300</t>
  </si>
  <si>
    <t>Single row Pipe Culvert 900mm dia</t>
  </si>
  <si>
    <t>Single row pipe culvert 1000 mm Dia</t>
  </si>
  <si>
    <t xml:space="preserve">Box Culvert 1x1.50 x1.50m
</t>
  </si>
  <si>
    <t>RCC Slab culvert 1x5.60x1.50</t>
  </si>
  <si>
    <t xml:space="preserve">Two row Pipe Culvert 1000 mm dia
</t>
  </si>
  <si>
    <t>Single span of Cut stone slab  culvert 1x1.50x1.20</t>
  </si>
  <si>
    <t>Single Span of Cut stone slab
 culvert 1x1.20x1.00</t>
  </si>
  <si>
    <t>Single Span of Cut stone slab
 culvert 1x1.40x1.30</t>
  </si>
  <si>
    <t xml:space="preserve">RCC Slab culvert 1x3.00x1.50m
</t>
  </si>
  <si>
    <t>Road Dam   7.00</t>
  </si>
  <si>
    <t>Two  Span of  R.C.C.slab   culvert  2x3x1.50</t>
  </si>
  <si>
    <t>Single Span of cut stone slab 
culvert 1x1.20x1.00</t>
  </si>
  <si>
    <t>RCC Slab culvert 1x1.50x1.00</t>
  </si>
  <si>
    <t>Single Span of cut stone slab 
culvert 1.00x1.00x1.00</t>
  </si>
  <si>
    <t>RCC Slab culvert 1x4.00x1.50</t>
  </si>
  <si>
    <t>Single Span of cut stone slab 
culvert 1x1.20x1.10</t>
  </si>
  <si>
    <t>Single Row Pipe culvert 
300mm dia</t>
  </si>
  <si>
    <t>Single Span of cut stone slab 
culvert 1x1.0x0.10</t>
  </si>
  <si>
    <t>Single Span of cut stone slab 
culvert 1.0x1.0x1.00</t>
  </si>
  <si>
    <t xml:space="preserve"> Cut Stone Slab 4x1.30</t>
  </si>
  <si>
    <t>RCC Slab culvert 1x6.00x2.00</t>
  </si>
  <si>
    <t xml:space="preserve">Single row Pipe culvert 600 mm dia 
</t>
  </si>
  <si>
    <t xml:space="preserve">Box Culvert 1x2.00 x2.00m
</t>
  </si>
  <si>
    <t>Single Span of Minor Bridge 2x7.60x2.975</t>
  </si>
  <si>
    <t>RCC Slab culvert 1X5.60X2.00</t>
  </si>
  <si>
    <t>Single Span  of  Cut stone
 slab culvert 1x1.10x0.75</t>
  </si>
  <si>
    <t>RCC Slab culvert 1x3.00x1.50</t>
  </si>
  <si>
    <t>RCC Slab culvert 1x6.00x2.30</t>
  </si>
  <si>
    <t>Cut stone
 slab culvert 1.00x1.00x1.00</t>
  </si>
  <si>
    <t>RCC Slab culvert  1x1.50x1.00</t>
  </si>
  <si>
    <t xml:space="preserve">Road Dam </t>
  </si>
  <si>
    <t xml:space="preserve">Box Culvert 1x1.00 x100m
</t>
  </si>
  <si>
    <t xml:space="preserve"> Two Row Pipe Culvert
 900mm dia </t>
  </si>
  <si>
    <t>RCC Slab culvert 1x1.50x0.50</t>
  </si>
  <si>
    <t>RCC Slab culvert 1x2.00x1.50 (RR Masonary wall)</t>
  </si>
  <si>
    <t>Cut stone slab culvert 1x1x1x</t>
  </si>
  <si>
    <t xml:space="preserve">Cut stone slab  culvert1x1x1x
</t>
  </si>
  <si>
    <t>Rcc Box Culvert 2x3x1.50</t>
  </si>
  <si>
    <t>Rcc Box Culvert 1x1.00x1.00</t>
  </si>
  <si>
    <t xml:space="preserve">Box Culvert 1x1.50 x150m
</t>
  </si>
  <si>
    <t xml:space="preserve">Single span 1.00 cut stone slab culvert </t>
  </si>
  <si>
    <t>Minor bridge 2x6.60x2.00</t>
  </si>
  <si>
    <t xml:space="preserve">Road Dam
</t>
  </si>
  <si>
    <t xml:space="preserve">Single span 1.00 cut 
stone slab culvert </t>
  </si>
  <si>
    <t xml:space="preserve">Single Row Pipe culvert  750mm dia </t>
  </si>
  <si>
    <t xml:space="preserve">Road dam
</t>
  </si>
  <si>
    <t>Single Span of Cut stone slab culvert 1x1.0x0.60</t>
  </si>
  <si>
    <t>RCC Slab culvert 1x1.00x1.50</t>
  </si>
  <si>
    <t xml:space="preserve">Two Row Pipe culvert
750mm dia </t>
  </si>
  <si>
    <t>Five Row Pipe culvert 750mm dia</t>
  </si>
  <si>
    <t xml:space="preserve"> Three Span R.C.CMinor Bridge .3x6.00x2.25m</t>
  </si>
  <si>
    <t>Single Span of Cut stone 
slab culvert 1x1x1.00</t>
  </si>
  <si>
    <t xml:space="preserve">Single span of 1.50x1.50m Box Culvert </t>
  </si>
  <si>
    <t>Single Span of Cut stone 
slab culvert 1x1.00x1.60</t>
  </si>
  <si>
    <t>Single Span of Cut stone 
slab culvert 1x1.0x1.0</t>
  </si>
  <si>
    <t xml:space="preserve">Single span of 1.00x1.00m Box Culvert </t>
  </si>
  <si>
    <t xml:space="preserve"> Two Span of Minor bridge  2x6.00x2.00</t>
  </si>
  <si>
    <t>RCC Slab culvert 1x4.00x1.80 skew</t>
  </si>
  <si>
    <t>Three span of  Minor Bridge 3x4x2.0m</t>
  </si>
  <si>
    <t xml:space="preserve">Single span of Cut stone 
slab culvert 1x0.80x1.20m </t>
  </si>
  <si>
    <t xml:space="preserve">Single span of Cut stone 
slab culvert 1x0.90x1.10m </t>
  </si>
  <si>
    <t xml:space="preserve">Single span of Cut stone 
slab culvert 1x0.90x1.00m </t>
  </si>
  <si>
    <t>Single span of Cut stone slab culvert 1x1x1.0</t>
  </si>
  <si>
    <t>Single span of  Cut stone slab culvert 1x0.90x1.00</t>
  </si>
  <si>
    <t>Single span of 8m R.C.C  minor bridge 1x8x2.00</t>
  </si>
  <si>
    <t>Single span of   Cut stone slab culvert 1x0.90x1.00</t>
  </si>
  <si>
    <t xml:space="preserve"> Fifteen  row Piped culvert 450mm dia 15No</t>
  </si>
  <si>
    <t>Single span of Cut stone slab culvert 1x0.90x0.50</t>
  </si>
  <si>
    <t xml:space="preserve">Single row  Pipe culvert and 
cut stone slab culvert </t>
  </si>
  <si>
    <t>Two span of Cut stone
slab culvert 2x1.30x1.50</t>
  </si>
  <si>
    <t>Single span of Cut stone
slab culvert 1x0.90x0.90</t>
  </si>
  <si>
    <t xml:space="preserve"> R.C.C Minor Bridge
3x5.60x1.75</t>
  </si>
  <si>
    <t>Single span of  Cut stone slab 
culvert 1x1.50x1.00</t>
  </si>
  <si>
    <t>Single span of Cut stone slab 
culvert 1x1.80x0.70</t>
  </si>
  <si>
    <t xml:space="preserve">Single span of Cut stone slab 
culvert 1x0.60x1.00 </t>
  </si>
  <si>
    <t xml:space="preserve">Road dam             </t>
  </si>
  <si>
    <t>Single span of  Cut stone
 slab culvert 1x1.10x0.80</t>
  </si>
  <si>
    <t>RCC Slab culvert 1x6x1.50m</t>
  </si>
  <si>
    <t xml:space="preserve">Two Span of 2x7.60 x2.40  Minor Bridge
 </t>
  </si>
  <si>
    <t>Single span of Cut stone slab 
culvert 1x0.70x1.00</t>
  </si>
  <si>
    <t xml:space="preserve">Single span of 3.00x3.00m Box Culvert </t>
  </si>
  <si>
    <t>Road dam</t>
  </si>
  <si>
    <t>Five Span of R.C.C.slab
 culvert 5x4.0x2.30</t>
  </si>
  <si>
    <t xml:space="preserve">Single row  pipe culvert 
450mm dia </t>
  </si>
  <si>
    <t xml:space="preserve">Road Dam                </t>
  </si>
  <si>
    <t xml:space="preserve">Road Dam            </t>
  </si>
  <si>
    <t xml:space="preserve">Road Dam              </t>
  </si>
  <si>
    <t xml:space="preserve"> Four Span of 4x3.00x2.00 Minor Bridge</t>
  </si>
  <si>
    <t>Road Dam</t>
  </si>
  <si>
    <t>RCC Slab culvert 1x3x1.80</t>
  </si>
  <si>
    <t>Two Span of Cut stone slab 
culvert  2x1.30x0.50</t>
  </si>
  <si>
    <t>Single Span of Cut stone slab 
culvert 1x1.60x1.00</t>
  </si>
  <si>
    <t xml:space="preserve">Two row Pipe culvert 600 mm dia </t>
  </si>
  <si>
    <t xml:space="preserve">Three Row of Pipe culvert 900 mm dia </t>
  </si>
  <si>
    <t>Two Span of R.C.C.Slab 
culvert 2x2.90x2.00</t>
  </si>
  <si>
    <t>Box  Culvert1x1.5x1.50</t>
  </si>
  <si>
    <t>RCC Slab culvert 1x6.00x1.25</t>
  </si>
  <si>
    <t>RCC Slab culvert 1x1.20x0.60</t>
  </si>
  <si>
    <t xml:space="preserve">Four row  Pipe culvert 900mm dia </t>
  </si>
  <si>
    <t xml:space="preserve">Three row Pipe culvert 
750mm dia </t>
  </si>
  <si>
    <t>Single span of Cut stone slab 
culvert 1x1.00x0.80</t>
  </si>
  <si>
    <t>Three span of Minor Bridge
3x5.60x 1.75</t>
  </si>
  <si>
    <t>Single span of Cut stone slab 
culvert 1x0.60x1.00</t>
  </si>
  <si>
    <t>PWD SYPHON</t>
  </si>
  <si>
    <t xml:space="preserve">Five row  Pipe culvert 1000mm dia </t>
  </si>
  <si>
    <t xml:space="preserve">Road Dam                      </t>
  </si>
  <si>
    <t>Two  span of 
R.C.C.Slab culvert
 (R.R.Masonary wall) 2x3x2.00</t>
  </si>
  <si>
    <t>Single span of Cut stone slab 
culvert 1x1x1</t>
  </si>
  <si>
    <t>Box Culvert 1x1.5x1.50m</t>
  </si>
  <si>
    <t>RCC Slab Culvert 1x6.00x1.50</t>
  </si>
  <si>
    <t>Single span of  Cut stone slab
 culvert 1x0.90x0.50</t>
  </si>
  <si>
    <t>Single span of Cut stone slab
 culvert 1x1.40x0.60</t>
  </si>
  <si>
    <t>Single row Pipe Culvert 900mm dia dry fixing</t>
  </si>
  <si>
    <t>Box  Culvert1x1.0x1.00m</t>
  </si>
  <si>
    <t>RCC Slab culvert 1x5.00x1.00</t>
  </si>
  <si>
    <t>RCC Slab culvert 1x4.00mx1.00</t>
  </si>
  <si>
    <t>RCC Slab culvert 1x3.80x1.50</t>
  </si>
  <si>
    <t xml:space="preserve">Two span of R.C.C.Slab culvert  1x3.00x1.50
</t>
  </si>
  <si>
    <t>Single span of Cut stone slab 
culvert 1x0.60x1.00mm</t>
  </si>
  <si>
    <t>RCC Slab culvert 1x3.0x1..25</t>
  </si>
  <si>
    <t>Single span of  Cut stone slab 
culvert 2x1.20x1.50mm</t>
  </si>
  <si>
    <t>Single span of Cut stone slab 
culvert 1x1.20x1.50mm</t>
  </si>
  <si>
    <t>Cut Stone slab</t>
  </si>
  <si>
    <t xml:space="preserve"> Cut Stone Slab </t>
  </si>
  <si>
    <t xml:space="preserve"> Minor Bridge</t>
  </si>
  <si>
    <t xml:space="preserve">Cut stone slab </t>
  </si>
  <si>
    <t>Cut Stone Slab</t>
  </si>
  <si>
    <t>7.50M</t>
  </si>
  <si>
    <t xml:space="preserve">Box culvert </t>
  </si>
  <si>
    <t>O-10269</t>
  </si>
  <si>
    <t>O-10270</t>
  </si>
  <si>
    <t>O-10271</t>
  </si>
  <si>
    <t>Pasukkaranpatty  Road   Km 0/0- 1/0.</t>
  </si>
  <si>
    <t>O-10272</t>
  </si>
  <si>
    <t>O-10273</t>
  </si>
  <si>
    <t>Alligundam - Rajakkapatti road branching road Km 34/6 of Vathalakundu -Peraiyur road</t>
  </si>
  <si>
    <t xml:space="preserve">Jothilnaickanur road branching from Km 8/0  of Elumalai road </t>
  </si>
  <si>
    <t xml:space="preserve">K.Paraipatti - Mayakurumbanpatti road </t>
  </si>
  <si>
    <t>Kallapatti road branching from Km 22/2 of Thirumangalam-Usilampatti road toKm 0/0- 2/8</t>
  </si>
  <si>
    <t xml:space="preserve">Kalluthu- Seemanuthu road branching from Km 23/2 of  Vathalakundu-Periayur - Kariapatti road  </t>
  </si>
  <si>
    <t xml:space="preserve">Kattakaruppanpatti road branching from Km 34/8 of Madurai-Theni road </t>
  </si>
  <si>
    <t>Andipatti road branching from Km 7/2 of Kovilankulam- Thimmanatham road</t>
  </si>
  <si>
    <t>Koppilipatti - Pappapatti road</t>
  </si>
  <si>
    <t xml:space="preserve">Kovilankulam - Thimmanatham road </t>
  </si>
  <si>
    <t>Madurai - Theni road to E.Pudupatti (Via) Ambasamuthuram road</t>
  </si>
  <si>
    <t xml:space="preserve">Melaperumalkovilpatti - Perugamanallur road </t>
  </si>
  <si>
    <t xml:space="preserve">Nattapatti - Kondampatti road </t>
  </si>
  <si>
    <t xml:space="preserve">Ariyapatti - Paluthupatti road </t>
  </si>
  <si>
    <t>O-6333</t>
  </si>
  <si>
    <t xml:space="preserve">Sindupatti - Nattamangalam road </t>
  </si>
  <si>
    <t xml:space="preserve">Ayyanarkulam road branching from Km  8/2 of Kovilankulam -  Thimmanatham road </t>
  </si>
  <si>
    <t>Thimmanatham - Lingappanaickanur road Km 0/0- 2/020</t>
  </si>
  <si>
    <t xml:space="preserve">Thirumangalam - Pallapatti  road to  Panniyan road </t>
  </si>
  <si>
    <t>O-7063</t>
  </si>
  <si>
    <t>O-7089</t>
  </si>
  <si>
    <t xml:space="preserve">Thummalapatti road branching from Allikundam - Rajakkapatti road </t>
  </si>
  <si>
    <t xml:space="preserve">Uthappanaickanur - Koppilipatti road to Mondikundu road </t>
  </si>
  <si>
    <t xml:space="preserve">Uthappanaickanur - Peranai road </t>
  </si>
  <si>
    <t xml:space="preserve">V.Perumalpatti road branching from Km 26/6 of Vathalakundu - Peraiyur - Kariapatti road </t>
  </si>
  <si>
    <t>Vagurani road branching from Km 32/4 of Vathalakundu-Peraiyur - Kariyapatti road</t>
  </si>
  <si>
    <t>O-7479</t>
  </si>
  <si>
    <t xml:space="preserve">Valandur - Pappapatti road </t>
  </si>
  <si>
    <t xml:space="preserve">Vathalakundu - Peraiyur - Kariyapatti  road to Meikkilarpatti road (Via) Vadakattupatti road </t>
  </si>
  <si>
    <t>O-7842</t>
  </si>
  <si>
    <t>Pasukkaranpatti - Kakkiveeranpatti road</t>
  </si>
  <si>
    <t xml:space="preserve">Pasukkaranpatt - Kakkiveeranpatti road to Sirupatti road </t>
  </si>
  <si>
    <t>Psukkaranpatti - V.Kamatchipuram road Km 0/0- 0/9</t>
  </si>
  <si>
    <t>O-3171</t>
  </si>
  <si>
    <t>O-1237</t>
  </si>
  <si>
    <t>O-1680</t>
  </si>
  <si>
    <t>Grand Total</t>
  </si>
  <si>
    <t>Two span of Cut stone slab 
culvert 2x1.20x1.20</t>
  </si>
  <si>
    <t>50.0 M</t>
  </si>
  <si>
    <t>40.00 M</t>
  </si>
  <si>
    <t>10.00 M</t>
  </si>
  <si>
    <t>33.00 M</t>
  </si>
  <si>
    <t>7.50 M</t>
  </si>
  <si>
    <t>9.00 M</t>
  </si>
  <si>
    <t>9.10 M</t>
  </si>
  <si>
    <t>1.50 M</t>
  </si>
  <si>
    <t>4.00 M</t>
  </si>
  <si>
    <t>0.90 M</t>
  </si>
  <si>
    <t>50.00 M</t>
  </si>
  <si>
    <t>1.00 M</t>
  </si>
  <si>
    <t>5.50 M</t>
  </si>
  <si>
    <t>0.30 M</t>
  </si>
  <si>
    <t>0.45 M</t>
  </si>
  <si>
    <t>0.60 M</t>
  </si>
  <si>
    <t>0.70 M</t>
  </si>
  <si>
    <t>0.75 M</t>
  </si>
  <si>
    <t>0.80 M</t>
  </si>
  <si>
    <t>1.10 M</t>
  </si>
  <si>
    <t>1.20 M</t>
  </si>
  <si>
    <t>1.30 M</t>
  </si>
  <si>
    <t>1.40 M</t>
  </si>
  <si>
    <t>1.60 M</t>
  </si>
  <si>
    <t>1.80 M</t>
  </si>
  <si>
    <t>2.00 M</t>
  </si>
  <si>
    <t>3.00 M</t>
  </si>
  <si>
    <t>3.80 M</t>
  </si>
  <si>
    <t>5.00 M</t>
  </si>
  <si>
    <t>5.60 M</t>
  </si>
  <si>
    <t>6.00 M</t>
  </si>
  <si>
    <t>6.60 M</t>
  </si>
  <si>
    <t>7.60 M</t>
  </si>
  <si>
    <t>8.00 M</t>
  </si>
  <si>
    <t>0.50 M</t>
  </si>
  <si>
    <t>0.55 M</t>
  </si>
  <si>
    <t>0.65 M</t>
  </si>
  <si>
    <t>1.25 M</t>
  </si>
  <si>
    <t>1.75 M</t>
  </si>
  <si>
    <t>2.20 M</t>
  </si>
  <si>
    <t>2.25 M</t>
  </si>
  <si>
    <t>2.30 M</t>
  </si>
  <si>
    <t>2.40 M</t>
  </si>
  <si>
    <t>2.70 M</t>
  </si>
  <si>
    <t>2.975 M</t>
  </si>
  <si>
    <t>1.70 M</t>
  </si>
  <si>
    <t>1.90 M</t>
  </si>
  <si>
    <t>2.10 M</t>
  </si>
  <si>
    <t>2.50 M</t>
  </si>
  <si>
    <t>2.60 M</t>
  </si>
  <si>
    <t>2.80 M</t>
  </si>
  <si>
    <t>2.90 M</t>
  </si>
  <si>
    <t>3.20 M</t>
  </si>
  <si>
    <t>3.30 M</t>
  </si>
  <si>
    <t>3.40 M</t>
  </si>
  <si>
    <t>3.50 M</t>
  </si>
  <si>
    <t>3.60 M</t>
  </si>
  <si>
    <t>3.70 M</t>
  </si>
  <si>
    <t>4.20 M</t>
  </si>
  <si>
    <t>4.30 M</t>
  </si>
  <si>
    <t>4.40 M</t>
  </si>
  <si>
    <t>4.50 M</t>
  </si>
  <si>
    <t>4.60 M</t>
  </si>
  <si>
    <t>4.70 M</t>
  </si>
  <si>
    <t>4.80 M</t>
  </si>
  <si>
    <t>5.20 M</t>
  </si>
  <si>
    <t>5.30 M</t>
  </si>
  <si>
    <t>6.40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</si>
</sst>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\ &quot; M&quot;"/>
    <numFmt numFmtId="167" formatCode="m/d"/>
  </numFmts>
  <fonts count="16" x14ac:knownFonts="1">
    <font>
      <sz val="11"/>
      <color theme="1"/>
      <name val="Calibri"/>
      <family val="2"/>
      <scheme val="minor"/>
    </font>
    <font>
      <b/>
      <sz val="10"/>
      <name val="Bookman Old Style"/>
      <family val="1"/>
    </font>
    <font>
      <sz val="10"/>
      <name val="Bookman Old Style"/>
      <family val="1"/>
    </font>
    <font>
      <sz val="11"/>
      <name val="Bookman Old Style"/>
      <family val="1"/>
    </font>
    <font>
      <sz val="11"/>
      <color theme="0"/>
      <name val="Bookman Old Style"/>
      <family val="1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Tahoma"/>
      <family val="2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7" fillId="0" borderId="0"/>
  </cellStyleXfs>
  <cellXfs count="2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164" fontId="2" fillId="2" borderId="0" xfId="0" applyNumberFormat="1" applyFont="1" applyFill="1" applyAlignment="1">
      <alignment vertical="top" wrapText="1"/>
    </xf>
    <xf numFmtId="0" fontId="5" fillId="0" borderId="3" xfId="0" applyFont="1" applyBorder="1" applyAlignment="1">
      <alignment horizontal="left" vertical="center" wrapText="1"/>
    </xf>
    <xf numFmtId="2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65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justify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5" fillId="3" borderId="3" xfId="0" applyFont="1" applyFill="1" applyBorder="1" applyAlignment="1">
      <alignment horizontal="justify" vertical="top" wrapText="1"/>
    </xf>
    <xf numFmtId="0" fontId="9" fillId="0" borderId="3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0" fillId="0" borderId="0" xfId="1" applyFont="1" applyAlignment="1">
      <alignment vertical="center"/>
    </xf>
    <xf numFmtId="0" fontId="9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vertical="center" wrapText="1"/>
    </xf>
    <xf numFmtId="166" fontId="9" fillId="0" borderId="3" xfId="1" applyNumberFormat="1" applyFont="1" applyBorder="1" applyAlignment="1">
      <alignment vertical="center" wrapText="1"/>
    </xf>
    <xf numFmtId="0" fontId="9" fillId="0" borderId="0" xfId="1" applyFont="1" applyAlignment="1">
      <alignment vertical="center"/>
    </xf>
    <xf numFmtId="2" fontId="9" fillId="0" borderId="3" xfId="1" applyNumberFormat="1" applyFont="1" applyBorder="1" applyAlignment="1">
      <alignment horizontal="center" vertical="center"/>
    </xf>
    <xf numFmtId="0" fontId="9" fillId="0" borderId="3" xfId="1" applyFont="1" applyBorder="1" applyAlignment="1">
      <alignment vertical="center"/>
    </xf>
    <xf numFmtId="0" fontId="9" fillId="3" borderId="3" xfId="1" applyFont="1" applyFill="1" applyBorder="1" applyAlignment="1">
      <alignment vertical="center" wrapText="1"/>
    </xf>
    <xf numFmtId="0" fontId="8" fillId="0" borderId="0" xfId="1" applyFont="1" applyAlignment="1">
      <alignment vertical="center"/>
    </xf>
    <xf numFmtId="0" fontId="7" fillId="0" borderId="0" xfId="1" applyAlignment="1">
      <alignment vertical="center"/>
    </xf>
    <xf numFmtId="0" fontId="9" fillId="0" borderId="3" xfId="1" applyFont="1" applyBorder="1" applyAlignment="1">
      <alignment horizontal="left" vertical="center" wrapText="1"/>
    </xf>
    <xf numFmtId="0" fontId="9" fillId="3" borderId="3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/>
    </xf>
    <xf numFmtId="0" fontId="9" fillId="0" borderId="3" xfId="1" applyFont="1" applyBorder="1" applyAlignment="1">
      <alignment horizontal="left" wrapText="1"/>
    </xf>
    <xf numFmtId="0" fontId="7" fillId="0" borderId="0" xfId="1"/>
    <xf numFmtId="0" fontId="7" fillId="0" borderId="0" xfId="1" applyAlignment="1">
      <alignment horizontal="center" vertical="center"/>
    </xf>
    <xf numFmtId="0" fontId="9" fillId="0" borderId="3" xfId="1" applyFont="1" applyBorder="1" applyAlignment="1">
      <alignment horizontal="left" vertical="top" wrapText="1"/>
    </xf>
    <xf numFmtId="0" fontId="8" fillId="0" borderId="0" xfId="1" applyFont="1" applyAlignment="1">
      <alignment horizontal="center" vertical="center"/>
    </xf>
    <xf numFmtId="0" fontId="7" fillId="0" borderId="3" xfId="1" applyBorder="1"/>
    <xf numFmtId="0" fontId="1" fillId="0" borderId="7" xfId="0" applyFont="1" applyBorder="1" applyAlignment="1">
      <alignment horizontal="center" vertical="center" wrapText="1"/>
    </xf>
    <xf numFmtId="166" fontId="9" fillId="0" borderId="4" xfId="1" applyNumberFormat="1" applyFont="1" applyBorder="1" applyAlignment="1">
      <alignment vertical="center" wrapText="1"/>
    </xf>
    <xf numFmtId="0" fontId="10" fillId="0" borderId="7" xfId="1" applyFont="1" applyBorder="1" applyAlignment="1">
      <alignment horizontal="center" vertical="center" textRotation="90" wrapText="1"/>
    </xf>
    <xf numFmtId="0" fontId="10" fillId="0" borderId="8" xfId="1" applyFont="1" applyBorder="1" applyAlignment="1">
      <alignment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6" xfId="1" applyFont="1" applyBorder="1" applyAlignment="1">
      <alignment vertical="center" wrapText="1"/>
    </xf>
    <xf numFmtId="2" fontId="9" fillId="0" borderId="6" xfId="1" applyNumberFormat="1" applyFont="1" applyBorder="1" applyAlignment="1">
      <alignment horizontal="center" vertical="center"/>
    </xf>
    <xf numFmtId="166" fontId="9" fillId="0" borderId="1" xfId="1" applyNumberFormat="1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justify" vertical="top" wrapText="1"/>
    </xf>
    <xf numFmtId="0" fontId="5" fillId="5" borderId="3" xfId="0" applyFont="1" applyFill="1" applyBorder="1" applyAlignment="1">
      <alignment horizontal="justify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0" fillId="4" borderId="5" xfId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9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left" vertical="center"/>
    </xf>
    <xf numFmtId="167" fontId="9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top"/>
    </xf>
    <xf numFmtId="167" fontId="9" fillId="0" borderId="3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 vertical="center"/>
    </xf>
    <xf numFmtId="167" fontId="9" fillId="0" borderId="3" xfId="0" applyNumberFormat="1" applyFont="1" applyBorder="1" applyAlignment="1">
      <alignment horizontal="center" vertical="top"/>
    </xf>
    <xf numFmtId="167" fontId="0" fillId="0" borderId="3" xfId="0" applyNumberForma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top"/>
    </xf>
    <xf numFmtId="167" fontId="0" fillId="0" borderId="3" xfId="0" applyNumberFormat="1" applyBorder="1" applyAlignment="1">
      <alignment horizontal="center" vertical="top"/>
    </xf>
    <xf numFmtId="167" fontId="7" fillId="0" borderId="3" xfId="0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167" fontId="0" fillId="0" borderId="3" xfId="0" applyNumberFormat="1" applyBorder="1" applyAlignment="1">
      <alignment vertical="center"/>
    </xf>
    <xf numFmtId="0" fontId="9" fillId="0" borderId="3" xfId="0" applyFont="1" applyBorder="1" applyAlignment="1">
      <alignment horizontal="left"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top" wrapText="1"/>
    </xf>
    <xf numFmtId="0" fontId="0" fillId="3" borderId="3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wrapText="1"/>
    </xf>
    <xf numFmtId="0" fontId="0" fillId="3" borderId="4" xfId="0" applyFill="1" applyBorder="1" applyAlignment="1">
      <alignment vertical="center"/>
    </xf>
    <xf numFmtId="0" fontId="7" fillId="0" borderId="3" xfId="0" applyFont="1" applyBorder="1"/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top"/>
    </xf>
    <xf numFmtId="0" fontId="0" fillId="0" borderId="3" xfId="0" applyBorder="1" applyAlignment="1">
      <alignment vertical="top"/>
    </xf>
    <xf numFmtId="0" fontId="9" fillId="3" borderId="3" xfId="0" applyFont="1" applyFill="1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top" wrapText="1"/>
    </xf>
    <xf numFmtId="0" fontId="0" fillId="0" borderId="3" xfId="0" applyBorder="1"/>
    <xf numFmtId="0" fontId="7" fillId="0" borderId="7" xfId="1" applyBorder="1" applyAlignment="1">
      <alignment horizontal="center"/>
    </xf>
    <xf numFmtId="167" fontId="7" fillId="0" borderId="8" xfId="1" applyNumberFormat="1" applyBorder="1" applyAlignment="1">
      <alignment horizontal="center"/>
    </xf>
    <xf numFmtId="0" fontId="7" fillId="0" borderId="7" xfId="1" applyBorder="1"/>
    <xf numFmtId="0" fontId="7" fillId="0" borderId="2" xfId="1" applyBorder="1" applyAlignment="1">
      <alignment horizontal="center"/>
    </xf>
    <xf numFmtId="49" fontId="7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2" fontId="9" fillId="0" borderId="6" xfId="0" applyNumberFormat="1" applyFont="1" applyBorder="1" applyAlignment="1">
      <alignment horizontal="left" vertical="center"/>
    </xf>
    <xf numFmtId="0" fontId="0" fillId="0" borderId="6" xfId="0" applyBorder="1"/>
    <xf numFmtId="0" fontId="7" fillId="0" borderId="6" xfId="1" applyBorder="1"/>
    <xf numFmtId="0" fontId="7" fillId="0" borderId="0" xfId="1" applyAlignment="1">
      <alignment horizontal="center"/>
    </xf>
    <xf numFmtId="167" fontId="7" fillId="0" borderId="0" xfId="1" applyNumberFormat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2" fontId="9" fillId="5" borderId="3" xfId="0" applyNumberFormat="1" applyFont="1" applyFill="1" applyBorder="1" applyAlignment="1">
      <alignment horizontal="left" vertical="center"/>
    </xf>
    <xf numFmtId="167" fontId="9" fillId="5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top" wrapText="1"/>
    </xf>
    <xf numFmtId="49" fontId="9" fillId="5" borderId="3" xfId="0" applyNumberFormat="1" applyFont="1" applyFill="1" applyBorder="1" applyAlignment="1">
      <alignment horizontal="center" vertical="top"/>
    </xf>
    <xf numFmtId="49" fontId="9" fillId="5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vertical="top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left" vertical="center" wrapText="1"/>
    </xf>
    <xf numFmtId="49" fontId="9" fillId="5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wrapText="1"/>
    </xf>
    <xf numFmtId="2" fontId="9" fillId="5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167" fontId="9" fillId="5" borderId="3" xfId="0" applyNumberFormat="1" applyFont="1" applyFill="1" applyBorder="1" applyAlignment="1">
      <alignment horizontal="center"/>
    </xf>
    <xf numFmtId="167" fontId="9" fillId="5" borderId="3" xfId="0" applyNumberFormat="1" applyFont="1" applyFill="1" applyBorder="1" applyAlignment="1">
      <alignment horizontal="center" vertical="top"/>
    </xf>
    <xf numFmtId="49" fontId="7" fillId="5" borderId="3" xfId="0" applyNumberFormat="1" applyFont="1" applyFill="1" applyBorder="1" applyAlignment="1">
      <alignment horizontal="center" vertical="top"/>
    </xf>
    <xf numFmtId="0" fontId="7" fillId="5" borderId="3" xfId="0" applyFont="1" applyFill="1" applyBorder="1" applyAlignment="1">
      <alignment vertical="top" wrapText="1"/>
    </xf>
    <xf numFmtId="2" fontId="9" fillId="5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vertical="center" wrapText="1"/>
    </xf>
    <xf numFmtId="167" fontId="7" fillId="5" borderId="3" xfId="0" applyNumberFormat="1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12" fillId="0" borderId="11" xfId="0" applyFont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0" fillId="4" borderId="3" xfId="1" applyFont="1" applyFill="1" applyBorder="1" applyAlignment="1">
      <alignment horizontal="center" vertical="center" textRotation="90" wrapText="1"/>
    </xf>
    <xf numFmtId="0" fontId="10" fillId="4" borderId="10" xfId="1" applyFont="1" applyFill="1" applyBorder="1" applyAlignment="1">
      <alignment vertical="center" wrapText="1"/>
    </xf>
    <xf numFmtId="0" fontId="6" fillId="5" borderId="3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vertical="center" wrapText="1"/>
    </xf>
    <xf numFmtId="166" fontId="9" fillId="5" borderId="3" xfId="1" applyNumberFormat="1" applyFont="1" applyFill="1" applyBorder="1" applyAlignment="1">
      <alignment vertical="center" wrapText="1"/>
    </xf>
    <xf numFmtId="0" fontId="0" fillId="5" borderId="3" xfId="0" applyFill="1" applyBorder="1"/>
    <xf numFmtId="0" fontId="0" fillId="5" borderId="3" xfId="0" applyFill="1" applyBorder="1" applyAlignment="1">
      <alignment vertical="center" wrapText="1"/>
    </xf>
    <xf numFmtId="167" fontId="0" fillId="5" borderId="3" xfId="0" applyNumberForma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vertical="center" wrapText="1"/>
    </xf>
    <xf numFmtId="166" fontId="9" fillId="5" borderId="10" xfId="1" applyNumberFormat="1" applyFont="1" applyFill="1" applyBorder="1" applyAlignment="1">
      <alignment vertical="center" wrapText="1"/>
    </xf>
    <xf numFmtId="167" fontId="0" fillId="5" borderId="3" xfId="0" applyNumberFormat="1" applyFill="1" applyBorder="1" applyAlignment="1">
      <alignment horizontal="center" vertical="top"/>
    </xf>
    <xf numFmtId="0" fontId="0" fillId="5" borderId="3" xfId="0" applyFill="1" applyBorder="1" applyAlignment="1">
      <alignment vertical="top" wrapText="1"/>
    </xf>
    <xf numFmtId="0" fontId="9" fillId="5" borderId="3" xfId="1" applyFont="1" applyFill="1" applyBorder="1" applyAlignment="1">
      <alignment vertical="center"/>
    </xf>
    <xf numFmtId="0" fontId="0" fillId="5" borderId="3" xfId="0" applyFill="1" applyBorder="1" applyAlignment="1">
      <alignment vertical="top"/>
    </xf>
    <xf numFmtId="2" fontId="9" fillId="5" borderId="3" xfId="1" applyNumberFormat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center"/>
    </xf>
    <xf numFmtId="0" fontId="9" fillId="5" borderId="3" xfId="1" applyFont="1" applyFill="1" applyBorder="1" applyAlignment="1">
      <alignment horizontal="left" wrapText="1"/>
    </xf>
    <xf numFmtId="0" fontId="9" fillId="5" borderId="3" xfId="1" applyFont="1" applyFill="1" applyBorder="1" applyAlignment="1">
      <alignment horizontal="left" vertical="top" wrapText="1"/>
    </xf>
    <xf numFmtId="0" fontId="6" fillId="0" borderId="10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10" xfId="1" applyFont="1" applyBorder="1" applyAlignment="1">
      <alignment vertical="center" wrapText="1"/>
    </xf>
    <xf numFmtId="2" fontId="9" fillId="0" borderId="10" xfId="1" applyNumberFormat="1" applyFont="1" applyBorder="1" applyAlignment="1">
      <alignment horizontal="center" vertical="center"/>
    </xf>
    <xf numFmtId="166" fontId="9" fillId="0" borderId="10" xfId="1" applyNumberFormat="1" applyFont="1" applyBorder="1" applyAlignment="1">
      <alignment vertical="center" wrapText="1"/>
    </xf>
    <xf numFmtId="167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wrapText="1"/>
    </xf>
    <xf numFmtId="167" fontId="7" fillId="5" borderId="3" xfId="0" applyNumberFormat="1" applyFont="1" applyFill="1" applyBorder="1" applyAlignment="1">
      <alignment horizontal="center" vertical="top"/>
    </xf>
    <xf numFmtId="0" fontId="0" fillId="5" borderId="3" xfId="0" applyFill="1" applyBorder="1" applyAlignment="1">
      <alignment horizontal="center"/>
    </xf>
    <xf numFmtId="166" fontId="9" fillId="5" borderId="3" xfId="1" applyNumberFormat="1" applyFont="1" applyFill="1" applyBorder="1" applyAlignment="1">
      <alignment horizontal="right" vertical="center" wrapText="1"/>
    </xf>
    <xf numFmtId="166" fontId="9" fillId="0" borderId="3" xfId="1" applyNumberFormat="1" applyFont="1" applyBorder="1" applyAlignment="1">
      <alignment horizontal="righ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5" borderId="3" xfId="0" applyFont="1" applyFill="1" applyBorder="1" applyAlignment="1">
      <alignment horizontal="left"/>
    </xf>
    <xf numFmtId="0" fontId="9" fillId="5" borderId="3" xfId="1" applyFont="1" applyFill="1" applyBorder="1" applyAlignment="1">
      <alignment horizontal="right" vertical="center" wrapText="1"/>
    </xf>
    <xf numFmtId="0" fontId="9" fillId="0" borderId="3" xfId="1" applyFont="1" applyBorder="1" applyAlignment="1">
      <alignment horizontal="right" vertical="center" wrapText="1"/>
    </xf>
    <xf numFmtId="0" fontId="9" fillId="3" borderId="3" xfId="1" applyFont="1" applyFill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/>
    </xf>
    <xf numFmtId="2" fontId="9" fillId="5" borderId="3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166" fontId="9" fillId="0" borderId="4" xfId="1" applyNumberFormat="1" applyFont="1" applyBorder="1" applyAlignment="1">
      <alignment horizontal="right" vertical="center" wrapText="1"/>
    </xf>
    <xf numFmtId="49" fontId="9" fillId="0" borderId="3" xfId="1" applyNumberFormat="1" applyFont="1" applyBorder="1" applyAlignment="1">
      <alignment vertical="center" wrapText="1"/>
    </xf>
    <xf numFmtId="49" fontId="9" fillId="0" borderId="6" xfId="1" applyNumberFormat="1" applyFont="1" applyBorder="1" applyAlignment="1">
      <alignment vertical="center" wrapText="1"/>
    </xf>
    <xf numFmtId="49" fontId="7" fillId="0" borderId="0" xfId="1" applyNumberFormat="1" applyAlignment="1">
      <alignment horizontal="right"/>
    </xf>
    <xf numFmtId="49" fontId="10" fillId="0" borderId="0" xfId="1" applyNumberFormat="1" applyFont="1" applyAlignment="1">
      <alignment horizontal="right" vertical="center"/>
    </xf>
    <xf numFmtId="49" fontId="9" fillId="0" borderId="0" xfId="1" applyNumberFormat="1" applyFon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\ &quot; M&quot;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\ &quot; M&quot;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\ &quot; M&quot;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9" Type="http://schemas.microsoft.com/office/2017/10/relationships/person" Target="persons/person6.xml"/><Relationship Id="rId21" Type="http://schemas.microsoft.com/office/2017/10/relationships/person" Target="persons/person17.xml"/><Relationship Id="rId34" Type="http://schemas.microsoft.com/office/2017/10/relationships/person" Target="persons/person1.xml"/><Relationship Id="rId42" Type="http://schemas.microsoft.com/office/2017/10/relationships/person" Target="persons/person10.xml"/><Relationship Id="rId47" Type="http://schemas.microsoft.com/office/2017/10/relationships/person" Target="persons/person1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33" Type="http://schemas.microsoft.com/office/2017/10/relationships/person" Target="persons/person0.xml"/><Relationship Id="rId38" Type="http://schemas.microsoft.com/office/2017/10/relationships/person" Target="persons/person5.xml"/><Relationship Id="rId46" Type="http://schemas.microsoft.com/office/2017/10/relationships/person" Target="persons/person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41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40" Type="http://schemas.microsoft.com/office/2017/10/relationships/person" Target="persons/person8.xml"/><Relationship Id="rId32" Type="http://schemas.microsoft.com/office/2017/10/relationships/person" Target="persons/person2.xml"/><Relationship Id="rId37" Type="http://schemas.microsoft.com/office/2017/10/relationships/person" Target="persons/person4.xml"/><Relationship Id="rId45" Type="http://schemas.microsoft.com/office/2017/10/relationships/person" Target="persons/person1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36" Type="http://schemas.microsoft.com/office/2017/10/relationships/person" Target="persons/person3.xml"/><Relationship Id="rId49" Type="http://schemas.microsoft.com/office/2017/10/relationships/person" Target="persons/person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4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48" Type="http://schemas.microsoft.com/office/2017/10/relationships/person" Target="persons/person.xml"/><Relationship Id="rId43" Type="http://schemas.microsoft.com/office/2017/10/relationships/person" Target="persons/person12.xml"/><Relationship Id="rId35" Type="http://schemas.microsoft.com/office/2017/10/relationships/person" Target="persons/person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oad_list" displayName="Road_list" ref="A1:H52" totalsRowShown="0" headerRowDxfId="37" tableBorderDxfId="36">
  <autoFilter ref="A1:H52" xr:uid="{00000000-0009-0000-0100-000003000000}"/>
  <tableColumns count="8">
    <tableColumn id="2" xr3:uid="{DE4459B0-24DA-4230-8B58-D7F984F8855A}" name="Sl.no" dataDxfId="35"/>
    <tableColumn id="1" xr3:uid="{CD26D7A3-41FA-4586-8F74-44C0CC9B5790}" name="Sub Division" dataDxfId="34"/>
    <tableColumn id="3" xr3:uid="{00000000-0010-0000-0000-000003000000}" name="Category" dataDxfId="33"/>
    <tableColumn id="4" xr3:uid="{00000000-0010-0000-0000-000004000000}" name="Road_No" dataDxfId="32"/>
    <tableColumn id="5" xr3:uid="{00000000-0010-0000-0000-000005000000}" name="Name of road" dataDxfId="31"/>
    <tableColumn id="6" xr3:uid="{00000000-0010-0000-0000-000006000000}" name="Start" dataDxfId="30"/>
    <tableColumn id="7" xr3:uid="{00000000-0010-0000-0000-000007000000}" name="End" dataDxfId="29"/>
    <tableColumn id="8" xr3:uid="{00000000-0010-0000-0000-000008000000}" name="Length" dataDxfId="28">
      <calculatedColumnFormula>G2-F2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lvert" displayName="Culvert" ref="A2:I485" totalsRowShown="0" headerRowDxfId="27" dataDxfId="26" tableBorderDxfId="25" headerRowCellStyle="Normal 2" dataCellStyle="Normal 2">
  <autoFilter ref="A2:I485" xr:uid="{00000000-0009-0000-0100-000002000000}">
    <filterColumn colId="7">
      <filters>
        <filter val="10"/>
        <filter val="11"/>
        <filter val="12"/>
        <filter val="13"/>
        <filter val="14"/>
        <filter val="15"/>
        <filter val="20"/>
        <filter val="22"/>
        <filter val="24"/>
        <filter val="30"/>
        <filter val="33"/>
        <filter val="35"/>
        <filter val="40"/>
        <filter val="56"/>
        <filter val="6"/>
        <filter val="63"/>
        <filter val="7"/>
        <filter val="8"/>
      </filters>
    </filterColumn>
  </autoFilter>
  <tableColumns count="9">
    <tableColumn id="2" xr3:uid="{00000000-0010-0000-0100-000002000000}" name="Road_No" dataDxfId="24" totalsRowDxfId="23" dataCellStyle="Normal 2"/>
    <tableColumn id="3" xr3:uid="{00000000-0010-0000-0100-000003000000}" name="Bridge Location" dataDxfId="22" totalsRowDxfId="21" dataCellStyle="Normal 2"/>
    <tableColumn id="4" xr3:uid="{00000000-0010-0000-0100-000004000000}" name="Number of spans (Length centre to piers)" dataDxfId="20" totalsRowDxfId="19" dataCellStyle="Normal 2"/>
    <tableColumn id="5" xr3:uid="{00000000-0010-0000-0100-000005000000}" name="Type"/>
    <tableColumn id="6" xr3:uid="{00000000-0010-0000-0100-000006000000}" name="Number of Span" dataDxfId="18" totalsRowDxfId="17" dataCellStyle="Normal 2"/>
    <tableColumn id="7" xr3:uid="{00000000-0010-0000-0100-000007000000}" name="Span Length" dataDxfId="16" totalsRowDxfId="15" dataCellStyle="Normal 2"/>
    <tableColumn id="8" xr3:uid="{00000000-0010-0000-0100-000008000000}" name="Vent Height" dataDxfId="14" totalsRowDxfId="13" dataCellStyle="Normal 2"/>
    <tableColumn id="9" xr3:uid="{00000000-0010-0000-0100-000009000000}" name="Length of bridge " dataDxfId="0" totalsRowDxfId="12" dataCellStyle="Normal 2"/>
    <tableColumn id="10" xr3:uid="{00000000-0010-0000-0100-00000A000000}" name="Width of Bridge" dataDxfId="11" totalsRowDxfId="1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Road_Chart" displayName="Road_Chart" ref="A1:K27" totalsRowShown="0" tableBorderDxfId="9">
  <autoFilter ref="A1:K27" xr:uid="{00000000-0009-0000-0100-000001000000}"/>
  <tableColumns count="11">
    <tableColumn id="1" xr3:uid="{00000000-0010-0000-0200-000001000000}" name="Road_No" dataDxfId="8"/>
    <tableColumn id="2" xr3:uid="{00000000-0010-0000-0200-000002000000}" name="Name of road" dataDxfId="7"/>
    <tableColumn id="3" xr3:uid="{00000000-0010-0000-0200-000003000000}" name="Stretch Start" dataDxfId="6"/>
    <tableColumn id="9" xr3:uid="{DCAB0AE2-5DAE-4385-92C4-E43D5DF606DB}" name="Start_STR" dataDxfId="5">
      <calculatedColumnFormula>TEXT(Road_Chart[[#This Row],[Stretch Start]],"#00.0")</calculatedColumnFormula>
    </tableColumn>
    <tableColumn id="4" xr3:uid="{00000000-0010-0000-0200-000004000000}" name="Stretch end" dataDxfId="4"/>
    <tableColumn id="10" xr3:uid="{CCBEE180-0599-439B-A548-812578460E17}" name="End_STR" dataDxfId="3">
      <calculatedColumnFormula>TEXT(Road_Chart[[#This Row],[Stretch end]],"#00.0")</calculatedColumnFormula>
    </tableColumn>
    <tableColumn id="5" xr3:uid="{00000000-0010-0000-0200-000005000000}" name="Length" dataDxfId="2">
      <calculatedColumnFormula>Road_Chart[[#This Row],[Stretch end]]-Road_Chart[[#This Row],[Stretch Start]]</calculatedColumnFormula>
    </tableColumn>
    <tableColumn id="11" xr3:uid="{E19993D4-35EC-4C9F-A88A-F57B2D7CFAC6}" name="Stretch" dataDxfId="1">
      <calculatedColumnFormula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calculatedColumnFormula>
    </tableColumn>
    <tableColumn id="6" xr3:uid="{00000000-0010-0000-0200-000006000000}" name="Year"/>
    <tableColumn id="7" xr3:uid="{00000000-0010-0000-0200-000007000000}" name="Completed Year"/>
    <tableColumn id="8" xr3:uid="{00000000-0010-0000-0200-000008000000}" name="Work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Q63"/>
  <sheetViews>
    <sheetView topLeftCell="A31" workbookViewId="0">
      <selection sqref="A1:H52"/>
    </sheetView>
  </sheetViews>
  <sheetFormatPr defaultColWidth="6.85546875" defaultRowHeight="15" x14ac:dyDescent="0.3"/>
  <cols>
    <col min="1" max="1" width="8.140625" style="1" customWidth="1"/>
    <col min="2" max="2" width="14.28515625" style="2" customWidth="1"/>
    <col min="3" max="3" width="8.7109375" style="7" customWidth="1"/>
    <col min="4" max="4" width="19.28515625" style="8" customWidth="1"/>
    <col min="5" max="5" width="38.140625" style="8" customWidth="1"/>
    <col min="6" max="6" width="11" style="8" customWidth="1"/>
    <col min="7" max="7" width="15.85546875" style="4" customWidth="1"/>
    <col min="8" max="8" width="8.42578125" style="4" bestFit="1" customWidth="1"/>
    <col min="9" max="17" width="6.85546875" style="4"/>
    <col min="18" max="18" width="79.5703125" style="4" bestFit="1" customWidth="1"/>
    <col min="19" max="19" width="70.28515625" style="4" bestFit="1" customWidth="1"/>
    <col min="20" max="20" width="27.7109375" style="4" bestFit="1" customWidth="1"/>
    <col min="21" max="21" width="76.5703125" style="4" bestFit="1" customWidth="1"/>
    <col min="22" max="22" width="61.28515625" style="4" bestFit="1" customWidth="1"/>
    <col min="23" max="23" width="26.140625" style="4" bestFit="1" customWidth="1"/>
    <col min="24" max="24" width="53" style="4" bestFit="1" customWidth="1"/>
    <col min="25" max="25" width="80.5703125" style="4" bestFit="1" customWidth="1"/>
    <col min="26" max="26" width="37.42578125" style="4" bestFit="1" customWidth="1"/>
    <col min="27" max="27" width="13.5703125" style="4" bestFit="1" customWidth="1"/>
    <col min="28" max="28" width="56.42578125" style="4" bestFit="1" customWidth="1"/>
    <col min="29" max="29" width="36.5703125" style="4" bestFit="1" customWidth="1"/>
    <col min="30" max="30" width="60" style="4" bestFit="1" customWidth="1"/>
    <col min="31" max="31" width="82" style="4" bestFit="1" customWidth="1"/>
    <col min="32" max="32" width="88.42578125" style="4" bestFit="1" customWidth="1"/>
    <col min="33" max="33" width="66.42578125" style="4" bestFit="1" customWidth="1"/>
    <col min="34" max="34" width="25.7109375" style="4" bestFit="1" customWidth="1"/>
    <col min="35" max="35" width="43.28515625" style="4" bestFit="1" customWidth="1"/>
    <col min="36" max="36" width="32.5703125" style="4" bestFit="1" customWidth="1"/>
    <col min="37" max="37" width="27.5703125" style="4" bestFit="1" customWidth="1"/>
    <col min="38" max="38" width="34.140625" style="4" bestFit="1" customWidth="1"/>
    <col min="39" max="39" width="60" style="4" bestFit="1" customWidth="1"/>
    <col min="40" max="40" width="43" style="4" bestFit="1" customWidth="1"/>
    <col min="41" max="41" width="81.28515625" style="4" bestFit="1" customWidth="1"/>
    <col min="42" max="42" width="28.42578125" style="4" bestFit="1" customWidth="1"/>
    <col min="43" max="43" width="29.7109375" style="4" bestFit="1" customWidth="1"/>
    <col min="44" max="44" width="52.140625" style="4" bestFit="1" customWidth="1"/>
    <col min="45" max="45" width="37" style="4" bestFit="1" customWidth="1"/>
    <col min="46" max="46" width="33.5703125" style="4" bestFit="1" customWidth="1"/>
    <col min="47" max="47" width="51.140625" style="4" bestFit="1" customWidth="1"/>
    <col min="48" max="48" width="47.7109375" style="4" bestFit="1" customWidth="1"/>
    <col min="49" max="49" width="39.5703125" style="4" bestFit="1" customWidth="1"/>
    <col min="50" max="50" width="31.28515625" style="4" bestFit="1" customWidth="1"/>
    <col min="51" max="51" width="51.28515625" style="4" bestFit="1" customWidth="1"/>
    <col min="52" max="52" width="47" style="4" bestFit="1" customWidth="1"/>
    <col min="53" max="53" width="53.85546875" style="4" bestFit="1" customWidth="1"/>
    <col min="54" max="54" width="65.85546875" style="4" bestFit="1" customWidth="1"/>
    <col min="55" max="55" width="36.5703125" style="4" bestFit="1" customWidth="1"/>
    <col min="56" max="56" width="54.5703125" style="4" bestFit="1" customWidth="1"/>
    <col min="57" max="57" width="62.28515625" style="4" bestFit="1" customWidth="1"/>
    <col min="58" max="58" width="37.28515625" style="4" bestFit="1" customWidth="1"/>
    <col min="59" max="59" width="54" style="4" bestFit="1" customWidth="1"/>
    <col min="60" max="60" width="31" style="4" bestFit="1" customWidth="1"/>
    <col min="61" max="61" width="81.7109375" style="4" bestFit="1" customWidth="1"/>
    <col min="62" max="62" width="70.42578125" style="4" bestFit="1" customWidth="1"/>
    <col min="63" max="63" width="75.7109375" style="4" bestFit="1" customWidth="1"/>
    <col min="64" max="64" width="25.5703125" style="4" bestFit="1" customWidth="1"/>
    <col min="65" max="65" width="75.7109375" style="4" bestFit="1" customWidth="1"/>
    <col min="66" max="66" width="83.7109375" style="4" bestFit="1" customWidth="1"/>
    <col min="67" max="67" width="28.140625" style="4" bestFit="1" customWidth="1"/>
    <col min="68" max="68" width="48.28515625" style="4" bestFit="1" customWidth="1"/>
    <col min="69" max="69" width="11.28515625" style="4" bestFit="1" customWidth="1"/>
    <col min="70" max="16384" width="6.85546875" style="4"/>
  </cols>
  <sheetData>
    <row r="1" spans="1:69" s="1" customFormat="1" ht="27" customHeight="1" x14ac:dyDescent="0.25">
      <c r="A1" s="96" t="s">
        <v>241</v>
      </c>
      <c r="B1" s="96" t="s">
        <v>243</v>
      </c>
      <c r="C1" s="72" t="s">
        <v>0</v>
      </c>
      <c r="D1" s="62" t="s">
        <v>107</v>
      </c>
      <c r="E1" s="58" t="s">
        <v>1</v>
      </c>
      <c r="F1" s="73" t="s">
        <v>2</v>
      </c>
      <c r="G1" s="73" t="s">
        <v>3</v>
      </c>
      <c r="H1" s="74" t="s">
        <v>4</v>
      </c>
    </row>
    <row r="2" spans="1:69" ht="46.5" customHeight="1" x14ac:dyDescent="0.3">
      <c r="A2" s="31">
        <v>1</v>
      </c>
      <c r="B2" s="97" t="s">
        <v>242</v>
      </c>
      <c r="C2" s="37" t="s">
        <v>5</v>
      </c>
      <c r="D2" s="156" t="s">
        <v>6</v>
      </c>
      <c r="E2" s="17" t="s">
        <v>7</v>
      </c>
      <c r="F2" s="18">
        <v>14.4</v>
      </c>
      <c r="G2" s="18">
        <v>37</v>
      </c>
      <c r="H2" s="70">
        <f>G2-F2</f>
        <v>22.6</v>
      </c>
      <c r="I2" s="16"/>
      <c r="L2"/>
      <c r="M2"/>
      <c r="N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69" ht="60.75" customHeight="1" x14ac:dyDescent="0.3">
      <c r="A3" s="31">
        <v>2</v>
      </c>
      <c r="B3" s="97" t="s">
        <v>242</v>
      </c>
      <c r="C3" s="37" t="s">
        <v>5</v>
      </c>
      <c r="D3" s="156" t="s">
        <v>8</v>
      </c>
      <c r="E3" s="17" t="s">
        <v>9</v>
      </c>
      <c r="F3" s="18">
        <v>12.8</v>
      </c>
      <c r="G3" s="19">
        <v>26.074999999999999</v>
      </c>
      <c r="H3" s="71">
        <f>G3-F3</f>
        <v>13.274999999999999</v>
      </c>
      <c r="I3" s="3"/>
      <c r="J3" s="5"/>
      <c r="L3"/>
      <c r="M3"/>
      <c r="N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s="13" customFormat="1" ht="35.25" customHeight="1" x14ac:dyDescent="0.3">
      <c r="A4" s="31">
        <v>3</v>
      </c>
      <c r="B4" s="97" t="s">
        <v>242</v>
      </c>
      <c r="C4" s="36" t="s">
        <v>10</v>
      </c>
      <c r="D4" s="156" t="s">
        <v>11</v>
      </c>
      <c r="E4" s="22" t="s">
        <v>12</v>
      </c>
      <c r="F4" s="18">
        <v>0</v>
      </c>
      <c r="G4" s="18">
        <v>12.8</v>
      </c>
      <c r="H4" s="70">
        <f t="shared" ref="H4:H52" si="0">G4-F4</f>
        <v>12.8</v>
      </c>
      <c r="J4" s="15"/>
      <c r="L4"/>
      <c r="M4"/>
      <c r="N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s="13" customFormat="1" ht="72.75" customHeight="1" x14ac:dyDescent="0.3">
      <c r="A5" s="31">
        <v>4</v>
      </c>
      <c r="B5" s="97" t="s">
        <v>242</v>
      </c>
      <c r="C5" s="36" t="s">
        <v>10</v>
      </c>
      <c r="D5" s="156" t="s">
        <v>13</v>
      </c>
      <c r="E5" s="17" t="s">
        <v>14</v>
      </c>
      <c r="F5" s="18">
        <v>0</v>
      </c>
      <c r="G5" s="18">
        <v>29.2</v>
      </c>
      <c r="H5" s="70">
        <f t="shared" si="0"/>
        <v>29.2</v>
      </c>
      <c r="J5" s="14"/>
      <c r="L5"/>
      <c r="M5"/>
      <c r="N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s="13" customFormat="1" ht="49.5" customHeight="1" x14ac:dyDescent="0.3">
      <c r="A6" s="31">
        <v>5</v>
      </c>
      <c r="B6" s="97" t="s">
        <v>242</v>
      </c>
      <c r="C6" s="36" t="s">
        <v>10</v>
      </c>
      <c r="D6" s="156" t="s">
        <v>15</v>
      </c>
      <c r="E6" s="17" t="s">
        <v>16</v>
      </c>
      <c r="F6" s="19">
        <v>8.3119999999999994</v>
      </c>
      <c r="G6" s="19">
        <v>18.927</v>
      </c>
      <c r="H6" s="71">
        <f t="shared" si="0"/>
        <v>10.615</v>
      </c>
      <c r="J6" s="14"/>
      <c r="L6"/>
      <c r="M6"/>
      <c r="N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ht="81" customHeight="1" x14ac:dyDescent="0.3">
      <c r="A7" s="31">
        <v>6</v>
      </c>
      <c r="B7" s="97" t="s">
        <v>242</v>
      </c>
      <c r="C7" s="36" t="s">
        <v>10</v>
      </c>
      <c r="D7" s="156" t="s">
        <v>412</v>
      </c>
      <c r="E7" s="17" t="s">
        <v>18</v>
      </c>
      <c r="F7" s="18">
        <v>17</v>
      </c>
      <c r="G7" s="18">
        <v>19</v>
      </c>
      <c r="H7" s="70">
        <f t="shared" si="0"/>
        <v>2</v>
      </c>
      <c r="J7" s="3"/>
      <c r="L7"/>
      <c r="M7"/>
      <c r="N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</row>
    <row r="8" spans="1:69" ht="34.5" customHeight="1" x14ac:dyDescent="0.3">
      <c r="A8" s="31">
        <v>7</v>
      </c>
      <c r="B8" s="97" t="s">
        <v>242</v>
      </c>
      <c r="C8" s="36" t="s">
        <v>10</v>
      </c>
      <c r="D8" s="156" t="s">
        <v>420</v>
      </c>
      <c r="E8" s="17" t="s">
        <v>20</v>
      </c>
      <c r="F8" s="18">
        <v>0</v>
      </c>
      <c r="G8" s="19">
        <v>2.6</v>
      </c>
      <c r="H8" s="71">
        <f t="shared" si="0"/>
        <v>2.6</v>
      </c>
      <c r="J8" s="3"/>
      <c r="L8"/>
      <c r="M8"/>
      <c r="N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</row>
    <row r="9" spans="1:69" ht="34.5" customHeight="1" x14ac:dyDescent="0.3">
      <c r="A9" s="31">
        <v>8</v>
      </c>
      <c r="B9" s="97" t="s">
        <v>242</v>
      </c>
      <c r="C9" s="37" t="s">
        <v>21</v>
      </c>
      <c r="D9" s="156" t="s">
        <v>656</v>
      </c>
      <c r="E9" s="27" t="s">
        <v>23</v>
      </c>
      <c r="F9" s="18">
        <v>0</v>
      </c>
      <c r="G9" s="19">
        <v>11.356999999999999</v>
      </c>
      <c r="H9" s="71">
        <f t="shared" si="0"/>
        <v>11.356999999999999</v>
      </c>
      <c r="J9" s="3"/>
      <c r="L9"/>
      <c r="M9"/>
      <c r="N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</row>
    <row r="10" spans="1:69" ht="34.5" customHeight="1" x14ac:dyDescent="0.3">
      <c r="A10" s="31">
        <v>9</v>
      </c>
      <c r="B10" s="97" t="s">
        <v>242</v>
      </c>
      <c r="C10" s="37" t="s">
        <v>21</v>
      </c>
      <c r="D10" s="157" t="s">
        <v>669</v>
      </c>
      <c r="E10" s="27" t="s">
        <v>645</v>
      </c>
      <c r="F10" s="18">
        <v>4.2</v>
      </c>
      <c r="G10" s="19">
        <v>13.8</v>
      </c>
      <c r="H10" s="71">
        <f t="shared" si="0"/>
        <v>9.6000000000000014</v>
      </c>
      <c r="J10" s="3"/>
      <c r="L10"/>
      <c r="M10"/>
      <c r="N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</row>
    <row r="11" spans="1:69" s="28" customFormat="1" ht="63" customHeight="1" x14ac:dyDescent="0.25">
      <c r="A11" s="31">
        <v>10</v>
      </c>
      <c r="B11" s="97" t="s">
        <v>242</v>
      </c>
      <c r="C11" s="37" t="s">
        <v>21</v>
      </c>
      <c r="D11" s="157" t="s">
        <v>662</v>
      </c>
      <c r="E11" s="27" t="s">
        <v>663</v>
      </c>
      <c r="F11" s="18">
        <v>0</v>
      </c>
      <c r="G11" s="19">
        <v>7.88</v>
      </c>
      <c r="H11" s="71">
        <f t="shared" si="0"/>
        <v>7.88</v>
      </c>
      <c r="J11" s="29"/>
      <c r="L11"/>
      <c r="M11"/>
      <c r="N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</row>
    <row r="12" spans="1:69" s="30" customFormat="1" ht="45.75" customHeight="1" x14ac:dyDescent="0.25">
      <c r="A12" s="31">
        <v>11</v>
      </c>
      <c r="B12" s="97" t="s">
        <v>242</v>
      </c>
      <c r="C12" s="37" t="s">
        <v>21</v>
      </c>
      <c r="D12" s="157" t="s">
        <v>650</v>
      </c>
      <c r="E12" s="27" t="s">
        <v>651</v>
      </c>
      <c r="F12" s="18">
        <v>0</v>
      </c>
      <c r="G12" s="19">
        <v>7.048</v>
      </c>
      <c r="H12" s="71">
        <f t="shared" si="0"/>
        <v>7.048</v>
      </c>
      <c r="L12"/>
      <c r="M12"/>
      <c r="N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</row>
    <row r="13" spans="1:69" s="6" customFormat="1" ht="49.5" customHeight="1" x14ac:dyDescent="0.25">
      <c r="A13" s="31">
        <v>12</v>
      </c>
      <c r="B13" s="97" t="s">
        <v>242</v>
      </c>
      <c r="C13" s="37" t="s">
        <v>21</v>
      </c>
      <c r="D13" s="157" t="s">
        <v>633</v>
      </c>
      <c r="E13" s="24" t="s">
        <v>30</v>
      </c>
      <c r="F13" s="18">
        <v>2</v>
      </c>
      <c r="G13" s="19">
        <v>5.8</v>
      </c>
      <c r="H13" s="71">
        <f t="shared" si="0"/>
        <v>3.8</v>
      </c>
      <c r="L13"/>
      <c r="M13"/>
      <c r="N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</row>
    <row r="14" spans="1:69" s="6" customFormat="1" ht="49.5" customHeight="1" x14ac:dyDescent="0.25">
      <c r="A14" s="31">
        <v>13</v>
      </c>
      <c r="B14" s="97" t="s">
        <v>242</v>
      </c>
      <c r="C14" s="37" t="s">
        <v>21</v>
      </c>
      <c r="D14" s="157" t="s">
        <v>670</v>
      </c>
      <c r="E14" s="24" t="s">
        <v>32</v>
      </c>
      <c r="F14" s="18">
        <v>0</v>
      </c>
      <c r="G14" s="19">
        <v>5</v>
      </c>
      <c r="H14" s="71">
        <f t="shared" si="0"/>
        <v>5</v>
      </c>
      <c r="L14"/>
      <c r="M14"/>
      <c r="N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</row>
    <row r="15" spans="1:69" ht="35.25" customHeight="1" x14ac:dyDescent="0.3">
      <c r="A15" s="31">
        <v>14</v>
      </c>
      <c r="B15" s="97" t="s">
        <v>242</v>
      </c>
      <c r="C15" s="37" t="s">
        <v>21</v>
      </c>
      <c r="D15" s="157" t="s">
        <v>671</v>
      </c>
      <c r="E15" s="24" t="s">
        <v>639</v>
      </c>
      <c r="F15" s="18">
        <v>0</v>
      </c>
      <c r="G15" s="19">
        <v>4.8</v>
      </c>
      <c r="H15" s="71">
        <f t="shared" si="0"/>
        <v>4.8</v>
      </c>
      <c r="J15" s="3"/>
      <c r="L15"/>
      <c r="M15"/>
      <c r="N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</row>
    <row r="16" spans="1:69" ht="45.75" customHeight="1" x14ac:dyDescent="0.3">
      <c r="A16" s="31">
        <v>15</v>
      </c>
      <c r="B16" s="97" t="s">
        <v>242</v>
      </c>
      <c r="C16" s="37" t="s">
        <v>21</v>
      </c>
      <c r="D16" s="157" t="s">
        <v>432</v>
      </c>
      <c r="E16" s="27" t="s">
        <v>36</v>
      </c>
      <c r="F16" s="23">
        <v>0</v>
      </c>
      <c r="G16" s="20">
        <v>4.6449999999999996</v>
      </c>
      <c r="H16" s="71">
        <f t="shared" si="0"/>
        <v>4.6449999999999996</v>
      </c>
      <c r="J16" s="3"/>
      <c r="L16"/>
      <c r="M16"/>
      <c r="N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1:69" ht="54.75" customHeight="1" x14ac:dyDescent="0.3">
      <c r="A17" s="31">
        <v>16</v>
      </c>
      <c r="B17" s="97" t="s">
        <v>242</v>
      </c>
      <c r="C17" s="37" t="s">
        <v>21</v>
      </c>
      <c r="D17" s="157" t="s">
        <v>433</v>
      </c>
      <c r="E17" s="24" t="s">
        <v>637</v>
      </c>
      <c r="F17" s="23">
        <v>0</v>
      </c>
      <c r="G17" s="20">
        <v>4.5999999999999996</v>
      </c>
      <c r="H17" s="71">
        <f t="shared" si="0"/>
        <v>4.5999999999999996</v>
      </c>
      <c r="J17" s="3"/>
      <c r="L17"/>
      <c r="M17"/>
      <c r="N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1:69" ht="38.25" customHeight="1" x14ac:dyDescent="0.3">
      <c r="A18" s="31">
        <v>17</v>
      </c>
      <c r="B18" s="97" t="s">
        <v>242</v>
      </c>
      <c r="C18" s="37" t="s">
        <v>21</v>
      </c>
      <c r="D18" s="157" t="s">
        <v>434</v>
      </c>
      <c r="E18" s="24" t="s">
        <v>666</v>
      </c>
      <c r="F18" s="18">
        <v>0</v>
      </c>
      <c r="G18" s="19">
        <v>4.2</v>
      </c>
      <c r="H18" s="71">
        <f t="shared" si="0"/>
        <v>4.2</v>
      </c>
      <c r="J18" s="3"/>
      <c r="L18"/>
      <c r="M18"/>
      <c r="N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1:69" s="28" customFormat="1" ht="38.25" customHeight="1" x14ac:dyDescent="0.25">
      <c r="A19" s="31">
        <v>18</v>
      </c>
      <c r="B19" s="97" t="s">
        <v>242</v>
      </c>
      <c r="C19" s="37" t="s">
        <v>21</v>
      </c>
      <c r="D19" s="157" t="s">
        <v>435</v>
      </c>
      <c r="E19" s="27" t="s">
        <v>42</v>
      </c>
      <c r="F19" s="18">
        <v>1</v>
      </c>
      <c r="G19" s="19">
        <v>4.0869999999999997</v>
      </c>
      <c r="H19" s="71">
        <f t="shared" si="0"/>
        <v>3.0869999999999997</v>
      </c>
      <c r="J19" s="29"/>
      <c r="L19"/>
      <c r="M19"/>
      <c r="N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1:69" s="28" customFormat="1" ht="46.5" customHeight="1" x14ac:dyDescent="0.25">
      <c r="A20" s="31">
        <v>19</v>
      </c>
      <c r="B20" s="97" t="s">
        <v>242</v>
      </c>
      <c r="C20" s="37" t="s">
        <v>21</v>
      </c>
      <c r="D20" s="157" t="s">
        <v>436</v>
      </c>
      <c r="E20" s="27" t="s">
        <v>649</v>
      </c>
      <c r="F20" s="18">
        <v>0</v>
      </c>
      <c r="G20" s="19">
        <v>3.895</v>
      </c>
      <c r="H20" s="71">
        <f t="shared" si="0"/>
        <v>3.895</v>
      </c>
      <c r="I20" s="29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1:69" s="28" customFormat="1" ht="33" customHeight="1" x14ac:dyDescent="0.25">
      <c r="A21" s="31">
        <v>20</v>
      </c>
      <c r="B21" s="97" t="s">
        <v>242</v>
      </c>
      <c r="C21" s="37" t="s">
        <v>21</v>
      </c>
      <c r="D21" s="157" t="s">
        <v>437</v>
      </c>
      <c r="E21" s="27" t="s">
        <v>648</v>
      </c>
      <c r="F21" s="18">
        <v>0</v>
      </c>
      <c r="G21" s="19">
        <v>3.72</v>
      </c>
      <c r="H21" s="71">
        <f t="shared" si="0"/>
        <v>3.72</v>
      </c>
      <c r="I21" s="29"/>
      <c r="J21" s="29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1:69" ht="33" customHeight="1" x14ac:dyDescent="0.3">
      <c r="A22" s="31">
        <v>21</v>
      </c>
      <c r="B22" s="97" t="s">
        <v>242</v>
      </c>
      <c r="C22" s="37" t="s">
        <v>21</v>
      </c>
      <c r="D22" s="157" t="s">
        <v>438</v>
      </c>
      <c r="E22" s="24" t="s">
        <v>647</v>
      </c>
      <c r="F22" s="18">
        <v>0</v>
      </c>
      <c r="G22" s="19">
        <v>3.323</v>
      </c>
      <c r="H22" s="71">
        <f t="shared" si="0"/>
        <v>3.323</v>
      </c>
      <c r="I22" s="3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1:69" ht="52.5" customHeight="1" x14ac:dyDescent="0.3">
      <c r="A23" s="31">
        <v>22</v>
      </c>
      <c r="B23" s="97" t="s">
        <v>242</v>
      </c>
      <c r="C23" s="37" t="s">
        <v>21</v>
      </c>
      <c r="D23" s="157" t="s">
        <v>439</v>
      </c>
      <c r="E23" s="27" t="s">
        <v>661</v>
      </c>
      <c r="F23" s="18">
        <v>0</v>
      </c>
      <c r="G23" s="19">
        <v>3.2</v>
      </c>
      <c r="H23" s="71">
        <f t="shared" si="0"/>
        <v>3.2</v>
      </c>
      <c r="I23" s="3"/>
      <c r="J23" s="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1:69" ht="45.75" customHeight="1" x14ac:dyDescent="0.3">
      <c r="A24" s="31">
        <v>23</v>
      </c>
      <c r="B24" s="97" t="s">
        <v>242</v>
      </c>
      <c r="C24" s="37" t="s">
        <v>21</v>
      </c>
      <c r="D24" s="157" t="s">
        <v>440</v>
      </c>
      <c r="E24" s="24" t="s">
        <v>642</v>
      </c>
      <c r="F24" s="18">
        <v>0</v>
      </c>
      <c r="G24" s="19">
        <v>2.8</v>
      </c>
      <c r="H24" s="71">
        <f t="shared" si="0"/>
        <v>2.8</v>
      </c>
      <c r="I24" s="3"/>
      <c r="J24" s="3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5" spans="1:69" ht="44.25" customHeight="1" x14ac:dyDescent="0.3">
      <c r="A25" s="31">
        <v>24</v>
      </c>
      <c r="B25" s="97" t="s">
        <v>242</v>
      </c>
      <c r="C25" s="37" t="s">
        <v>21</v>
      </c>
      <c r="D25" s="157" t="s">
        <v>441</v>
      </c>
      <c r="E25" s="24" t="s">
        <v>640</v>
      </c>
      <c r="F25" s="18">
        <v>0</v>
      </c>
      <c r="G25" s="19">
        <v>2.8</v>
      </c>
      <c r="H25" s="71">
        <f t="shared" si="0"/>
        <v>2.8</v>
      </c>
      <c r="I25" s="3"/>
      <c r="J25" s="3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69" ht="51.75" customHeight="1" x14ac:dyDescent="0.3">
      <c r="A26" s="31">
        <v>25</v>
      </c>
      <c r="B26" s="97" t="s">
        <v>242</v>
      </c>
      <c r="C26" s="37" t="s">
        <v>21</v>
      </c>
      <c r="D26" s="157" t="s">
        <v>442</v>
      </c>
      <c r="E26" s="24" t="s">
        <v>56</v>
      </c>
      <c r="F26" s="18">
        <v>0</v>
      </c>
      <c r="G26" s="19">
        <v>2.6</v>
      </c>
      <c r="H26" s="71">
        <f t="shared" si="0"/>
        <v>2.6</v>
      </c>
      <c r="I26" s="3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</row>
    <row r="27" spans="1:69" ht="52.5" customHeight="1" x14ac:dyDescent="0.3">
      <c r="A27" s="31">
        <v>26</v>
      </c>
      <c r="B27" s="97" t="s">
        <v>242</v>
      </c>
      <c r="C27" s="37" t="s">
        <v>21</v>
      </c>
      <c r="D27" s="157" t="s">
        <v>443</v>
      </c>
      <c r="E27" s="24" t="s">
        <v>660</v>
      </c>
      <c r="F27" s="18">
        <v>0</v>
      </c>
      <c r="G27" s="19">
        <v>2.4</v>
      </c>
      <c r="H27" s="71">
        <f t="shared" si="0"/>
        <v>2.4</v>
      </c>
      <c r="I27" s="3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</row>
    <row r="28" spans="1:69" ht="64.5" customHeight="1" x14ac:dyDescent="0.3">
      <c r="A28" s="31">
        <v>27</v>
      </c>
      <c r="B28" s="97" t="s">
        <v>242</v>
      </c>
      <c r="C28" s="37" t="s">
        <v>21</v>
      </c>
      <c r="D28" s="157" t="s">
        <v>444</v>
      </c>
      <c r="E28" s="24" t="s">
        <v>641</v>
      </c>
      <c r="F28" s="18">
        <v>0</v>
      </c>
      <c r="G28" s="19">
        <v>2.2000000000000002</v>
      </c>
      <c r="H28" s="71">
        <f t="shared" si="0"/>
        <v>2.2000000000000002</v>
      </c>
      <c r="I28" s="3"/>
      <c r="J28" s="3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</row>
    <row r="29" spans="1:69" ht="48.75" customHeight="1" x14ac:dyDescent="0.3">
      <c r="A29" s="31">
        <v>28</v>
      </c>
      <c r="B29" s="97" t="s">
        <v>242</v>
      </c>
      <c r="C29" s="37" t="s">
        <v>21</v>
      </c>
      <c r="D29" s="157" t="s">
        <v>445</v>
      </c>
      <c r="E29" s="25" t="s">
        <v>653</v>
      </c>
      <c r="F29" s="18">
        <v>0</v>
      </c>
      <c r="G29" s="19">
        <v>2.02</v>
      </c>
      <c r="H29" s="71">
        <f t="shared" si="0"/>
        <v>2.02</v>
      </c>
      <c r="I29" s="3"/>
      <c r="J29" s="3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69" ht="48.75" customHeight="1" x14ac:dyDescent="0.3">
      <c r="A30" s="31">
        <v>29</v>
      </c>
      <c r="B30" s="97" t="s">
        <v>242</v>
      </c>
      <c r="C30" s="37" t="s">
        <v>21</v>
      </c>
      <c r="D30" s="157" t="s">
        <v>446</v>
      </c>
      <c r="E30" s="27" t="s">
        <v>657</v>
      </c>
      <c r="F30" s="18">
        <v>0</v>
      </c>
      <c r="G30" s="19">
        <v>2</v>
      </c>
      <c r="H30" s="71">
        <f t="shared" si="0"/>
        <v>2</v>
      </c>
      <c r="I30" s="3"/>
      <c r="J30" s="3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</row>
    <row r="31" spans="1:69" ht="48.75" customHeight="1" x14ac:dyDescent="0.3">
      <c r="A31" s="31">
        <v>30</v>
      </c>
      <c r="B31" s="97" t="s">
        <v>242</v>
      </c>
      <c r="C31" s="37" t="s">
        <v>21</v>
      </c>
      <c r="D31" s="157" t="s">
        <v>447</v>
      </c>
      <c r="E31" s="24" t="s">
        <v>66</v>
      </c>
      <c r="F31" s="18">
        <v>0</v>
      </c>
      <c r="G31" s="19">
        <v>2</v>
      </c>
      <c r="H31" s="71">
        <f t="shared" si="0"/>
        <v>2</v>
      </c>
      <c r="I31" s="3"/>
      <c r="J31" s="3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</row>
    <row r="32" spans="1:69" s="28" customFormat="1" ht="48.75" customHeight="1" x14ac:dyDescent="0.25">
      <c r="A32" s="31">
        <v>31</v>
      </c>
      <c r="B32" s="97" t="s">
        <v>242</v>
      </c>
      <c r="C32" s="37" t="s">
        <v>21</v>
      </c>
      <c r="D32" s="157" t="s">
        <v>448</v>
      </c>
      <c r="E32" s="27" t="s">
        <v>667</v>
      </c>
      <c r="F32" s="18">
        <v>0</v>
      </c>
      <c r="G32" s="19">
        <v>2</v>
      </c>
      <c r="H32" s="71">
        <f t="shared" si="0"/>
        <v>2</v>
      </c>
      <c r="I32" s="29"/>
      <c r="J32" s="29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</row>
    <row r="33" spans="1:69" s="28" customFormat="1" ht="48.75" customHeight="1" x14ac:dyDescent="0.25">
      <c r="A33" s="31">
        <v>32</v>
      </c>
      <c r="B33" s="97" t="s">
        <v>242</v>
      </c>
      <c r="C33" s="37" t="s">
        <v>21</v>
      </c>
      <c r="D33" s="34" t="s">
        <v>636</v>
      </c>
      <c r="E33" s="24" t="s">
        <v>69</v>
      </c>
      <c r="F33" s="18">
        <v>0</v>
      </c>
      <c r="G33" s="19">
        <v>2</v>
      </c>
      <c r="H33" s="71">
        <f t="shared" si="0"/>
        <v>2</v>
      </c>
      <c r="I33" s="29"/>
      <c r="J33" s="29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</row>
    <row r="34" spans="1:69" ht="48.75" customHeight="1" x14ac:dyDescent="0.3">
      <c r="A34" s="31">
        <v>33</v>
      </c>
      <c r="B34" s="97" t="s">
        <v>242</v>
      </c>
      <c r="C34" s="37" t="s">
        <v>21</v>
      </c>
      <c r="D34" s="157" t="s">
        <v>449</v>
      </c>
      <c r="E34" s="24" t="s">
        <v>664</v>
      </c>
      <c r="F34" s="18">
        <v>0</v>
      </c>
      <c r="G34" s="19">
        <v>1.8</v>
      </c>
      <c r="H34" s="71">
        <f t="shared" si="0"/>
        <v>1.8</v>
      </c>
      <c r="I34" s="3"/>
      <c r="J34" s="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</row>
    <row r="35" spans="1:69" ht="48.75" customHeight="1" x14ac:dyDescent="0.3">
      <c r="A35" s="31">
        <v>34</v>
      </c>
      <c r="B35" s="97" t="s">
        <v>242</v>
      </c>
      <c r="C35" s="37" t="s">
        <v>21</v>
      </c>
      <c r="D35" s="157" t="s">
        <v>450</v>
      </c>
      <c r="E35" s="24" t="s">
        <v>73</v>
      </c>
      <c r="F35" s="18">
        <v>0</v>
      </c>
      <c r="G35" s="19">
        <v>1.8</v>
      </c>
      <c r="H35" s="71">
        <f t="shared" si="0"/>
        <v>1.8</v>
      </c>
      <c r="I35" s="3"/>
      <c r="J35" s="3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</row>
    <row r="36" spans="1:69" s="28" customFormat="1" ht="48.75" customHeight="1" x14ac:dyDescent="0.25">
      <c r="A36" s="31">
        <v>35</v>
      </c>
      <c r="B36" s="97" t="s">
        <v>242</v>
      </c>
      <c r="C36" s="37" t="s">
        <v>21</v>
      </c>
      <c r="D36" s="157" t="s">
        <v>451</v>
      </c>
      <c r="E36" s="27" t="s">
        <v>75</v>
      </c>
      <c r="F36" s="18">
        <v>0</v>
      </c>
      <c r="G36" s="19">
        <v>1.6</v>
      </c>
      <c r="H36" s="71">
        <f t="shared" si="0"/>
        <v>1.6</v>
      </c>
      <c r="I36" s="29"/>
      <c r="J36" s="29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</row>
    <row r="37" spans="1:69" ht="48.75" customHeight="1" x14ac:dyDescent="0.3">
      <c r="A37" s="31">
        <v>36</v>
      </c>
      <c r="B37" s="97" t="s">
        <v>242</v>
      </c>
      <c r="C37" s="37" t="s">
        <v>21</v>
      </c>
      <c r="D37" s="157" t="s">
        <v>452</v>
      </c>
      <c r="E37" s="27" t="s">
        <v>646</v>
      </c>
      <c r="F37" s="18">
        <v>0</v>
      </c>
      <c r="G37" s="19">
        <v>1.6</v>
      </c>
      <c r="H37" s="71">
        <f t="shared" si="0"/>
        <v>1.6</v>
      </c>
      <c r="I37" s="3"/>
      <c r="J37" s="3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</row>
    <row r="38" spans="1:69" s="28" customFormat="1" ht="48.75" customHeight="1" x14ac:dyDescent="0.25">
      <c r="A38" s="31">
        <v>37</v>
      </c>
      <c r="B38" s="97" t="s">
        <v>242</v>
      </c>
      <c r="C38" s="37" t="s">
        <v>21</v>
      </c>
      <c r="D38" s="157" t="s">
        <v>453</v>
      </c>
      <c r="E38" s="27" t="s">
        <v>654</v>
      </c>
      <c r="F38" s="18">
        <v>0</v>
      </c>
      <c r="G38" s="19">
        <v>1.6</v>
      </c>
      <c r="H38" s="71">
        <f t="shared" si="0"/>
        <v>1.6</v>
      </c>
      <c r="I38" s="29"/>
      <c r="J38" s="29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</row>
    <row r="39" spans="1:69" ht="48.75" customHeight="1" x14ac:dyDescent="0.3">
      <c r="A39" s="31">
        <v>38</v>
      </c>
      <c r="B39" s="97" t="s">
        <v>242</v>
      </c>
      <c r="C39" s="37" t="s">
        <v>21</v>
      </c>
      <c r="D39" s="157" t="s">
        <v>454</v>
      </c>
      <c r="E39" s="27" t="s">
        <v>643</v>
      </c>
      <c r="F39" s="18">
        <v>0</v>
      </c>
      <c r="G39" s="19">
        <v>1.4</v>
      </c>
      <c r="H39" s="71">
        <f t="shared" si="0"/>
        <v>1.4</v>
      </c>
      <c r="I39" s="3"/>
      <c r="J39" s="3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</row>
    <row r="40" spans="1:69" s="28" customFormat="1" ht="48.75" customHeight="1" x14ac:dyDescent="0.25">
      <c r="A40" s="31">
        <v>39</v>
      </c>
      <c r="B40" s="97" t="s">
        <v>242</v>
      </c>
      <c r="C40" s="37" t="s">
        <v>21</v>
      </c>
      <c r="D40" s="157" t="s">
        <v>632</v>
      </c>
      <c r="E40" s="17" t="s">
        <v>82</v>
      </c>
      <c r="F40" s="18">
        <v>0</v>
      </c>
      <c r="G40" s="19">
        <v>1.02</v>
      </c>
      <c r="H40" s="71">
        <f t="shared" si="0"/>
        <v>1.02</v>
      </c>
      <c r="I40" s="29"/>
      <c r="J40" s="29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1:69" s="28" customFormat="1" ht="48.75" customHeight="1" x14ac:dyDescent="0.25">
      <c r="A41" s="31">
        <v>40</v>
      </c>
      <c r="B41" s="97" t="s">
        <v>242</v>
      </c>
      <c r="C41" s="37" t="s">
        <v>21</v>
      </c>
      <c r="D41" s="157" t="s">
        <v>455</v>
      </c>
      <c r="E41" s="17" t="s">
        <v>659</v>
      </c>
      <c r="F41" s="18">
        <v>7.8</v>
      </c>
      <c r="G41" s="19">
        <v>8.8000000000000007</v>
      </c>
      <c r="H41" s="71">
        <f t="shared" si="0"/>
        <v>1.0000000000000009</v>
      </c>
      <c r="I41" s="29"/>
      <c r="J41" s="29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1:69" ht="48.75" customHeight="1" x14ac:dyDescent="0.3">
      <c r="A42" s="31">
        <v>41</v>
      </c>
      <c r="B42" s="97" t="s">
        <v>242</v>
      </c>
      <c r="C42" s="37" t="s">
        <v>21</v>
      </c>
      <c r="D42" s="157" t="s">
        <v>456</v>
      </c>
      <c r="E42" s="24" t="s">
        <v>638</v>
      </c>
      <c r="F42" s="18">
        <v>0</v>
      </c>
      <c r="G42" s="19">
        <v>1</v>
      </c>
      <c r="H42" s="71">
        <f t="shared" si="0"/>
        <v>1</v>
      </c>
      <c r="I42" s="3"/>
      <c r="J42" s="3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28" customFormat="1" ht="48.75" customHeight="1" x14ac:dyDescent="0.25">
      <c r="A43" s="31">
        <v>42</v>
      </c>
      <c r="B43" s="97" t="s">
        <v>242</v>
      </c>
      <c r="C43" s="37" t="s">
        <v>21</v>
      </c>
      <c r="D43" s="157" t="s">
        <v>457</v>
      </c>
      <c r="E43" s="27" t="s">
        <v>88</v>
      </c>
      <c r="F43" s="18">
        <v>0</v>
      </c>
      <c r="G43" s="19">
        <v>1</v>
      </c>
      <c r="H43" s="71">
        <f t="shared" si="0"/>
        <v>1</v>
      </c>
      <c r="I43" s="29"/>
      <c r="J43" s="29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</row>
    <row r="44" spans="1:69" ht="48.75" customHeight="1" x14ac:dyDescent="0.3">
      <c r="A44" s="31">
        <v>43</v>
      </c>
      <c r="B44" s="97" t="s">
        <v>242</v>
      </c>
      <c r="C44" s="37" t="s">
        <v>21</v>
      </c>
      <c r="D44" s="157" t="s">
        <v>655</v>
      </c>
      <c r="E44" s="17" t="s">
        <v>90</v>
      </c>
      <c r="F44" s="18">
        <v>0</v>
      </c>
      <c r="G44" s="19">
        <v>1</v>
      </c>
      <c r="H44" s="71">
        <f t="shared" si="0"/>
        <v>1</v>
      </c>
      <c r="I44" s="3"/>
      <c r="J44" s="3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69" ht="48.75" customHeight="1" x14ac:dyDescent="0.3">
      <c r="A45" s="31">
        <v>44</v>
      </c>
      <c r="B45" s="97" t="s">
        <v>242</v>
      </c>
      <c r="C45" s="37" t="s">
        <v>21</v>
      </c>
      <c r="D45" s="157" t="s">
        <v>458</v>
      </c>
      <c r="E45" s="17" t="s">
        <v>92</v>
      </c>
      <c r="F45" s="18">
        <v>0</v>
      </c>
      <c r="G45" s="19">
        <v>1</v>
      </c>
      <c r="H45" s="71">
        <f t="shared" si="0"/>
        <v>1</v>
      </c>
      <c r="I45" s="3"/>
      <c r="J45" s="3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</row>
    <row r="46" spans="1:69" s="28" customFormat="1" ht="48.75" customHeight="1" x14ac:dyDescent="0.25">
      <c r="A46" s="31">
        <v>45</v>
      </c>
      <c r="B46" s="97" t="s">
        <v>242</v>
      </c>
      <c r="C46" s="37" t="s">
        <v>21</v>
      </c>
      <c r="D46" s="157" t="s">
        <v>459</v>
      </c>
      <c r="E46" s="27" t="s">
        <v>644</v>
      </c>
      <c r="F46" s="18">
        <v>0</v>
      </c>
      <c r="G46" s="19">
        <v>1</v>
      </c>
      <c r="H46" s="71">
        <f t="shared" si="0"/>
        <v>1</v>
      </c>
      <c r="I46" s="29"/>
      <c r="J46" s="29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69" ht="48.75" customHeight="1" x14ac:dyDescent="0.3">
      <c r="A47" s="31">
        <v>46</v>
      </c>
      <c r="B47" s="97" t="s">
        <v>242</v>
      </c>
      <c r="C47" s="37" t="s">
        <v>21</v>
      </c>
      <c r="D47" s="157" t="s">
        <v>635</v>
      </c>
      <c r="E47" s="17" t="s">
        <v>634</v>
      </c>
      <c r="F47" s="18">
        <v>0</v>
      </c>
      <c r="G47" s="19">
        <v>1</v>
      </c>
      <c r="H47" s="71">
        <f t="shared" si="0"/>
        <v>1</v>
      </c>
      <c r="I47" s="3"/>
      <c r="J47" s="3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</row>
    <row r="48" spans="1:69" ht="48.75" customHeight="1" x14ac:dyDescent="0.3">
      <c r="A48" s="31">
        <v>47</v>
      </c>
      <c r="B48" s="97" t="s">
        <v>242</v>
      </c>
      <c r="C48" s="37" t="s">
        <v>21</v>
      </c>
      <c r="D48" s="157" t="s">
        <v>631</v>
      </c>
      <c r="E48" s="17" t="s">
        <v>96</v>
      </c>
      <c r="F48" s="18">
        <v>0</v>
      </c>
      <c r="G48" s="19">
        <v>1</v>
      </c>
      <c r="H48" s="71">
        <f t="shared" si="0"/>
        <v>1</v>
      </c>
      <c r="I48" s="3"/>
      <c r="J48" s="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</row>
    <row r="49" spans="1:69" ht="48.75" customHeight="1" x14ac:dyDescent="0.3">
      <c r="A49" s="31">
        <v>48</v>
      </c>
      <c r="B49" s="97" t="s">
        <v>242</v>
      </c>
      <c r="C49" s="37" t="s">
        <v>21</v>
      </c>
      <c r="D49" s="157" t="s">
        <v>460</v>
      </c>
      <c r="E49" s="17" t="s">
        <v>668</v>
      </c>
      <c r="F49" s="18">
        <v>0</v>
      </c>
      <c r="G49" s="19">
        <v>0.9</v>
      </c>
      <c r="H49" s="71">
        <f t="shared" si="0"/>
        <v>0.9</v>
      </c>
      <c r="I49" s="3"/>
      <c r="J49" s="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</row>
    <row r="50" spans="1:69" ht="48.75" customHeight="1" x14ac:dyDescent="0.3">
      <c r="A50" s="31">
        <v>49</v>
      </c>
      <c r="B50" s="97" t="s">
        <v>242</v>
      </c>
      <c r="C50" s="37" t="s">
        <v>21</v>
      </c>
      <c r="D50" s="157" t="s">
        <v>461</v>
      </c>
      <c r="E50" s="17" t="s">
        <v>652</v>
      </c>
      <c r="F50" s="18">
        <v>0</v>
      </c>
      <c r="G50" s="19">
        <v>0.8</v>
      </c>
      <c r="H50" s="71">
        <f t="shared" si="0"/>
        <v>0.8</v>
      </c>
      <c r="I50" s="3"/>
      <c r="J50" s="3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69" ht="48.75" customHeight="1" x14ac:dyDescent="0.3">
      <c r="A51" s="31">
        <v>50</v>
      </c>
      <c r="B51" s="97" t="s">
        <v>242</v>
      </c>
      <c r="C51" s="37" t="s">
        <v>21</v>
      </c>
      <c r="D51" s="157" t="s">
        <v>462</v>
      </c>
      <c r="E51" s="17" t="s">
        <v>658</v>
      </c>
      <c r="F51" s="18">
        <v>0</v>
      </c>
      <c r="G51" s="19">
        <v>0.8</v>
      </c>
      <c r="H51" s="71">
        <f t="shared" si="0"/>
        <v>0.8</v>
      </c>
      <c r="I51" s="3"/>
      <c r="J51" s="3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 ht="42" customHeight="1" x14ac:dyDescent="0.3">
      <c r="A52" s="31">
        <v>51</v>
      </c>
      <c r="B52" s="97" t="s">
        <v>242</v>
      </c>
      <c r="C52" s="31" t="s">
        <v>103</v>
      </c>
      <c r="D52" s="157" t="s">
        <v>665</v>
      </c>
      <c r="E52" s="26" t="s">
        <v>105</v>
      </c>
      <c r="F52" s="18">
        <v>0</v>
      </c>
      <c r="G52" s="19">
        <v>10.3</v>
      </c>
      <c r="H52" s="71">
        <f t="shared" si="0"/>
        <v>10.3</v>
      </c>
      <c r="I52" s="3"/>
      <c r="J52" s="3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 ht="15.75" x14ac:dyDescent="0.3">
      <c r="D53" s="9"/>
      <c r="E53" s="9"/>
      <c r="F53" s="9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 ht="15.75" x14ac:dyDescent="0.3">
      <c r="D54" s="9"/>
      <c r="E54" s="9"/>
      <c r="F54" s="9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69" ht="15.75" x14ac:dyDescent="0.3">
      <c r="D55" s="9"/>
      <c r="E55" s="9"/>
      <c r="F55" s="9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</row>
    <row r="56" spans="1:69" ht="16.5" customHeight="1" x14ac:dyDescent="0.3">
      <c r="D56" s="9"/>
      <c r="E56" s="9"/>
      <c r="F56" s="9"/>
    </row>
    <row r="57" spans="1:69" ht="16.5" customHeight="1" x14ac:dyDescent="0.3">
      <c r="D57" s="9"/>
      <c r="E57" s="9"/>
      <c r="F57" s="9"/>
    </row>
    <row r="58" spans="1:69" ht="16.5" customHeight="1" x14ac:dyDescent="0.3">
      <c r="D58" s="9"/>
      <c r="E58" s="9"/>
      <c r="F58" s="9"/>
    </row>
    <row r="59" spans="1:69" ht="16.5" customHeight="1" x14ac:dyDescent="0.3">
      <c r="D59" s="10" t="s">
        <v>106</v>
      </c>
      <c r="E59" s="11"/>
      <c r="F59" s="9"/>
    </row>
    <row r="60" spans="1:69" ht="16.5" customHeight="1" x14ac:dyDescent="0.3">
      <c r="D60" s="12"/>
      <c r="E60" s="12"/>
      <c r="F60" s="9"/>
    </row>
    <row r="61" spans="1:69" ht="16.5" customHeight="1" x14ac:dyDescent="0.3">
      <c r="D61" s="9"/>
      <c r="E61" s="9"/>
      <c r="F61" s="9"/>
    </row>
    <row r="62" spans="1:69" ht="16.5" customHeight="1" x14ac:dyDescent="0.3">
      <c r="D62" s="12"/>
      <c r="E62" s="12"/>
      <c r="F62" s="12"/>
    </row>
    <row r="63" spans="1:69" ht="16.5" customHeight="1" x14ac:dyDescent="0.3"/>
  </sheetData>
  <pageMargins left="0.7" right="0.7" top="0.75" bottom="0.75" header="0.3" footer="0.3"/>
  <pageSetup paperSize="9" scale="10" fitToHeight="0" orientation="portrait" r:id="rId1"/>
  <webPublishItems count="1">
    <webPublishItem id="23538" divId="list of roads for airtable_23538" sourceType="sheet" destinationFile="D:\OneDrive\OneDrive - Home\1 Usilamlatti\Airtable\list of roads.htm"/>
  </webPublishItem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workbookViewId="0">
      <selection activeCell="A16" sqref="A16:A21"/>
    </sheetView>
  </sheetViews>
  <sheetFormatPr defaultRowHeight="15" x14ac:dyDescent="0.25"/>
  <cols>
    <col min="1" max="1" width="12" bestFit="1" customWidth="1"/>
    <col min="2" max="2" width="39" customWidth="1"/>
    <col min="3" max="3" width="11.85546875" bestFit="1" customWidth="1"/>
    <col min="4" max="4" width="11.42578125" customWidth="1"/>
    <col min="5" max="5" width="15.7109375" bestFit="1" customWidth="1"/>
    <col min="6" max="6" width="13" bestFit="1" customWidth="1"/>
    <col min="7" max="7" width="11.5703125" bestFit="1" customWidth="1"/>
    <col min="8" max="8" width="17.42578125" style="84" customWidth="1"/>
    <col min="9" max="9" width="14.7109375" bestFit="1" customWidth="1"/>
    <col min="10" max="10" width="16.140625" bestFit="1" customWidth="1"/>
    <col min="11" max="11" width="13.5703125" bestFit="1" customWidth="1"/>
  </cols>
  <sheetData>
    <row r="1" spans="1:11" x14ac:dyDescent="0.25">
      <c r="A1" s="92" t="s">
        <v>107</v>
      </c>
      <c r="B1" s="76" t="s">
        <v>1</v>
      </c>
      <c r="C1" s="89" t="s">
        <v>212</v>
      </c>
      <c r="D1" s="89" t="s">
        <v>238</v>
      </c>
      <c r="E1" s="90" t="s">
        <v>213</v>
      </c>
      <c r="F1" s="90" t="s">
        <v>239</v>
      </c>
      <c r="G1" s="90" t="s">
        <v>4</v>
      </c>
      <c r="H1" s="90" t="s">
        <v>240</v>
      </c>
      <c r="I1" s="91" t="s">
        <v>214</v>
      </c>
      <c r="J1" s="89" t="s">
        <v>218</v>
      </c>
      <c r="K1" s="88" t="s">
        <v>219</v>
      </c>
    </row>
    <row r="2" spans="1:11" x14ac:dyDescent="0.25">
      <c r="A2" s="93" t="s">
        <v>6</v>
      </c>
      <c r="B2" s="78" t="s">
        <v>220</v>
      </c>
      <c r="C2" s="94">
        <v>14.4</v>
      </c>
      <c r="D2" s="94" t="str">
        <f>TEXT(Road_Chart[[#This Row],[Stretch Start]],"#00.0")</f>
        <v>14.4</v>
      </c>
      <c r="E2" s="94">
        <v>24</v>
      </c>
      <c r="F2" s="94" t="str">
        <f>TEXT(Road_Chart[[#This Row],[Stretch end]],"#00.0")</f>
        <v>24.0</v>
      </c>
      <c r="G2" s="87">
        <f>Road_Chart[[#This Row],[Stretch end]]-Road_Chart[[#This Row],[Stretch Start]]</f>
        <v>9.6</v>
      </c>
      <c r="H2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14/4 - 24/0</v>
      </c>
      <c r="I2" t="s">
        <v>221</v>
      </c>
      <c r="J2">
        <v>2016</v>
      </c>
    </row>
    <row r="3" spans="1:11" x14ac:dyDescent="0.25">
      <c r="A3" s="93" t="s">
        <v>6</v>
      </c>
      <c r="B3" s="78" t="s">
        <v>220</v>
      </c>
      <c r="C3" s="94">
        <v>24</v>
      </c>
      <c r="D3" s="94" t="str">
        <f>TEXT(Road_Chart[[#This Row],[Stretch Start]],"#00.0")</f>
        <v>24.0</v>
      </c>
      <c r="E3" s="94">
        <v>25</v>
      </c>
      <c r="F3" s="94" t="str">
        <f>TEXT(Road_Chart[[#This Row],[Stretch end]],"#00.0")</f>
        <v>25.0</v>
      </c>
      <c r="G3" s="87">
        <f>Road_Chart[[#This Row],[Stretch end]]-Road_Chart[[#This Row],[Stretch Start]]</f>
        <v>1</v>
      </c>
      <c r="H3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24/0 - 25/0</v>
      </c>
      <c r="I3" t="s">
        <v>216</v>
      </c>
      <c r="J3">
        <v>2018</v>
      </c>
      <c r="K3" t="s">
        <v>217</v>
      </c>
    </row>
    <row r="4" spans="1:11" x14ac:dyDescent="0.25">
      <c r="A4" s="93" t="s">
        <v>6</v>
      </c>
      <c r="B4" s="78" t="s">
        <v>220</v>
      </c>
      <c r="C4" s="94">
        <v>25</v>
      </c>
      <c r="D4" s="94" t="str">
        <f>TEXT(Road_Chart[[#This Row],[Stretch Start]],"#00.0")</f>
        <v>25.0</v>
      </c>
      <c r="E4" s="94">
        <v>26</v>
      </c>
      <c r="F4" s="94" t="str">
        <f>TEXT(Road_Chart[[#This Row],[Stretch end]],"#00.0")</f>
        <v>26.0</v>
      </c>
      <c r="G4" s="87">
        <f>Road_Chart[[#This Row],[Stretch end]]-Road_Chart[[#This Row],[Stretch Start]]</f>
        <v>1</v>
      </c>
      <c r="H4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25/0 - 26/0</v>
      </c>
      <c r="I4" t="s">
        <v>216</v>
      </c>
      <c r="J4">
        <v>2018</v>
      </c>
      <c r="K4" t="s">
        <v>217</v>
      </c>
    </row>
    <row r="5" spans="1:11" x14ac:dyDescent="0.25">
      <c r="A5" s="93" t="s">
        <v>6</v>
      </c>
      <c r="B5" s="78" t="s">
        <v>220</v>
      </c>
      <c r="C5" s="94">
        <v>26</v>
      </c>
      <c r="D5" s="94" t="str">
        <f>TEXT(Road_Chart[[#This Row],[Stretch Start]],"#00.0")</f>
        <v>26.0</v>
      </c>
      <c r="E5" s="94">
        <v>27</v>
      </c>
      <c r="F5" s="94" t="str">
        <f>TEXT(Road_Chart[[#This Row],[Stretch end]],"#00.0")</f>
        <v>27.0</v>
      </c>
      <c r="G5" s="87">
        <f>Road_Chart[[#This Row],[Stretch end]]-Road_Chart[[#This Row],[Stretch Start]]</f>
        <v>1</v>
      </c>
      <c r="H5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26/0 - 27/0</v>
      </c>
      <c r="I5" t="s">
        <v>221</v>
      </c>
      <c r="J5">
        <v>2016</v>
      </c>
    </row>
    <row r="6" spans="1:11" x14ac:dyDescent="0.25">
      <c r="A6" s="93" t="s">
        <v>6</v>
      </c>
      <c r="B6" s="78" t="s">
        <v>220</v>
      </c>
      <c r="C6" s="94">
        <v>27</v>
      </c>
      <c r="D6" s="94" t="str">
        <f>TEXT(Road_Chart[[#This Row],[Stretch Start]],"#00.0")</f>
        <v>27.0</v>
      </c>
      <c r="E6" s="94">
        <v>30</v>
      </c>
      <c r="F6" s="94" t="str">
        <f>TEXT(Road_Chart[[#This Row],[Stretch end]],"#00.0")</f>
        <v>30.0</v>
      </c>
      <c r="G6" s="87">
        <f>Road_Chart[[#This Row],[Stretch end]]-Road_Chart[[#This Row],[Stretch Start]]</f>
        <v>3</v>
      </c>
      <c r="H6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27/0 - 30/0</v>
      </c>
      <c r="I6" t="s">
        <v>216</v>
      </c>
      <c r="J6">
        <v>2018</v>
      </c>
      <c r="K6" t="s">
        <v>217</v>
      </c>
    </row>
    <row r="7" spans="1:11" x14ac:dyDescent="0.25">
      <c r="A7" s="93" t="s">
        <v>6</v>
      </c>
      <c r="B7" s="78" t="s">
        <v>220</v>
      </c>
      <c r="C7" s="94">
        <v>30</v>
      </c>
      <c r="D7" s="94" t="str">
        <f>TEXT(Road_Chart[[#This Row],[Stretch Start]],"#00.0")</f>
        <v>30.0</v>
      </c>
      <c r="E7" s="94">
        <v>34</v>
      </c>
      <c r="F7" s="94" t="str">
        <f>TEXT(Road_Chart[[#This Row],[Stretch end]],"#00.0")</f>
        <v>34.0</v>
      </c>
      <c r="G7" s="87">
        <f>Road_Chart[[#This Row],[Stretch end]]-Road_Chart[[#This Row],[Stretch Start]]</f>
        <v>4</v>
      </c>
      <c r="H7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30/0 - 34/0</v>
      </c>
      <c r="I7" t="s">
        <v>222</v>
      </c>
      <c r="J7">
        <v>2016</v>
      </c>
      <c r="K7" t="s">
        <v>217</v>
      </c>
    </row>
    <row r="8" spans="1:11" x14ac:dyDescent="0.25">
      <c r="A8" s="93" t="s">
        <v>6</v>
      </c>
      <c r="B8" s="78" t="s">
        <v>220</v>
      </c>
      <c r="C8" s="94">
        <v>34</v>
      </c>
      <c r="D8" s="94" t="str">
        <f>TEXT(Road_Chart[[#This Row],[Stretch Start]],"#00.0")</f>
        <v>34.0</v>
      </c>
      <c r="E8" s="94">
        <v>35.6</v>
      </c>
      <c r="F8" s="94" t="str">
        <f>TEXT(Road_Chart[[#This Row],[Stretch end]],"#00.0")</f>
        <v>35.6</v>
      </c>
      <c r="G8" s="87">
        <f>Road_Chart[[#This Row],[Stretch end]]-Road_Chart[[#This Row],[Stretch Start]]</f>
        <v>1.6000000000000014</v>
      </c>
      <c r="H8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34/0 - 35/6</v>
      </c>
      <c r="I8" t="s">
        <v>221</v>
      </c>
      <c r="J8">
        <v>2016</v>
      </c>
    </row>
    <row r="9" spans="1:11" x14ac:dyDescent="0.25">
      <c r="A9" s="93" t="s">
        <v>6</v>
      </c>
      <c r="B9" s="78" t="s">
        <v>220</v>
      </c>
      <c r="C9" s="94">
        <v>35.6</v>
      </c>
      <c r="D9" s="94" t="str">
        <f>TEXT(Road_Chart[[#This Row],[Stretch Start]],"#00.0")</f>
        <v>35.6</v>
      </c>
      <c r="E9" s="94">
        <v>37</v>
      </c>
      <c r="F9" s="94" t="str">
        <f>TEXT(Road_Chart[[#This Row],[Stretch end]],"#00.0")</f>
        <v>37.0</v>
      </c>
      <c r="G9" s="87">
        <f>Road_Chart[[#This Row],[Stretch end]]-Road_Chart[[#This Row],[Stretch Start]]</f>
        <v>1.3999999999999986</v>
      </c>
      <c r="H9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35/6 - 37/0</v>
      </c>
      <c r="I9" t="s">
        <v>222</v>
      </c>
      <c r="J9">
        <v>2016</v>
      </c>
      <c r="K9" t="s">
        <v>217</v>
      </c>
    </row>
    <row r="10" spans="1:11" x14ac:dyDescent="0.25">
      <c r="A10" s="69" t="s">
        <v>8</v>
      </c>
      <c r="B10" s="17" t="s">
        <v>223</v>
      </c>
      <c r="C10" s="94">
        <v>12.8</v>
      </c>
      <c r="D10" s="94" t="str">
        <f>TEXT(Road_Chart[[#This Row],[Stretch Start]],"#00.0")</f>
        <v>12.8</v>
      </c>
      <c r="E10" s="94">
        <v>15</v>
      </c>
      <c r="F10" s="94" t="str">
        <f>TEXT(Road_Chart[[#This Row],[Stretch end]],"#00.0")</f>
        <v>15.0</v>
      </c>
      <c r="G10" s="87">
        <f>Road_Chart[[#This Row],[Stretch end]]-Road_Chart[[#This Row],[Stretch Start]]</f>
        <v>2.1999999999999993</v>
      </c>
      <c r="H10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12/8 - 15/0</v>
      </c>
      <c r="I10" t="s">
        <v>221</v>
      </c>
      <c r="J10">
        <v>2016</v>
      </c>
    </row>
    <row r="11" spans="1:11" x14ac:dyDescent="0.25">
      <c r="A11" s="69" t="s">
        <v>8</v>
      </c>
      <c r="B11" s="17" t="s">
        <v>223</v>
      </c>
      <c r="C11" s="94">
        <v>15</v>
      </c>
      <c r="D11" s="94" t="str">
        <f>TEXT(Road_Chart[[#This Row],[Stretch Start]],"#00.0")</f>
        <v>15.0</v>
      </c>
      <c r="E11" s="94">
        <v>18</v>
      </c>
      <c r="F11" s="94" t="str">
        <f>TEXT(Road_Chart[[#This Row],[Stretch end]],"#00.0")</f>
        <v>18.0</v>
      </c>
      <c r="G11" s="87">
        <f>Road_Chart[[#This Row],[Stretch end]]-Road_Chart[[#This Row],[Stretch Start]]</f>
        <v>3</v>
      </c>
      <c r="H11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15/0 - 18/0</v>
      </c>
      <c r="I11" t="s">
        <v>222</v>
      </c>
      <c r="J11">
        <v>2016</v>
      </c>
      <c r="K11" t="s">
        <v>217</v>
      </c>
    </row>
    <row r="12" spans="1:11" x14ac:dyDescent="0.25">
      <c r="A12" s="69" t="s">
        <v>8</v>
      </c>
      <c r="B12" s="17" t="s">
        <v>223</v>
      </c>
      <c r="C12" s="94">
        <v>18</v>
      </c>
      <c r="D12" s="94" t="str">
        <f>TEXT(Road_Chart[[#This Row],[Stretch Start]],"#00.0")</f>
        <v>18.0</v>
      </c>
      <c r="E12" s="94">
        <v>21</v>
      </c>
      <c r="F12" s="94" t="str">
        <f>TEXT(Road_Chart[[#This Row],[Stretch end]],"#00.0")</f>
        <v>21.0</v>
      </c>
      <c r="G12" s="87">
        <f>Road_Chart[[#This Row],[Stretch end]]-Road_Chart[[#This Row],[Stretch Start]]</f>
        <v>3</v>
      </c>
      <c r="H12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18/0 - 21/0</v>
      </c>
      <c r="I12" t="s">
        <v>224</v>
      </c>
      <c r="J12">
        <v>2016</v>
      </c>
      <c r="K12" t="s">
        <v>225</v>
      </c>
    </row>
    <row r="13" spans="1:11" x14ac:dyDescent="0.25">
      <c r="A13" s="69" t="s">
        <v>8</v>
      </c>
      <c r="B13" s="17" t="s">
        <v>223</v>
      </c>
      <c r="C13" s="94">
        <v>21</v>
      </c>
      <c r="D13" s="94" t="str">
        <f>TEXT(Road_Chart[[#This Row],[Stretch Start]],"#00.0")</f>
        <v>21.0</v>
      </c>
      <c r="E13" s="94">
        <v>23</v>
      </c>
      <c r="F13" s="94" t="str">
        <f>TEXT(Road_Chart[[#This Row],[Stretch end]],"#00.0")</f>
        <v>23.0</v>
      </c>
      <c r="G13" s="87">
        <f>Road_Chart[[#This Row],[Stretch end]]-Road_Chart[[#This Row],[Stretch Start]]</f>
        <v>2</v>
      </c>
      <c r="H13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21/0 - 23/0</v>
      </c>
      <c r="I13" t="s">
        <v>221</v>
      </c>
      <c r="J13">
        <v>2016</v>
      </c>
    </row>
    <row r="14" spans="1:11" x14ac:dyDescent="0.25">
      <c r="A14" s="69" t="s">
        <v>8</v>
      </c>
      <c r="B14" s="17" t="s">
        <v>223</v>
      </c>
      <c r="C14" s="94">
        <v>23</v>
      </c>
      <c r="D14" s="94" t="str">
        <f>TEXT(Road_Chart[[#This Row],[Stretch Start]],"#00.0")</f>
        <v>23.0</v>
      </c>
      <c r="E14" s="94">
        <v>26</v>
      </c>
      <c r="F14" s="94" t="str">
        <f>TEXT(Road_Chart[[#This Row],[Stretch end]],"#00.0")</f>
        <v>26.0</v>
      </c>
      <c r="G14" s="87">
        <f>Road_Chart[[#This Row],[Stretch end]]-Road_Chart[[#This Row],[Stretch Start]]</f>
        <v>3</v>
      </c>
      <c r="H14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23/0 - 26/0</v>
      </c>
      <c r="I14" t="s">
        <v>226</v>
      </c>
      <c r="J14">
        <v>2017</v>
      </c>
      <c r="K14" t="s">
        <v>217</v>
      </c>
    </row>
    <row r="15" spans="1:11" x14ac:dyDescent="0.25">
      <c r="A15" s="93" t="s">
        <v>11</v>
      </c>
      <c r="B15" s="79" t="s">
        <v>12</v>
      </c>
      <c r="C15" s="94">
        <v>0</v>
      </c>
      <c r="D15" s="94" t="str">
        <f>TEXT(Road_Chart[[#This Row],[Stretch Start]],"#00.0")</f>
        <v>00.0</v>
      </c>
      <c r="E15" s="94">
        <v>1</v>
      </c>
      <c r="F15" s="94" t="str">
        <f>TEXT(Road_Chart[[#This Row],[Stretch end]],"#00.0")</f>
        <v>01.0</v>
      </c>
      <c r="G15" s="87">
        <f>Road_Chart[[#This Row],[Stretch end]]-Road_Chart[[#This Row],[Stretch Start]]</f>
        <v>1</v>
      </c>
      <c r="H15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00/0 - 01/0</v>
      </c>
      <c r="I15" t="s">
        <v>227</v>
      </c>
      <c r="J15">
        <v>2019</v>
      </c>
      <c r="K15" t="s">
        <v>217</v>
      </c>
    </row>
    <row r="16" spans="1:11" x14ac:dyDescent="0.25">
      <c r="A16" s="93" t="s">
        <v>11</v>
      </c>
      <c r="B16" s="79" t="s">
        <v>12</v>
      </c>
      <c r="C16" s="94">
        <v>1</v>
      </c>
      <c r="D16" s="94" t="str">
        <f>TEXT(Road_Chart[[#This Row],[Stretch Start]],"#00.0")</f>
        <v>01.0</v>
      </c>
      <c r="E16" s="94">
        <v>5</v>
      </c>
      <c r="F16" s="94" t="str">
        <f>TEXT(Road_Chart[[#This Row],[Stretch end]],"#00.0")</f>
        <v>05.0</v>
      </c>
      <c r="G16" s="87">
        <f>Road_Chart[[#This Row],[Stretch end]]-Road_Chart[[#This Row],[Stretch Start]]</f>
        <v>4</v>
      </c>
      <c r="H16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01/0 - 05/0</v>
      </c>
      <c r="I16" t="s">
        <v>228</v>
      </c>
      <c r="J16">
        <v>2022</v>
      </c>
      <c r="K16" t="s">
        <v>217</v>
      </c>
    </row>
    <row r="17" spans="1:11" x14ac:dyDescent="0.25">
      <c r="A17" s="93" t="s">
        <v>11</v>
      </c>
      <c r="B17" s="79" t="s">
        <v>12</v>
      </c>
      <c r="C17" s="94">
        <v>5</v>
      </c>
      <c r="D17" s="94" t="str">
        <f>TEXT(Road_Chart[[#This Row],[Stretch Start]],"#00.0")</f>
        <v>05.0</v>
      </c>
      <c r="E17" s="94">
        <v>7</v>
      </c>
      <c r="F17" s="94" t="str">
        <f>TEXT(Road_Chart[[#This Row],[Stretch end]],"#00.0")</f>
        <v>07.0</v>
      </c>
      <c r="G17" s="87">
        <f>Road_Chart[[#This Row],[Stretch end]]-Road_Chart[[#This Row],[Stretch Start]]</f>
        <v>2</v>
      </c>
      <c r="H17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05/0 - 07/0</v>
      </c>
      <c r="I17" t="s">
        <v>229</v>
      </c>
      <c r="J17">
        <v>2021</v>
      </c>
      <c r="K17" t="s">
        <v>217</v>
      </c>
    </row>
    <row r="18" spans="1:11" x14ac:dyDescent="0.25">
      <c r="A18" s="93" t="s">
        <v>11</v>
      </c>
      <c r="B18" s="79" t="s">
        <v>12</v>
      </c>
      <c r="C18" s="94">
        <v>7</v>
      </c>
      <c r="D18" s="94" t="str">
        <f>TEXT(Road_Chart[[#This Row],[Stretch Start]],"#00.0")</f>
        <v>07.0</v>
      </c>
      <c r="E18" s="94">
        <v>10.6</v>
      </c>
      <c r="F18" s="94" t="str">
        <f>TEXT(Road_Chart[[#This Row],[Stretch end]],"#00.0")</f>
        <v>10.6</v>
      </c>
      <c r="G18" s="87">
        <f>Road_Chart[[#This Row],[Stretch end]]-Road_Chart[[#This Row],[Stretch Start]]</f>
        <v>3.5999999999999996</v>
      </c>
      <c r="H18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07/0 - 10/6</v>
      </c>
      <c r="I18" t="s">
        <v>230</v>
      </c>
      <c r="J18">
        <v>2023</v>
      </c>
      <c r="K18" t="s">
        <v>217</v>
      </c>
    </row>
    <row r="19" spans="1:11" x14ac:dyDescent="0.25">
      <c r="A19" s="93" t="s">
        <v>11</v>
      </c>
      <c r="B19" s="79" t="s">
        <v>12</v>
      </c>
      <c r="C19" s="94">
        <v>10.6</v>
      </c>
      <c r="D19" s="94" t="str">
        <f>TEXT(Road_Chart[[#This Row],[Stretch Start]],"#00.0")</f>
        <v>10.6</v>
      </c>
      <c r="E19" s="94">
        <v>11</v>
      </c>
      <c r="F19" s="94" t="str">
        <f>TEXT(Road_Chart[[#This Row],[Stretch end]],"#00.0")</f>
        <v>11.0</v>
      </c>
      <c r="G19" s="87">
        <f>Road_Chart[[#This Row],[Stretch end]]-Road_Chart[[#This Row],[Stretch Start]]</f>
        <v>0.40000000000000036</v>
      </c>
      <c r="H19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10/6 - 11/0</v>
      </c>
      <c r="I19" t="s">
        <v>229</v>
      </c>
      <c r="J19">
        <v>2021</v>
      </c>
      <c r="K19" t="s">
        <v>217</v>
      </c>
    </row>
    <row r="20" spans="1:11" x14ac:dyDescent="0.25">
      <c r="A20" s="93" t="s">
        <v>11</v>
      </c>
      <c r="B20" s="79" t="s">
        <v>12</v>
      </c>
      <c r="C20" s="94">
        <v>11</v>
      </c>
      <c r="D20" s="94" t="str">
        <f>TEXT(Road_Chart[[#This Row],[Stretch Start]],"#00.0")</f>
        <v>11.0</v>
      </c>
      <c r="E20" s="94">
        <v>12.6</v>
      </c>
      <c r="F20" s="94" t="str">
        <f>TEXT(Road_Chart[[#This Row],[Stretch end]],"#00.0")</f>
        <v>12.6</v>
      </c>
      <c r="G20" s="87">
        <f>Road_Chart[[#This Row],[Stretch end]]-Road_Chart[[#This Row],[Stretch Start]]</f>
        <v>1.5999999999999996</v>
      </c>
      <c r="H20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11/0 - 12/6</v>
      </c>
      <c r="I20" t="s">
        <v>231</v>
      </c>
      <c r="J20">
        <v>2023</v>
      </c>
      <c r="K20" t="s">
        <v>225</v>
      </c>
    </row>
    <row r="21" spans="1:11" x14ac:dyDescent="0.25">
      <c r="A21" s="93" t="s">
        <v>11</v>
      </c>
      <c r="B21" s="79" t="s">
        <v>12</v>
      </c>
      <c r="C21" s="94">
        <v>12.6</v>
      </c>
      <c r="D21" s="94" t="str">
        <f>TEXT(Road_Chart[[#This Row],[Stretch Start]],"#00.0")</f>
        <v>12.6</v>
      </c>
      <c r="E21" s="94">
        <v>12.8</v>
      </c>
      <c r="F21" s="94" t="str">
        <f>TEXT(Road_Chart[[#This Row],[Stretch end]],"#00.0")</f>
        <v>12.8</v>
      </c>
      <c r="G21" s="87">
        <f>Road_Chart[[#This Row],[Stretch end]]-Road_Chart[[#This Row],[Stretch Start]]</f>
        <v>0.20000000000000107</v>
      </c>
      <c r="H21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12/6 - 12/8</v>
      </c>
      <c r="I21" t="s">
        <v>232</v>
      </c>
      <c r="J21">
        <v>2021</v>
      </c>
      <c r="K21" t="s">
        <v>225</v>
      </c>
    </row>
    <row r="22" spans="1:11" x14ac:dyDescent="0.25">
      <c r="A22" s="93" t="s">
        <v>15</v>
      </c>
      <c r="B22" s="78" t="s">
        <v>233</v>
      </c>
      <c r="C22" s="94">
        <v>8.3119999999999994</v>
      </c>
      <c r="D22" s="94" t="str">
        <f>TEXT(Road_Chart[[#This Row],[Stretch Start]],"#00.0")</f>
        <v>08.3</v>
      </c>
      <c r="E22" s="94">
        <v>18.927</v>
      </c>
      <c r="F22" s="94" t="str">
        <f>TEXT(Road_Chart[[#This Row],[Stretch end]],"#00.0")</f>
        <v>18.9</v>
      </c>
      <c r="G22" s="87">
        <f>Road_Chart[[#This Row],[Stretch end]]-Road_Chart[[#This Row],[Stretch Start]]</f>
        <v>10.615</v>
      </c>
      <c r="H22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08/3 - 18/9</v>
      </c>
      <c r="I22" t="s">
        <v>234</v>
      </c>
      <c r="J22">
        <v>2024</v>
      </c>
      <c r="K22" t="s">
        <v>225</v>
      </c>
    </row>
    <row r="23" spans="1:11" x14ac:dyDescent="0.25">
      <c r="A23" s="69" t="s">
        <v>13</v>
      </c>
      <c r="B23" s="17" t="s">
        <v>14</v>
      </c>
      <c r="C23" s="94">
        <v>0</v>
      </c>
      <c r="D23" s="94" t="str">
        <f>TEXT(Road_Chart[[#This Row],[Stretch Start]],"#00.0")</f>
        <v>00.0</v>
      </c>
      <c r="E23" s="94">
        <v>2</v>
      </c>
      <c r="F23" s="94" t="str">
        <f>TEXT(Road_Chart[[#This Row],[Stretch end]],"#00.0")</f>
        <v>02.0</v>
      </c>
      <c r="G23" s="87">
        <f>Road_Chart[[#This Row],[Stretch end]]-Road_Chart[[#This Row],[Stretch Start]]</f>
        <v>2</v>
      </c>
      <c r="H23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00/0 - 02/0</v>
      </c>
      <c r="I23" t="s">
        <v>228</v>
      </c>
      <c r="J23">
        <v>2022</v>
      </c>
      <c r="K23" t="s">
        <v>225</v>
      </c>
    </row>
    <row r="24" spans="1:11" x14ac:dyDescent="0.25">
      <c r="A24" s="69" t="s">
        <v>13</v>
      </c>
      <c r="B24" s="17" t="s">
        <v>14</v>
      </c>
      <c r="C24" s="94">
        <v>2</v>
      </c>
      <c r="D24" s="94" t="str">
        <f>TEXT(Road_Chart[[#This Row],[Stretch Start]],"#00.0")</f>
        <v>02.0</v>
      </c>
      <c r="E24" s="94">
        <v>7.6</v>
      </c>
      <c r="F24" s="94" t="str">
        <f>TEXT(Road_Chart[[#This Row],[Stretch end]],"#00.0")</f>
        <v>07.6</v>
      </c>
      <c r="G24" s="87">
        <f>Road_Chart[[#This Row],[Stretch end]]-Road_Chart[[#This Row],[Stretch Start]]</f>
        <v>5.6</v>
      </c>
      <c r="H24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02/0 - 07/6</v>
      </c>
      <c r="I24" t="s">
        <v>227</v>
      </c>
      <c r="J24">
        <v>2019</v>
      </c>
      <c r="K24" t="s">
        <v>217</v>
      </c>
    </row>
    <row r="25" spans="1:11" x14ac:dyDescent="0.25">
      <c r="A25" s="69" t="s">
        <v>13</v>
      </c>
      <c r="B25" s="17" t="s">
        <v>14</v>
      </c>
      <c r="C25" s="94">
        <v>7.6</v>
      </c>
      <c r="D25" s="94" t="str">
        <f>TEXT(Road_Chart[[#This Row],[Stretch Start]],"#00.0")</f>
        <v>07.6</v>
      </c>
      <c r="E25" s="94">
        <v>21</v>
      </c>
      <c r="F25" s="94" t="str">
        <f>TEXT(Road_Chart[[#This Row],[Stretch end]],"#00.0")</f>
        <v>21.0</v>
      </c>
      <c r="G25" s="87">
        <f>Road_Chart[[#This Row],[Stretch end]]-Road_Chart[[#This Row],[Stretch Start]]</f>
        <v>13.4</v>
      </c>
      <c r="H25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07/6 - 21/0</v>
      </c>
      <c r="I25" t="s">
        <v>235</v>
      </c>
      <c r="J25">
        <v>2018</v>
      </c>
      <c r="K25" t="s">
        <v>236</v>
      </c>
    </row>
    <row r="26" spans="1:11" x14ac:dyDescent="0.25">
      <c r="A26" s="69" t="s">
        <v>13</v>
      </c>
      <c r="B26" s="17" t="s">
        <v>14</v>
      </c>
      <c r="C26" s="94">
        <v>21</v>
      </c>
      <c r="D26" s="94" t="str">
        <f>TEXT(Road_Chart[[#This Row],[Stretch Start]],"#00.0")</f>
        <v>21.0</v>
      </c>
      <c r="E26" s="94">
        <v>23</v>
      </c>
      <c r="F26" s="94" t="str">
        <f>TEXT(Road_Chart[[#This Row],[Stretch end]],"#00.0")</f>
        <v>23.0</v>
      </c>
      <c r="G26" s="87">
        <f>Road_Chart[[#This Row],[Stretch end]]-Road_Chart[[#This Row],[Stretch Start]]</f>
        <v>2</v>
      </c>
      <c r="H26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21/0 - 23/0</v>
      </c>
      <c r="I26" t="s">
        <v>237</v>
      </c>
      <c r="J26">
        <v>2020</v>
      </c>
      <c r="K26" t="s">
        <v>217</v>
      </c>
    </row>
    <row r="27" spans="1:11" x14ac:dyDescent="0.25">
      <c r="A27" s="69" t="s">
        <v>13</v>
      </c>
      <c r="B27" s="17" t="s">
        <v>14</v>
      </c>
      <c r="C27" s="94">
        <v>23</v>
      </c>
      <c r="D27" s="94" t="str">
        <f>TEXT(Road_Chart[[#This Row],[Stretch Start]],"#00.0")</f>
        <v>23.0</v>
      </c>
      <c r="E27" s="94">
        <v>29.2</v>
      </c>
      <c r="F27" s="94" t="str">
        <f>TEXT(Road_Chart[[#This Row],[Stretch end]],"#00.0")</f>
        <v>29.2</v>
      </c>
      <c r="G27" s="87">
        <f>Road_Chart[[#This Row],[Stretch end]]-Road_Chart[[#This Row],[Stretch Start]]</f>
        <v>6.1999999999999993</v>
      </c>
      <c r="H27" s="95" t="str">
        <f>_xlfn.CONCAT("KM ",LEFT(Road_Chart[[#This Row],[Start_STR]],FIND(".",Road_Chart[[#This Row],[Start_STR]])-1),"/",RIGHT(Road_Chart[[#This Row],[Start_STR]],FIND(".",Road_Chart[[#This Row],[Start_STR]])-2)," - ",LEFT(Road_Chart[[#This Row],[End_STR]],FIND(".",Road_Chart[[#This Row],[End_STR]])-1),"/",RIGHT(Road_Chart[[#This Row],[End_STR]],FIND(".",Road_Chart[[#This Row],[End_STR]])-2))</f>
        <v>KM 23/0 - 29/2</v>
      </c>
      <c r="I27" t="s">
        <v>227</v>
      </c>
      <c r="J27">
        <v>2019</v>
      </c>
      <c r="K27" t="s">
        <v>217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8D27-672E-4023-BF93-7D97917932C1}">
  <dimension ref="B2:C104"/>
  <sheetViews>
    <sheetView topLeftCell="A58" workbookViewId="0">
      <selection activeCell="C24" sqref="C24"/>
    </sheetView>
  </sheetViews>
  <sheetFormatPr defaultRowHeight="15" x14ac:dyDescent="0.25"/>
  <sheetData>
    <row r="2" spans="2:3" x14ac:dyDescent="0.25">
      <c r="B2" s="183" t="s">
        <v>11</v>
      </c>
      <c r="C2" s="182" t="s">
        <v>12</v>
      </c>
    </row>
    <row r="4" spans="2:3" x14ac:dyDescent="0.25">
      <c r="B4" s="183" t="s">
        <v>13</v>
      </c>
      <c r="C4" s="182" t="s">
        <v>14</v>
      </c>
    </row>
    <row r="6" spans="2:3" x14ac:dyDescent="0.25">
      <c r="B6" s="183" t="s">
        <v>15</v>
      </c>
      <c r="C6" s="182" t="s">
        <v>16</v>
      </c>
    </row>
    <row r="8" spans="2:3" x14ac:dyDescent="0.25">
      <c r="B8" s="183" t="s">
        <v>412</v>
      </c>
      <c r="C8" s="182" t="s">
        <v>18</v>
      </c>
    </row>
    <row r="10" spans="2:3" x14ac:dyDescent="0.25">
      <c r="B10" s="183" t="s">
        <v>420</v>
      </c>
      <c r="C10" s="182" t="s">
        <v>20</v>
      </c>
    </row>
    <row r="12" spans="2:3" x14ac:dyDescent="0.25">
      <c r="B12" s="183" t="s">
        <v>631</v>
      </c>
      <c r="C12" s="182" t="s">
        <v>96</v>
      </c>
    </row>
    <row r="14" spans="2:3" x14ac:dyDescent="0.25">
      <c r="B14" s="183" t="s">
        <v>632</v>
      </c>
      <c r="C14" s="182" t="s">
        <v>82</v>
      </c>
    </row>
    <row r="16" spans="2:3" x14ac:dyDescent="0.25">
      <c r="B16" s="183" t="s">
        <v>633</v>
      </c>
      <c r="C16" s="182" t="s">
        <v>30</v>
      </c>
    </row>
    <row r="18" spans="2:3" x14ac:dyDescent="0.25">
      <c r="B18" s="183" t="s">
        <v>635</v>
      </c>
      <c r="C18" s="182" t="s">
        <v>634</v>
      </c>
    </row>
    <row r="20" spans="2:3" x14ac:dyDescent="0.25">
      <c r="B20" s="183" t="s">
        <v>636</v>
      </c>
      <c r="C20" s="182" t="s">
        <v>69</v>
      </c>
    </row>
    <row r="22" spans="2:3" x14ac:dyDescent="0.25">
      <c r="B22" s="183" t="s">
        <v>670</v>
      </c>
      <c r="C22" s="182" t="s">
        <v>32</v>
      </c>
    </row>
    <row r="24" spans="2:3" x14ac:dyDescent="0.25">
      <c r="B24" s="183" t="s">
        <v>433</v>
      </c>
      <c r="C24" s="182" t="s">
        <v>637</v>
      </c>
    </row>
    <row r="26" spans="2:3" x14ac:dyDescent="0.25">
      <c r="B26" s="183" t="s">
        <v>456</v>
      </c>
    </row>
    <row r="27" spans="2:3" x14ac:dyDescent="0.25">
      <c r="B27" s="182" t="s">
        <v>638</v>
      </c>
    </row>
    <row r="28" spans="2:3" x14ac:dyDescent="0.25">
      <c r="B28" s="183" t="s">
        <v>671</v>
      </c>
    </row>
    <row r="29" spans="2:3" x14ac:dyDescent="0.25">
      <c r="B29" s="182" t="s">
        <v>639</v>
      </c>
    </row>
    <row r="30" spans="2:3" x14ac:dyDescent="0.25">
      <c r="B30" s="183" t="s">
        <v>458</v>
      </c>
    </row>
    <row r="31" spans="2:3" x14ac:dyDescent="0.25">
      <c r="B31" s="182" t="s">
        <v>92</v>
      </c>
    </row>
    <row r="32" spans="2:3" x14ac:dyDescent="0.25">
      <c r="B32" s="183" t="s">
        <v>441</v>
      </c>
    </row>
    <row r="33" spans="2:2" x14ac:dyDescent="0.25">
      <c r="B33" s="182" t="s">
        <v>640</v>
      </c>
    </row>
    <row r="34" spans="2:2" x14ac:dyDescent="0.25">
      <c r="B34" s="183" t="s">
        <v>444</v>
      </c>
    </row>
    <row r="35" spans="2:2" x14ac:dyDescent="0.25">
      <c r="B35" s="182" t="s">
        <v>641</v>
      </c>
    </row>
    <row r="36" spans="2:2" x14ac:dyDescent="0.25">
      <c r="B36" s="183" t="s">
        <v>440</v>
      </c>
    </row>
    <row r="37" spans="2:2" x14ac:dyDescent="0.25">
      <c r="B37" s="182" t="s">
        <v>642</v>
      </c>
    </row>
    <row r="38" spans="2:2" x14ac:dyDescent="0.25">
      <c r="B38" s="183" t="s">
        <v>451</v>
      </c>
    </row>
    <row r="39" spans="2:2" x14ac:dyDescent="0.25">
      <c r="B39" s="182" t="s">
        <v>75</v>
      </c>
    </row>
    <row r="40" spans="2:2" x14ac:dyDescent="0.25">
      <c r="B40" s="183" t="s">
        <v>454</v>
      </c>
    </row>
    <row r="41" spans="2:2" x14ac:dyDescent="0.25">
      <c r="B41" s="182" t="s">
        <v>643</v>
      </c>
    </row>
    <row r="42" spans="2:2" x14ac:dyDescent="0.25">
      <c r="B42" s="183" t="s">
        <v>432</v>
      </c>
    </row>
    <row r="43" spans="2:2" x14ac:dyDescent="0.25">
      <c r="B43" s="182" t="s">
        <v>36</v>
      </c>
    </row>
    <row r="44" spans="2:2" x14ac:dyDescent="0.25">
      <c r="B44" s="183" t="s">
        <v>459</v>
      </c>
    </row>
    <row r="45" spans="2:2" x14ac:dyDescent="0.25">
      <c r="B45" s="182" t="s">
        <v>644</v>
      </c>
    </row>
    <row r="46" spans="2:2" x14ac:dyDescent="0.25">
      <c r="B46" s="183" t="s">
        <v>669</v>
      </c>
    </row>
    <row r="47" spans="2:2" x14ac:dyDescent="0.25">
      <c r="B47" s="182" t="s">
        <v>645</v>
      </c>
    </row>
    <row r="48" spans="2:2" x14ac:dyDescent="0.25">
      <c r="B48" s="183" t="s">
        <v>452</v>
      </c>
    </row>
    <row r="49" spans="2:2" x14ac:dyDescent="0.25">
      <c r="B49" s="182" t="s">
        <v>646</v>
      </c>
    </row>
    <row r="50" spans="2:2" x14ac:dyDescent="0.25">
      <c r="B50" s="183" t="s">
        <v>438</v>
      </c>
    </row>
    <row r="51" spans="2:2" x14ac:dyDescent="0.25">
      <c r="B51" s="182" t="s">
        <v>647</v>
      </c>
    </row>
    <row r="52" spans="2:2" x14ac:dyDescent="0.25">
      <c r="B52" s="183" t="s">
        <v>442</v>
      </c>
    </row>
    <row r="53" spans="2:2" x14ac:dyDescent="0.25">
      <c r="B53" s="182" t="s">
        <v>56</v>
      </c>
    </row>
    <row r="54" spans="2:2" x14ac:dyDescent="0.25">
      <c r="B54" s="183" t="s">
        <v>437</v>
      </c>
    </row>
    <row r="55" spans="2:2" x14ac:dyDescent="0.25">
      <c r="B55" s="182" t="s">
        <v>648</v>
      </c>
    </row>
    <row r="56" spans="2:2" x14ac:dyDescent="0.25">
      <c r="B56" s="183" t="s">
        <v>436</v>
      </c>
    </row>
    <row r="57" spans="2:2" x14ac:dyDescent="0.25">
      <c r="B57" s="182" t="s">
        <v>649</v>
      </c>
    </row>
    <row r="58" spans="2:2" x14ac:dyDescent="0.25">
      <c r="B58" s="183" t="s">
        <v>457</v>
      </c>
    </row>
    <row r="59" spans="2:2" x14ac:dyDescent="0.25">
      <c r="B59" s="182" t="s">
        <v>88</v>
      </c>
    </row>
    <row r="60" spans="2:2" x14ac:dyDescent="0.25">
      <c r="B60" s="183" t="s">
        <v>650</v>
      </c>
    </row>
    <row r="61" spans="2:2" x14ac:dyDescent="0.25">
      <c r="B61" s="182" t="s">
        <v>651</v>
      </c>
    </row>
    <row r="62" spans="2:2" x14ac:dyDescent="0.25">
      <c r="B62" s="183" t="s">
        <v>461</v>
      </c>
    </row>
    <row r="63" spans="2:2" x14ac:dyDescent="0.25">
      <c r="B63" s="182" t="s">
        <v>652</v>
      </c>
    </row>
    <row r="64" spans="2:2" x14ac:dyDescent="0.25">
      <c r="B64" s="183" t="s">
        <v>445</v>
      </c>
    </row>
    <row r="65" spans="2:2" x14ac:dyDescent="0.25">
      <c r="B65" s="182" t="s">
        <v>653</v>
      </c>
    </row>
    <row r="66" spans="2:2" x14ac:dyDescent="0.25">
      <c r="B66" s="183" t="s">
        <v>453</v>
      </c>
    </row>
    <row r="67" spans="2:2" x14ac:dyDescent="0.25">
      <c r="B67" s="182" t="s">
        <v>654</v>
      </c>
    </row>
    <row r="68" spans="2:2" x14ac:dyDescent="0.25">
      <c r="B68" s="183" t="s">
        <v>655</v>
      </c>
    </row>
    <row r="69" spans="2:2" x14ac:dyDescent="0.25">
      <c r="B69" s="182" t="s">
        <v>90</v>
      </c>
    </row>
    <row r="70" spans="2:2" x14ac:dyDescent="0.25">
      <c r="B70" s="183" t="s">
        <v>656</v>
      </c>
    </row>
    <row r="71" spans="2:2" x14ac:dyDescent="0.25">
      <c r="B71" s="182" t="s">
        <v>23</v>
      </c>
    </row>
    <row r="72" spans="2:2" x14ac:dyDescent="0.25">
      <c r="B72" s="183" t="s">
        <v>446</v>
      </c>
    </row>
    <row r="73" spans="2:2" x14ac:dyDescent="0.25">
      <c r="B73" s="182" t="s">
        <v>657</v>
      </c>
    </row>
    <row r="74" spans="2:2" x14ac:dyDescent="0.25">
      <c r="B74" s="183" t="s">
        <v>462</v>
      </c>
    </row>
    <row r="75" spans="2:2" x14ac:dyDescent="0.25">
      <c r="B75" s="182" t="s">
        <v>658</v>
      </c>
    </row>
    <row r="76" spans="2:2" x14ac:dyDescent="0.25">
      <c r="B76" s="183" t="s">
        <v>455</v>
      </c>
    </row>
    <row r="77" spans="2:2" x14ac:dyDescent="0.25">
      <c r="B77" s="182" t="s">
        <v>659</v>
      </c>
    </row>
    <row r="78" spans="2:2" x14ac:dyDescent="0.25">
      <c r="B78" s="183" t="s">
        <v>443</v>
      </c>
    </row>
    <row r="79" spans="2:2" x14ac:dyDescent="0.25">
      <c r="B79" s="182" t="s">
        <v>660</v>
      </c>
    </row>
    <row r="80" spans="2:2" x14ac:dyDescent="0.25">
      <c r="B80" s="183" t="s">
        <v>450</v>
      </c>
    </row>
    <row r="81" spans="2:2" x14ac:dyDescent="0.25">
      <c r="B81" s="182" t="s">
        <v>73</v>
      </c>
    </row>
    <row r="82" spans="2:2" x14ac:dyDescent="0.25">
      <c r="B82" s="183" t="s">
        <v>439</v>
      </c>
    </row>
    <row r="83" spans="2:2" x14ac:dyDescent="0.25">
      <c r="B83" s="182" t="s">
        <v>661</v>
      </c>
    </row>
    <row r="84" spans="2:2" x14ac:dyDescent="0.25">
      <c r="B84" s="183" t="s">
        <v>662</v>
      </c>
    </row>
    <row r="85" spans="2:2" x14ac:dyDescent="0.25">
      <c r="B85" s="182" t="s">
        <v>663</v>
      </c>
    </row>
    <row r="86" spans="2:2" x14ac:dyDescent="0.25">
      <c r="B86" s="183" t="s">
        <v>449</v>
      </c>
    </row>
    <row r="87" spans="2:2" x14ac:dyDescent="0.25">
      <c r="B87" s="182" t="s">
        <v>664</v>
      </c>
    </row>
    <row r="88" spans="2:2" x14ac:dyDescent="0.25">
      <c r="B88" s="183" t="s">
        <v>665</v>
      </c>
    </row>
    <row r="89" spans="2:2" x14ac:dyDescent="0.25">
      <c r="B89" s="182" t="s">
        <v>105</v>
      </c>
    </row>
    <row r="90" spans="2:2" x14ac:dyDescent="0.25">
      <c r="B90" s="183" t="s">
        <v>447</v>
      </c>
    </row>
    <row r="91" spans="2:2" x14ac:dyDescent="0.25">
      <c r="B91" s="182" t="s">
        <v>66</v>
      </c>
    </row>
    <row r="92" spans="2:2" x14ac:dyDescent="0.25">
      <c r="B92" s="183" t="s">
        <v>434</v>
      </c>
    </row>
    <row r="93" spans="2:2" x14ac:dyDescent="0.25">
      <c r="B93" s="182" t="s">
        <v>666</v>
      </c>
    </row>
    <row r="94" spans="2:2" x14ac:dyDescent="0.25">
      <c r="B94" s="183" t="s">
        <v>448</v>
      </c>
    </row>
    <row r="95" spans="2:2" x14ac:dyDescent="0.25">
      <c r="B95" s="182" t="s">
        <v>667</v>
      </c>
    </row>
    <row r="96" spans="2:2" x14ac:dyDescent="0.25">
      <c r="B96" s="183" t="s">
        <v>460</v>
      </c>
    </row>
    <row r="97" spans="2:2" x14ac:dyDescent="0.25">
      <c r="B97" s="182" t="s">
        <v>668</v>
      </c>
    </row>
    <row r="98" spans="2:2" x14ac:dyDescent="0.25">
      <c r="B98" s="183" t="s">
        <v>435</v>
      </c>
    </row>
    <row r="99" spans="2:2" x14ac:dyDescent="0.25">
      <c r="B99" s="182" t="s">
        <v>42</v>
      </c>
    </row>
    <row r="100" spans="2:2" x14ac:dyDescent="0.25">
      <c r="B100" s="183" t="s">
        <v>6</v>
      </c>
    </row>
    <row r="101" spans="2:2" x14ac:dyDescent="0.25">
      <c r="B101" s="182" t="s">
        <v>7</v>
      </c>
    </row>
    <row r="102" spans="2:2" x14ac:dyDescent="0.25">
      <c r="B102" s="183" t="s">
        <v>8</v>
      </c>
    </row>
    <row r="103" spans="2:2" x14ac:dyDescent="0.25">
      <c r="B103" s="182" t="s">
        <v>9</v>
      </c>
    </row>
    <row r="104" spans="2:2" x14ac:dyDescent="0.25">
      <c r="B104" s="184" t="s">
        <v>672</v>
      </c>
    </row>
  </sheetData>
  <pageMargins left="0.7" right="0.7" top="0.75" bottom="0.75" header="0.3" footer="0.3"/>
  <customProperties>
    <customPr name="SSC_SHEET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5"/>
  <sheetViews>
    <sheetView tabSelected="1" view="pageBreakPreview" zoomScale="96" zoomScaleSheetLayoutView="96" workbookViewId="0">
      <pane ySplit="2" topLeftCell="A3" activePane="bottomLeft" state="frozen"/>
      <selection pane="bottomLeft" activeCell="K10" sqref="K10"/>
    </sheetView>
  </sheetViews>
  <sheetFormatPr defaultRowHeight="12.75" x14ac:dyDescent="0.2"/>
  <cols>
    <col min="1" max="1" width="13" style="154" customWidth="1"/>
    <col min="2" max="2" width="15.42578125" style="155" customWidth="1"/>
    <col min="3" max="3" width="23.85546875" style="53" customWidth="1"/>
    <col min="4" max="4" width="16" style="53" bestFit="1" customWidth="1"/>
    <col min="5" max="7" width="12" style="53" customWidth="1"/>
    <col min="8" max="9" width="10.85546875" style="154" customWidth="1"/>
    <col min="10" max="10" width="9.140625" style="53"/>
    <col min="11" max="11" width="11.28515625" style="235" bestFit="1" customWidth="1"/>
    <col min="12" max="16384" width="9.140625" style="53"/>
  </cols>
  <sheetData>
    <row r="1" spans="1:12" x14ac:dyDescent="0.2">
      <c r="A1" s="145"/>
      <c r="B1" s="146"/>
      <c r="C1" s="147"/>
      <c r="D1" s="147">
        <f>SUBTOTAL(3,Culvert[Type])</f>
        <v>65</v>
      </c>
      <c r="E1" s="147"/>
      <c r="F1" s="147"/>
      <c r="G1" s="147"/>
      <c r="H1" s="145"/>
      <c r="I1" s="148"/>
    </row>
    <row r="2" spans="1:12" s="38" customFormat="1" ht="63.75" customHeight="1" x14ac:dyDescent="0.25">
      <c r="A2" s="60" t="s">
        <v>107</v>
      </c>
      <c r="B2" s="61" t="s">
        <v>113</v>
      </c>
      <c r="C2" s="62" t="s">
        <v>431</v>
      </c>
      <c r="D2" s="62" t="s">
        <v>114</v>
      </c>
      <c r="E2" s="62" t="s">
        <v>115</v>
      </c>
      <c r="F2" s="62" t="s">
        <v>116</v>
      </c>
      <c r="G2" s="62" t="s">
        <v>117</v>
      </c>
      <c r="H2" s="62" t="s">
        <v>118</v>
      </c>
      <c r="I2" s="63" t="s">
        <v>119</v>
      </c>
      <c r="K2" s="236"/>
    </row>
    <row r="3" spans="1:12" s="43" customFormat="1" ht="53.25" hidden="1" customHeight="1" x14ac:dyDescent="0.25">
      <c r="A3" s="40" t="s">
        <v>6</v>
      </c>
      <c r="B3" s="39" t="s">
        <v>120</v>
      </c>
      <c r="C3" s="41" t="s">
        <v>121</v>
      </c>
      <c r="D3" s="41" t="s">
        <v>122</v>
      </c>
      <c r="E3" s="41">
        <v>1</v>
      </c>
      <c r="F3" s="42" t="s">
        <v>702</v>
      </c>
      <c r="G3" s="42" t="s">
        <v>699</v>
      </c>
      <c r="H3" s="233">
        <v>6.4</v>
      </c>
      <c r="I3" s="59">
        <v>12.6</v>
      </c>
      <c r="K3" s="237" t="str">
        <f>CONCATENATE(Culvert[[#This Row],[Length of bridge ]],"0 M")</f>
        <v>6.40 M</v>
      </c>
      <c r="L3" s="43" t="s">
        <v>741</v>
      </c>
    </row>
    <row r="4" spans="1:12" s="43" customFormat="1" ht="25.5" hidden="1" x14ac:dyDescent="0.25">
      <c r="A4" s="40" t="s">
        <v>6</v>
      </c>
      <c r="B4" s="39" t="s">
        <v>123</v>
      </c>
      <c r="C4" s="41" t="s">
        <v>124</v>
      </c>
      <c r="D4" s="44" t="s">
        <v>125</v>
      </c>
      <c r="E4" s="41">
        <v>1</v>
      </c>
      <c r="F4" s="42" t="s">
        <v>685</v>
      </c>
      <c r="G4" s="42" t="s">
        <v>685</v>
      </c>
      <c r="H4" s="233" t="s">
        <v>699</v>
      </c>
      <c r="I4" s="59">
        <v>11.6</v>
      </c>
      <c r="K4" s="237" t="str">
        <f>Culvert[[#This Row],[Length of bridge ]]</f>
        <v>2.00 M</v>
      </c>
      <c r="L4" s="43" t="s">
        <v>699</v>
      </c>
    </row>
    <row r="5" spans="1:12" s="43" customFormat="1" ht="25.5" hidden="1" x14ac:dyDescent="0.25">
      <c r="A5" s="40" t="s">
        <v>6</v>
      </c>
      <c r="B5" s="39" t="s">
        <v>126</v>
      </c>
      <c r="C5" s="41" t="s">
        <v>127</v>
      </c>
      <c r="D5" s="44" t="s">
        <v>125</v>
      </c>
      <c r="E5" s="41">
        <v>1</v>
      </c>
      <c r="F5" s="42" t="s">
        <v>685</v>
      </c>
      <c r="G5" s="42" t="s">
        <v>685</v>
      </c>
      <c r="H5" s="233" t="s">
        <v>694</v>
      </c>
      <c r="I5" s="59">
        <v>11.6</v>
      </c>
      <c r="K5" s="237" t="str">
        <f>Culvert[[#This Row],[Length of bridge ]]</f>
        <v>1.20 M</v>
      </c>
      <c r="L5" s="43" t="s">
        <v>694</v>
      </c>
    </row>
    <row r="6" spans="1:12" s="43" customFormat="1" ht="25.5" hidden="1" x14ac:dyDescent="0.25">
      <c r="A6" s="40" t="s">
        <v>6</v>
      </c>
      <c r="B6" s="39" t="s">
        <v>128</v>
      </c>
      <c r="C6" s="41" t="s">
        <v>129</v>
      </c>
      <c r="D6" s="41" t="s">
        <v>122</v>
      </c>
      <c r="E6" s="41">
        <v>1</v>
      </c>
      <c r="F6" s="42" t="s">
        <v>699</v>
      </c>
      <c r="G6" s="42"/>
      <c r="H6" s="233" t="s">
        <v>726</v>
      </c>
      <c r="I6" s="59">
        <v>12</v>
      </c>
      <c r="K6" s="237" t="str">
        <f>Culvert[[#This Row],[Length of bridge ]]</f>
        <v>3.20 M</v>
      </c>
      <c r="L6" s="43" t="s">
        <v>726</v>
      </c>
    </row>
    <row r="7" spans="1:12" s="43" customFormat="1" ht="25.5" customHeight="1" x14ac:dyDescent="0.25">
      <c r="A7" s="40" t="s">
        <v>6</v>
      </c>
      <c r="B7" s="39" t="s">
        <v>130</v>
      </c>
      <c r="C7" s="45" t="s">
        <v>131</v>
      </c>
      <c r="D7" s="45" t="s">
        <v>131</v>
      </c>
      <c r="E7" s="45"/>
      <c r="F7" s="42"/>
      <c r="G7" s="42"/>
      <c r="H7" s="233">
        <v>63</v>
      </c>
      <c r="I7" s="59">
        <v>12</v>
      </c>
      <c r="K7" s="237">
        <f>Culvert[[#This Row],[Length of bridge ]]</f>
        <v>63</v>
      </c>
      <c r="L7" s="43">
        <v>63</v>
      </c>
    </row>
    <row r="8" spans="1:12" s="43" customFormat="1" ht="29.25" customHeight="1" x14ac:dyDescent="0.25">
      <c r="A8" s="40" t="s">
        <v>6</v>
      </c>
      <c r="B8" s="39" t="s">
        <v>133</v>
      </c>
      <c r="C8" s="41" t="s">
        <v>134</v>
      </c>
      <c r="D8" s="41" t="s">
        <v>122</v>
      </c>
      <c r="E8" s="41">
        <v>1</v>
      </c>
      <c r="F8" s="42" t="s">
        <v>703</v>
      </c>
      <c r="G8" s="42"/>
      <c r="H8" s="233">
        <v>7</v>
      </c>
      <c r="I8" s="59">
        <v>12</v>
      </c>
      <c r="K8" s="237">
        <f>Culvert[[#This Row],[Length of bridge ]]</f>
        <v>7</v>
      </c>
      <c r="L8" s="43">
        <v>7</v>
      </c>
    </row>
    <row r="9" spans="1:12" s="43" customFormat="1" ht="25.5" hidden="1" x14ac:dyDescent="0.25">
      <c r="A9" s="40" t="s">
        <v>6</v>
      </c>
      <c r="B9" s="39" t="s">
        <v>135</v>
      </c>
      <c r="C9" s="41" t="s">
        <v>136</v>
      </c>
      <c r="D9" s="44" t="s">
        <v>125</v>
      </c>
      <c r="E9" s="41">
        <v>1</v>
      </c>
      <c r="F9" s="42" t="s">
        <v>689</v>
      </c>
      <c r="G9" s="42" t="s">
        <v>689</v>
      </c>
      <c r="H9" s="233" t="s">
        <v>685</v>
      </c>
      <c r="I9" s="59">
        <v>11.6</v>
      </c>
      <c r="K9" s="237" t="str">
        <f>Culvert[[#This Row],[Length of bridge ]]</f>
        <v>1.00 M</v>
      </c>
      <c r="L9" s="43" t="s">
        <v>685</v>
      </c>
    </row>
    <row r="10" spans="1:12" s="47" customFormat="1" ht="25.5" hidden="1" x14ac:dyDescent="0.25">
      <c r="A10" s="40" t="s">
        <v>6</v>
      </c>
      <c r="B10" s="39" t="s">
        <v>137</v>
      </c>
      <c r="C10" s="46" t="s">
        <v>138</v>
      </c>
      <c r="D10" s="41" t="s">
        <v>122</v>
      </c>
      <c r="E10" s="46">
        <v>1</v>
      </c>
      <c r="F10" s="42" t="s">
        <v>705</v>
      </c>
      <c r="G10" s="42"/>
      <c r="H10" s="233">
        <v>14.6</v>
      </c>
      <c r="I10" s="59">
        <v>12</v>
      </c>
      <c r="K10" s="237" t="str">
        <f>CONCATENATE(Culvert[[#This Row],[Length of bridge ]],"0 M")</f>
        <v>14.60 M</v>
      </c>
      <c r="L10" s="47">
        <v>14.6</v>
      </c>
    </row>
    <row r="11" spans="1:12" s="48" customFormat="1" ht="25.5" x14ac:dyDescent="0.25">
      <c r="A11" s="40" t="s">
        <v>6</v>
      </c>
      <c r="B11" s="39" t="s">
        <v>139</v>
      </c>
      <c r="C11" s="41" t="s">
        <v>140</v>
      </c>
      <c r="D11" s="41" t="s">
        <v>122</v>
      </c>
      <c r="E11" s="41">
        <v>1</v>
      </c>
      <c r="F11" s="42" t="s">
        <v>682</v>
      </c>
      <c r="G11" s="42"/>
      <c r="H11" s="233">
        <v>6</v>
      </c>
      <c r="I11" s="59">
        <v>12</v>
      </c>
      <c r="K11" s="237" t="str">
        <f>CONCATENATE(Culvert[[#This Row],[Length of bridge ]],"0 M")</f>
        <v>60 M</v>
      </c>
      <c r="L11" s="48">
        <v>6</v>
      </c>
    </row>
    <row r="12" spans="1:12" s="47" customFormat="1" ht="25.5" x14ac:dyDescent="0.25">
      <c r="A12" s="40" t="s">
        <v>6</v>
      </c>
      <c r="B12" s="39" t="s">
        <v>141</v>
      </c>
      <c r="C12" s="46" t="s">
        <v>138</v>
      </c>
      <c r="D12" s="41" t="s">
        <v>122</v>
      </c>
      <c r="E12" s="46">
        <v>1</v>
      </c>
      <c r="F12" s="42" t="s">
        <v>705</v>
      </c>
      <c r="G12" s="42"/>
      <c r="H12" s="233">
        <v>15</v>
      </c>
      <c r="I12" s="59">
        <v>12</v>
      </c>
      <c r="K12" s="237" t="str">
        <f>CONCATENATE(Culvert[[#This Row],[Length of bridge ]],"0 M")</f>
        <v>150 M</v>
      </c>
      <c r="L12" s="47">
        <v>15</v>
      </c>
    </row>
    <row r="13" spans="1:12" s="48" customFormat="1" ht="25.5" hidden="1" x14ac:dyDescent="0.25">
      <c r="A13" s="40" t="s">
        <v>6</v>
      </c>
      <c r="B13" s="39" t="s">
        <v>142</v>
      </c>
      <c r="C13" s="41" t="s">
        <v>143</v>
      </c>
      <c r="D13" s="44" t="s">
        <v>125</v>
      </c>
      <c r="E13" s="41">
        <v>1</v>
      </c>
      <c r="F13" s="42" t="s">
        <v>685</v>
      </c>
      <c r="G13" s="42" t="s">
        <v>685</v>
      </c>
      <c r="H13" s="233" t="s">
        <v>699</v>
      </c>
      <c r="I13" s="59">
        <v>11.6</v>
      </c>
      <c r="K13" s="237" t="str">
        <f>CONCATENATE(Culvert[[#This Row],[Length of bridge ]],"0 M")</f>
        <v>2.00 M0 M</v>
      </c>
      <c r="L13" s="48" t="s">
        <v>699</v>
      </c>
    </row>
    <row r="14" spans="1:12" s="43" customFormat="1" ht="25.5" hidden="1" x14ac:dyDescent="0.25">
      <c r="A14" s="40" t="s">
        <v>6</v>
      </c>
      <c r="B14" s="39" t="s">
        <v>144</v>
      </c>
      <c r="C14" s="41" t="s">
        <v>145</v>
      </c>
      <c r="D14" s="44" t="s">
        <v>125</v>
      </c>
      <c r="E14" s="41">
        <v>2</v>
      </c>
      <c r="F14" s="42" t="s">
        <v>685</v>
      </c>
      <c r="G14" s="42" t="s">
        <v>685</v>
      </c>
      <c r="H14" s="233" t="s">
        <v>682</v>
      </c>
      <c r="I14" s="59">
        <v>11.6</v>
      </c>
      <c r="K14" s="237" t="str">
        <f>CONCATENATE(Culvert[[#This Row],[Length of bridge ]],"0 M")</f>
        <v>4.00 M0 M</v>
      </c>
      <c r="L14" s="43" t="s">
        <v>682</v>
      </c>
    </row>
    <row r="15" spans="1:12" s="43" customFormat="1" ht="25.5" x14ac:dyDescent="0.25">
      <c r="A15" s="40" t="s">
        <v>6</v>
      </c>
      <c r="B15" s="39" t="s">
        <v>146</v>
      </c>
      <c r="C15" s="41" t="s">
        <v>147</v>
      </c>
      <c r="D15" s="44" t="s">
        <v>125</v>
      </c>
      <c r="E15" s="41">
        <v>4</v>
      </c>
      <c r="F15" s="42" t="s">
        <v>683</v>
      </c>
      <c r="G15" s="42" t="s">
        <v>683</v>
      </c>
      <c r="H15" s="233">
        <v>6</v>
      </c>
      <c r="I15" s="59">
        <v>11.6</v>
      </c>
      <c r="K15" s="237" t="str">
        <f>CONCATENATE(Culvert[[#This Row],[Length of bridge ]],"0 M")</f>
        <v>60 M</v>
      </c>
      <c r="L15" s="43">
        <v>6</v>
      </c>
    </row>
    <row r="16" spans="1:12" s="43" customFormat="1" ht="36.75" hidden="1" customHeight="1" x14ac:dyDescent="0.25">
      <c r="A16" s="40" t="s">
        <v>6</v>
      </c>
      <c r="B16" s="39" t="s">
        <v>148</v>
      </c>
      <c r="C16" s="49" t="s">
        <v>149</v>
      </c>
      <c r="D16" s="44" t="s">
        <v>125</v>
      </c>
      <c r="E16" s="49">
        <v>3</v>
      </c>
      <c r="F16" s="42" t="s">
        <v>689</v>
      </c>
      <c r="G16" s="42" t="s">
        <v>689</v>
      </c>
      <c r="H16" s="233" t="s">
        <v>700</v>
      </c>
      <c r="I16" s="59">
        <v>9.1</v>
      </c>
      <c r="K16" s="237" t="str">
        <f>CONCATENATE(Culvert[[#This Row],[Length of bridge ]],"0 M")</f>
        <v>3.00 M0 M</v>
      </c>
      <c r="L16" s="43" t="s">
        <v>700</v>
      </c>
    </row>
    <row r="17" spans="1:12" s="48" customFormat="1" ht="25.5" hidden="1" x14ac:dyDescent="0.25">
      <c r="A17" s="40" t="s">
        <v>6</v>
      </c>
      <c r="B17" s="39" t="s">
        <v>150</v>
      </c>
      <c r="C17" s="49" t="s">
        <v>151</v>
      </c>
      <c r="D17" s="44" t="s">
        <v>125</v>
      </c>
      <c r="E17" s="49">
        <v>1</v>
      </c>
      <c r="F17" s="42" t="s">
        <v>683</v>
      </c>
      <c r="G17" s="42" t="s">
        <v>683</v>
      </c>
      <c r="H17" s="233" t="s">
        <v>700</v>
      </c>
      <c r="I17" s="59">
        <v>9.1999999999999993</v>
      </c>
      <c r="K17" s="237" t="str">
        <f>CONCATENATE(Culvert[[#This Row],[Length of bridge ]],"0 M")</f>
        <v>3.00 M0 M</v>
      </c>
      <c r="L17" s="48" t="s">
        <v>700</v>
      </c>
    </row>
    <row r="18" spans="1:12" s="48" customFormat="1" ht="25.5" hidden="1" x14ac:dyDescent="0.25">
      <c r="A18" s="40" t="s">
        <v>6</v>
      </c>
      <c r="B18" s="39" t="s">
        <v>152</v>
      </c>
      <c r="C18" s="49" t="s">
        <v>136</v>
      </c>
      <c r="D18" s="44" t="s">
        <v>125</v>
      </c>
      <c r="E18" s="49">
        <v>1</v>
      </c>
      <c r="F18" s="42" t="s">
        <v>689</v>
      </c>
      <c r="G18" s="42" t="s">
        <v>689</v>
      </c>
      <c r="H18" s="233" t="s">
        <v>685</v>
      </c>
      <c r="I18" s="59">
        <v>10</v>
      </c>
      <c r="K18" s="237" t="str">
        <f>CONCATENATE(Culvert[[#This Row],[Length of bridge ]],"0 M")</f>
        <v>1.00 M0 M</v>
      </c>
      <c r="L18" s="48" t="s">
        <v>685</v>
      </c>
    </row>
    <row r="19" spans="1:12" s="47" customFormat="1" ht="25.5" x14ac:dyDescent="0.25">
      <c r="A19" s="40" t="s">
        <v>6</v>
      </c>
      <c r="B19" s="39" t="s">
        <v>153</v>
      </c>
      <c r="C19" s="50" t="s">
        <v>154</v>
      </c>
      <c r="D19" s="45" t="s">
        <v>131</v>
      </c>
      <c r="E19" s="50">
        <v>3</v>
      </c>
      <c r="F19" s="42" t="s">
        <v>706</v>
      </c>
      <c r="G19" s="42" t="s">
        <v>704</v>
      </c>
      <c r="H19" s="233">
        <v>33</v>
      </c>
      <c r="I19" s="59">
        <v>12</v>
      </c>
      <c r="K19" s="237" t="str">
        <f>CONCATENATE(Culvert[[#This Row],[Length of bridge ]],"0 M")</f>
        <v>330 M</v>
      </c>
      <c r="L19" s="47">
        <v>33</v>
      </c>
    </row>
    <row r="20" spans="1:12" s="47" customFormat="1" ht="25.5" x14ac:dyDescent="0.25">
      <c r="A20" s="40" t="s">
        <v>6</v>
      </c>
      <c r="B20" s="39" t="s">
        <v>155</v>
      </c>
      <c r="C20" s="50" t="s">
        <v>154</v>
      </c>
      <c r="D20" s="45" t="s">
        <v>131</v>
      </c>
      <c r="E20" s="50">
        <v>3</v>
      </c>
      <c r="F20" s="42" t="s">
        <v>706</v>
      </c>
      <c r="G20" s="42" t="s">
        <v>704</v>
      </c>
      <c r="H20" s="233">
        <v>33</v>
      </c>
      <c r="I20" s="59">
        <v>12</v>
      </c>
      <c r="K20" s="237" t="str">
        <f>CONCATENATE(Culvert[[#This Row],[Length of bridge ]],"0 M")</f>
        <v>330 M</v>
      </c>
      <c r="L20" s="47">
        <v>33</v>
      </c>
    </row>
    <row r="21" spans="1:12" s="47" customFormat="1" ht="24" customHeight="1" x14ac:dyDescent="0.25">
      <c r="A21" s="40" t="s">
        <v>6</v>
      </c>
      <c r="B21" s="39" t="s">
        <v>156</v>
      </c>
      <c r="C21" s="50" t="s">
        <v>157</v>
      </c>
      <c r="D21" s="45" t="s">
        <v>131</v>
      </c>
      <c r="E21" s="50">
        <v>1</v>
      </c>
      <c r="F21" s="42" t="s">
        <v>705</v>
      </c>
      <c r="G21" s="42"/>
      <c r="H21" s="233">
        <v>15</v>
      </c>
      <c r="I21" s="59">
        <v>10</v>
      </c>
      <c r="K21" s="237" t="str">
        <f>CONCATENATE(Culvert[[#This Row],[Length of bridge ]],"0 M")</f>
        <v>150 M</v>
      </c>
      <c r="L21" s="47">
        <v>15</v>
      </c>
    </row>
    <row r="22" spans="1:12" s="48" customFormat="1" ht="25.5" hidden="1" x14ac:dyDescent="0.25">
      <c r="A22" s="40" t="s">
        <v>6</v>
      </c>
      <c r="B22" s="39" t="s">
        <v>158</v>
      </c>
      <c r="C22" s="49" t="s">
        <v>159</v>
      </c>
      <c r="D22" s="41" t="s">
        <v>122</v>
      </c>
      <c r="E22" s="49">
        <v>1</v>
      </c>
      <c r="F22" s="42" t="s">
        <v>682</v>
      </c>
      <c r="G22" s="42" t="s">
        <v>681</v>
      </c>
      <c r="H22" s="233" t="s">
        <v>702</v>
      </c>
      <c r="I22" s="59">
        <v>9</v>
      </c>
      <c r="K22" s="237" t="str">
        <f>CONCATENATE(Culvert[[#This Row],[Length of bridge ]],"0 M")</f>
        <v>5.00 M0 M</v>
      </c>
      <c r="L22" s="48" t="s">
        <v>702</v>
      </c>
    </row>
    <row r="23" spans="1:12" s="48" customFormat="1" ht="25.5" hidden="1" x14ac:dyDescent="0.25">
      <c r="A23" s="40" t="s">
        <v>6</v>
      </c>
      <c r="B23" s="39" t="s">
        <v>160</v>
      </c>
      <c r="C23" s="49" t="s">
        <v>145</v>
      </c>
      <c r="D23" s="44" t="s">
        <v>125</v>
      </c>
      <c r="E23" s="49">
        <v>2</v>
      </c>
      <c r="F23" s="42" t="s">
        <v>685</v>
      </c>
      <c r="G23" s="42" t="s">
        <v>685</v>
      </c>
      <c r="H23" s="233" t="s">
        <v>702</v>
      </c>
      <c r="I23" s="59">
        <v>11.6</v>
      </c>
      <c r="K23" s="237" t="str">
        <f>CONCATENATE(Culvert[[#This Row],[Length of bridge ]],"0 M")</f>
        <v>5.00 M0 M</v>
      </c>
      <c r="L23" s="48" t="s">
        <v>702</v>
      </c>
    </row>
    <row r="24" spans="1:12" s="47" customFormat="1" ht="25.5" x14ac:dyDescent="0.25">
      <c r="A24" s="40" t="s">
        <v>6</v>
      </c>
      <c r="B24" s="39" t="s">
        <v>160</v>
      </c>
      <c r="C24" s="50" t="s">
        <v>161</v>
      </c>
      <c r="D24" s="45" t="s">
        <v>131</v>
      </c>
      <c r="E24" s="50">
        <v>4</v>
      </c>
      <c r="F24" s="42" t="s">
        <v>704</v>
      </c>
      <c r="G24" s="42"/>
      <c r="H24" s="233">
        <v>35</v>
      </c>
      <c r="I24" s="59">
        <v>7.5</v>
      </c>
      <c r="K24" s="237" t="str">
        <f>CONCATENATE(Culvert[[#This Row],[Length of bridge ]],"0 M")</f>
        <v>350 M</v>
      </c>
      <c r="L24" s="47">
        <v>35</v>
      </c>
    </row>
    <row r="25" spans="1:12" s="48" customFormat="1" ht="25.5" hidden="1" x14ac:dyDescent="0.25">
      <c r="A25" s="40" t="s">
        <v>6</v>
      </c>
      <c r="B25" s="39" t="s">
        <v>162</v>
      </c>
      <c r="C25" s="49" t="s">
        <v>145</v>
      </c>
      <c r="D25" s="44" t="s">
        <v>125</v>
      </c>
      <c r="E25" s="49">
        <v>2</v>
      </c>
      <c r="F25" s="42" t="s">
        <v>685</v>
      </c>
      <c r="G25" s="42" t="s">
        <v>685</v>
      </c>
      <c r="H25" s="233" t="s">
        <v>700</v>
      </c>
      <c r="I25" s="59">
        <v>11.6</v>
      </c>
      <c r="K25" s="237" t="str">
        <f>CONCATENATE(Culvert[[#This Row],[Length of bridge ]],"0 M")</f>
        <v>3.00 M0 M</v>
      </c>
      <c r="L25" s="48" t="s">
        <v>700</v>
      </c>
    </row>
    <row r="26" spans="1:12" s="48" customFormat="1" ht="25.5" hidden="1" x14ac:dyDescent="0.25">
      <c r="A26" s="40" t="s">
        <v>6</v>
      </c>
      <c r="B26" s="39" t="s">
        <v>163</v>
      </c>
      <c r="C26" s="49" t="s">
        <v>164</v>
      </c>
      <c r="D26" s="44" t="s">
        <v>125</v>
      </c>
      <c r="E26" s="49">
        <v>1</v>
      </c>
      <c r="F26" s="42" t="s">
        <v>685</v>
      </c>
      <c r="G26" s="42" t="s">
        <v>685</v>
      </c>
      <c r="H26" s="233" t="s">
        <v>700</v>
      </c>
      <c r="I26" s="59">
        <v>11.6</v>
      </c>
      <c r="K26" s="237" t="str">
        <f>CONCATENATE(Culvert[[#This Row],[Length of bridge ]],"0 M")</f>
        <v>3.00 M0 M</v>
      </c>
      <c r="L26" s="48" t="s">
        <v>700</v>
      </c>
    </row>
    <row r="27" spans="1:12" s="47" customFormat="1" ht="25.5" hidden="1" x14ac:dyDescent="0.25">
      <c r="A27" s="40" t="s">
        <v>6</v>
      </c>
      <c r="B27" s="39" t="s">
        <v>165</v>
      </c>
      <c r="C27" s="50" t="s">
        <v>166</v>
      </c>
      <c r="D27" s="45" t="s">
        <v>131</v>
      </c>
      <c r="E27" s="50">
        <v>2</v>
      </c>
      <c r="F27" s="42" t="s">
        <v>705</v>
      </c>
      <c r="G27" s="42"/>
      <c r="H27" s="233">
        <v>22.4</v>
      </c>
      <c r="I27" s="59">
        <v>11.6</v>
      </c>
      <c r="K27" s="237" t="str">
        <f>CONCATENATE(Culvert[[#This Row],[Length of bridge ]],"0 M")</f>
        <v>22.40 M</v>
      </c>
      <c r="L27" s="47">
        <v>22.4</v>
      </c>
    </row>
    <row r="28" spans="1:12" ht="25.5" x14ac:dyDescent="0.2">
      <c r="A28" s="40" t="s">
        <v>6</v>
      </c>
      <c r="B28" s="51" t="s">
        <v>167</v>
      </c>
      <c r="C28" s="52" t="s">
        <v>168</v>
      </c>
      <c r="D28" s="44" t="s">
        <v>125</v>
      </c>
      <c r="E28" s="52">
        <v>1</v>
      </c>
      <c r="F28" s="42" t="s">
        <v>689</v>
      </c>
      <c r="G28" s="42" t="s">
        <v>689</v>
      </c>
      <c r="H28" s="233">
        <v>8</v>
      </c>
      <c r="I28" s="59">
        <v>9.1</v>
      </c>
      <c r="K28" s="237" t="str">
        <f>CONCATENATE(Culvert[[#This Row],[Length of bridge ]],"0 M")</f>
        <v>80 M</v>
      </c>
      <c r="L28" s="53">
        <v>8</v>
      </c>
    </row>
    <row r="29" spans="1:12" s="43" customFormat="1" ht="25.5" hidden="1" x14ac:dyDescent="0.25">
      <c r="A29" s="40" t="s">
        <v>6</v>
      </c>
      <c r="B29" s="39" t="s">
        <v>169</v>
      </c>
      <c r="C29" s="49" t="s">
        <v>170</v>
      </c>
      <c r="D29" s="41" t="s">
        <v>122</v>
      </c>
      <c r="E29" s="49">
        <v>1</v>
      </c>
      <c r="F29" s="42" t="s">
        <v>681</v>
      </c>
      <c r="G29" s="42" t="s">
        <v>685</v>
      </c>
      <c r="H29" s="233" t="s">
        <v>700</v>
      </c>
      <c r="I29" s="59">
        <v>7.5</v>
      </c>
      <c r="K29" s="237" t="str">
        <f>CONCATENATE(Culvert[[#This Row],[Length of bridge ]],"0 M")</f>
        <v>3.00 M0 M</v>
      </c>
      <c r="L29" s="43" t="s">
        <v>700</v>
      </c>
    </row>
    <row r="30" spans="1:12" s="54" customFormat="1" ht="25.5" hidden="1" customHeight="1" x14ac:dyDescent="0.25">
      <c r="A30" s="40" t="s">
        <v>6</v>
      </c>
      <c r="B30" s="39" t="s">
        <v>171</v>
      </c>
      <c r="C30" s="49" t="s">
        <v>172</v>
      </c>
      <c r="D30" s="41" t="s">
        <v>122</v>
      </c>
      <c r="E30" s="49">
        <v>2</v>
      </c>
      <c r="F30" s="42" t="s">
        <v>681</v>
      </c>
      <c r="G30" s="42" t="s">
        <v>681</v>
      </c>
      <c r="H30" s="233">
        <v>8.6</v>
      </c>
      <c r="I30" s="59">
        <v>12</v>
      </c>
      <c r="K30" s="237" t="str">
        <f>CONCATENATE(Culvert[[#This Row],[Length of bridge ]],"0 M")</f>
        <v>8.60 M</v>
      </c>
      <c r="L30" s="54">
        <v>8.6</v>
      </c>
    </row>
    <row r="31" spans="1:12" s="54" customFormat="1" ht="25.5" x14ac:dyDescent="0.25">
      <c r="A31" s="40" t="s">
        <v>6</v>
      </c>
      <c r="B31" s="39" t="s">
        <v>173</v>
      </c>
      <c r="C31" s="49" t="s">
        <v>174</v>
      </c>
      <c r="D31" s="41" t="s">
        <v>122</v>
      </c>
      <c r="E31" s="49">
        <v>1</v>
      </c>
      <c r="F31" s="42" t="s">
        <v>697</v>
      </c>
      <c r="G31" s="42" t="s">
        <v>698</v>
      </c>
      <c r="H31" s="233">
        <v>6</v>
      </c>
      <c r="I31" s="59">
        <v>12</v>
      </c>
      <c r="K31" s="237" t="str">
        <f>CONCATENATE(Culvert[[#This Row],[Length of bridge ]],"0 M")</f>
        <v>60 M</v>
      </c>
      <c r="L31" s="54">
        <v>6</v>
      </c>
    </row>
    <row r="32" spans="1:12" s="54" customFormat="1" ht="25.5" x14ac:dyDescent="0.25">
      <c r="A32" s="40" t="s">
        <v>6</v>
      </c>
      <c r="B32" s="39" t="s">
        <v>175</v>
      </c>
      <c r="C32" s="49" t="s">
        <v>176</v>
      </c>
      <c r="D32" s="44" t="s">
        <v>125</v>
      </c>
      <c r="E32" s="49">
        <v>3</v>
      </c>
      <c r="F32" s="42" t="s">
        <v>685</v>
      </c>
      <c r="G32" s="42" t="s">
        <v>685</v>
      </c>
      <c r="H32" s="233">
        <v>11</v>
      </c>
      <c r="I32" s="59">
        <v>11.6</v>
      </c>
      <c r="K32" s="237" t="str">
        <f>CONCATENATE(Culvert[[#This Row],[Length of bridge ]],"0 M")</f>
        <v>110 M</v>
      </c>
      <c r="L32" s="54">
        <v>11</v>
      </c>
    </row>
    <row r="33" spans="1:12" s="54" customFormat="1" ht="25.5" x14ac:dyDescent="0.25">
      <c r="A33" s="40" t="s">
        <v>6</v>
      </c>
      <c r="B33" s="39" t="s">
        <v>177</v>
      </c>
      <c r="C33" s="55" t="s">
        <v>176</v>
      </c>
      <c r="D33" s="44" t="s">
        <v>125</v>
      </c>
      <c r="E33" s="55">
        <v>3</v>
      </c>
      <c r="F33" s="42" t="s">
        <v>685</v>
      </c>
      <c r="G33" s="42" t="s">
        <v>685</v>
      </c>
      <c r="H33" s="233">
        <v>20</v>
      </c>
      <c r="I33" s="59">
        <v>10</v>
      </c>
      <c r="K33" s="237" t="str">
        <f>CONCATENATE(Culvert[[#This Row],[Length of bridge ]],"0 M")</f>
        <v>200 M</v>
      </c>
      <c r="L33" s="54">
        <v>20</v>
      </c>
    </row>
    <row r="34" spans="1:12" s="56" customFormat="1" ht="25.5" x14ac:dyDescent="0.25">
      <c r="A34" s="40" t="s">
        <v>6</v>
      </c>
      <c r="B34" s="39" t="s">
        <v>178</v>
      </c>
      <c r="C34" s="50" t="s">
        <v>179</v>
      </c>
      <c r="D34" s="41" t="s">
        <v>122</v>
      </c>
      <c r="E34" s="50">
        <v>1</v>
      </c>
      <c r="F34" s="42" t="s">
        <v>705</v>
      </c>
      <c r="G34" s="42" t="s">
        <v>685</v>
      </c>
      <c r="H34" s="233">
        <v>15</v>
      </c>
      <c r="I34" s="59">
        <v>12</v>
      </c>
      <c r="K34" s="237" t="str">
        <f>CONCATENATE(Culvert[[#This Row],[Length of bridge ]],"0 M")</f>
        <v>150 M</v>
      </c>
      <c r="L34" s="56">
        <v>15</v>
      </c>
    </row>
    <row r="35" spans="1:12" s="54" customFormat="1" ht="24" hidden="1" customHeight="1" x14ac:dyDescent="0.25">
      <c r="A35" s="40" t="s">
        <v>6</v>
      </c>
      <c r="B35" s="39" t="s">
        <v>180</v>
      </c>
      <c r="C35" s="49" t="s">
        <v>181</v>
      </c>
      <c r="D35" s="41" t="s">
        <v>122</v>
      </c>
      <c r="E35" s="49">
        <v>1</v>
      </c>
      <c r="F35" s="42" t="s">
        <v>694</v>
      </c>
      <c r="G35" s="42"/>
      <c r="H35" s="233">
        <v>5.8</v>
      </c>
      <c r="I35" s="59">
        <v>12</v>
      </c>
      <c r="K35" s="237" t="str">
        <f>CONCATENATE(Culvert[[#This Row],[Length of bridge ]],"0 M")</f>
        <v>5.80 M</v>
      </c>
      <c r="L35" s="54">
        <v>5.8</v>
      </c>
    </row>
    <row r="36" spans="1:12" s="48" customFormat="1" ht="39" hidden="1" customHeight="1" x14ac:dyDescent="0.25">
      <c r="A36" s="40" t="s">
        <v>8</v>
      </c>
      <c r="B36" s="39" t="s">
        <v>182</v>
      </c>
      <c r="C36" s="41" t="s">
        <v>183</v>
      </c>
      <c r="D36" s="44" t="s">
        <v>125</v>
      </c>
      <c r="E36" s="41">
        <v>2</v>
      </c>
      <c r="F36" s="42" t="s">
        <v>683</v>
      </c>
      <c r="G36" s="42" t="s">
        <v>683</v>
      </c>
      <c r="H36" s="233" t="s">
        <v>682</v>
      </c>
      <c r="I36" s="59">
        <v>11.6</v>
      </c>
      <c r="K36" s="237" t="str">
        <f>CONCATENATE(Culvert[[#This Row],[Length of bridge ]],"0 M")</f>
        <v>4.00 M0 M</v>
      </c>
      <c r="L36" s="48" t="s">
        <v>682</v>
      </c>
    </row>
    <row r="37" spans="1:12" s="48" customFormat="1" ht="39" hidden="1" customHeight="1" x14ac:dyDescent="0.25">
      <c r="A37" s="40" t="s">
        <v>8</v>
      </c>
      <c r="B37" s="39" t="s">
        <v>184</v>
      </c>
      <c r="C37" s="41" t="s">
        <v>185</v>
      </c>
      <c r="D37" s="44" t="s">
        <v>125</v>
      </c>
      <c r="E37" s="41">
        <v>1</v>
      </c>
      <c r="F37" s="42" t="s">
        <v>685</v>
      </c>
      <c r="G37" s="42" t="s">
        <v>685</v>
      </c>
      <c r="H37" s="233" t="s">
        <v>699</v>
      </c>
      <c r="I37" s="59">
        <v>11.6</v>
      </c>
      <c r="K37" s="237" t="str">
        <f>CONCATENATE(Culvert[[#This Row],[Length of bridge ]],"0 M")</f>
        <v>2.00 M0 M</v>
      </c>
      <c r="L37" s="48" t="s">
        <v>699</v>
      </c>
    </row>
    <row r="38" spans="1:12" s="47" customFormat="1" ht="39" customHeight="1" x14ac:dyDescent="0.25">
      <c r="A38" s="40" t="s">
        <v>8</v>
      </c>
      <c r="B38" s="39" t="s">
        <v>186</v>
      </c>
      <c r="C38" s="49" t="s">
        <v>187</v>
      </c>
      <c r="D38" s="44" t="s">
        <v>125</v>
      </c>
      <c r="E38" s="49">
        <v>4</v>
      </c>
      <c r="F38" s="42" t="s">
        <v>685</v>
      </c>
      <c r="G38" s="42" t="s">
        <v>685</v>
      </c>
      <c r="H38" s="233">
        <v>6</v>
      </c>
      <c r="I38" s="59">
        <v>11.6</v>
      </c>
      <c r="K38" s="237" t="str">
        <f>CONCATENATE(Culvert[[#This Row],[Length of bridge ]],"0 M")</f>
        <v>60 M</v>
      </c>
      <c r="L38" s="47">
        <v>6</v>
      </c>
    </row>
    <row r="39" spans="1:12" s="48" customFormat="1" ht="39" hidden="1" customHeight="1" x14ac:dyDescent="0.25">
      <c r="A39" s="40" t="s">
        <v>8</v>
      </c>
      <c r="B39" s="39" t="s">
        <v>188</v>
      </c>
      <c r="C39" s="41" t="s">
        <v>189</v>
      </c>
      <c r="D39" s="44" t="s">
        <v>125</v>
      </c>
      <c r="E39" s="41">
        <v>2</v>
      </c>
      <c r="F39" s="42" t="s">
        <v>683</v>
      </c>
      <c r="G39" s="42" t="s">
        <v>683</v>
      </c>
      <c r="H39" s="233" t="s">
        <v>682</v>
      </c>
      <c r="I39" s="59">
        <v>10</v>
      </c>
      <c r="K39" s="237" t="str">
        <f>CONCATENATE(Culvert[[#This Row],[Length of bridge ]],"0 M")</f>
        <v>4.00 M0 M</v>
      </c>
      <c r="L39" s="48" t="s">
        <v>682</v>
      </c>
    </row>
    <row r="40" spans="1:12" s="48" customFormat="1" ht="27" hidden="1" customHeight="1" x14ac:dyDescent="0.25">
      <c r="A40" s="40" t="s">
        <v>8</v>
      </c>
      <c r="B40" s="39" t="s">
        <v>126</v>
      </c>
      <c r="C40" s="41" t="s">
        <v>190</v>
      </c>
      <c r="D40" s="41" t="s">
        <v>132</v>
      </c>
      <c r="E40" s="41">
        <v>1</v>
      </c>
      <c r="F40" s="42"/>
      <c r="G40" s="42"/>
      <c r="H40" s="233"/>
      <c r="I40" s="59">
        <v>7.5</v>
      </c>
      <c r="K40" s="237" t="str">
        <f>CONCATENATE(Culvert[[#This Row],[Length of bridge ]],"0 M")</f>
        <v>0 M</v>
      </c>
      <c r="L40" s="48">
        <v>0</v>
      </c>
    </row>
    <row r="41" spans="1:12" s="48" customFormat="1" ht="34.5" hidden="1" customHeight="1" x14ac:dyDescent="0.25">
      <c r="A41" s="40" t="s">
        <v>8</v>
      </c>
      <c r="B41" s="39" t="s">
        <v>128</v>
      </c>
      <c r="C41" s="41" t="s">
        <v>191</v>
      </c>
      <c r="D41" s="44" t="s">
        <v>125</v>
      </c>
      <c r="E41" s="41">
        <v>2</v>
      </c>
      <c r="F41" s="42" t="s">
        <v>683</v>
      </c>
      <c r="G41" s="42" t="s">
        <v>683</v>
      </c>
      <c r="H41" s="233" t="s">
        <v>682</v>
      </c>
      <c r="I41" s="59">
        <v>9.1999999999999993</v>
      </c>
      <c r="K41" s="237" t="str">
        <f>CONCATENATE(Culvert[[#This Row],[Length of bridge ]],"0 M")</f>
        <v>4.00 M0 M</v>
      </c>
      <c r="L41" s="48" t="s">
        <v>682</v>
      </c>
    </row>
    <row r="42" spans="1:12" s="48" customFormat="1" ht="34.5" hidden="1" customHeight="1" x14ac:dyDescent="0.25">
      <c r="A42" s="40" t="s">
        <v>8</v>
      </c>
      <c r="B42" s="39" t="s">
        <v>192</v>
      </c>
      <c r="C42" s="41" t="s">
        <v>193</v>
      </c>
      <c r="D42" s="41" t="s">
        <v>132</v>
      </c>
      <c r="E42" s="41">
        <v>1</v>
      </c>
      <c r="F42" s="42"/>
      <c r="G42" s="42"/>
      <c r="H42" s="233" t="s">
        <v>685</v>
      </c>
      <c r="I42" s="59">
        <v>7.5</v>
      </c>
      <c r="K42" s="237" t="str">
        <f>CONCATENATE(Culvert[[#This Row],[Length of bridge ]],"0 M")</f>
        <v>1.00 M0 M</v>
      </c>
      <c r="L42" s="48" t="s">
        <v>685</v>
      </c>
    </row>
    <row r="43" spans="1:12" s="48" customFormat="1" ht="34.5" hidden="1" customHeight="1" x14ac:dyDescent="0.25">
      <c r="A43" s="40" t="s">
        <v>8</v>
      </c>
      <c r="B43" s="39" t="s">
        <v>194</v>
      </c>
      <c r="C43" s="41" t="s">
        <v>195</v>
      </c>
      <c r="D43" s="44" t="s">
        <v>125</v>
      </c>
      <c r="E43" s="41">
        <v>1</v>
      </c>
      <c r="F43" s="42" t="s">
        <v>683</v>
      </c>
      <c r="G43" s="42" t="s">
        <v>683</v>
      </c>
      <c r="H43" s="233" t="s">
        <v>685</v>
      </c>
      <c r="I43" s="59">
        <v>7.1</v>
      </c>
      <c r="K43" s="237" t="str">
        <f>CONCATENATE(Culvert[[#This Row],[Length of bridge ]],"0 M")</f>
        <v>1.00 M0 M</v>
      </c>
      <c r="L43" s="48" t="s">
        <v>685</v>
      </c>
    </row>
    <row r="44" spans="1:12" s="48" customFormat="1" ht="34.5" hidden="1" customHeight="1" x14ac:dyDescent="0.25">
      <c r="A44" s="40" t="s">
        <v>8</v>
      </c>
      <c r="B44" s="39" t="s">
        <v>196</v>
      </c>
      <c r="C44" s="41" t="s">
        <v>197</v>
      </c>
      <c r="D44" s="41" t="s">
        <v>122</v>
      </c>
      <c r="E44" s="41">
        <v>1</v>
      </c>
      <c r="F44" s="42"/>
      <c r="G44" s="42"/>
      <c r="H44" s="233" t="s">
        <v>700</v>
      </c>
      <c r="I44" s="59">
        <v>11.1</v>
      </c>
      <c r="K44" s="237" t="str">
        <f>CONCATENATE(Culvert[[#This Row],[Length of bridge ]],"0 M")</f>
        <v>3.00 M0 M</v>
      </c>
      <c r="L44" s="48" t="s">
        <v>700</v>
      </c>
    </row>
    <row r="45" spans="1:12" s="48" customFormat="1" ht="34.5" hidden="1" customHeight="1" x14ac:dyDescent="0.25">
      <c r="A45" s="40" t="s">
        <v>8</v>
      </c>
      <c r="B45" s="39" t="s">
        <v>130</v>
      </c>
      <c r="C45" s="41" t="s">
        <v>198</v>
      </c>
      <c r="D45" s="41" t="s">
        <v>122</v>
      </c>
      <c r="E45" s="41">
        <v>1</v>
      </c>
      <c r="F45" s="42"/>
      <c r="G45" s="42"/>
      <c r="H45" s="233" t="s">
        <v>700</v>
      </c>
      <c r="I45" s="59">
        <v>7.6</v>
      </c>
      <c r="K45" s="237" t="str">
        <f>CONCATENATE(Culvert[[#This Row],[Length of bridge ]],"0 M")</f>
        <v>3.00 M0 M</v>
      </c>
      <c r="L45" s="48" t="s">
        <v>700</v>
      </c>
    </row>
    <row r="46" spans="1:12" s="48" customFormat="1" ht="34.5" hidden="1" customHeight="1" x14ac:dyDescent="0.25">
      <c r="A46" s="40" t="s">
        <v>8</v>
      </c>
      <c r="B46" s="39" t="s">
        <v>199</v>
      </c>
      <c r="C46" s="41" t="s">
        <v>200</v>
      </c>
      <c r="D46" s="44" t="s">
        <v>125</v>
      </c>
      <c r="E46" s="41">
        <v>1</v>
      </c>
      <c r="F46" s="42" t="s">
        <v>679</v>
      </c>
      <c r="G46" s="42" t="s">
        <v>683</v>
      </c>
      <c r="H46" s="233" t="s">
        <v>700</v>
      </c>
      <c r="I46" s="59">
        <v>7.1</v>
      </c>
      <c r="K46" s="237" t="str">
        <f>CONCATENATE(Culvert[[#This Row],[Length of bridge ]],"0 M")</f>
        <v>3.00 M0 M</v>
      </c>
      <c r="L46" s="48" t="s">
        <v>700</v>
      </c>
    </row>
    <row r="47" spans="1:12" s="48" customFormat="1" ht="34.5" hidden="1" customHeight="1" x14ac:dyDescent="0.25">
      <c r="A47" s="40" t="s">
        <v>8</v>
      </c>
      <c r="B47" s="39" t="s">
        <v>201</v>
      </c>
      <c r="C47" s="41" t="s">
        <v>202</v>
      </c>
      <c r="D47" s="41" t="s">
        <v>122</v>
      </c>
      <c r="E47" s="41">
        <v>1</v>
      </c>
      <c r="F47" s="42"/>
      <c r="G47" s="42"/>
      <c r="H47" s="233" t="s">
        <v>682</v>
      </c>
      <c r="I47" s="59">
        <v>7.5</v>
      </c>
      <c r="K47" s="237" t="str">
        <f>CONCATENATE(Culvert[[#This Row],[Length of bridge ]],"0 M")</f>
        <v>4.00 M0 M</v>
      </c>
      <c r="L47" s="48" t="s">
        <v>682</v>
      </c>
    </row>
    <row r="48" spans="1:12" s="48" customFormat="1" ht="34.5" hidden="1" customHeight="1" x14ac:dyDescent="0.25">
      <c r="A48" s="40" t="s">
        <v>8</v>
      </c>
      <c r="B48" s="39" t="s">
        <v>150</v>
      </c>
      <c r="C48" s="41" t="s">
        <v>203</v>
      </c>
      <c r="D48" s="44" t="s">
        <v>125</v>
      </c>
      <c r="E48" s="41">
        <v>1</v>
      </c>
      <c r="F48" s="42" t="s">
        <v>683</v>
      </c>
      <c r="G48" s="42" t="s">
        <v>683</v>
      </c>
      <c r="H48" s="233" t="s">
        <v>702</v>
      </c>
      <c r="I48" s="59">
        <v>5</v>
      </c>
      <c r="K48" s="237" t="str">
        <f>CONCATENATE(Culvert[[#This Row],[Length of bridge ]],"0 M")</f>
        <v>5.00 M0 M</v>
      </c>
      <c r="L48" s="48" t="s">
        <v>702</v>
      </c>
    </row>
    <row r="49" spans="1:12" s="48" customFormat="1" ht="30.75" hidden="1" customHeight="1" x14ac:dyDescent="0.25">
      <c r="A49" s="40" t="s">
        <v>8</v>
      </c>
      <c r="B49" s="39" t="s">
        <v>204</v>
      </c>
      <c r="C49" s="41" t="s">
        <v>205</v>
      </c>
      <c r="D49" s="44" t="s">
        <v>125</v>
      </c>
      <c r="E49" s="41">
        <v>3</v>
      </c>
      <c r="F49" s="42"/>
      <c r="G49" s="42"/>
      <c r="H49" s="233" t="s">
        <v>700</v>
      </c>
      <c r="I49" s="59">
        <v>7.1</v>
      </c>
      <c r="K49" s="237" t="str">
        <f>CONCATENATE(Culvert[[#This Row],[Length of bridge ]],"0 M")</f>
        <v>3.00 M0 M</v>
      </c>
      <c r="L49" s="48" t="s">
        <v>700</v>
      </c>
    </row>
    <row r="50" spans="1:12" s="48" customFormat="1" ht="30.75" hidden="1" customHeight="1" x14ac:dyDescent="0.25">
      <c r="A50" s="40" t="s">
        <v>8</v>
      </c>
      <c r="B50" s="39" t="s">
        <v>155</v>
      </c>
      <c r="C50" s="41" t="s">
        <v>202</v>
      </c>
      <c r="D50" s="41" t="s">
        <v>122</v>
      </c>
      <c r="E50" s="41">
        <v>1</v>
      </c>
      <c r="F50" s="42"/>
      <c r="G50" s="42"/>
      <c r="H50" s="233" t="s">
        <v>682</v>
      </c>
      <c r="I50" s="59">
        <v>7.5</v>
      </c>
      <c r="K50" s="237" t="str">
        <f>CONCATENATE(Culvert[[#This Row],[Length of bridge ]],"0 M")</f>
        <v>4.00 M0 M</v>
      </c>
      <c r="L50" s="48" t="s">
        <v>682</v>
      </c>
    </row>
    <row r="51" spans="1:12" s="48" customFormat="1" ht="30.75" hidden="1" customHeight="1" x14ac:dyDescent="0.25">
      <c r="A51" s="40" t="s">
        <v>8</v>
      </c>
      <c r="B51" s="39" t="s">
        <v>206</v>
      </c>
      <c r="C51" s="41" t="s">
        <v>202</v>
      </c>
      <c r="D51" s="41" t="s">
        <v>122</v>
      </c>
      <c r="E51" s="41">
        <v>1</v>
      </c>
      <c r="F51" s="42"/>
      <c r="G51" s="42"/>
      <c r="H51" s="233" t="s">
        <v>700</v>
      </c>
      <c r="I51" s="59">
        <v>7.5</v>
      </c>
      <c r="K51" s="237" t="str">
        <f>CONCATENATE(Culvert[[#This Row],[Length of bridge ]],"0 M")</f>
        <v>3.00 M0 M</v>
      </c>
      <c r="L51" s="48" t="s">
        <v>700</v>
      </c>
    </row>
    <row r="52" spans="1:12" s="47" customFormat="1" ht="30.75" customHeight="1" x14ac:dyDescent="0.25">
      <c r="A52" s="40" t="s">
        <v>8</v>
      </c>
      <c r="B52" s="39" t="s">
        <v>207</v>
      </c>
      <c r="C52" s="46" t="s">
        <v>208</v>
      </c>
      <c r="D52" s="45" t="s">
        <v>131</v>
      </c>
      <c r="E52" s="46">
        <v>3</v>
      </c>
      <c r="F52" s="42" t="s">
        <v>703</v>
      </c>
      <c r="G52" s="42"/>
      <c r="H52" s="233">
        <v>40</v>
      </c>
      <c r="I52" s="59">
        <v>11.2</v>
      </c>
      <c r="K52" s="237" t="str">
        <f>CONCATENATE(Culvert[[#This Row],[Length of bridge ]],"0 M")</f>
        <v>400 M</v>
      </c>
      <c r="L52" s="47">
        <v>40</v>
      </c>
    </row>
    <row r="53" spans="1:12" s="48" customFormat="1" ht="30.75" hidden="1" customHeight="1" x14ac:dyDescent="0.25">
      <c r="A53" s="40" t="s">
        <v>8</v>
      </c>
      <c r="B53" s="39" t="s">
        <v>209</v>
      </c>
      <c r="C53" s="41" t="s">
        <v>205</v>
      </c>
      <c r="D53" s="44" t="s">
        <v>125</v>
      </c>
      <c r="E53" s="41">
        <v>3</v>
      </c>
      <c r="F53" s="42"/>
      <c r="G53" s="42"/>
      <c r="H53" s="233" t="s">
        <v>700</v>
      </c>
      <c r="I53" s="59">
        <v>7.1</v>
      </c>
      <c r="K53" s="237" t="str">
        <f>CONCATENATE(Culvert[[#This Row],[Length of bridge ]],"0 M")</f>
        <v>3.00 M0 M</v>
      </c>
      <c r="L53" s="48" t="s">
        <v>700</v>
      </c>
    </row>
    <row r="54" spans="1:12" s="48" customFormat="1" ht="34.5" hidden="1" customHeight="1" x14ac:dyDescent="0.25">
      <c r="A54" s="64" t="s">
        <v>8</v>
      </c>
      <c r="B54" s="65" t="s">
        <v>210</v>
      </c>
      <c r="C54" s="66" t="s">
        <v>195</v>
      </c>
      <c r="D54" s="67" t="s">
        <v>125</v>
      </c>
      <c r="E54" s="66">
        <v>1</v>
      </c>
      <c r="F54" s="42" t="s">
        <v>683</v>
      </c>
      <c r="G54" s="42" t="s">
        <v>683</v>
      </c>
      <c r="H54" s="233" t="s">
        <v>699</v>
      </c>
      <c r="I54" s="68">
        <v>18.5</v>
      </c>
      <c r="K54" s="237" t="str">
        <f>CONCATENATE(Culvert[[#This Row],[Length of bridge ]],"0 M")</f>
        <v>2.00 M0 M</v>
      </c>
      <c r="L54" s="48" t="s">
        <v>699</v>
      </c>
    </row>
    <row r="55" spans="1:12" s="48" customFormat="1" ht="34.5" hidden="1" customHeight="1" x14ac:dyDescent="0.25">
      <c r="A55" s="40" t="s">
        <v>11</v>
      </c>
      <c r="B55" s="39" t="s">
        <v>244</v>
      </c>
      <c r="C55" s="41" t="s">
        <v>245</v>
      </c>
      <c r="D55" s="98" t="s">
        <v>125</v>
      </c>
      <c r="E55" s="41">
        <v>1</v>
      </c>
      <c r="F55" s="42" t="s">
        <v>683</v>
      </c>
      <c r="G55" s="42" t="s">
        <v>683</v>
      </c>
      <c r="H55" s="233" t="s">
        <v>685</v>
      </c>
      <c r="I55" s="59">
        <v>11.5</v>
      </c>
      <c r="K55" s="237" t="str">
        <f>CONCATENATE(Culvert[[#This Row],[Length of bridge ]],"0 M")</f>
        <v>1.00 M0 M</v>
      </c>
      <c r="L55" s="48" t="s">
        <v>685</v>
      </c>
    </row>
    <row r="56" spans="1:12" ht="25.5" hidden="1" x14ac:dyDescent="0.2">
      <c r="A56" s="40" t="s">
        <v>11</v>
      </c>
      <c r="B56" s="39" t="s">
        <v>244</v>
      </c>
      <c r="C56" s="41" t="s">
        <v>246</v>
      </c>
      <c r="D56" s="98" t="s">
        <v>125</v>
      </c>
      <c r="E56" s="41">
        <v>1</v>
      </c>
      <c r="F56" s="42" t="s">
        <v>683</v>
      </c>
      <c r="G56" s="42" t="s">
        <v>683</v>
      </c>
      <c r="H56" s="233" t="s">
        <v>685</v>
      </c>
      <c r="I56" s="59">
        <v>11.5</v>
      </c>
      <c r="K56" s="237" t="str">
        <f>CONCATENATE(Culvert[[#This Row],[Length of bridge ]],"0 M")</f>
        <v>1.00 M0 M</v>
      </c>
      <c r="L56" s="53" t="s">
        <v>685</v>
      </c>
    </row>
    <row r="57" spans="1:12" ht="25.5" hidden="1" x14ac:dyDescent="0.2">
      <c r="A57" s="40" t="s">
        <v>11</v>
      </c>
      <c r="B57" s="39" t="s">
        <v>247</v>
      </c>
      <c r="C57" s="41" t="s">
        <v>248</v>
      </c>
      <c r="D57" s="98" t="s">
        <v>125</v>
      </c>
      <c r="E57" s="41">
        <v>2</v>
      </c>
      <c r="F57" s="42" t="s">
        <v>683</v>
      </c>
      <c r="G57" s="42" t="s">
        <v>683</v>
      </c>
      <c r="H57" s="233" t="s">
        <v>700</v>
      </c>
      <c r="I57" s="59">
        <v>11.6</v>
      </c>
      <c r="K57" s="237" t="str">
        <f>CONCATENATE(Culvert[[#This Row],[Length of bridge ]],"0 M")</f>
        <v>3.00 M0 M</v>
      </c>
      <c r="L57" s="53" t="s">
        <v>700</v>
      </c>
    </row>
    <row r="58" spans="1:12" ht="25.5" hidden="1" x14ac:dyDescent="0.2">
      <c r="A58" s="40" t="s">
        <v>11</v>
      </c>
      <c r="B58" s="39" t="s">
        <v>247</v>
      </c>
      <c r="C58" s="41" t="s">
        <v>249</v>
      </c>
      <c r="D58" s="98" t="s">
        <v>125</v>
      </c>
      <c r="E58" s="41">
        <v>2</v>
      </c>
      <c r="F58" s="42" t="s">
        <v>683</v>
      </c>
      <c r="G58" s="42" t="s">
        <v>683</v>
      </c>
      <c r="H58" s="233" t="s">
        <v>700</v>
      </c>
      <c r="I58" s="59">
        <v>11.6</v>
      </c>
      <c r="K58" s="237" t="str">
        <f>CONCATENATE(Culvert[[#This Row],[Length of bridge ]],"0 M")</f>
        <v>3.00 M0 M</v>
      </c>
      <c r="L58" s="53" t="s">
        <v>700</v>
      </c>
    </row>
    <row r="59" spans="1:12" ht="25.5" hidden="1" x14ac:dyDescent="0.2">
      <c r="A59" s="40" t="s">
        <v>11</v>
      </c>
      <c r="B59" s="39" t="s">
        <v>250</v>
      </c>
      <c r="C59" s="41" t="s">
        <v>251</v>
      </c>
      <c r="D59" s="98" t="s">
        <v>125</v>
      </c>
      <c r="E59" s="41">
        <v>2</v>
      </c>
      <c r="F59" s="42" t="s">
        <v>683</v>
      </c>
      <c r="G59" s="42" t="s">
        <v>683</v>
      </c>
      <c r="H59" s="233" t="s">
        <v>700</v>
      </c>
      <c r="I59" s="59">
        <v>11.6</v>
      </c>
      <c r="K59" s="237" t="str">
        <f>CONCATENATE(Culvert[[#This Row],[Length of bridge ]],"0 M")</f>
        <v>3.00 M0 M</v>
      </c>
      <c r="L59" s="53" t="s">
        <v>700</v>
      </c>
    </row>
    <row r="60" spans="1:12" ht="38.25" hidden="1" x14ac:dyDescent="0.2">
      <c r="A60" s="40" t="s">
        <v>11</v>
      </c>
      <c r="B60" s="39" t="s">
        <v>252</v>
      </c>
      <c r="C60" s="41" t="s">
        <v>253</v>
      </c>
      <c r="D60" s="98" t="s">
        <v>125</v>
      </c>
      <c r="E60" s="41">
        <v>2</v>
      </c>
      <c r="F60" s="42" t="s">
        <v>683</v>
      </c>
      <c r="G60" s="42" t="s">
        <v>683</v>
      </c>
      <c r="H60" s="233" t="s">
        <v>700</v>
      </c>
      <c r="I60" s="59">
        <v>11.6</v>
      </c>
      <c r="K60" s="237" t="str">
        <f>CONCATENATE(Culvert[[#This Row],[Length of bridge ]],"0 M")</f>
        <v>3.00 M0 M</v>
      </c>
      <c r="L60" s="53" t="s">
        <v>700</v>
      </c>
    </row>
    <row r="61" spans="1:12" ht="38.25" hidden="1" x14ac:dyDescent="0.2">
      <c r="A61" s="40" t="s">
        <v>11</v>
      </c>
      <c r="B61" s="39" t="s">
        <v>254</v>
      </c>
      <c r="C61" s="41" t="s">
        <v>255</v>
      </c>
      <c r="D61" s="98" t="s">
        <v>125</v>
      </c>
      <c r="E61" s="41">
        <v>2</v>
      </c>
      <c r="F61" s="42" t="s">
        <v>683</v>
      </c>
      <c r="G61" s="42" t="s">
        <v>683</v>
      </c>
      <c r="H61" s="233" t="s">
        <v>700</v>
      </c>
      <c r="I61" s="59">
        <v>11.6</v>
      </c>
      <c r="K61" s="237" t="str">
        <f>CONCATENATE(Culvert[[#This Row],[Length of bridge ]],"0 M")</f>
        <v>3.00 M0 M</v>
      </c>
      <c r="L61" s="53" t="s">
        <v>700</v>
      </c>
    </row>
    <row r="62" spans="1:12" ht="38.25" x14ac:dyDescent="0.2">
      <c r="A62" s="40" t="s">
        <v>11</v>
      </c>
      <c r="B62" s="39" t="s">
        <v>256</v>
      </c>
      <c r="C62" s="41" t="s">
        <v>257</v>
      </c>
      <c r="D62" s="98" t="s">
        <v>125</v>
      </c>
      <c r="E62" s="41">
        <v>7</v>
      </c>
      <c r="F62" s="42" t="s">
        <v>683</v>
      </c>
      <c r="G62" s="42" t="s">
        <v>683</v>
      </c>
      <c r="H62" s="233">
        <v>10</v>
      </c>
      <c r="I62" s="59">
        <v>11.6</v>
      </c>
      <c r="K62" s="237" t="str">
        <f>CONCATENATE(Culvert[[#This Row],[Length of bridge ]],"0 M")</f>
        <v>100 M</v>
      </c>
      <c r="L62" s="53">
        <v>10</v>
      </c>
    </row>
    <row r="63" spans="1:12" ht="38.25" hidden="1" x14ac:dyDescent="0.2">
      <c r="A63" s="40" t="s">
        <v>11</v>
      </c>
      <c r="B63" s="39" t="s">
        <v>258</v>
      </c>
      <c r="C63" s="41" t="s">
        <v>259</v>
      </c>
      <c r="D63" s="98" t="s">
        <v>125</v>
      </c>
      <c r="E63" s="41">
        <v>3</v>
      </c>
      <c r="F63" s="42" t="s">
        <v>683</v>
      </c>
      <c r="G63" s="42" t="s">
        <v>683</v>
      </c>
      <c r="H63" s="233" t="s">
        <v>735</v>
      </c>
      <c r="I63" s="59">
        <v>11.6</v>
      </c>
      <c r="K63" s="237" t="str">
        <f>CONCATENATE(Culvert[[#This Row],[Length of bridge ]],"0 M")</f>
        <v>4.50 M0 M</v>
      </c>
      <c r="L63" s="53" t="s">
        <v>735</v>
      </c>
    </row>
    <row r="64" spans="1:12" ht="38.25" hidden="1" x14ac:dyDescent="0.2">
      <c r="A64" s="40" t="s">
        <v>11</v>
      </c>
      <c r="B64" s="39" t="s">
        <v>258</v>
      </c>
      <c r="C64" s="41" t="s">
        <v>260</v>
      </c>
      <c r="D64" s="98" t="s">
        <v>125</v>
      </c>
      <c r="E64" s="41">
        <v>1</v>
      </c>
      <c r="F64" s="42" t="s">
        <v>683</v>
      </c>
      <c r="G64" s="42" t="s">
        <v>683</v>
      </c>
      <c r="H64" s="233" t="s">
        <v>685</v>
      </c>
      <c r="I64" s="59">
        <v>10</v>
      </c>
      <c r="K64" s="237" t="str">
        <f>CONCATENATE(Culvert[[#This Row],[Length of bridge ]],"0 M")</f>
        <v>1.00 M0 M</v>
      </c>
      <c r="L64" s="53" t="s">
        <v>685</v>
      </c>
    </row>
    <row r="65" spans="1:12" ht="38.25" hidden="1" x14ac:dyDescent="0.2">
      <c r="A65" s="40" t="s">
        <v>11</v>
      </c>
      <c r="B65" s="39" t="s">
        <v>261</v>
      </c>
      <c r="C65" s="41" t="s">
        <v>260</v>
      </c>
      <c r="D65" s="98" t="s">
        <v>125</v>
      </c>
      <c r="E65" s="41">
        <v>1</v>
      </c>
      <c r="F65" s="42" t="s">
        <v>683</v>
      </c>
      <c r="G65" s="42" t="s">
        <v>683</v>
      </c>
      <c r="H65" s="233" t="s">
        <v>685</v>
      </c>
      <c r="I65" s="59">
        <v>10</v>
      </c>
      <c r="K65" s="237" t="str">
        <f>CONCATENATE(Culvert[[#This Row],[Length of bridge ]],"0 M")</f>
        <v>1.00 M0 M</v>
      </c>
      <c r="L65" s="53" t="s">
        <v>685</v>
      </c>
    </row>
    <row r="66" spans="1:12" ht="25.5" hidden="1" x14ac:dyDescent="0.2">
      <c r="A66" s="40" t="s">
        <v>11</v>
      </c>
      <c r="B66" s="39" t="s">
        <v>262</v>
      </c>
      <c r="C66" s="41" t="s">
        <v>263</v>
      </c>
      <c r="D66" s="100" t="s">
        <v>630</v>
      </c>
      <c r="E66" s="41">
        <v>1</v>
      </c>
      <c r="F66" s="42" t="s">
        <v>681</v>
      </c>
      <c r="G66" s="42" t="s">
        <v>681</v>
      </c>
      <c r="H66" s="233" t="s">
        <v>721</v>
      </c>
      <c r="I66" s="59">
        <v>12</v>
      </c>
      <c r="K66" s="237" t="str">
        <f>CONCATENATE(Culvert[[#This Row],[Length of bridge ]],"0 M")</f>
        <v>2.10 M0 M</v>
      </c>
      <c r="L66" s="53" t="s">
        <v>721</v>
      </c>
    </row>
    <row r="67" spans="1:12" ht="38.25" x14ac:dyDescent="0.2">
      <c r="A67" s="40" t="s">
        <v>11</v>
      </c>
      <c r="B67" s="39" t="s">
        <v>264</v>
      </c>
      <c r="C67" s="41" t="s">
        <v>265</v>
      </c>
      <c r="D67" s="98" t="s">
        <v>125</v>
      </c>
      <c r="E67" s="41">
        <v>4</v>
      </c>
      <c r="F67" s="42" t="s">
        <v>683</v>
      </c>
      <c r="G67" s="42" t="s">
        <v>683</v>
      </c>
      <c r="H67" s="233">
        <v>6</v>
      </c>
      <c r="I67" s="59">
        <v>6</v>
      </c>
      <c r="K67" s="237" t="str">
        <f>CONCATENATE(Culvert[[#This Row],[Length of bridge ]],"0 M")</f>
        <v>60 M</v>
      </c>
      <c r="L67" s="53">
        <v>6</v>
      </c>
    </row>
    <row r="68" spans="1:12" ht="25.5" hidden="1" x14ac:dyDescent="0.2">
      <c r="A68" s="40" t="s">
        <v>11</v>
      </c>
      <c r="B68" s="39" t="s">
        <v>266</v>
      </c>
      <c r="C68" s="41" t="s">
        <v>267</v>
      </c>
      <c r="D68" s="98" t="s">
        <v>268</v>
      </c>
      <c r="E68" s="41">
        <v>2</v>
      </c>
      <c r="F68" s="42" t="s">
        <v>704</v>
      </c>
      <c r="G68" s="42" t="s">
        <v>717</v>
      </c>
      <c r="H68" s="233">
        <v>22.8</v>
      </c>
      <c r="I68" s="59">
        <v>7.5</v>
      </c>
      <c r="K68" s="237" t="str">
        <f>CONCATENATE(Culvert[[#This Row],[Length of bridge ]],"0 M")</f>
        <v>22.80 M</v>
      </c>
      <c r="L68" s="53">
        <v>22.8</v>
      </c>
    </row>
    <row r="69" spans="1:12" ht="38.25" hidden="1" x14ac:dyDescent="0.2">
      <c r="A69" s="40" t="s">
        <v>11</v>
      </c>
      <c r="B69" s="39" t="s">
        <v>269</v>
      </c>
      <c r="C69" s="41" t="s">
        <v>260</v>
      </c>
      <c r="D69" s="98" t="s">
        <v>125</v>
      </c>
      <c r="E69" s="41">
        <v>1</v>
      </c>
      <c r="F69" s="42" t="s">
        <v>683</v>
      </c>
      <c r="G69" s="42" t="s">
        <v>683</v>
      </c>
      <c r="H69" s="233" t="s">
        <v>685</v>
      </c>
      <c r="I69" s="59">
        <v>1</v>
      </c>
      <c r="K69" s="237" t="str">
        <f>CONCATENATE(Culvert[[#This Row],[Length of bridge ]],"0 M")</f>
        <v>1.00 M0 M</v>
      </c>
      <c r="L69" s="53" t="s">
        <v>685</v>
      </c>
    </row>
    <row r="70" spans="1:12" ht="38.25" hidden="1" x14ac:dyDescent="0.2">
      <c r="A70" s="40" t="s">
        <v>11</v>
      </c>
      <c r="B70" s="39" t="s">
        <v>270</v>
      </c>
      <c r="C70" s="41" t="s">
        <v>260</v>
      </c>
      <c r="D70" s="98" t="s">
        <v>125</v>
      </c>
      <c r="E70" s="41">
        <v>1</v>
      </c>
      <c r="F70" s="42" t="s">
        <v>683</v>
      </c>
      <c r="G70" s="42" t="s">
        <v>683</v>
      </c>
      <c r="H70" s="233" t="s">
        <v>685</v>
      </c>
      <c r="I70" s="59">
        <v>1</v>
      </c>
      <c r="K70" s="237" t="str">
        <f>CONCATENATE(Culvert[[#This Row],[Length of bridge ]],"0 M")</f>
        <v>1.00 M0 M</v>
      </c>
      <c r="L70" s="53" t="s">
        <v>685</v>
      </c>
    </row>
    <row r="71" spans="1:12" ht="38.25" hidden="1" x14ac:dyDescent="0.2">
      <c r="A71" s="40" t="s">
        <v>11</v>
      </c>
      <c r="B71" s="39" t="s">
        <v>271</v>
      </c>
      <c r="C71" s="41" t="s">
        <v>272</v>
      </c>
      <c r="D71" s="98" t="s">
        <v>125</v>
      </c>
      <c r="E71" s="41">
        <v>2</v>
      </c>
      <c r="F71" s="42" t="s">
        <v>683</v>
      </c>
      <c r="G71" s="42" t="s">
        <v>683</v>
      </c>
      <c r="H71" s="233" t="s">
        <v>702</v>
      </c>
      <c r="I71" s="59">
        <v>5</v>
      </c>
      <c r="K71" s="237" t="str">
        <f>CONCATENATE(Culvert[[#This Row],[Length of bridge ]],"0 M")</f>
        <v>5.00 M0 M</v>
      </c>
      <c r="L71" s="53" t="s">
        <v>702</v>
      </c>
    </row>
    <row r="72" spans="1:12" ht="38.25" hidden="1" x14ac:dyDescent="0.2">
      <c r="A72" s="40" t="s">
        <v>11</v>
      </c>
      <c r="B72" s="39" t="s">
        <v>273</v>
      </c>
      <c r="C72" s="41" t="s">
        <v>272</v>
      </c>
      <c r="D72" s="98" t="s">
        <v>125</v>
      </c>
      <c r="E72" s="41">
        <v>2</v>
      </c>
      <c r="F72" s="42" t="s">
        <v>683</v>
      </c>
      <c r="G72" s="42" t="s">
        <v>683</v>
      </c>
      <c r="H72" s="233" t="s">
        <v>702</v>
      </c>
      <c r="I72" s="59">
        <v>5</v>
      </c>
      <c r="K72" s="237" t="str">
        <f>CONCATENATE(Culvert[[#This Row],[Length of bridge ]],"0 M")</f>
        <v>5.00 M0 M</v>
      </c>
      <c r="L72" s="53" t="s">
        <v>702</v>
      </c>
    </row>
    <row r="73" spans="1:12" ht="38.25" hidden="1" x14ac:dyDescent="0.2">
      <c r="A73" s="40" t="s">
        <v>11</v>
      </c>
      <c r="B73" s="39" t="s">
        <v>274</v>
      </c>
      <c r="C73" s="41" t="s">
        <v>260</v>
      </c>
      <c r="D73" s="98" t="s">
        <v>125</v>
      </c>
      <c r="E73" s="41">
        <v>1</v>
      </c>
      <c r="F73" s="42" t="s">
        <v>683</v>
      </c>
      <c r="G73" s="42" t="s">
        <v>683</v>
      </c>
      <c r="H73" s="233" t="s">
        <v>699</v>
      </c>
      <c r="I73" s="59">
        <v>2</v>
      </c>
      <c r="K73" s="237" t="str">
        <f>CONCATENATE(Culvert[[#This Row],[Length of bridge ]],"0 M")</f>
        <v>2.00 M0 M</v>
      </c>
      <c r="L73" s="53" t="s">
        <v>699</v>
      </c>
    </row>
    <row r="74" spans="1:12" ht="25.5" hidden="1" x14ac:dyDescent="0.2">
      <c r="A74" s="40" t="s">
        <v>11</v>
      </c>
      <c r="B74" s="39" t="s">
        <v>275</v>
      </c>
      <c r="C74" s="41" t="s">
        <v>276</v>
      </c>
      <c r="D74" s="98" t="s">
        <v>268</v>
      </c>
      <c r="E74" s="41">
        <v>2</v>
      </c>
      <c r="F74" s="42" t="s">
        <v>704</v>
      </c>
      <c r="G74" s="42" t="s">
        <v>713</v>
      </c>
      <c r="H74" s="233">
        <v>22.5</v>
      </c>
      <c r="I74" s="59">
        <v>7.5</v>
      </c>
      <c r="K74" s="237" t="str">
        <f>CONCATENATE(Culvert[[#This Row],[Length of bridge ]],"0 M")</f>
        <v>22.50 M</v>
      </c>
      <c r="L74" s="53">
        <v>22.5</v>
      </c>
    </row>
    <row r="75" spans="1:12" ht="38.25" hidden="1" x14ac:dyDescent="0.2">
      <c r="A75" s="40" t="s">
        <v>11</v>
      </c>
      <c r="B75" s="39" t="s">
        <v>277</v>
      </c>
      <c r="C75" s="41" t="s">
        <v>265</v>
      </c>
      <c r="D75" s="98" t="s">
        <v>125</v>
      </c>
      <c r="E75" s="41">
        <v>4</v>
      </c>
      <c r="F75" s="42" t="s">
        <v>683</v>
      </c>
      <c r="G75" s="42" t="s">
        <v>683</v>
      </c>
      <c r="H75" s="233">
        <v>11.4</v>
      </c>
      <c r="I75" s="59">
        <v>11.4</v>
      </c>
      <c r="K75" s="237" t="str">
        <f>CONCATENATE(Culvert[[#This Row],[Length of bridge ]],"0 M")</f>
        <v>11.40 M</v>
      </c>
      <c r="L75" s="53">
        <v>11.4</v>
      </c>
    </row>
    <row r="76" spans="1:12" ht="25.5" hidden="1" x14ac:dyDescent="0.2">
      <c r="A76" s="40" t="s">
        <v>11</v>
      </c>
      <c r="B76" s="39" t="s">
        <v>278</v>
      </c>
      <c r="C76" s="41" t="s">
        <v>279</v>
      </c>
      <c r="D76" s="98" t="s">
        <v>268</v>
      </c>
      <c r="E76" s="41">
        <v>1</v>
      </c>
      <c r="F76" s="42" t="s">
        <v>707</v>
      </c>
      <c r="G76" s="42" t="s">
        <v>700</v>
      </c>
      <c r="H76" s="233">
        <v>20.2</v>
      </c>
      <c r="I76" s="59">
        <v>20.2</v>
      </c>
      <c r="K76" s="237" t="str">
        <f>CONCATENATE(Culvert[[#This Row],[Length of bridge ]],"0 M")</f>
        <v>20.20 M</v>
      </c>
      <c r="L76" s="53">
        <v>20.2</v>
      </c>
    </row>
    <row r="77" spans="1:12" ht="25.5" hidden="1" x14ac:dyDescent="0.2">
      <c r="A77" s="40" t="s">
        <v>11</v>
      </c>
      <c r="B77" s="39" t="s">
        <v>280</v>
      </c>
      <c r="C77" s="41" t="s">
        <v>281</v>
      </c>
      <c r="D77" s="41" t="s">
        <v>132</v>
      </c>
      <c r="E77" s="41">
        <v>1</v>
      </c>
      <c r="F77" s="42"/>
      <c r="G77" s="42"/>
      <c r="H77" s="233">
        <v>6.5</v>
      </c>
      <c r="I77" s="59">
        <v>7.5</v>
      </c>
      <c r="K77" s="237" t="str">
        <f>CONCATENATE(Culvert[[#This Row],[Length of bridge ]],"0 M")</f>
        <v>6.50 M</v>
      </c>
      <c r="L77" s="53">
        <v>6.5</v>
      </c>
    </row>
    <row r="78" spans="1:12" ht="15" hidden="1" x14ac:dyDescent="0.2">
      <c r="A78" s="40" t="s">
        <v>11</v>
      </c>
      <c r="B78" s="39" t="s">
        <v>282</v>
      </c>
      <c r="C78" s="41" t="s">
        <v>283</v>
      </c>
      <c r="D78" s="98" t="s">
        <v>125</v>
      </c>
      <c r="E78" s="41">
        <v>1</v>
      </c>
      <c r="F78" s="42"/>
      <c r="G78" s="42"/>
      <c r="H78" s="233" t="s">
        <v>699</v>
      </c>
      <c r="I78" s="59">
        <v>2</v>
      </c>
      <c r="K78" s="237" t="str">
        <f>CONCATENATE(Culvert[[#This Row],[Length of bridge ]],"0 M")</f>
        <v>2.00 M0 M</v>
      </c>
      <c r="L78" s="53" t="s">
        <v>699</v>
      </c>
    </row>
    <row r="79" spans="1:12" ht="25.5" x14ac:dyDescent="0.2">
      <c r="A79" s="40" t="s">
        <v>11</v>
      </c>
      <c r="B79" s="39" t="s">
        <v>284</v>
      </c>
      <c r="C79" s="41" t="s">
        <v>285</v>
      </c>
      <c r="D79" s="41" t="s">
        <v>122</v>
      </c>
      <c r="E79" s="41">
        <v>1</v>
      </c>
      <c r="F79" s="42" t="s">
        <v>702</v>
      </c>
      <c r="G79" s="42" t="s">
        <v>681</v>
      </c>
      <c r="H79" s="233">
        <v>13</v>
      </c>
      <c r="I79" s="59">
        <v>7.5</v>
      </c>
      <c r="K79" s="237" t="str">
        <f>CONCATENATE(Culvert[[#This Row],[Length of bridge ]],"0 M")</f>
        <v>130 M</v>
      </c>
      <c r="L79" s="53">
        <v>13</v>
      </c>
    </row>
    <row r="80" spans="1:12" ht="25.5" hidden="1" x14ac:dyDescent="0.2">
      <c r="A80" s="40" t="s">
        <v>11</v>
      </c>
      <c r="B80" s="39" t="s">
        <v>287</v>
      </c>
      <c r="C80" s="41" t="s">
        <v>288</v>
      </c>
      <c r="D80" s="98" t="s">
        <v>125</v>
      </c>
      <c r="E80" s="41">
        <v>1</v>
      </c>
      <c r="F80" s="42" t="s">
        <v>685</v>
      </c>
      <c r="G80" s="42" t="s">
        <v>683</v>
      </c>
      <c r="H80" s="233" t="s">
        <v>699</v>
      </c>
      <c r="I80" s="59">
        <v>9.1</v>
      </c>
      <c r="K80" s="237" t="str">
        <f>CONCATENATE(Culvert[[#This Row],[Length of bridge ]],"0 M")</f>
        <v>2.00 M0 M</v>
      </c>
      <c r="L80" s="53" t="s">
        <v>699</v>
      </c>
    </row>
    <row r="81" spans="1:12" ht="25.5" x14ac:dyDescent="0.2">
      <c r="A81" s="40" t="s">
        <v>11</v>
      </c>
      <c r="B81" s="39" t="s">
        <v>289</v>
      </c>
      <c r="C81" s="41" t="s">
        <v>290</v>
      </c>
      <c r="D81" s="41" t="s">
        <v>122</v>
      </c>
      <c r="E81" s="41">
        <v>1</v>
      </c>
      <c r="F81" s="42" t="s">
        <v>704</v>
      </c>
      <c r="G81" s="42" t="s">
        <v>699</v>
      </c>
      <c r="H81" s="233">
        <v>14</v>
      </c>
      <c r="I81" s="59">
        <v>7.5</v>
      </c>
      <c r="K81" s="237" t="str">
        <f>CONCATENATE(Culvert[[#This Row],[Length of bridge ]],"0 M")</f>
        <v>140 M</v>
      </c>
      <c r="L81" s="53">
        <v>14</v>
      </c>
    </row>
    <row r="82" spans="1:12" ht="25.5" x14ac:dyDescent="0.2">
      <c r="A82" s="40" t="s">
        <v>11</v>
      </c>
      <c r="B82" s="39" t="s">
        <v>291</v>
      </c>
      <c r="C82" s="41" t="s">
        <v>292</v>
      </c>
      <c r="D82" s="98" t="s">
        <v>268</v>
      </c>
      <c r="E82" s="41">
        <v>2</v>
      </c>
      <c r="F82" s="42" t="s">
        <v>704</v>
      </c>
      <c r="G82" s="42"/>
      <c r="H82" s="233">
        <v>22</v>
      </c>
      <c r="I82" s="59">
        <v>7.5</v>
      </c>
      <c r="K82" s="237" t="str">
        <f>CONCATENATE(Culvert[[#This Row],[Length of bridge ]],"0 M")</f>
        <v>220 M</v>
      </c>
      <c r="L82" s="53">
        <v>22</v>
      </c>
    </row>
    <row r="83" spans="1:12" ht="25.5" hidden="1" x14ac:dyDescent="0.2">
      <c r="A83" s="40" t="s">
        <v>11</v>
      </c>
      <c r="B83" s="39" t="s">
        <v>293</v>
      </c>
      <c r="C83" s="41" t="s">
        <v>294</v>
      </c>
      <c r="D83" s="98" t="s">
        <v>125</v>
      </c>
      <c r="E83" s="41">
        <v>2</v>
      </c>
      <c r="F83" s="42" t="s">
        <v>685</v>
      </c>
      <c r="G83" s="42" t="s">
        <v>683</v>
      </c>
      <c r="H83" s="233" t="s">
        <v>682</v>
      </c>
      <c r="I83" s="59">
        <v>7.5</v>
      </c>
      <c r="K83" s="237" t="str">
        <f>CONCATENATE(Culvert[[#This Row],[Length of bridge ]],"0 M")</f>
        <v>4.00 M0 M</v>
      </c>
      <c r="L83" s="53" t="s">
        <v>682</v>
      </c>
    </row>
    <row r="84" spans="1:12" ht="25.5" hidden="1" x14ac:dyDescent="0.2">
      <c r="A84" s="40" t="s">
        <v>11</v>
      </c>
      <c r="B84" s="39" t="s">
        <v>295</v>
      </c>
      <c r="C84" s="41" t="s">
        <v>296</v>
      </c>
      <c r="D84" s="41" t="s">
        <v>122</v>
      </c>
      <c r="E84" s="41">
        <v>1</v>
      </c>
      <c r="F84" s="42" t="s">
        <v>694</v>
      </c>
      <c r="G84" s="42"/>
      <c r="H84" s="233" t="s">
        <v>700</v>
      </c>
      <c r="I84" s="59">
        <v>7.5</v>
      </c>
      <c r="K84" s="237" t="str">
        <f>CONCATENATE(Culvert[[#This Row],[Length of bridge ]],"0 M")</f>
        <v>3.00 M0 M</v>
      </c>
      <c r="L84" s="53" t="s">
        <v>700</v>
      </c>
    </row>
    <row r="85" spans="1:12" ht="15" hidden="1" x14ac:dyDescent="0.2">
      <c r="A85" s="40" t="s">
        <v>11</v>
      </c>
      <c r="B85" s="39" t="s">
        <v>297</v>
      </c>
      <c r="C85" s="41" t="s">
        <v>298</v>
      </c>
      <c r="D85" s="98" t="s">
        <v>125</v>
      </c>
      <c r="E85" s="41">
        <v>1</v>
      </c>
      <c r="F85" s="42" t="s">
        <v>683</v>
      </c>
      <c r="G85" s="42" t="s">
        <v>683</v>
      </c>
      <c r="H85" s="233" t="s">
        <v>685</v>
      </c>
      <c r="I85" s="59">
        <v>11.6</v>
      </c>
      <c r="K85" s="237" t="str">
        <f>CONCATENATE(Culvert[[#This Row],[Length of bridge ]],"0 M")</f>
        <v>1.00 M0 M</v>
      </c>
      <c r="L85" s="53" t="s">
        <v>685</v>
      </c>
    </row>
    <row r="86" spans="1:12" ht="15" hidden="1" x14ac:dyDescent="0.2">
      <c r="A86" s="40" t="s">
        <v>11</v>
      </c>
      <c r="B86" s="39" t="s">
        <v>299</v>
      </c>
      <c r="C86" s="41" t="s">
        <v>298</v>
      </c>
      <c r="D86" s="98" t="s">
        <v>125</v>
      </c>
      <c r="E86" s="41">
        <v>1</v>
      </c>
      <c r="F86" s="42" t="s">
        <v>683</v>
      </c>
      <c r="G86" s="42" t="s">
        <v>683</v>
      </c>
      <c r="H86" s="233" t="s">
        <v>685</v>
      </c>
      <c r="I86" s="59">
        <v>10</v>
      </c>
      <c r="K86" s="237" t="str">
        <f>CONCATENATE(Culvert[[#This Row],[Length of bridge ]],"0 M")</f>
        <v>1.00 M0 M</v>
      </c>
      <c r="L86" s="53" t="s">
        <v>685</v>
      </c>
    </row>
    <row r="87" spans="1:12" ht="15" hidden="1" x14ac:dyDescent="0.2">
      <c r="A87" s="40" t="s">
        <v>11</v>
      </c>
      <c r="B87" s="39" t="s">
        <v>299</v>
      </c>
      <c r="C87" s="41" t="s">
        <v>298</v>
      </c>
      <c r="D87" s="98" t="s">
        <v>125</v>
      </c>
      <c r="E87" s="41">
        <v>1</v>
      </c>
      <c r="F87" s="42" t="s">
        <v>683</v>
      </c>
      <c r="G87" s="42" t="s">
        <v>683</v>
      </c>
      <c r="H87" s="233" t="s">
        <v>685</v>
      </c>
      <c r="I87" s="59">
        <v>7.5</v>
      </c>
      <c r="K87" s="237" t="str">
        <f>CONCATENATE(Culvert[[#This Row],[Length of bridge ]],"0 M")</f>
        <v>1.00 M0 M</v>
      </c>
      <c r="L87" s="53" t="s">
        <v>685</v>
      </c>
    </row>
    <row r="88" spans="1:12" ht="15" hidden="1" x14ac:dyDescent="0.2">
      <c r="A88" s="40" t="s">
        <v>11</v>
      </c>
      <c r="B88" s="39" t="s">
        <v>299</v>
      </c>
      <c r="C88" s="41" t="s">
        <v>298</v>
      </c>
      <c r="D88" s="98" t="s">
        <v>125</v>
      </c>
      <c r="E88" s="41">
        <v>1</v>
      </c>
      <c r="F88" s="42" t="s">
        <v>683</v>
      </c>
      <c r="G88" s="42" t="s">
        <v>683</v>
      </c>
      <c r="H88" s="233" t="s">
        <v>685</v>
      </c>
      <c r="I88" s="59">
        <v>11.6</v>
      </c>
      <c r="K88" s="237" t="str">
        <f>CONCATENATE(Culvert[[#This Row],[Length of bridge ]],"0 M")</f>
        <v>1.00 M0 M</v>
      </c>
      <c r="L88" s="53" t="s">
        <v>685</v>
      </c>
    </row>
    <row r="89" spans="1:12" ht="15" hidden="1" x14ac:dyDescent="0.2">
      <c r="A89" s="40" t="s">
        <v>11</v>
      </c>
      <c r="B89" s="39" t="s">
        <v>300</v>
      </c>
      <c r="C89" s="41" t="s">
        <v>298</v>
      </c>
      <c r="D89" s="98" t="s">
        <v>125</v>
      </c>
      <c r="E89" s="41">
        <v>1</v>
      </c>
      <c r="F89" s="42" t="s">
        <v>683</v>
      </c>
      <c r="G89" s="42" t="s">
        <v>683</v>
      </c>
      <c r="H89" s="233" t="s">
        <v>685</v>
      </c>
      <c r="I89" s="59">
        <v>11.6</v>
      </c>
      <c r="K89" s="237" t="str">
        <f>CONCATENATE(Culvert[[#This Row],[Length of bridge ]],"0 M")</f>
        <v>1.00 M0 M</v>
      </c>
      <c r="L89" s="53" t="s">
        <v>685</v>
      </c>
    </row>
    <row r="90" spans="1:12" ht="15" hidden="1" x14ac:dyDescent="0.2">
      <c r="A90" s="40" t="s">
        <v>11</v>
      </c>
      <c r="B90" s="39" t="s">
        <v>301</v>
      </c>
      <c r="C90" s="41" t="s">
        <v>298</v>
      </c>
      <c r="D90" s="98" t="s">
        <v>125</v>
      </c>
      <c r="E90" s="41">
        <v>1</v>
      </c>
      <c r="F90" s="42" t="s">
        <v>683</v>
      </c>
      <c r="G90" s="42" t="s">
        <v>683</v>
      </c>
      <c r="H90" s="233" t="s">
        <v>685</v>
      </c>
      <c r="I90" s="59">
        <v>11.6</v>
      </c>
      <c r="K90" s="237" t="str">
        <f>CONCATENATE(Culvert[[#This Row],[Length of bridge ]],"0 M")</f>
        <v>1.00 M0 M</v>
      </c>
      <c r="L90" s="53" t="s">
        <v>685</v>
      </c>
    </row>
    <row r="91" spans="1:12" ht="15" hidden="1" x14ac:dyDescent="0.2">
      <c r="A91" s="40" t="s">
        <v>11</v>
      </c>
      <c r="B91" s="39" t="s">
        <v>302</v>
      </c>
      <c r="C91" s="41" t="s">
        <v>303</v>
      </c>
      <c r="D91" s="98" t="s">
        <v>125</v>
      </c>
      <c r="E91" s="41">
        <v>1</v>
      </c>
      <c r="F91" s="42" t="s">
        <v>685</v>
      </c>
      <c r="G91" s="42" t="s">
        <v>683</v>
      </c>
      <c r="H91" s="233" t="s">
        <v>685</v>
      </c>
      <c r="I91" s="59">
        <v>11.6</v>
      </c>
      <c r="K91" s="237" t="str">
        <f>CONCATENATE(Culvert[[#This Row],[Length of bridge ]],"0 M")</f>
        <v>1.00 M0 M</v>
      </c>
      <c r="L91" s="53" t="s">
        <v>685</v>
      </c>
    </row>
    <row r="92" spans="1:12" ht="15" hidden="1" x14ac:dyDescent="0.2">
      <c r="A92" s="40" t="s">
        <v>11</v>
      </c>
      <c r="B92" s="39" t="s">
        <v>304</v>
      </c>
      <c r="C92" s="41" t="s">
        <v>303</v>
      </c>
      <c r="D92" s="98" t="s">
        <v>125</v>
      </c>
      <c r="E92" s="41">
        <v>1</v>
      </c>
      <c r="F92" s="42" t="s">
        <v>685</v>
      </c>
      <c r="G92" s="42" t="s">
        <v>683</v>
      </c>
      <c r="H92" s="233" t="s">
        <v>685</v>
      </c>
      <c r="I92" s="59">
        <v>11.6</v>
      </c>
      <c r="K92" s="237" t="str">
        <f>CONCATENATE(Culvert[[#This Row],[Length of bridge ]],"0 M")</f>
        <v>1.00 M0 M</v>
      </c>
      <c r="L92" s="53" t="s">
        <v>685</v>
      </c>
    </row>
    <row r="93" spans="1:12" ht="15" hidden="1" x14ac:dyDescent="0.2">
      <c r="A93" s="40" t="s">
        <v>11</v>
      </c>
      <c r="B93" s="39" t="s">
        <v>305</v>
      </c>
      <c r="C93" s="41" t="s">
        <v>303</v>
      </c>
      <c r="D93" s="98" t="s">
        <v>125</v>
      </c>
      <c r="E93" s="41">
        <v>1</v>
      </c>
      <c r="F93" s="42" t="s">
        <v>685</v>
      </c>
      <c r="G93" s="42" t="s">
        <v>683</v>
      </c>
      <c r="H93" s="233" t="s">
        <v>685</v>
      </c>
      <c r="I93" s="59">
        <v>11.6</v>
      </c>
      <c r="K93" s="237" t="str">
        <f>CONCATENATE(Culvert[[#This Row],[Length of bridge ]],"0 M")</f>
        <v>1.00 M0 M</v>
      </c>
      <c r="L93" s="53" t="s">
        <v>685</v>
      </c>
    </row>
    <row r="94" spans="1:12" ht="15" hidden="1" x14ac:dyDescent="0.2">
      <c r="A94" s="40" t="s">
        <v>11</v>
      </c>
      <c r="B94" s="39" t="s">
        <v>306</v>
      </c>
      <c r="C94" s="41" t="s">
        <v>303</v>
      </c>
      <c r="D94" s="98" t="s">
        <v>125</v>
      </c>
      <c r="E94" s="41">
        <v>1</v>
      </c>
      <c r="F94" s="42" t="s">
        <v>685</v>
      </c>
      <c r="G94" s="42" t="s">
        <v>683</v>
      </c>
      <c r="H94" s="233" t="s">
        <v>685</v>
      </c>
      <c r="I94" s="59">
        <v>11.6</v>
      </c>
      <c r="K94" s="237" t="str">
        <f>CONCATENATE(Culvert[[#This Row],[Length of bridge ]],"0 M")</f>
        <v>1.00 M0 M</v>
      </c>
      <c r="L94" s="53" t="s">
        <v>685</v>
      </c>
    </row>
    <row r="95" spans="1:12" ht="15" hidden="1" x14ac:dyDescent="0.2">
      <c r="A95" s="40" t="s">
        <v>11</v>
      </c>
      <c r="B95" s="39" t="s">
        <v>307</v>
      </c>
      <c r="C95" s="41" t="s">
        <v>303</v>
      </c>
      <c r="D95" s="98" t="s">
        <v>125</v>
      </c>
      <c r="E95" s="41">
        <v>1</v>
      </c>
      <c r="F95" s="42" t="s">
        <v>685</v>
      </c>
      <c r="G95" s="42" t="s">
        <v>683</v>
      </c>
      <c r="H95" s="233" t="s">
        <v>685</v>
      </c>
      <c r="I95" s="59">
        <v>11.6</v>
      </c>
      <c r="K95" s="237" t="str">
        <f>CONCATENATE(Culvert[[#This Row],[Length of bridge ]],"0 M")</f>
        <v>1.00 M0 M</v>
      </c>
      <c r="L95" s="53" t="s">
        <v>685</v>
      </c>
    </row>
    <row r="96" spans="1:12" ht="25.5" hidden="1" x14ac:dyDescent="0.2">
      <c r="A96" s="40" t="s">
        <v>15</v>
      </c>
      <c r="B96" s="39" t="s">
        <v>308</v>
      </c>
      <c r="C96" s="41" t="s">
        <v>309</v>
      </c>
      <c r="D96" s="98" t="s">
        <v>125</v>
      </c>
      <c r="E96" s="41">
        <v>2</v>
      </c>
      <c r="F96" s="42" t="s">
        <v>685</v>
      </c>
      <c r="G96" s="42" t="s">
        <v>685</v>
      </c>
      <c r="H96" s="233" t="s">
        <v>700</v>
      </c>
      <c r="I96" s="59">
        <v>14.1</v>
      </c>
      <c r="K96" s="237" t="str">
        <f>CONCATENATE(Culvert[[#This Row],[Length of bridge ]],"0 M")</f>
        <v>3.00 M0 M</v>
      </c>
      <c r="L96" s="53" t="s">
        <v>700</v>
      </c>
    </row>
    <row r="97" spans="1:12" ht="25.5" hidden="1" x14ac:dyDescent="0.2">
      <c r="A97" s="40" t="s">
        <v>15</v>
      </c>
      <c r="B97" s="39" t="s">
        <v>310</v>
      </c>
      <c r="C97" s="41" t="s">
        <v>311</v>
      </c>
      <c r="D97" s="98" t="s">
        <v>125</v>
      </c>
      <c r="E97" s="41">
        <v>1</v>
      </c>
      <c r="F97" s="42" t="s">
        <v>685</v>
      </c>
      <c r="G97" s="42" t="s">
        <v>685</v>
      </c>
      <c r="H97" s="233" t="s">
        <v>699</v>
      </c>
      <c r="I97" s="59">
        <v>11.6</v>
      </c>
      <c r="K97" s="237" t="str">
        <f>CONCATENATE(Culvert[[#This Row],[Length of bridge ]],"0 M")</f>
        <v>2.00 M0 M</v>
      </c>
      <c r="L97" s="53" t="s">
        <v>699</v>
      </c>
    </row>
    <row r="98" spans="1:12" ht="25.5" hidden="1" x14ac:dyDescent="0.2">
      <c r="A98" s="40" t="s">
        <v>15</v>
      </c>
      <c r="B98" s="39" t="s">
        <v>312</v>
      </c>
      <c r="C98" s="41" t="s">
        <v>313</v>
      </c>
      <c r="D98" s="98" t="s">
        <v>125</v>
      </c>
      <c r="E98" s="41">
        <v>4</v>
      </c>
      <c r="F98" s="42" t="s">
        <v>685</v>
      </c>
      <c r="G98" s="42" t="s">
        <v>685</v>
      </c>
      <c r="H98" s="233">
        <v>6.6</v>
      </c>
      <c r="I98" s="59">
        <v>11.6</v>
      </c>
      <c r="K98" s="237" t="str">
        <f>CONCATENATE(Culvert[[#This Row],[Length of bridge ]],"0 M")</f>
        <v>6.60 M</v>
      </c>
      <c r="L98" s="53">
        <v>6.6</v>
      </c>
    </row>
    <row r="99" spans="1:12" ht="25.5" hidden="1" x14ac:dyDescent="0.2">
      <c r="A99" s="40" t="s">
        <v>15</v>
      </c>
      <c r="B99" s="39" t="s">
        <v>293</v>
      </c>
      <c r="C99" s="41" t="s">
        <v>314</v>
      </c>
      <c r="D99" s="98" t="s">
        <v>125</v>
      </c>
      <c r="E99" s="41">
        <v>1</v>
      </c>
      <c r="F99" s="42" t="s">
        <v>685</v>
      </c>
      <c r="G99" s="42" t="s">
        <v>685</v>
      </c>
      <c r="H99" s="233" t="s">
        <v>699</v>
      </c>
      <c r="I99" s="59">
        <v>11.6</v>
      </c>
      <c r="K99" s="237" t="str">
        <f>CONCATENATE(Culvert[[#This Row],[Length of bridge ]],"0 M")</f>
        <v>2.00 M0 M</v>
      </c>
      <c r="L99" s="53" t="s">
        <v>699</v>
      </c>
    </row>
    <row r="100" spans="1:12" ht="25.5" x14ac:dyDescent="0.2">
      <c r="A100" s="40" t="s">
        <v>15</v>
      </c>
      <c r="B100" s="39" t="s">
        <v>299</v>
      </c>
      <c r="C100" s="41" t="s">
        <v>315</v>
      </c>
      <c r="D100" s="98" t="s">
        <v>125</v>
      </c>
      <c r="E100" s="41">
        <v>3</v>
      </c>
      <c r="F100" s="42" t="s">
        <v>685</v>
      </c>
      <c r="G100" s="42" t="s">
        <v>685</v>
      </c>
      <c r="H100" s="233">
        <v>6</v>
      </c>
      <c r="I100" s="59">
        <v>11.6</v>
      </c>
      <c r="K100" s="237" t="str">
        <f>CONCATENATE(Culvert[[#This Row],[Length of bridge ]],"0 M")</f>
        <v>60 M</v>
      </c>
      <c r="L100" s="53">
        <v>6</v>
      </c>
    </row>
    <row r="101" spans="1:12" ht="25.5" x14ac:dyDescent="0.2">
      <c r="A101" s="40" t="s">
        <v>15</v>
      </c>
      <c r="B101" s="39" t="s">
        <v>316</v>
      </c>
      <c r="C101" s="41" t="s">
        <v>317</v>
      </c>
      <c r="D101" s="98" t="s">
        <v>268</v>
      </c>
      <c r="E101" s="41">
        <v>4</v>
      </c>
      <c r="F101" s="42" t="s">
        <v>706</v>
      </c>
      <c r="G101" s="42" t="s">
        <v>714</v>
      </c>
      <c r="H101" s="233">
        <v>56</v>
      </c>
      <c r="I101" s="59">
        <v>7.5</v>
      </c>
      <c r="K101" s="237" t="str">
        <f>CONCATENATE(Culvert[[#This Row],[Length of bridge ]],"0 M")</f>
        <v>560 M</v>
      </c>
      <c r="L101" s="53">
        <v>56</v>
      </c>
    </row>
    <row r="102" spans="1:12" ht="25.5" hidden="1" x14ac:dyDescent="0.2">
      <c r="A102" s="40" t="s">
        <v>15</v>
      </c>
      <c r="B102" s="39" t="s">
        <v>182</v>
      </c>
      <c r="C102" s="41" t="s">
        <v>311</v>
      </c>
      <c r="D102" s="98" t="s">
        <v>125</v>
      </c>
      <c r="E102" s="41">
        <v>1</v>
      </c>
      <c r="F102" s="42" t="s">
        <v>685</v>
      </c>
      <c r="G102" s="42" t="s">
        <v>685</v>
      </c>
      <c r="H102" s="233" t="s">
        <v>699</v>
      </c>
      <c r="I102" s="59">
        <v>11.6</v>
      </c>
      <c r="K102" s="237" t="str">
        <f>CONCATENATE(Culvert[[#This Row],[Length of bridge ]],"0 M")</f>
        <v>2.00 M0 M</v>
      </c>
      <c r="L102" s="53" t="s">
        <v>699</v>
      </c>
    </row>
    <row r="103" spans="1:12" ht="25.5" hidden="1" x14ac:dyDescent="0.2">
      <c r="A103" s="40" t="s">
        <v>15</v>
      </c>
      <c r="B103" s="39" t="s">
        <v>318</v>
      </c>
      <c r="C103" s="41" t="s">
        <v>319</v>
      </c>
      <c r="D103" s="41" t="s">
        <v>122</v>
      </c>
      <c r="E103" s="41">
        <v>1</v>
      </c>
      <c r="F103" s="42" t="s">
        <v>700</v>
      </c>
      <c r="G103" s="42" t="s">
        <v>694</v>
      </c>
      <c r="H103" s="233">
        <v>5.8</v>
      </c>
      <c r="I103" s="59">
        <v>7.3</v>
      </c>
      <c r="K103" s="237" t="str">
        <f>CONCATENATE(Culvert[[#This Row],[Length of bridge ]],"0 M")</f>
        <v>5.80 M</v>
      </c>
      <c r="L103" s="53">
        <v>5.8</v>
      </c>
    </row>
    <row r="104" spans="1:12" ht="25.5" hidden="1" x14ac:dyDescent="0.2">
      <c r="A104" s="40" t="s">
        <v>15</v>
      </c>
      <c r="B104" s="39" t="s">
        <v>188</v>
      </c>
      <c r="C104" s="41" t="s">
        <v>311</v>
      </c>
      <c r="D104" s="98" t="s">
        <v>125</v>
      </c>
      <c r="E104" s="41">
        <v>1</v>
      </c>
      <c r="F104" s="42" t="s">
        <v>685</v>
      </c>
      <c r="G104" s="42" t="s">
        <v>685</v>
      </c>
      <c r="H104" s="233" t="s">
        <v>699</v>
      </c>
      <c r="I104" s="59">
        <v>11.6</v>
      </c>
      <c r="K104" s="237" t="str">
        <f>CONCATENATE(Culvert[[#This Row],[Length of bridge ]],"0 M")</f>
        <v>2.00 M0 M</v>
      </c>
      <c r="L104" s="53" t="s">
        <v>699</v>
      </c>
    </row>
    <row r="105" spans="1:12" ht="25.5" x14ac:dyDescent="0.2">
      <c r="A105" s="40" t="s">
        <v>15</v>
      </c>
      <c r="B105" s="39" t="s">
        <v>320</v>
      </c>
      <c r="C105" s="41" t="s">
        <v>315</v>
      </c>
      <c r="D105" s="98" t="s">
        <v>125</v>
      </c>
      <c r="E105" s="41">
        <v>3</v>
      </c>
      <c r="F105" s="42" t="s">
        <v>685</v>
      </c>
      <c r="G105" s="42" t="s">
        <v>685</v>
      </c>
      <c r="H105" s="233">
        <v>6</v>
      </c>
      <c r="I105" s="59">
        <v>11.6</v>
      </c>
      <c r="K105" s="237" t="str">
        <f>CONCATENATE(Culvert[[#This Row],[Length of bridge ]],"0 M")</f>
        <v>60 M</v>
      </c>
      <c r="L105" s="53">
        <v>6</v>
      </c>
    </row>
    <row r="106" spans="1:12" ht="38.25" hidden="1" x14ac:dyDescent="0.2">
      <c r="A106" s="40" t="s">
        <v>13</v>
      </c>
      <c r="B106" s="39" t="s">
        <v>244</v>
      </c>
      <c r="C106" s="41" t="s">
        <v>321</v>
      </c>
      <c r="D106" s="41" t="s">
        <v>132</v>
      </c>
      <c r="E106" s="41">
        <v>1</v>
      </c>
      <c r="F106" s="42" t="s">
        <v>695</v>
      </c>
      <c r="G106" s="42" t="s">
        <v>700</v>
      </c>
      <c r="H106" s="233" t="s">
        <v>700</v>
      </c>
      <c r="I106" s="59">
        <v>12.3</v>
      </c>
      <c r="K106" s="237" t="str">
        <f>CONCATENATE(Culvert[[#This Row],[Length of bridge ]],"0 M")</f>
        <v>3.00 M0 M</v>
      </c>
      <c r="L106" s="53" t="s">
        <v>700</v>
      </c>
    </row>
    <row r="107" spans="1:12" ht="25.5" hidden="1" x14ac:dyDescent="0.2">
      <c r="A107" s="40" t="s">
        <v>13</v>
      </c>
      <c r="B107" s="39" t="s">
        <v>244</v>
      </c>
      <c r="C107" s="41" t="s">
        <v>322</v>
      </c>
      <c r="D107" s="41" t="s">
        <v>122</v>
      </c>
      <c r="E107" s="41">
        <v>1</v>
      </c>
      <c r="F107" s="42" t="s">
        <v>681</v>
      </c>
      <c r="G107" s="42"/>
      <c r="H107" s="233" t="s">
        <v>700</v>
      </c>
      <c r="I107" s="59">
        <v>10</v>
      </c>
      <c r="K107" s="237" t="str">
        <f>CONCATENATE(Culvert[[#This Row],[Length of bridge ]],"0 M")</f>
        <v>3.00 M0 M</v>
      </c>
      <c r="L107" s="53" t="s">
        <v>700</v>
      </c>
    </row>
    <row r="108" spans="1:12" ht="25.5" hidden="1" x14ac:dyDescent="0.2">
      <c r="A108" s="40" t="s">
        <v>13</v>
      </c>
      <c r="B108" s="39" t="s">
        <v>323</v>
      </c>
      <c r="C108" s="41" t="s">
        <v>324</v>
      </c>
      <c r="D108" s="99" t="s">
        <v>125</v>
      </c>
      <c r="E108" s="41">
        <v>1</v>
      </c>
      <c r="F108" s="42" t="s">
        <v>691</v>
      </c>
      <c r="G108" s="42" t="s">
        <v>691</v>
      </c>
      <c r="H108" s="233" t="s">
        <v>685</v>
      </c>
      <c r="I108" s="59">
        <v>10</v>
      </c>
      <c r="K108" s="237" t="str">
        <f>CONCATENATE(Culvert[[#This Row],[Length of bridge ]],"0 M")</f>
        <v>1.00 M0 M</v>
      </c>
      <c r="L108" s="53" t="s">
        <v>685</v>
      </c>
    </row>
    <row r="109" spans="1:12" ht="25.5" hidden="1" x14ac:dyDescent="0.2">
      <c r="A109" s="40" t="s">
        <v>13</v>
      </c>
      <c r="B109" s="39" t="s">
        <v>247</v>
      </c>
      <c r="C109" s="41" t="s">
        <v>325</v>
      </c>
      <c r="D109" s="99" t="s">
        <v>125</v>
      </c>
      <c r="E109" s="41">
        <v>1</v>
      </c>
      <c r="F109" s="42" t="s">
        <v>683</v>
      </c>
      <c r="G109" s="42" t="s">
        <v>683</v>
      </c>
      <c r="H109" s="233" t="s">
        <v>702</v>
      </c>
      <c r="I109" s="59">
        <v>11.6</v>
      </c>
      <c r="K109" s="237" t="str">
        <f>CONCATENATE(Culvert[[#This Row],[Length of bridge ]],"0 M")</f>
        <v>5.00 M0 M</v>
      </c>
      <c r="L109" s="53" t="s">
        <v>702</v>
      </c>
    </row>
    <row r="110" spans="1:12" ht="25.5" hidden="1" x14ac:dyDescent="0.2">
      <c r="A110" s="40" t="s">
        <v>13</v>
      </c>
      <c r="B110" s="39" t="s">
        <v>326</v>
      </c>
      <c r="C110" s="41" t="s">
        <v>327</v>
      </c>
      <c r="D110" s="99" t="s">
        <v>125</v>
      </c>
      <c r="E110" s="41">
        <v>1</v>
      </c>
      <c r="F110" s="42" t="s">
        <v>683</v>
      </c>
      <c r="G110" s="42" t="s">
        <v>683</v>
      </c>
      <c r="H110" s="233" t="s">
        <v>702</v>
      </c>
      <c r="I110" s="59">
        <v>11.6</v>
      </c>
      <c r="K110" s="237" t="str">
        <f>CONCATENATE(Culvert[[#This Row],[Length of bridge ]],"0 M")</f>
        <v>5.00 M0 M</v>
      </c>
      <c r="L110" s="53" t="s">
        <v>702</v>
      </c>
    </row>
    <row r="111" spans="1:12" ht="25.5" hidden="1" x14ac:dyDescent="0.2">
      <c r="A111" s="40" t="s">
        <v>13</v>
      </c>
      <c r="B111" s="39" t="s">
        <v>328</v>
      </c>
      <c r="C111" s="41" t="s">
        <v>327</v>
      </c>
      <c r="D111" s="99" t="s">
        <v>125</v>
      </c>
      <c r="E111" s="41">
        <v>1</v>
      </c>
      <c r="F111" s="42" t="s">
        <v>683</v>
      </c>
      <c r="G111" s="42" t="s">
        <v>683</v>
      </c>
      <c r="H111" s="233" t="s">
        <v>702</v>
      </c>
      <c r="I111" s="59">
        <v>11.6</v>
      </c>
      <c r="K111" s="237" t="str">
        <f>CONCATENATE(Culvert[[#This Row],[Length of bridge ]],"0 M")</f>
        <v>5.00 M0 M</v>
      </c>
      <c r="L111" s="53" t="s">
        <v>702</v>
      </c>
    </row>
    <row r="112" spans="1:12" ht="38.25" hidden="1" x14ac:dyDescent="0.2">
      <c r="A112" s="40" t="s">
        <v>13</v>
      </c>
      <c r="B112" s="39" t="s">
        <v>329</v>
      </c>
      <c r="C112" s="41" t="s">
        <v>330</v>
      </c>
      <c r="D112" s="41" t="s">
        <v>132</v>
      </c>
      <c r="E112" s="41">
        <v>1</v>
      </c>
      <c r="F112" s="42"/>
      <c r="G112" s="42"/>
      <c r="H112" s="233">
        <v>7.2</v>
      </c>
      <c r="I112" s="59">
        <v>8.8000000000000007</v>
      </c>
      <c r="K112" s="237" t="str">
        <f>CONCATENATE(Culvert[[#This Row],[Length of bridge ]],"0 M")</f>
        <v>7.20 M</v>
      </c>
      <c r="L112" s="53">
        <v>7.2</v>
      </c>
    </row>
    <row r="113" spans="1:12" ht="25.5" hidden="1" x14ac:dyDescent="0.2">
      <c r="A113" s="40" t="s">
        <v>13</v>
      </c>
      <c r="B113" s="39" t="s">
        <v>329</v>
      </c>
      <c r="C113" s="41" t="s">
        <v>331</v>
      </c>
      <c r="D113" s="41" t="s">
        <v>132</v>
      </c>
      <c r="E113" s="41">
        <v>1</v>
      </c>
      <c r="F113" s="42" t="s">
        <v>685</v>
      </c>
      <c r="G113" s="42" t="s">
        <v>685</v>
      </c>
      <c r="H113" s="233">
        <v>7.6</v>
      </c>
      <c r="I113" s="59">
        <v>8.1999999999999993</v>
      </c>
      <c r="K113" s="237" t="str">
        <f>CONCATENATE(Culvert[[#This Row],[Length of bridge ]],"0 M")</f>
        <v>7.60 M</v>
      </c>
      <c r="L113" s="53">
        <v>7.6</v>
      </c>
    </row>
    <row r="114" spans="1:12" ht="25.5" hidden="1" x14ac:dyDescent="0.2">
      <c r="A114" s="40" t="s">
        <v>13</v>
      </c>
      <c r="B114" s="39" t="s">
        <v>332</v>
      </c>
      <c r="C114" s="41" t="s">
        <v>327</v>
      </c>
      <c r="D114" s="99" t="s">
        <v>125</v>
      </c>
      <c r="E114" s="41">
        <v>1</v>
      </c>
      <c r="F114" s="42" t="s">
        <v>683</v>
      </c>
      <c r="G114" s="42" t="s">
        <v>683</v>
      </c>
      <c r="H114" s="233" t="s">
        <v>702</v>
      </c>
      <c r="I114" s="59">
        <v>11.6</v>
      </c>
      <c r="K114" s="237" t="str">
        <f>CONCATENATE(Culvert[[#This Row],[Length of bridge ]],"0 M")</f>
        <v>5.00 M0 M</v>
      </c>
      <c r="L114" s="53" t="s">
        <v>702</v>
      </c>
    </row>
    <row r="115" spans="1:12" ht="25.5" hidden="1" x14ac:dyDescent="0.2">
      <c r="A115" s="40" t="s">
        <v>13</v>
      </c>
      <c r="B115" s="39" t="s">
        <v>333</v>
      </c>
      <c r="C115" s="41" t="s">
        <v>327</v>
      </c>
      <c r="D115" s="99" t="s">
        <v>125</v>
      </c>
      <c r="E115" s="41">
        <v>1</v>
      </c>
      <c r="F115" s="42" t="s">
        <v>683</v>
      </c>
      <c r="G115" s="42" t="s">
        <v>683</v>
      </c>
      <c r="H115" s="233" t="s">
        <v>702</v>
      </c>
      <c r="I115" s="59">
        <v>11.6</v>
      </c>
      <c r="K115" s="237" t="str">
        <f>CONCATENATE(Culvert[[#This Row],[Length of bridge ]],"0 M")</f>
        <v>5.00 M0 M</v>
      </c>
      <c r="L115" s="53" t="s">
        <v>702</v>
      </c>
    </row>
    <row r="116" spans="1:12" ht="25.5" hidden="1" x14ac:dyDescent="0.2">
      <c r="A116" s="40" t="s">
        <v>13</v>
      </c>
      <c r="B116" s="39" t="s">
        <v>334</v>
      </c>
      <c r="C116" s="41" t="s">
        <v>327</v>
      </c>
      <c r="D116" s="99" t="s">
        <v>125</v>
      </c>
      <c r="E116" s="41">
        <v>1</v>
      </c>
      <c r="F116" s="42" t="s">
        <v>683</v>
      </c>
      <c r="G116" s="42" t="s">
        <v>683</v>
      </c>
      <c r="H116" s="233" t="s">
        <v>702</v>
      </c>
      <c r="I116" s="59">
        <v>11.6</v>
      </c>
      <c r="K116" s="237" t="str">
        <f>CONCATENATE(Culvert[[#This Row],[Length of bridge ]],"0 M")</f>
        <v>5.00 M0 M</v>
      </c>
      <c r="L116" s="53" t="s">
        <v>702</v>
      </c>
    </row>
    <row r="117" spans="1:12" ht="38.25" hidden="1" x14ac:dyDescent="0.2">
      <c r="A117" s="40" t="s">
        <v>13</v>
      </c>
      <c r="B117" s="39" t="s">
        <v>335</v>
      </c>
      <c r="C117" s="41" t="s">
        <v>336</v>
      </c>
      <c r="D117" s="41" t="s">
        <v>132</v>
      </c>
      <c r="E117" s="41">
        <v>1</v>
      </c>
      <c r="F117" s="42" t="s">
        <v>694</v>
      </c>
      <c r="G117" s="42" t="s">
        <v>689</v>
      </c>
      <c r="H117" s="233">
        <v>6.4</v>
      </c>
      <c r="I117" s="59">
        <v>7.6</v>
      </c>
      <c r="K117" s="237" t="str">
        <f>CONCATENATE(Culvert[[#This Row],[Length of bridge ]],"0 M")</f>
        <v>6.40 M</v>
      </c>
      <c r="L117" s="53">
        <v>6.4</v>
      </c>
    </row>
    <row r="118" spans="1:12" ht="25.5" hidden="1" x14ac:dyDescent="0.2">
      <c r="A118" s="40" t="s">
        <v>13</v>
      </c>
      <c r="B118" s="39" t="s">
        <v>337</v>
      </c>
      <c r="C118" s="41" t="s">
        <v>338</v>
      </c>
      <c r="D118" s="99" t="s">
        <v>125</v>
      </c>
      <c r="E118" s="41">
        <v>1</v>
      </c>
      <c r="F118" s="42" t="s">
        <v>683</v>
      </c>
      <c r="G118" s="42" t="s">
        <v>683</v>
      </c>
      <c r="H118" s="233" t="s">
        <v>702</v>
      </c>
      <c r="I118" s="59">
        <v>11.6</v>
      </c>
      <c r="K118" s="237" t="str">
        <f>CONCATENATE(Culvert[[#This Row],[Length of bridge ]],"0 M")</f>
        <v>5.00 M0 M</v>
      </c>
      <c r="L118" s="53" t="s">
        <v>702</v>
      </c>
    </row>
    <row r="119" spans="1:12" ht="25.5" hidden="1" x14ac:dyDescent="0.2">
      <c r="A119" s="40" t="s">
        <v>13</v>
      </c>
      <c r="B119" s="39" t="s">
        <v>339</v>
      </c>
      <c r="C119" s="41" t="s">
        <v>338</v>
      </c>
      <c r="D119" s="99" t="s">
        <v>125</v>
      </c>
      <c r="E119" s="41">
        <v>1</v>
      </c>
      <c r="F119" s="42" t="s">
        <v>683</v>
      </c>
      <c r="G119" s="42" t="s">
        <v>683</v>
      </c>
      <c r="H119" s="233" t="s">
        <v>702</v>
      </c>
      <c r="I119" s="59">
        <v>11.6</v>
      </c>
      <c r="K119" s="237" t="str">
        <f>CONCATENATE(Culvert[[#This Row],[Length of bridge ]],"0 M")</f>
        <v>5.00 M0 M</v>
      </c>
      <c r="L119" s="53" t="s">
        <v>702</v>
      </c>
    </row>
    <row r="120" spans="1:12" ht="38.25" hidden="1" x14ac:dyDescent="0.2">
      <c r="A120" s="40" t="s">
        <v>13</v>
      </c>
      <c r="B120" s="39" t="s">
        <v>340</v>
      </c>
      <c r="C120" s="41" t="s">
        <v>341</v>
      </c>
      <c r="D120" s="41" t="s">
        <v>122</v>
      </c>
      <c r="E120" s="41">
        <v>1</v>
      </c>
      <c r="F120" s="42" t="s">
        <v>700</v>
      </c>
      <c r="G120" s="42"/>
      <c r="H120" s="233" t="s">
        <v>702</v>
      </c>
      <c r="I120" s="59">
        <v>7.5</v>
      </c>
      <c r="K120" s="237" t="str">
        <f>CONCATENATE(Culvert[[#This Row],[Length of bridge ]],"0 M")</f>
        <v>5.00 M0 M</v>
      </c>
      <c r="L120" s="53" t="s">
        <v>702</v>
      </c>
    </row>
    <row r="121" spans="1:12" ht="25.5" hidden="1" x14ac:dyDescent="0.2">
      <c r="A121" s="40" t="s">
        <v>13</v>
      </c>
      <c r="B121" s="39" t="s">
        <v>342</v>
      </c>
      <c r="C121" s="41" t="s">
        <v>338</v>
      </c>
      <c r="D121" s="99" t="s">
        <v>125</v>
      </c>
      <c r="E121" s="41">
        <v>1</v>
      </c>
      <c r="F121" s="42" t="s">
        <v>683</v>
      </c>
      <c r="G121" s="42" t="s">
        <v>683</v>
      </c>
      <c r="H121" s="233" t="s">
        <v>702</v>
      </c>
      <c r="I121" s="59">
        <v>11.6</v>
      </c>
      <c r="K121" s="237" t="str">
        <f>CONCATENATE(Culvert[[#This Row],[Length of bridge ]],"0 M")</f>
        <v>5.00 M0 M</v>
      </c>
      <c r="L121" s="53" t="s">
        <v>702</v>
      </c>
    </row>
    <row r="122" spans="1:12" ht="38.25" hidden="1" x14ac:dyDescent="0.2">
      <c r="A122" s="40" t="s">
        <v>13</v>
      </c>
      <c r="B122" s="39" t="s">
        <v>343</v>
      </c>
      <c r="C122" s="41" t="s">
        <v>344</v>
      </c>
      <c r="D122" s="41" t="s">
        <v>132</v>
      </c>
      <c r="E122" s="41">
        <v>1</v>
      </c>
      <c r="F122" s="42" t="s">
        <v>683</v>
      </c>
      <c r="G122" s="42" t="s">
        <v>681</v>
      </c>
      <c r="H122" s="233">
        <v>5.4</v>
      </c>
      <c r="I122" s="59">
        <v>8.4</v>
      </c>
      <c r="K122" s="237" t="str">
        <f>CONCATENATE(Culvert[[#This Row],[Length of bridge ]],"0 M")</f>
        <v>5.40 M</v>
      </c>
      <c r="L122" s="53">
        <v>5.4</v>
      </c>
    </row>
    <row r="123" spans="1:12" ht="38.25" x14ac:dyDescent="0.2">
      <c r="A123" s="40" t="s">
        <v>13</v>
      </c>
      <c r="B123" s="39" t="s">
        <v>345</v>
      </c>
      <c r="C123" s="41" t="s">
        <v>346</v>
      </c>
      <c r="D123" s="41" t="s">
        <v>132</v>
      </c>
      <c r="E123" s="41">
        <v>1</v>
      </c>
      <c r="F123" s="42" t="s">
        <v>694</v>
      </c>
      <c r="G123" s="42" t="s">
        <v>693</v>
      </c>
      <c r="H123" s="233">
        <v>8</v>
      </c>
      <c r="I123" s="59">
        <v>8.1</v>
      </c>
      <c r="K123" s="237" t="str">
        <f>CONCATENATE(Culvert[[#This Row],[Length of bridge ]],"0 M")</f>
        <v>80 M</v>
      </c>
      <c r="L123" s="53">
        <v>8</v>
      </c>
    </row>
    <row r="124" spans="1:12" ht="38.25" hidden="1" x14ac:dyDescent="0.2">
      <c r="A124" s="40" t="s">
        <v>13</v>
      </c>
      <c r="B124" s="39" t="s">
        <v>347</v>
      </c>
      <c r="C124" s="41" t="s">
        <v>348</v>
      </c>
      <c r="D124" s="41" t="s">
        <v>122</v>
      </c>
      <c r="E124" s="41">
        <v>1</v>
      </c>
      <c r="F124" s="42" t="s">
        <v>700</v>
      </c>
      <c r="G124" s="42"/>
      <c r="H124" s="233">
        <v>6.7</v>
      </c>
      <c r="I124" s="59">
        <v>8.1</v>
      </c>
      <c r="K124" s="237" t="str">
        <f>CONCATENATE(Culvert[[#This Row],[Length of bridge ]],"0 M")</f>
        <v>6.70 M</v>
      </c>
      <c r="L124" s="53">
        <v>6.7</v>
      </c>
    </row>
    <row r="125" spans="1:12" ht="38.25" hidden="1" x14ac:dyDescent="0.2">
      <c r="A125" s="40" t="s">
        <v>13</v>
      </c>
      <c r="B125" s="39" t="s">
        <v>349</v>
      </c>
      <c r="C125" s="41" t="s">
        <v>350</v>
      </c>
      <c r="D125" s="41" t="s">
        <v>132</v>
      </c>
      <c r="E125" s="41">
        <v>1</v>
      </c>
      <c r="F125" s="42" t="s">
        <v>681</v>
      </c>
      <c r="G125" s="42" t="s">
        <v>685</v>
      </c>
      <c r="H125" s="233">
        <v>6.8</v>
      </c>
      <c r="I125" s="59">
        <v>8.3000000000000007</v>
      </c>
      <c r="K125" s="237" t="str">
        <f>CONCATENATE(Culvert[[#This Row],[Length of bridge ]],"0 M")</f>
        <v>6.80 M</v>
      </c>
      <c r="L125" s="53">
        <v>6.8</v>
      </c>
    </row>
    <row r="126" spans="1:12" ht="25.5" hidden="1" x14ac:dyDescent="0.2">
      <c r="A126" s="40" t="s">
        <v>13</v>
      </c>
      <c r="B126" s="39" t="s">
        <v>351</v>
      </c>
      <c r="C126" s="41" t="s">
        <v>352</v>
      </c>
      <c r="D126" s="99" t="s">
        <v>125</v>
      </c>
      <c r="E126" s="41">
        <v>2</v>
      </c>
      <c r="F126" s="42" t="s">
        <v>683</v>
      </c>
      <c r="G126" s="42" t="s">
        <v>683</v>
      </c>
      <c r="H126" s="233" t="s">
        <v>733</v>
      </c>
      <c r="I126" s="59">
        <v>7.5</v>
      </c>
      <c r="K126" s="237" t="str">
        <f>CONCATENATE(Culvert[[#This Row],[Length of bridge ]],"0 M")</f>
        <v>4.30 M0 M</v>
      </c>
      <c r="L126" s="53" t="s">
        <v>733</v>
      </c>
    </row>
    <row r="127" spans="1:12" ht="25.5" hidden="1" x14ac:dyDescent="0.2">
      <c r="A127" s="40" t="s">
        <v>13</v>
      </c>
      <c r="B127" s="39" t="s">
        <v>353</v>
      </c>
      <c r="C127" s="41" t="s">
        <v>354</v>
      </c>
      <c r="D127" s="99" t="s">
        <v>125</v>
      </c>
      <c r="E127" s="41">
        <v>1</v>
      </c>
      <c r="F127" s="42" t="s">
        <v>683</v>
      </c>
      <c r="G127" s="42" t="s">
        <v>683</v>
      </c>
      <c r="H127" s="233" t="s">
        <v>700</v>
      </c>
      <c r="I127" s="59">
        <v>7.5</v>
      </c>
      <c r="K127" s="237" t="str">
        <f>CONCATENATE(Culvert[[#This Row],[Length of bridge ]],"0 M")</f>
        <v>3.00 M0 M</v>
      </c>
      <c r="L127" s="53" t="s">
        <v>700</v>
      </c>
    </row>
    <row r="128" spans="1:12" ht="25.5" x14ac:dyDescent="0.2">
      <c r="A128" s="40" t="s">
        <v>13</v>
      </c>
      <c r="B128" s="39" t="s">
        <v>355</v>
      </c>
      <c r="C128" s="41" t="s">
        <v>356</v>
      </c>
      <c r="D128" s="100" t="s">
        <v>131</v>
      </c>
      <c r="E128" s="41">
        <v>1</v>
      </c>
      <c r="F128" s="42" t="s">
        <v>705</v>
      </c>
      <c r="G128" s="42" t="s">
        <v>681</v>
      </c>
      <c r="H128" s="233">
        <v>14</v>
      </c>
      <c r="I128" s="59">
        <v>11.4</v>
      </c>
      <c r="K128" s="237" t="str">
        <f>CONCATENATE(Culvert[[#This Row],[Length of bridge ]],"0 M")</f>
        <v>140 M</v>
      </c>
      <c r="L128" s="53">
        <v>14</v>
      </c>
    </row>
    <row r="129" spans="1:12" ht="25.5" hidden="1" x14ac:dyDescent="0.2">
      <c r="A129" s="40" t="s">
        <v>13</v>
      </c>
      <c r="B129" s="39" t="s">
        <v>357</v>
      </c>
      <c r="C129" s="41" t="s">
        <v>358</v>
      </c>
      <c r="D129" s="100" t="s">
        <v>125</v>
      </c>
      <c r="E129" s="41">
        <v>1</v>
      </c>
      <c r="F129" s="42" t="s">
        <v>689</v>
      </c>
      <c r="G129" s="42" t="s">
        <v>689</v>
      </c>
      <c r="H129" s="233" t="s">
        <v>685</v>
      </c>
      <c r="I129" s="59">
        <v>7.5</v>
      </c>
      <c r="K129" s="237" t="str">
        <f>CONCATENATE(Culvert[[#This Row],[Length of bridge ]],"0 M")</f>
        <v>1.00 M0 M</v>
      </c>
      <c r="L129" s="53" t="s">
        <v>685</v>
      </c>
    </row>
    <row r="130" spans="1:12" ht="25.5" hidden="1" x14ac:dyDescent="0.2">
      <c r="A130" s="40" t="s">
        <v>13</v>
      </c>
      <c r="B130" s="39" t="s">
        <v>299</v>
      </c>
      <c r="C130" s="41" t="s">
        <v>358</v>
      </c>
      <c r="D130" s="100" t="s">
        <v>125</v>
      </c>
      <c r="E130" s="41">
        <v>1</v>
      </c>
      <c r="F130" s="42" t="s">
        <v>689</v>
      </c>
      <c r="G130" s="42" t="s">
        <v>689</v>
      </c>
      <c r="H130" s="233" t="s">
        <v>685</v>
      </c>
      <c r="I130" s="59">
        <v>6.9</v>
      </c>
      <c r="K130" s="237" t="str">
        <f>CONCATENATE(Culvert[[#This Row],[Length of bridge ]],"0 M")</f>
        <v>1.00 M0 M</v>
      </c>
      <c r="L130" s="53" t="s">
        <v>685</v>
      </c>
    </row>
    <row r="131" spans="1:12" ht="25.5" hidden="1" x14ac:dyDescent="0.2">
      <c r="A131" s="40" t="s">
        <v>13</v>
      </c>
      <c r="B131" s="39" t="s">
        <v>359</v>
      </c>
      <c r="C131" s="41" t="s">
        <v>360</v>
      </c>
      <c r="D131" s="41" t="s">
        <v>132</v>
      </c>
      <c r="E131" s="41">
        <v>1</v>
      </c>
      <c r="F131" s="42" t="s">
        <v>681</v>
      </c>
      <c r="G131" s="42" t="s">
        <v>691</v>
      </c>
      <c r="H131" s="233" t="s">
        <v>713</v>
      </c>
      <c r="I131" s="59">
        <v>6.9</v>
      </c>
      <c r="K131" s="237" t="str">
        <f>CONCATENATE(Culvert[[#This Row],[Length of bridge ]],"0 M")</f>
        <v>2.20 M0 M</v>
      </c>
      <c r="L131" s="53" t="s">
        <v>713</v>
      </c>
    </row>
    <row r="132" spans="1:12" ht="25.5" x14ac:dyDescent="0.2">
      <c r="A132" s="40" t="s">
        <v>13</v>
      </c>
      <c r="B132" s="39" t="s">
        <v>300</v>
      </c>
      <c r="C132" s="41" t="s">
        <v>361</v>
      </c>
      <c r="D132" s="41" t="s">
        <v>132</v>
      </c>
      <c r="E132" s="41">
        <v>1</v>
      </c>
      <c r="F132" s="42" t="s">
        <v>685</v>
      </c>
      <c r="G132" s="42" t="s">
        <v>685</v>
      </c>
      <c r="H132" s="233">
        <v>7</v>
      </c>
      <c r="I132" s="59">
        <v>6.9</v>
      </c>
      <c r="K132" s="237" t="str">
        <f>CONCATENATE(Culvert[[#This Row],[Length of bridge ]],"0 M")</f>
        <v>70 M</v>
      </c>
      <c r="L132" s="53">
        <v>7</v>
      </c>
    </row>
    <row r="133" spans="1:12" ht="25.5" hidden="1" x14ac:dyDescent="0.2">
      <c r="A133" s="40" t="s">
        <v>13</v>
      </c>
      <c r="B133" s="39" t="s">
        <v>301</v>
      </c>
      <c r="C133" s="41" t="s">
        <v>362</v>
      </c>
      <c r="D133" s="41" t="s">
        <v>132</v>
      </c>
      <c r="E133" s="41">
        <v>1</v>
      </c>
      <c r="F133" s="42" t="s">
        <v>694</v>
      </c>
      <c r="G133" s="42" t="s">
        <v>685</v>
      </c>
      <c r="H133" s="233" t="s">
        <v>702</v>
      </c>
      <c r="I133" s="59">
        <v>8.3000000000000007</v>
      </c>
      <c r="K133" s="237" t="str">
        <f>CONCATENATE(Culvert[[#This Row],[Length of bridge ]],"0 M")</f>
        <v>5.00 M0 M</v>
      </c>
      <c r="L133" s="53" t="s">
        <v>702</v>
      </c>
    </row>
    <row r="134" spans="1:12" ht="25.5" hidden="1" x14ac:dyDescent="0.2">
      <c r="A134" s="40" t="s">
        <v>13</v>
      </c>
      <c r="B134" s="39" t="s">
        <v>363</v>
      </c>
      <c r="C134" s="41" t="s">
        <v>364</v>
      </c>
      <c r="D134" s="41" t="s">
        <v>132</v>
      </c>
      <c r="E134" s="41">
        <v>1</v>
      </c>
      <c r="F134" s="42" t="s">
        <v>694</v>
      </c>
      <c r="G134" s="42" t="s">
        <v>689</v>
      </c>
      <c r="H134" s="233" t="s">
        <v>702</v>
      </c>
      <c r="I134" s="59">
        <v>6.9</v>
      </c>
      <c r="K134" s="237" t="str">
        <f>CONCATENATE(Culvert[[#This Row],[Length of bridge ]],"0 M")</f>
        <v>5.00 M0 M</v>
      </c>
      <c r="L134" s="53" t="s">
        <v>702</v>
      </c>
    </row>
    <row r="135" spans="1:12" ht="25.5" x14ac:dyDescent="0.2">
      <c r="A135" s="40" t="s">
        <v>13</v>
      </c>
      <c r="B135" s="39" t="s">
        <v>307</v>
      </c>
      <c r="C135" s="41" t="s">
        <v>362</v>
      </c>
      <c r="D135" s="41" t="s">
        <v>132</v>
      </c>
      <c r="E135" s="41">
        <v>1</v>
      </c>
      <c r="F135" s="42" t="s">
        <v>694</v>
      </c>
      <c r="G135" s="42" t="s">
        <v>685</v>
      </c>
      <c r="H135" s="233">
        <v>7</v>
      </c>
      <c r="I135" s="59">
        <v>7</v>
      </c>
      <c r="K135" s="237" t="str">
        <f>CONCATENATE(Culvert[[#This Row],[Length of bridge ]],"0 M")</f>
        <v>70 M</v>
      </c>
      <c r="L135" s="53">
        <v>7</v>
      </c>
    </row>
    <row r="136" spans="1:12" ht="25.5" hidden="1" x14ac:dyDescent="0.2">
      <c r="A136" s="40" t="s">
        <v>13</v>
      </c>
      <c r="B136" s="39" t="s">
        <v>365</v>
      </c>
      <c r="C136" s="41" t="s">
        <v>362</v>
      </c>
      <c r="D136" s="41" t="s">
        <v>132</v>
      </c>
      <c r="E136" s="41">
        <v>1</v>
      </c>
      <c r="F136" s="42" t="s">
        <v>694</v>
      </c>
      <c r="G136" s="42" t="s">
        <v>685</v>
      </c>
      <c r="H136" s="233">
        <v>6.5</v>
      </c>
      <c r="I136" s="59">
        <v>7.5</v>
      </c>
      <c r="K136" s="237" t="str">
        <f>CONCATENATE(Culvert[[#This Row],[Length of bridge ]],"0 M")</f>
        <v>6.50 M</v>
      </c>
      <c r="L136" s="53">
        <v>6.5</v>
      </c>
    </row>
    <row r="137" spans="1:12" ht="25.5" x14ac:dyDescent="0.2">
      <c r="A137" s="40" t="s">
        <v>13</v>
      </c>
      <c r="B137" s="39" t="s">
        <v>182</v>
      </c>
      <c r="C137" s="41" t="s">
        <v>362</v>
      </c>
      <c r="D137" s="41" t="s">
        <v>132</v>
      </c>
      <c r="E137" s="41">
        <v>1</v>
      </c>
      <c r="F137" s="42" t="s">
        <v>694</v>
      </c>
      <c r="G137" s="42" t="s">
        <v>685</v>
      </c>
      <c r="H137" s="233">
        <v>6</v>
      </c>
      <c r="I137" s="59">
        <v>7.5</v>
      </c>
      <c r="K137" s="237" t="str">
        <f>CONCATENATE(Culvert[[#This Row],[Length of bridge ]],"0 M")</f>
        <v>60 M</v>
      </c>
      <c r="L137" s="53">
        <v>6</v>
      </c>
    </row>
    <row r="138" spans="1:12" ht="25.5" x14ac:dyDescent="0.2">
      <c r="A138" s="40" t="s">
        <v>13</v>
      </c>
      <c r="B138" s="39" t="s">
        <v>182</v>
      </c>
      <c r="C138" s="41" t="s">
        <v>362</v>
      </c>
      <c r="D138" s="41" t="s">
        <v>132</v>
      </c>
      <c r="E138" s="41">
        <v>1</v>
      </c>
      <c r="F138" s="42" t="s">
        <v>694</v>
      </c>
      <c r="G138" s="42" t="s">
        <v>685</v>
      </c>
      <c r="H138" s="233">
        <v>6</v>
      </c>
      <c r="I138" s="59">
        <v>7.5</v>
      </c>
      <c r="K138" s="237" t="str">
        <f>CONCATENATE(Culvert[[#This Row],[Length of bridge ]],"0 M")</f>
        <v>60 M</v>
      </c>
      <c r="L138" s="53">
        <v>6</v>
      </c>
    </row>
    <row r="139" spans="1:12" ht="25.5" hidden="1" x14ac:dyDescent="0.2">
      <c r="A139" s="40" t="s">
        <v>13</v>
      </c>
      <c r="B139" s="39" t="s">
        <v>366</v>
      </c>
      <c r="C139" s="41" t="s">
        <v>362</v>
      </c>
      <c r="D139" s="41" t="s">
        <v>132</v>
      </c>
      <c r="E139" s="41">
        <v>1</v>
      </c>
      <c r="F139" s="42" t="s">
        <v>694</v>
      </c>
      <c r="G139" s="42" t="s">
        <v>685</v>
      </c>
      <c r="H139" s="233" t="s">
        <v>739</v>
      </c>
      <c r="I139" s="59">
        <v>7.5</v>
      </c>
      <c r="K139" s="237" t="str">
        <f>CONCATENATE(Culvert[[#This Row],[Length of bridge ]],"0 M")</f>
        <v>5.20 M0 M</v>
      </c>
      <c r="L139" s="53" t="s">
        <v>739</v>
      </c>
    </row>
    <row r="140" spans="1:12" ht="25.5" hidden="1" x14ac:dyDescent="0.2">
      <c r="A140" s="40" t="s">
        <v>13</v>
      </c>
      <c r="B140" s="39" t="s">
        <v>367</v>
      </c>
      <c r="C140" s="41" t="s">
        <v>368</v>
      </c>
      <c r="D140" s="100" t="s">
        <v>125</v>
      </c>
      <c r="E140" s="41">
        <v>1</v>
      </c>
      <c r="F140" s="42" t="s">
        <v>689</v>
      </c>
      <c r="G140" s="42" t="s">
        <v>689</v>
      </c>
      <c r="H140" s="233" t="s">
        <v>700</v>
      </c>
      <c r="I140" s="59">
        <v>7.5</v>
      </c>
      <c r="K140" s="237" t="str">
        <f>CONCATENATE(Culvert[[#This Row],[Length of bridge ]],"0 M")</f>
        <v>3.00 M0 M</v>
      </c>
      <c r="L140" s="53" t="s">
        <v>700</v>
      </c>
    </row>
    <row r="141" spans="1:12" ht="25.5" hidden="1" x14ac:dyDescent="0.2">
      <c r="A141" s="40" t="s">
        <v>13</v>
      </c>
      <c r="B141" s="39" t="s">
        <v>369</v>
      </c>
      <c r="C141" s="41" t="s">
        <v>358</v>
      </c>
      <c r="D141" s="100" t="s">
        <v>125</v>
      </c>
      <c r="E141" s="41">
        <v>1</v>
      </c>
      <c r="F141" s="42" t="s">
        <v>689</v>
      </c>
      <c r="G141" s="42" t="s">
        <v>689</v>
      </c>
      <c r="H141" s="233" t="s">
        <v>700</v>
      </c>
      <c r="I141" s="59">
        <v>6.9</v>
      </c>
      <c r="K141" s="237" t="str">
        <f>CONCATENATE(Culvert[[#This Row],[Length of bridge ]],"0 M")</f>
        <v>3.00 M0 M</v>
      </c>
      <c r="L141" s="53" t="s">
        <v>700</v>
      </c>
    </row>
    <row r="142" spans="1:12" ht="38.25" hidden="1" x14ac:dyDescent="0.2">
      <c r="A142" s="40" t="s">
        <v>13</v>
      </c>
      <c r="B142" s="39" t="s">
        <v>370</v>
      </c>
      <c r="C142" s="41" t="s">
        <v>371</v>
      </c>
      <c r="D142" s="41" t="s">
        <v>132</v>
      </c>
      <c r="E142" s="41">
        <v>1</v>
      </c>
      <c r="F142" s="42" t="s">
        <v>694</v>
      </c>
      <c r="G142" s="42" t="s">
        <v>709</v>
      </c>
      <c r="H142" s="233" t="s">
        <v>701</v>
      </c>
      <c r="I142" s="59">
        <v>7.5</v>
      </c>
      <c r="K142" s="237" t="str">
        <f>CONCATENATE(Culvert[[#This Row],[Length of bridge ]],"0 M")</f>
        <v>3.80 M0 M</v>
      </c>
      <c r="L142" s="53" t="s">
        <v>701</v>
      </c>
    </row>
    <row r="143" spans="1:12" ht="25.5" hidden="1" x14ac:dyDescent="0.2">
      <c r="A143" s="40" t="s">
        <v>13</v>
      </c>
      <c r="B143" s="39" t="s">
        <v>370</v>
      </c>
      <c r="C143" s="41" t="s">
        <v>372</v>
      </c>
      <c r="D143" s="100" t="s">
        <v>125</v>
      </c>
      <c r="E143" s="41">
        <v>3</v>
      </c>
      <c r="F143" s="42" t="s">
        <v>683</v>
      </c>
      <c r="G143" s="42" t="s">
        <v>683</v>
      </c>
      <c r="H143" s="233" t="s">
        <v>739</v>
      </c>
      <c r="I143" s="59">
        <v>7</v>
      </c>
      <c r="K143" s="237" t="str">
        <f>CONCATENATE(Culvert[[#This Row],[Length of bridge ]],"0 M")</f>
        <v>5.20 M0 M</v>
      </c>
      <c r="L143" s="53" t="s">
        <v>739</v>
      </c>
    </row>
    <row r="144" spans="1:12" ht="25.5" x14ac:dyDescent="0.2">
      <c r="A144" s="40" t="s">
        <v>13</v>
      </c>
      <c r="B144" s="39" t="s">
        <v>373</v>
      </c>
      <c r="C144" s="41" t="s">
        <v>374</v>
      </c>
      <c r="D144" s="41" t="s">
        <v>132</v>
      </c>
      <c r="E144" s="41">
        <v>3</v>
      </c>
      <c r="F144" s="42" t="s">
        <v>694</v>
      </c>
      <c r="G144" s="42" t="s">
        <v>685</v>
      </c>
      <c r="H144" s="233">
        <v>10</v>
      </c>
      <c r="I144" s="59">
        <v>6.6</v>
      </c>
      <c r="K144" s="237" t="str">
        <f>CONCATENATE(Culvert[[#This Row],[Length of bridge ]],"0 M")</f>
        <v>100 M</v>
      </c>
      <c r="L144" s="53">
        <v>10</v>
      </c>
    </row>
    <row r="145" spans="1:12" ht="25.5" hidden="1" x14ac:dyDescent="0.2">
      <c r="A145" s="40" t="s">
        <v>13</v>
      </c>
      <c r="B145" s="39" t="s">
        <v>375</v>
      </c>
      <c r="C145" s="41" t="s">
        <v>376</v>
      </c>
      <c r="D145" s="100" t="s">
        <v>125</v>
      </c>
      <c r="E145" s="41">
        <v>1</v>
      </c>
      <c r="F145" s="42" t="s">
        <v>683</v>
      </c>
      <c r="G145" s="42" t="s">
        <v>683</v>
      </c>
      <c r="H145" s="233" t="s">
        <v>702</v>
      </c>
      <c r="I145" s="59">
        <v>11.6</v>
      </c>
      <c r="K145" s="237" t="str">
        <f>CONCATENATE(Culvert[[#This Row],[Length of bridge ]],"0 M")</f>
        <v>5.00 M0 M</v>
      </c>
      <c r="L145" s="53" t="s">
        <v>702</v>
      </c>
    </row>
    <row r="146" spans="1:12" ht="25.5" hidden="1" x14ac:dyDescent="0.2">
      <c r="A146" s="40" t="s">
        <v>13</v>
      </c>
      <c r="B146" s="39" t="s">
        <v>377</v>
      </c>
      <c r="C146" s="41" t="s">
        <v>378</v>
      </c>
      <c r="D146" s="100" t="s">
        <v>125</v>
      </c>
      <c r="E146" s="41">
        <v>2</v>
      </c>
      <c r="F146" s="42" t="s">
        <v>683</v>
      </c>
      <c r="G146" s="42" t="s">
        <v>683</v>
      </c>
      <c r="H146" s="233" t="s">
        <v>702</v>
      </c>
      <c r="I146" s="59">
        <v>11.6</v>
      </c>
      <c r="K146" s="237" t="str">
        <f>CONCATENATE(Culvert[[#This Row],[Length of bridge ]],"0 M")</f>
        <v>5.00 M0 M</v>
      </c>
      <c r="L146" s="53" t="s">
        <v>702</v>
      </c>
    </row>
    <row r="147" spans="1:12" ht="25.5" hidden="1" x14ac:dyDescent="0.2">
      <c r="A147" s="40" t="s">
        <v>13</v>
      </c>
      <c r="B147" s="39" t="s">
        <v>120</v>
      </c>
      <c r="C147" s="41" t="s">
        <v>376</v>
      </c>
      <c r="D147" s="100" t="s">
        <v>125</v>
      </c>
      <c r="E147" s="41">
        <v>1</v>
      </c>
      <c r="F147" s="42" t="s">
        <v>683</v>
      </c>
      <c r="G147" s="42" t="s">
        <v>683</v>
      </c>
      <c r="H147" s="233" t="s">
        <v>702</v>
      </c>
      <c r="I147" s="59">
        <v>11.6</v>
      </c>
      <c r="K147" s="237" t="str">
        <f>CONCATENATE(Culvert[[#This Row],[Length of bridge ]],"0 M")</f>
        <v>5.00 M0 M</v>
      </c>
      <c r="L147" s="53" t="s">
        <v>702</v>
      </c>
    </row>
    <row r="148" spans="1:12" ht="25.5" x14ac:dyDescent="0.2">
      <c r="A148" s="40" t="s">
        <v>13</v>
      </c>
      <c r="B148" s="39" t="s">
        <v>184</v>
      </c>
      <c r="C148" s="41" t="s">
        <v>378</v>
      </c>
      <c r="D148" s="100" t="s">
        <v>125</v>
      </c>
      <c r="E148" s="41">
        <v>2</v>
      </c>
      <c r="F148" s="42" t="s">
        <v>683</v>
      </c>
      <c r="G148" s="42" t="s">
        <v>683</v>
      </c>
      <c r="H148" s="233">
        <v>6</v>
      </c>
      <c r="I148" s="59">
        <v>11.6</v>
      </c>
      <c r="K148" s="237" t="str">
        <f>CONCATENATE(Culvert[[#This Row],[Length of bridge ]],"0 M")</f>
        <v>60 M</v>
      </c>
      <c r="L148" s="53">
        <v>6</v>
      </c>
    </row>
    <row r="149" spans="1:12" ht="25.5" hidden="1" x14ac:dyDescent="0.2">
      <c r="A149" s="40" t="s">
        <v>13</v>
      </c>
      <c r="B149" s="39" t="s">
        <v>123</v>
      </c>
      <c r="C149" s="41" t="s">
        <v>376</v>
      </c>
      <c r="D149" s="100" t="s">
        <v>125</v>
      </c>
      <c r="E149" s="41">
        <v>1</v>
      </c>
      <c r="F149" s="42" t="s">
        <v>683</v>
      </c>
      <c r="G149" s="42" t="s">
        <v>683</v>
      </c>
      <c r="H149" s="233" t="s">
        <v>702</v>
      </c>
      <c r="I149" s="59">
        <v>11.6</v>
      </c>
      <c r="K149" s="237" t="str">
        <f>CONCATENATE(Culvert[[#This Row],[Length of bridge ]],"0 M")</f>
        <v>5.00 M0 M</v>
      </c>
      <c r="L149" s="53" t="s">
        <v>702</v>
      </c>
    </row>
    <row r="150" spans="1:12" ht="25.5" x14ac:dyDescent="0.2">
      <c r="A150" s="40" t="s">
        <v>13</v>
      </c>
      <c r="B150" s="39" t="s">
        <v>379</v>
      </c>
      <c r="C150" s="41" t="s">
        <v>378</v>
      </c>
      <c r="D150" s="100" t="s">
        <v>125</v>
      </c>
      <c r="E150" s="41">
        <v>2</v>
      </c>
      <c r="F150" s="42" t="s">
        <v>683</v>
      </c>
      <c r="G150" s="42" t="s">
        <v>683</v>
      </c>
      <c r="H150" s="233">
        <v>6</v>
      </c>
      <c r="I150" s="59">
        <v>11.6</v>
      </c>
      <c r="K150" s="237" t="str">
        <f>CONCATENATE(Culvert[[#This Row],[Length of bridge ]],"0 M")</f>
        <v>60 M</v>
      </c>
      <c r="L150" s="53">
        <v>6</v>
      </c>
    </row>
    <row r="151" spans="1:12" ht="25.5" x14ac:dyDescent="0.2">
      <c r="A151" s="40" t="s">
        <v>13</v>
      </c>
      <c r="B151" s="39" t="s">
        <v>126</v>
      </c>
      <c r="C151" s="41" t="s">
        <v>378</v>
      </c>
      <c r="D151" s="100" t="s">
        <v>125</v>
      </c>
      <c r="E151" s="41">
        <v>2</v>
      </c>
      <c r="F151" s="42" t="s">
        <v>683</v>
      </c>
      <c r="G151" s="42" t="s">
        <v>683</v>
      </c>
      <c r="H151" s="233">
        <v>6</v>
      </c>
      <c r="I151" s="59">
        <v>11.6</v>
      </c>
      <c r="K151" s="237" t="str">
        <f>CONCATENATE(Culvert[[#This Row],[Length of bridge ]],"0 M")</f>
        <v>60 M</v>
      </c>
      <c r="L151" s="53">
        <v>6</v>
      </c>
    </row>
    <row r="152" spans="1:12" ht="25.5" hidden="1" x14ac:dyDescent="0.2">
      <c r="A152" s="40" t="s">
        <v>13</v>
      </c>
      <c r="B152" s="39" t="s">
        <v>380</v>
      </c>
      <c r="C152" s="41" t="s">
        <v>376</v>
      </c>
      <c r="D152" s="100" t="s">
        <v>125</v>
      </c>
      <c r="E152" s="41">
        <v>1</v>
      </c>
      <c r="F152" s="42" t="s">
        <v>683</v>
      </c>
      <c r="G152" s="42" t="s">
        <v>683</v>
      </c>
      <c r="H152" s="233" t="s">
        <v>702</v>
      </c>
      <c r="I152" s="59">
        <v>11.6</v>
      </c>
      <c r="K152" s="237" t="str">
        <f>CONCATENATE(Culvert[[#This Row],[Length of bridge ]],"0 M")</f>
        <v>5.00 M0 M</v>
      </c>
      <c r="L152" s="53" t="s">
        <v>702</v>
      </c>
    </row>
    <row r="153" spans="1:12" ht="25.5" hidden="1" x14ac:dyDescent="0.2">
      <c r="A153" s="40" t="s">
        <v>13</v>
      </c>
      <c r="B153" s="39" t="s">
        <v>192</v>
      </c>
      <c r="C153" s="41" t="s">
        <v>376</v>
      </c>
      <c r="D153" s="100" t="s">
        <v>125</v>
      </c>
      <c r="E153" s="41">
        <v>1</v>
      </c>
      <c r="F153" s="42" t="s">
        <v>683</v>
      </c>
      <c r="G153" s="42" t="s">
        <v>683</v>
      </c>
      <c r="H153" s="233" t="s">
        <v>702</v>
      </c>
      <c r="I153" s="59">
        <v>11.6</v>
      </c>
      <c r="K153" s="237" t="str">
        <f>CONCATENATE(Culvert[[#This Row],[Length of bridge ]],"0 M")</f>
        <v>5.00 M0 M</v>
      </c>
      <c r="L153" s="53" t="s">
        <v>702</v>
      </c>
    </row>
    <row r="154" spans="1:12" ht="25.5" hidden="1" x14ac:dyDescent="0.2">
      <c r="A154" s="40" t="s">
        <v>13</v>
      </c>
      <c r="B154" s="39" t="s">
        <v>194</v>
      </c>
      <c r="C154" s="41" t="s">
        <v>376</v>
      </c>
      <c r="D154" s="100" t="s">
        <v>125</v>
      </c>
      <c r="E154" s="41">
        <v>1</v>
      </c>
      <c r="F154" s="42" t="s">
        <v>683</v>
      </c>
      <c r="G154" s="42" t="s">
        <v>683</v>
      </c>
      <c r="H154" s="233" t="s">
        <v>702</v>
      </c>
      <c r="I154" s="59">
        <v>11.6</v>
      </c>
      <c r="K154" s="237" t="str">
        <f>CONCATENATE(Culvert[[#This Row],[Length of bridge ]],"0 M")</f>
        <v>5.00 M0 M</v>
      </c>
      <c r="L154" s="53" t="s">
        <v>702</v>
      </c>
    </row>
    <row r="155" spans="1:12" ht="25.5" x14ac:dyDescent="0.2">
      <c r="A155" s="40" t="s">
        <v>13</v>
      </c>
      <c r="B155" s="39" t="s">
        <v>196</v>
      </c>
      <c r="C155" s="41" t="s">
        <v>378</v>
      </c>
      <c r="D155" s="100" t="s">
        <v>125</v>
      </c>
      <c r="E155" s="41">
        <v>2</v>
      </c>
      <c r="F155" s="42" t="s">
        <v>683</v>
      </c>
      <c r="G155" s="42" t="s">
        <v>683</v>
      </c>
      <c r="H155" s="233">
        <v>6</v>
      </c>
      <c r="I155" s="59">
        <v>11.6</v>
      </c>
      <c r="K155" s="237" t="str">
        <f>CONCATENATE(Culvert[[#This Row],[Length of bridge ]],"0 M")</f>
        <v>60 M</v>
      </c>
      <c r="L155" s="53">
        <v>6</v>
      </c>
    </row>
    <row r="156" spans="1:12" ht="25.5" hidden="1" x14ac:dyDescent="0.2">
      <c r="A156" s="40" t="s">
        <v>13</v>
      </c>
      <c r="B156" s="39" t="s">
        <v>196</v>
      </c>
      <c r="C156" s="41" t="s">
        <v>381</v>
      </c>
      <c r="D156" s="41" t="s">
        <v>132</v>
      </c>
      <c r="E156" s="41">
        <v>1</v>
      </c>
      <c r="F156" s="42" t="s">
        <v>694</v>
      </c>
      <c r="G156" s="42" t="s">
        <v>685</v>
      </c>
      <c r="H156" s="233" t="s">
        <v>740</v>
      </c>
      <c r="I156" s="59">
        <v>11.6</v>
      </c>
      <c r="K156" s="237" t="str">
        <f>CONCATENATE(Culvert[[#This Row],[Length of bridge ]],"0 M")</f>
        <v>5.30 M0 M</v>
      </c>
      <c r="L156" s="53" t="s">
        <v>740</v>
      </c>
    </row>
    <row r="157" spans="1:12" ht="25.5" hidden="1" x14ac:dyDescent="0.2">
      <c r="A157" s="40" t="s">
        <v>13</v>
      </c>
      <c r="B157" s="39" t="s">
        <v>130</v>
      </c>
      <c r="C157" s="41" t="s">
        <v>376</v>
      </c>
      <c r="D157" s="100" t="s">
        <v>125</v>
      </c>
      <c r="E157" s="41">
        <v>1</v>
      </c>
      <c r="F157" s="42" t="s">
        <v>683</v>
      </c>
      <c r="G157" s="42" t="s">
        <v>683</v>
      </c>
      <c r="H157" s="233" t="s">
        <v>702</v>
      </c>
      <c r="I157" s="59">
        <v>11.6</v>
      </c>
      <c r="K157" s="237" t="str">
        <f>CONCATENATE(Culvert[[#This Row],[Length of bridge ]],"0 M")</f>
        <v>5.00 M0 M</v>
      </c>
      <c r="L157" s="53" t="s">
        <v>702</v>
      </c>
    </row>
    <row r="158" spans="1:12" ht="25.5" hidden="1" x14ac:dyDescent="0.2">
      <c r="A158" s="40" t="s">
        <v>13</v>
      </c>
      <c r="B158" s="39" t="s">
        <v>382</v>
      </c>
      <c r="C158" s="41" t="s">
        <v>376</v>
      </c>
      <c r="D158" s="100" t="s">
        <v>125</v>
      </c>
      <c r="E158" s="41">
        <v>1</v>
      </c>
      <c r="F158" s="42" t="s">
        <v>683</v>
      </c>
      <c r="G158" s="42" t="s">
        <v>683</v>
      </c>
      <c r="H158" s="233" t="s">
        <v>702</v>
      </c>
      <c r="I158" s="59">
        <v>11.6</v>
      </c>
      <c r="K158" s="237" t="str">
        <f>CONCATENATE(Culvert[[#This Row],[Length of bridge ]],"0 M")</f>
        <v>5.00 M0 M</v>
      </c>
      <c r="L158" s="53" t="s">
        <v>702</v>
      </c>
    </row>
    <row r="159" spans="1:12" ht="38.25" hidden="1" x14ac:dyDescent="0.2">
      <c r="A159" s="40" t="s">
        <v>13</v>
      </c>
      <c r="B159" s="39" t="s">
        <v>133</v>
      </c>
      <c r="C159" s="41" t="s">
        <v>383</v>
      </c>
      <c r="D159" s="41" t="s">
        <v>122</v>
      </c>
      <c r="E159" s="41">
        <v>1</v>
      </c>
      <c r="F159" s="42" t="s">
        <v>704</v>
      </c>
      <c r="G159" s="42"/>
      <c r="H159" s="233">
        <v>14.4</v>
      </c>
      <c r="I159" s="59">
        <v>7.5</v>
      </c>
      <c r="K159" s="237" t="str">
        <f>CONCATENATE(Culvert[[#This Row],[Length of bridge ]],"0 M")</f>
        <v>14.40 M</v>
      </c>
      <c r="L159" s="53">
        <v>14.4</v>
      </c>
    </row>
    <row r="160" spans="1:12" ht="38.25" hidden="1" x14ac:dyDescent="0.2">
      <c r="A160" s="40" t="s">
        <v>13</v>
      </c>
      <c r="B160" s="39" t="s">
        <v>199</v>
      </c>
      <c r="C160" s="41" t="s">
        <v>384</v>
      </c>
      <c r="D160" s="41" t="s">
        <v>132</v>
      </c>
      <c r="E160" s="41">
        <v>1</v>
      </c>
      <c r="F160" s="42" t="s">
        <v>694</v>
      </c>
      <c r="G160" s="42" t="s">
        <v>685</v>
      </c>
      <c r="H160" s="233" t="s">
        <v>699</v>
      </c>
      <c r="I160" s="59">
        <v>6.6</v>
      </c>
      <c r="K160" s="237" t="str">
        <f>CONCATENATE(Culvert[[#This Row],[Length of bridge ]],"0 M")</f>
        <v>2.00 M0 M</v>
      </c>
      <c r="L160" s="53" t="s">
        <v>699</v>
      </c>
    </row>
    <row r="161" spans="1:12" ht="25.5" hidden="1" x14ac:dyDescent="0.2">
      <c r="A161" s="40" t="s">
        <v>13</v>
      </c>
      <c r="B161" s="39" t="s">
        <v>135</v>
      </c>
      <c r="C161" s="41" t="s">
        <v>376</v>
      </c>
      <c r="D161" s="100" t="s">
        <v>125</v>
      </c>
      <c r="E161" s="41">
        <v>1</v>
      </c>
      <c r="F161" s="42" t="s">
        <v>683</v>
      </c>
      <c r="G161" s="42" t="s">
        <v>683</v>
      </c>
      <c r="H161" s="233" t="s">
        <v>699</v>
      </c>
      <c r="I161" s="59">
        <v>6.6</v>
      </c>
      <c r="K161" s="237" t="str">
        <f>CONCATENATE(Culvert[[#This Row],[Length of bridge ]],"0 M")</f>
        <v>2.00 M0 M</v>
      </c>
      <c r="L161" s="53" t="s">
        <v>699</v>
      </c>
    </row>
    <row r="162" spans="1:12" ht="25.5" hidden="1" x14ac:dyDescent="0.2">
      <c r="A162" s="40" t="s">
        <v>13</v>
      </c>
      <c r="B162" s="39" t="s">
        <v>385</v>
      </c>
      <c r="C162" s="41" t="s">
        <v>386</v>
      </c>
      <c r="D162" s="41" t="s">
        <v>132</v>
      </c>
      <c r="E162" s="41">
        <v>1</v>
      </c>
      <c r="F162" s="42" t="s">
        <v>681</v>
      </c>
      <c r="G162" s="42" t="s">
        <v>685</v>
      </c>
      <c r="H162" s="233" t="s">
        <v>682</v>
      </c>
      <c r="I162" s="59">
        <v>6.6</v>
      </c>
      <c r="K162" s="237" t="str">
        <f>CONCATENATE(Culvert[[#This Row],[Length of bridge ]],"0 M")</f>
        <v>4.00 M0 M</v>
      </c>
      <c r="L162" s="53" t="s">
        <v>682</v>
      </c>
    </row>
    <row r="163" spans="1:12" ht="25.5" hidden="1" x14ac:dyDescent="0.2">
      <c r="A163" s="40" t="s">
        <v>13</v>
      </c>
      <c r="B163" s="39" t="s">
        <v>387</v>
      </c>
      <c r="C163" s="41" t="s">
        <v>388</v>
      </c>
      <c r="D163" s="100" t="s">
        <v>125</v>
      </c>
      <c r="E163" s="41">
        <v>1</v>
      </c>
      <c r="F163" s="42" t="s">
        <v>689</v>
      </c>
      <c r="G163" s="42" t="s">
        <v>689</v>
      </c>
      <c r="H163" s="233" t="s">
        <v>681</v>
      </c>
      <c r="I163" s="59">
        <v>7.5</v>
      </c>
      <c r="K163" s="237" t="str">
        <f>CONCATENATE(Culvert[[#This Row],[Length of bridge ]],"0 M")</f>
        <v>1.50 M0 M</v>
      </c>
      <c r="L163" s="53" t="s">
        <v>681</v>
      </c>
    </row>
    <row r="164" spans="1:12" ht="25.5" hidden="1" x14ac:dyDescent="0.2">
      <c r="A164" s="40" t="s">
        <v>13</v>
      </c>
      <c r="B164" s="39" t="s">
        <v>137</v>
      </c>
      <c r="C164" s="41" t="s">
        <v>389</v>
      </c>
      <c r="D164" s="41" t="s">
        <v>132</v>
      </c>
      <c r="E164" s="41">
        <v>1</v>
      </c>
      <c r="F164" s="42" t="s">
        <v>694</v>
      </c>
      <c r="G164" s="42" t="s">
        <v>710</v>
      </c>
      <c r="H164" s="233" t="s">
        <v>699</v>
      </c>
      <c r="I164" s="59">
        <v>6.6</v>
      </c>
      <c r="K164" s="237" t="str">
        <f>CONCATENATE(Culvert[[#This Row],[Length of bridge ]],"0 M")</f>
        <v>2.00 M0 M</v>
      </c>
      <c r="L164" s="53" t="s">
        <v>699</v>
      </c>
    </row>
    <row r="165" spans="1:12" ht="38.25" x14ac:dyDescent="0.2">
      <c r="A165" s="40" t="s">
        <v>13</v>
      </c>
      <c r="B165" s="39" t="s">
        <v>139</v>
      </c>
      <c r="C165" s="41" t="s">
        <v>390</v>
      </c>
      <c r="D165" s="41" t="s">
        <v>122</v>
      </c>
      <c r="E165" s="41">
        <v>1</v>
      </c>
      <c r="F165" s="42" t="s">
        <v>699</v>
      </c>
      <c r="G165" s="42"/>
      <c r="H165" s="233">
        <v>6</v>
      </c>
      <c r="I165" s="59">
        <v>10</v>
      </c>
      <c r="K165" s="237" t="str">
        <f>CONCATENATE(Culvert[[#This Row],[Length of bridge ]],"0 M")</f>
        <v>60 M</v>
      </c>
      <c r="L165" s="53">
        <v>6</v>
      </c>
    </row>
    <row r="166" spans="1:12" ht="25.5" hidden="1" x14ac:dyDescent="0.2">
      <c r="A166" s="40" t="s">
        <v>13</v>
      </c>
      <c r="B166" s="39" t="s">
        <v>146</v>
      </c>
      <c r="C166" s="41" t="s">
        <v>391</v>
      </c>
      <c r="D166" s="100" t="s">
        <v>125</v>
      </c>
      <c r="E166" s="41">
        <v>1</v>
      </c>
      <c r="F166" s="42" t="s">
        <v>685</v>
      </c>
      <c r="G166" s="42" t="s">
        <v>685</v>
      </c>
      <c r="H166" s="233" t="s">
        <v>699</v>
      </c>
      <c r="I166" s="59">
        <v>11.6</v>
      </c>
      <c r="K166" s="237" t="str">
        <f>CONCATENATE(Culvert[[#This Row],[Length of bridge ]],"0 M")</f>
        <v>2.00 M0 M</v>
      </c>
      <c r="L166" s="53" t="s">
        <v>699</v>
      </c>
    </row>
    <row r="167" spans="1:12" ht="15" hidden="1" x14ac:dyDescent="0.2">
      <c r="A167" s="40" t="s">
        <v>13</v>
      </c>
      <c r="B167" s="39" t="s">
        <v>150</v>
      </c>
      <c r="C167" s="41" t="s">
        <v>392</v>
      </c>
      <c r="D167" s="100" t="s">
        <v>630</v>
      </c>
      <c r="E167" s="41">
        <v>1</v>
      </c>
      <c r="F167" s="42" t="s">
        <v>699</v>
      </c>
      <c r="G167" s="42" t="s">
        <v>681</v>
      </c>
      <c r="H167" s="233" t="s">
        <v>717</v>
      </c>
      <c r="I167" s="59">
        <v>11.1</v>
      </c>
      <c r="K167" s="237" t="str">
        <f>CONCATENATE(Culvert[[#This Row],[Length of bridge ]],"0 M")</f>
        <v>2.70 M0 M</v>
      </c>
      <c r="L167" s="53" t="s">
        <v>717</v>
      </c>
    </row>
    <row r="168" spans="1:12" ht="25.5" hidden="1" x14ac:dyDescent="0.2">
      <c r="A168" s="40" t="s">
        <v>13</v>
      </c>
      <c r="B168" s="39" t="s">
        <v>152</v>
      </c>
      <c r="C168" s="41" t="s">
        <v>393</v>
      </c>
      <c r="D168" s="100" t="s">
        <v>125</v>
      </c>
      <c r="E168" s="41">
        <v>1</v>
      </c>
      <c r="F168" s="42" t="s">
        <v>685</v>
      </c>
      <c r="G168" s="42" t="s">
        <v>685</v>
      </c>
      <c r="H168" s="233" t="s">
        <v>699</v>
      </c>
      <c r="I168" s="59">
        <v>11.6</v>
      </c>
      <c r="K168" s="237" t="str">
        <f>CONCATENATE(Culvert[[#This Row],[Length of bridge ]],"0 M")</f>
        <v>2.00 M0 M</v>
      </c>
      <c r="L168" s="53" t="s">
        <v>699</v>
      </c>
    </row>
    <row r="169" spans="1:12" ht="25.5" hidden="1" x14ac:dyDescent="0.2">
      <c r="A169" s="40" t="s">
        <v>13</v>
      </c>
      <c r="B169" s="39" t="s">
        <v>204</v>
      </c>
      <c r="C169" s="41" t="s">
        <v>394</v>
      </c>
      <c r="D169" s="41" t="s">
        <v>132</v>
      </c>
      <c r="E169" s="41">
        <v>2</v>
      </c>
      <c r="F169" s="42" t="s">
        <v>693</v>
      </c>
      <c r="G169" s="42" t="s">
        <v>685</v>
      </c>
      <c r="H169" s="233" t="s">
        <v>737</v>
      </c>
      <c r="I169" s="59">
        <v>7.3</v>
      </c>
      <c r="K169" s="237" t="str">
        <f>CONCATENATE(Culvert[[#This Row],[Length of bridge ]],"0 M")</f>
        <v>4.70 M0 M</v>
      </c>
      <c r="L169" s="53" t="s">
        <v>737</v>
      </c>
    </row>
    <row r="170" spans="1:12" ht="25.5" hidden="1" x14ac:dyDescent="0.2">
      <c r="A170" s="40" t="s">
        <v>13</v>
      </c>
      <c r="B170" s="39" t="s">
        <v>395</v>
      </c>
      <c r="C170" s="41" t="s">
        <v>396</v>
      </c>
      <c r="D170" s="41" t="s">
        <v>132</v>
      </c>
      <c r="E170" s="41">
        <v>1</v>
      </c>
      <c r="F170" s="42" t="s">
        <v>681</v>
      </c>
      <c r="G170" s="42" t="s">
        <v>685</v>
      </c>
      <c r="H170" s="233" t="s">
        <v>731</v>
      </c>
      <c r="I170" s="59">
        <v>7.2</v>
      </c>
      <c r="K170" s="237" t="str">
        <f>CONCATENATE(Culvert[[#This Row],[Length of bridge ]],"0 M")</f>
        <v>3.70 M0 M</v>
      </c>
      <c r="L170" s="53" t="s">
        <v>731</v>
      </c>
    </row>
    <row r="171" spans="1:12" ht="25.5" hidden="1" x14ac:dyDescent="0.2">
      <c r="A171" s="40" t="s">
        <v>13</v>
      </c>
      <c r="B171" s="39" t="s">
        <v>397</v>
      </c>
      <c r="C171" s="41" t="s">
        <v>393</v>
      </c>
      <c r="D171" s="100" t="s">
        <v>125</v>
      </c>
      <c r="E171" s="41">
        <v>1</v>
      </c>
      <c r="F171" s="42" t="s">
        <v>685</v>
      </c>
      <c r="G171" s="42" t="s">
        <v>685</v>
      </c>
      <c r="H171" s="233" t="s">
        <v>699</v>
      </c>
      <c r="I171" s="59">
        <v>11.6</v>
      </c>
      <c r="K171" s="237" t="str">
        <f>CONCATENATE(Culvert[[#This Row],[Length of bridge ]],"0 M")</f>
        <v>2.00 M0 M</v>
      </c>
      <c r="L171" s="53" t="s">
        <v>699</v>
      </c>
    </row>
    <row r="172" spans="1:12" ht="25.5" hidden="1" x14ac:dyDescent="0.2">
      <c r="A172" s="40" t="s">
        <v>13</v>
      </c>
      <c r="B172" s="39" t="s">
        <v>156</v>
      </c>
      <c r="C172" s="41" t="s">
        <v>398</v>
      </c>
      <c r="D172" s="41" t="s">
        <v>122</v>
      </c>
      <c r="E172" s="41">
        <v>1</v>
      </c>
      <c r="F172" s="42" t="s">
        <v>702</v>
      </c>
      <c r="G172" s="42"/>
      <c r="H172" s="233">
        <v>6.4</v>
      </c>
      <c r="I172" s="59">
        <v>12</v>
      </c>
      <c r="K172" s="237" t="str">
        <f>CONCATENATE(Culvert[[#This Row],[Length of bridge ]],"0 M")</f>
        <v>6.40 M</v>
      </c>
      <c r="L172" s="53">
        <v>6.4</v>
      </c>
    </row>
    <row r="173" spans="1:12" ht="25.5" hidden="1" x14ac:dyDescent="0.2">
      <c r="A173" s="40" t="s">
        <v>13</v>
      </c>
      <c r="B173" s="39" t="s">
        <v>206</v>
      </c>
      <c r="C173" s="41" t="s">
        <v>399</v>
      </c>
      <c r="D173" s="41" t="s">
        <v>122</v>
      </c>
      <c r="E173" s="41">
        <v>1</v>
      </c>
      <c r="F173" s="42" t="s">
        <v>699</v>
      </c>
      <c r="G173" s="42"/>
      <c r="H173" s="233" t="s">
        <v>733</v>
      </c>
      <c r="I173" s="59">
        <v>12</v>
      </c>
      <c r="K173" s="237" t="str">
        <f>CONCATENATE(Culvert[[#This Row],[Length of bridge ]],"0 M")</f>
        <v>4.30 M0 M</v>
      </c>
      <c r="L173" s="53" t="s">
        <v>733</v>
      </c>
    </row>
    <row r="174" spans="1:12" ht="25.5" hidden="1" x14ac:dyDescent="0.2">
      <c r="A174" s="40" t="s">
        <v>13</v>
      </c>
      <c r="B174" s="39" t="s">
        <v>400</v>
      </c>
      <c r="C174" s="41" t="s">
        <v>401</v>
      </c>
      <c r="D174" s="100" t="s">
        <v>125</v>
      </c>
      <c r="E174" s="41">
        <v>2</v>
      </c>
      <c r="F174" s="42" t="s">
        <v>685</v>
      </c>
      <c r="G174" s="42" t="s">
        <v>685</v>
      </c>
      <c r="H174" s="233" t="s">
        <v>700</v>
      </c>
      <c r="I174" s="59">
        <v>11.6</v>
      </c>
      <c r="K174" s="237" t="str">
        <f>CONCATENATE(Culvert[[#This Row],[Length of bridge ]],"0 M")</f>
        <v>3.00 M0 M</v>
      </c>
      <c r="L174" s="53" t="s">
        <v>700</v>
      </c>
    </row>
    <row r="175" spans="1:12" ht="25.5" hidden="1" x14ac:dyDescent="0.2">
      <c r="A175" s="40" t="s">
        <v>13</v>
      </c>
      <c r="B175" s="39" t="s">
        <v>402</v>
      </c>
      <c r="C175" s="41" t="s">
        <v>393</v>
      </c>
      <c r="D175" s="100" t="s">
        <v>125</v>
      </c>
      <c r="E175" s="41">
        <v>1</v>
      </c>
      <c r="F175" s="42" t="s">
        <v>685</v>
      </c>
      <c r="G175" s="42" t="s">
        <v>685</v>
      </c>
      <c r="H175" s="233" t="s">
        <v>699</v>
      </c>
      <c r="I175" s="59">
        <v>11.6</v>
      </c>
      <c r="K175" s="237" t="str">
        <f>CONCATENATE(Culvert[[#This Row],[Length of bridge ]],"0 M")</f>
        <v>2.00 M0 M</v>
      </c>
      <c r="L175" s="53" t="s">
        <v>699</v>
      </c>
    </row>
    <row r="176" spans="1:12" ht="25.5" hidden="1" x14ac:dyDescent="0.2">
      <c r="A176" s="40" t="s">
        <v>13</v>
      </c>
      <c r="B176" s="39" t="s">
        <v>403</v>
      </c>
      <c r="C176" s="41" t="s">
        <v>393</v>
      </c>
      <c r="D176" s="100" t="s">
        <v>125</v>
      </c>
      <c r="E176" s="41">
        <v>1</v>
      </c>
      <c r="F176" s="42" t="s">
        <v>685</v>
      </c>
      <c r="G176" s="42" t="s">
        <v>685</v>
      </c>
      <c r="H176" s="233" t="s">
        <v>699</v>
      </c>
      <c r="I176" s="59">
        <v>11.6</v>
      </c>
      <c r="K176" s="237" t="str">
        <f>CONCATENATE(Culvert[[#This Row],[Length of bridge ]],"0 M")</f>
        <v>2.00 M0 M</v>
      </c>
      <c r="L176" s="53" t="s">
        <v>699</v>
      </c>
    </row>
    <row r="177" spans="1:12" ht="25.5" hidden="1" x14ac:dyDescent="0.2">
      <c r="A177" s="40" t="s">
        <v>13</v>
      </c>
      <c r="B177" s="39" t="s">
        <v>404</v>
      </c>
      <c r="C177" s="41" t="s">
        <v>405</v>
      </c>
      <c r="D177" s="41" t="s">
        <v>122</v>
      </c>
      <c r="E177" s="41">
        <v>1</v>
      </c>
      <c r="F177" s="42" t="s">
        <v>700</v>
      </c>
      <c r="G177" s="42"/>
      <c r="H177" s="233" t="s">
        <v>702</v>
      </c>
      <c r="I177" s="59">
        <v>12</v>
      </c>
      <c r="K177" s="237" t="str">
        <f>CONCATENATE(Culvert[[#This Row],[Length of bridge ]],"0 M")</f>
        <v>5.00 M0 M</v>
      </c>
      <c r="L177" s="53" t="s">
        <v>702</v>
      </c>
    </row>
    <row r="178" spans="1:12" ht="25.5" hidden="1" x14ac:dyDescent="0.2">
      <c r="A178" s="40" t="s">
        <v>13</v>
      </c>
      <c r="B178" s="39" t="s">
        <v>406</v>
      </c>
      <c r="C178" s="41" t="s">
        <v>405</v>
      </c>
      <c r="D178" s="41" t="s">
        <v>122</v>
      </c>
      <c r="E178" s="41">
        <v>1</v>
      </c>
      <c r="F178" s="42" t="s">
        <v>700</v>
      </c>
      <c r="G178" s="42"/>
      <c r="H178" s="233" t="s">
        <v>702</v>
      </c>
      <c r="I178" s="59">
        <v>6.5</v>
      </c>
      <c r="K178" s="237" t="str">
        <f>CONCATENATE(Culvert[[#This Row],[Length of bridge ]],"0 M")</f>
        <v>5.00 M0 M</v>
      </c>
      <c r="L178" s="53" t="s">
        <v>702</v>
      </c>
    </row>
    <row r="179" spans="1:12" ht="25.5" hidden="1" x14ac:dyDescent="0.2">
      <c r="A179" s="40" t="s">
        <v>13</v>
      </c>
      <c r="B179" s="39" t="s">
        <v>162</v>
      </c>
      <c r="C179" s="41" t="s">
        <v>393</v>
      </c>
      <c r="D179" s="100" t="s">
        <v>125</v>
      </c>
      <c r="E179" s="41">
        <v>1</v>
      </c>
      <c r="F179" s="42" t="s">
        <v>685</v>
      </c>
      <c r="G179" s="42" t="s">
        <v>685</v>
      </c>
      <c r="H179" s="233" t="s">
        <v>699</v>
      </c>
      <c r="I179" s="59">
        <v>11.6</v>
      </c>
      <c r="K179" s="237" t="str">
        <f>CONCATENATE(Culvert[[#This Row],[Length of bridge ]],"0 M")</f>
        <v>2.00 M0 M</v>
      </c>
      <c r="L179" s="53" t="s">
        <v>699</v>
      </c>
    </row>
    <row r="180" spans="1:12" ht="25.5" hidden="1" x14ac:dyDescent="0.2">
      <c r="A180" s="40" t="s">
        <v>13</v>
      </c>
      <c r="B180" s="39" t="s">
        <v>162</v>
      </c>
      <c r="C180" s="41" t="s">
        <v>407</v>
      </c>
      <c r="D180" s="100" t="s">
        <v>125</v>
      </c>
      <c r="E180" s="41">
        <v>2</v>
      </c>
      <c r="F180" s="42" t="s">
        <v>685</v>
      </c>
      <c r="G180" s="42" t="s">
        <v>685</v>
      </c>
      <c r="H180" s="233" t="s">
        <v>682</v>
      </c>
      <c r="I180" s="59">
        <v>11.6</v>
      </c>
      <c r="K180" s="237" t="str">
        <f>CONCATENATE(Culvert[[#This Row],[Length of bridge ]],"0 M")</f>
        <v>4.00 M0 M</v>
      </c>
      <c r="L180" s="53" t="s">
        <v>682</v>
      </c>
    </row>
    <row r="181" spans="1:12" ht="25.5" hidden="1" x14ac:dyDescent="0.2">
      <c r="A181" s="40" t="s">
        <v>13</v>
      </c>
      <c r="B181" s="39" t="s">
        <v>408</v>
      </c>
      <c r="C181" s="41" t="s">
        <v>409</v>
      </c>
      <c r="D181" s="41" t="s">
        <v>122</v>
      </c>
      <c r="E181" s="41">
        <v>1</v>
      </c>
      <c r="F181" s="42" t="s">
        <v>700</v>
      </c>
      <c r="G181" s="42"/>
      <c r="H181" s="233">
        <v>5.4</v>
      </c>
      <c r="I181" s="59">
        <v>12</v>
      </c>
      <c r="K181" s="237" t="str">
        <f>CONCATENATE(Culvert[[#This Row],[Length of bridge ]],"0 M")</f>
        <v>5.40 M</v>
      </c>
      <c r="L181" s="53">
        <v>5.4</v>
      </c>
    </row>
    <row r="182" spans="1:12" ht="25.5" hidden="1" x14ac:dyDescent="0.2">
      <c r="A182" s="40" t="s">
        <v>13</v>
      </c>
      <c r="B182" s="39" t="s">
        <v>163</v>
      </c>
      <c r="C182" s="41" t="s">
        <v>407</v>
      </c>
      <c r="D182" s="100" t="s">
        <v>125</v>
      </c>
      <c r="E182" s="41">
        <v>2</v>
      </c>
      <c r="F182" s="42" t="s">
        <v>685</v>
      </c>
      <c r="G182" s="42" t="s">
        <v>685</v>
      </c>
      <c r="H182" s="233" t="s">
        <v>682</v>
      </c>
      <c r="I182" s="59">
        <v>11.6</v>
      </c>
      <c r="K182" s="237" t="str">
        <f>CONCATENATE(Culvert[[#This Row],[Length of bridge ]],"0 M")</f>
        <v>4.00 M0 M</v>
      </c>
      <c r="L182" s="53" t="s">
        <v>682</v>
      </c>
    </row>
    <row r="183" spans="1:12" ht="38.25" hidden="1" x14ac:dyDescent="0.2">
      <c r="A183" s="40" t="s">
        <v>13</v>
      </c>
      <c r="B183" s="39" t="s">
        <v>410</v>
      </c>
      <c r="C183" s="41" t="s">
        <v>411</v>
      </c>
      <c r="D183" s="41" t="s">
        <v>122</v>
      </c>
      <c r="E183" s="41">
        <v>1</v>
      </c>
      <c r="F183" s="42" t="s">
        <v>704</v>
      </c>
      <c r="G183" s="42"/>
      <c r="H183" s="233">
        <v>14.4</v>
      </c>
      <c r="I183" s="59">
        <v>6.6</v>
      </c>
      <c r="K183" s="237" t="str">
        <f>CONCATENATE(Culvert[[#This Row],[Length of bridge ]],"0 M")</f>
        <v>14.40 M</v>
      </c>
      <c r="L183" s="53">
        <v>14.4</v>
      </c>
    </row>
    <row r="184" spans="1:12" ht="25.5" hidden="1" x14ac:dyDescent="0.2">
      <c r="A184" s="40" t="s">
        <v>13</v>
      </c>
      <c r="B184" s="39" t="s">
        <v>169</v>
      </c>
      <c r="C184" s="41" t="s">
        <v>405</v>
      </c>
      <c r="D184" s="41" t="s">
        <v>122</v>
      </c>
      <c r="E184" s="41">
        <v>1</v>
      </c>
      <c r="F184" s="42" t="s">
        <v>700</v>
      </c>
      <c r="G184" s="42"/>
      <c r="H184" s="233" t="s">
        <v>702</v>
      </c>
      <c r="I184" s="59">
        <v>12</v>
      </c>
      <c r="K184" s="237" t="str">
        <f>CONCATENATE(Culvert[[#This Row],[Length of bridge ]],"0 M")</f>
        <v>5.00 M0 M</v>
      </c>
      <c r="L184" s="53" t="s">
        <v>702</v>
      </c>
    </row>
    <row r="185" spans="1:12" ht="25.5" hidden="1" x14ac:dyDescent="0.2">
      <c r="A185" s="40" t="s">
        <v>412</v>
      </c>
      <c r="B185" s="39" t="s">
        <v>380</v>
      </c>
      <c r="C185" s="41" t="s">
        <v>413</v>
      </c>
      <c r="D185" s="100" t="s">
        <v>125</v>
      </c>
      <c r="E185" s="41">
        <v>1</v>
      </c>
      <c r="F185" s="42" t="s">
        <v>689</v>
      </c>
      <c r="G185" s="42" t="s">
        <v>689</v>
      </c>
      <c r="H185" s="233" t="s">
        <v>699</v>
      </c>
      <c r="I185" s="59">
        <v>5.5</v>
      </c>
      <c r="K185" s="237" t="str">
        <f>CONCATENATE(Culvert[[#This Row],[Length of bridge ]],"0 M")</f>
        <v>2.00 M0 M</v>
      </c>
      <c r="L185" s="53" t="s">
        <v>699</v>
      </c>
    </row>
    <row r="186" spans="1:12" ht="25.5" hidden="1" x14ac:dyDescent="0.2">
      <c r="A186" s="40" t="s">
        <v>412</v>
      </c>
      <c r="B186" s="39" t="s">
        <v>380</v>
      </c>
      <c r="C186" s="41" t="s">
        <v>414</v>
      </c>
      <c r="D186" s="100" t="s">
        <v>125</v>
      </c>
      <c r="E186" s="41">
        <v>1</v>
      </c>
      <c r="F186" s="42" t="s">
        <v>689</v>
      </c>
      <c r="G186" s="42" t="s">
        <v>689</v>
      </c>
      <c r="H186" s="233" t="s">
        <v>699</v>
      </c>
      <c r="I186" s="59">
        <v>5.5</v>
      </c>
      <c r="K186" s="237" t="str">
        <f>CONCATENATE(Culvert[[#This Row],[Length of bridge ]],"0 M")</f>
        <v>2.00 M0 M</v>
      </c>
      <c r="L186" s="53" t="s">
        <v>699</v>
      </c>
    </row>
    <row r="187" spans="1:12" ht="25.5" hidden="1" x14ac:dyDescent="0.2">
      <c r="A187" s="40" t="s">
        <v>412</v>
      </c>
      <c r="B187" s="39" t="s">
        <v>128</v>
      </c>
      <c r="C187" s="41" t="s">
        <v>414</v>
      </c>
      <c r="D187" s="100" t="s">
        <v>125</v>
      </c>
      <c r="E187" s="41">
        <v>1</v>
      </c>
      <c r="F187" s="42" t="s">
        <v>689</v>
      </c>
      <c r="G187" s="42" t="s">
        <v>689</v>
      </c>
      <c r="H187" s="233" t="s">
        <v>699</v>
      </c>
      <c r="I187" s="59">
        <v>5.5</v>
      </c>
      <c r="K187" s="237" t="str">
        <f>CONCATENATE(Culvert[[#This Row],[Length of bridge ]],"0 M")</f>
        <v>2.00 M0 M</v>
      </c>
      <c r="L187" s="53" t="s">
        <v>699</v>
      </c>
    </row>
    <row r="188" spans="1:12" ht="25.5" hidden="1" x14ac:dyDescent="0.2">
      <c r="A188" s="40" t="s">
        <v>412</v>
      </c>
      <c r="B188" s="39" t="s">
        <v>196</v>
      </c>
      <c r="C188" s="41" t="s">
        <v>415</v>
      </c>
      <c r="D188" s="100" t="s">
        <v>125</v>
      </c>
      <c r="E188" s="41">
        <v>1</v>
      </c>
      <c r="F188" s="42" t="s">
        <v>689</v>
      </c>
      <c r="G188" s="42" t="s">
        <v>689</v>
      </c>
      <c r="H188" s="233" t="s">
        <v>685</v>
      </c>
      <c r="I188" s="59">
        <v>7.5</v>
      </c>
      <c r="K188" s="237" t="str">
        <f>CONCATENATE(Culvert[[#This Row],[Length of bridge ]],"0 M")</f>
        <v>1.00 M0 M</v>
      </c>
      <c r="L188" s="53" t="s">
        <v>685</v>
      </c>
    </row>
    <row r="189" spans="1:12" ht="25.5" hidden="1" x14ac:dyDescent="0.2">
      <c r="A189" s="40" t="s">
        <v>412</v>
      </c>
      <c r="B189" s="39" t="s">
        <v>320</v>
      </c>
      <c r="C189" s="41" t="s">
        <v>416</v>
      </c>
      <c r="D189" s="41" t="s">
        <v>122</v>
      </c>
      <c r="E189" s="41">
        <v>1</v>
      </c>
      <c r="F189" s="42" t="s">
        <v>685</v>
      </c>
      <c r="G189" s="42" t="s">
        <v>685</v>
      </c>
      <c r="H189" s="233" t="s">
        <v>681</v>
      </c>
      <c r="I189" s="59">
        <v>11.4</v>
      </c>
      <c r="K189" s="237" t="str">
        <f>CONCATENATE(Culvert[[#This Row],[Length of bridge ]],"0 M")</f>
        <v>1.50 M0 M</v>
      </c>
      <c r="L189" s="53" t="s">
        <v>681</v>
      </c>
    </row>
    <row r="190" spans="1:12" ht="25.5" hidden="1" x14ac:dyDescent="0.2">
      <c r="A190" s="40" t="s">
        <v>412</v>
      </c>
      <c r="B190" s="39" t="s">
        <v>320</v>
      </c>
      <c r="C190" s="41" t="s">
        <v>416</v>
      </c>
      <c r="D190" s="41" t="s">
        <v>122</v>
      </c>
      <c r="E190" s="41">
        <v>1</v>
      </c>
      <c r="F190" s="42" t="s">
        <v>685</v>
      </c>
      <c r="G190" s="42" t="s">
        <v>685</v>
      </c>
      <c r="H190" s="233" t="s">
        <v>681</v>
      </c>
      <c r="I190" s="59">
        <v>11.4</v>
      </c>
      <c r="K190" s="237" t="str">
        <f>CONCATENATE(Culvert[[#This Row],[Length of bridge ]],"0 M")</f>
        <v>1.50 M0 M</v>
      </c>
      <c r="L190" s="53" t="s">
        <v>681</v>
      </c>
    </row>
    <row r="191" spans="1:12" ht="25.5" hidden="1" x14ac:dyDescent="0.2">
      <c r="A191" s="40" t="s">
        <v>412</v>
      </c>
      <c r="B191" s="39" t="s">
        <v>130</v>
      </c>
      <c r="C191" s="41" t="s">
        <v>417</v>
      </c>
      <c r="D191" s="100" t="s">
        <v>125</v>
      </c>
      <c r="E191" s="41">
        <v>1</v>
      </c>
      <c r="F191" s="42" t="s">
        <v>685</v>
      </c>
      <c r="G191" s="42" t="s">
        <v>685</v>
      </c>
      <c r="H191" s="233" t="s">
        <v>699</v>
      </c>
      <c r="I191" s="59">
        <v>11.6</v>
      </c>
      <c r="K191" s="237" t="str">
        <f>CONCATENATE(Culvert[[#This Row],[Length of bridge ]],"0 M")</f>
        <v>2.00 M0 M</v>
      </c>
      <c r="L191" s="53" t="s">
        <v>699</v>
      </c>
    </row>
    <row r="192" spans="1:12" ht="25.5" hidden="1" x14ac:dyDescent="0.2">
      <c r="A192" s="40" t="s">
        <v>412</v>
      </c>
      <c r="B192" s="39" t="s">
        <v>418</v>
      </c>
      <c r="C192" s="41" t="s">
        <v>419</v>
      </c>
      <c r="D192" s="41" t="s">
        <v>132</v>
      </c>
      <c r="E192" s="41">
        <v>1</v>
      </c>
      <c r="F192" s="42" t="s">
        <v>685</v>
      </c>
      <c r="G192" s="42" t="s">
        <v>685</v>
      </c>
      <c r="H192" s="233" t="s">
        <v>685</v>
      </c>
      <c r="I192" s="59">
        <v>6.6</v>
      </c>
      <c r="K192" s="237" t="str">
        <f>CONCATENATE(Culvert[[#This Row],[Length of bridge ]],"0 M")</f>
        <v>1.00 M0 M</v>
      </c>
      <c r="L192" s="53" t="s">
        <v>685</v>
      </c>
    </row>
    <row r="193" spans="1:12" ht="25.5" hidden="1" x14ac:dyDescent="0.2">
      <c r="A193" s="40" t="s">
        <v>420</v>
      </c>
      <c r="B193" s="39" t="s">
        <v>247</v>
      </c>
      <c r="C193" s="41" t="s">
        <v>421</v>
      </c>
      <c r="D193" s="100" t="s">
        <v>125</v>
      </c>
      <c r="E193" s="41">
        <v>1</v>
      </c>
      <c r="F193" s="42" t="s">
        <v>691</v>
      </c>
      <c r="G193" s="42" t="s">
        <v>691</v>
      </c>
      <c r="H193" s="233" t="s">
        <v>724</v>
      </c>
      <c r="I193" s="59">
        <v>7.6</v>
      </c>
      <c r="K193" s="237" t="str">
        <f>CONCATENATE(Culvert[[#This Row],[Length of bridge ]],"0 M")</f>
        <v>2.80 M0 M</v>
      </c>
      <c r="L193" s="53" t="s">
        <v>724</v>
      </c>
    </row>
    <row r="194" spans="1:12" ht="25.5" hidden="1" x14ac:dyDescent="0.2">
      <c r="A194" s="40" t="s">
        <v>420</v>
      </c>
      <c r="B194" s="39" t="s">
        <v>326</v>
      </c>
      <c r="C194" s="41" t="s">
        <v>422</v>
      </c>
      <c r="D194" s="100" t="s">
        <v>125</v>
      </c>
      <c r="E194" s="41">
        <v>1</v>
      </c>
      <c r="F194" s="42" t="s">
        <v>687</v>
      </c>
      <c r="G194" s="42" t="s">
        <v>687</v>
      </c>
      <c r="H194" s="233" t="s">
        <v>699</v>
      </c>
      <c r="I194" s="59">
        <v>6.5</v>
      </c>
      <c r="K194" s="237" t="str">
        <f>CONCATENATE(Culvert[[#This Row],[Length of bridge ]],"0 M")</f>
        <v>2.00 M0 M</v>
      </c>
      <c r="L194" s="53" t="s">
        <v>699</v>
      </c>
    </row>
    <row r="195" spans="1:12" ht="25.5" hidden="1" x14ac:dyDescent="0.2">
      <c r="A195" s="40" t="s">
        <v>420</v>
      </c>
      <c r="B195" s="39" t="s">
        <v>423</v>
      </c>
      <c r="C195" s="41" t="s">
        <v>422</v>
      </c>
      <c r="D195" s="100" t="s">
        <v>125</v>
      </c>
      <c r="E195" s="41">
        <v>1</v>
      </c>
      <c r="F195" s="42" t="s">
        <v>687</v>
      </c>
      <c r="G195" s="42" t="s">
        <v>687</v>
      </c>
      <c r="H195" s="233" t="s">
        <v>700</v>
      </c>
      <c r="I195" s="59">
        <v>6.5</v>
      </c>
      <c r="K195" s="237" t="str">
        <f>CONCATENATE(Culvert[[#This Row],[Length of bridge ]],"0 M")</f>
        <v>3.00 M0 M</v>
      </c>
      <c r="L195" s="53" t="s">
        <v>700</v>
      </c>
    </row>
    <row r="196" spans="1:12" ht="25.5" hidden="1" x14ac:dyDescent="0.2">
      <c r="A196" s="40" t="s">
        <v>420</v>
      </c>
      <c r="B196" s="39" t="s">
        <v>328</v>
      </c>
      <c r="C196" s="41" t="s">
        <v>424</v>
      </c>
      <c r="D196" s="41" t="s">
        <v>132</v>
      </c>
      <c r="E196" s="41">
        <v>1</v>
      </c>
      <c r="F196" s="42" t="s">
        <v>694</v>
      </c>
      <c r="G196" s="42" t="s">
        <v>687</v>
      </c>
      <c r="H196" s="233">
        <v>5.8</v>
      </c>
      <c r="I196" s="59">
        <v>6.7</v>
      </c>
      <c r="K196" s="237" t="str">
        <f>CONCATENATE(Culvert[[#This Row],[Length of bridge ]],"0 M")</f>
        <v>5.80 M</v>
      </c>
      <c r="L196" s="53">
        <v>5.8</v>
      </c>
    </row>
    <row r="197" spans="1:12" ht="25.5" hidden="1" x14ac:dyDescent="0.2">
      <c r="A197" s="40" t="s">
        <v>420</v>
      </c>
      <c r="B197" s="39" t="s">
        <v>425</v>
      </c>
      <c r="C197" s="41" t="s">
        <v>426</v>
      </c>
      <c r="D197" s="45" t="s">
        <v>131</v>
      </c>
      <c r="E197" s="41">
        <v>2</v>
      </c>
      <c r="F197" s="42" t="s">
        <v>703</v>
      </c>
      <c r="G197" s="42" t="s">
        <v>681</v>
      </c>
      <c r="H197" s="233">
        <v>19.600000000000001</v>
      </c>
      <c r="I197" s="59">
        <v>12</v>
      </c>
      <c r="K197" s="237" t="str">
        <f>CONCATENATE(Culvert[[#This Row],[Length of bridge ]],"0 M")</f>
        <v>19.60 M</v>
      </c>
      <c r="L197" s="53">
        <v>19.600000000000001</v>
      </c>
    </row>
    <row r="198" spans="1:12" ht="25.5" x14ac:dyDescent="0.2">
      <c r="A198" s="40" t="s">
        <v>420</v>
      </c>
      <c r="B198" s="39" t="s">
        <v>427</v>
      </c>
      <c r="C198" s="41" t="s">
        <v>428</v>
      </c>
      <c r="D198" s="41" t="s">
        <v>132</v>
      </c>
      <c r="E198" s="41">
        <v>1</v>
      </c>
      <c r="F198" s="42" t="s">
        <v>694</v>
      </c>
      <c r="G198" s="42" t="s">
        <v>685</v>
      </c>
      <c r="H198" s="233">
        <v>8</v>
      </c>
      <c r="I198" s="59">
        <v>8.3000000000000007</v>
      </c>
      <c r="K198" s="237" t="str">
        <f>CONCATENATE(Culvert[[#This Row],[Length of bridge ]],"0 M")</f>
        <v>80 M</v>
      </c>
      <c r="L198" s="53">
        <v>8</v>
      </c>
    </row>
    <row r="199" spans="1:12" ht="25.5" hidden="1" x14ac:dyDescent="0.2">
      <c r="A199" s="64" t="s">
        <v>420</v>
      </c>
      <c r="B199" s="65" t="s">
        <v>429</v>
      </c>
      <c r="C199" s="66" t="s">
        <v>430</v>
      </c>
      <c r="D199" s="41" t="s">
        <v>132</v>
      </c>
      <c r="E199" s="66">
        <v>1</v>
      </c>
      <c r="F199" s="42" t="s">
        <v>694</v>
      </c>
      <c r="G199" s="42" t="s">
        <v>685</v>
      </c>
      <c r="H199" s="234" t="s">
        <v>738</v>
      </c>
      <c r="I199" s="68">
        <v>7.5</v>
      </c>
      <c r="K199" s="237" t="str">
        <f>CONCATENATE(Culvert[[#This Row],[Length of bridge ]],"0 M")</f>
        <v>4.80 M0 M</v>
      </c>
      <c r="L199" s="53" t="s">
        <v>738</v>
      </c>
    </row>
    <row r="200" spans="1:12" ht="26.25" hidden="1" x14ac:dyDescent="0.25">
      <c r="A200" s="40" t="s">
        <v>656</v>
      </c>
      <c r="B200" s="101" t="s">
        <v>463</v>
      </c>
      <c r="C200" s="117" t="s">
        <v>502</v>
      </c>
      <c r="D200" s="98" t="s">
        <v>125</v>
      </c>
      <c r="E200" s="144">
        <v>1</v>
      </c>
      <c r="F200" s="160" t="s">
        <v>683</v>
      </c>
      <c r="G200" s="160" t="s">
        <v>683</v>
      </c>
      <c r="H200" s="102" t="s">
        <v>681</v>
      </c>
      <c r="I200" s="229" t="s">
        <v>678</v>
      </c>
      <c r="K200" s="237" t="str">
        <f>CONCATENATE(Culvert[[#This Row],[Length of bridge ]],"0 M")</f>
        <v>1.50 M0 M</v>
      </c>
      <c r="L200" s="53" t="s">
        <v>681</v>
      </c>
    </row>
    <row r="201" spans="1:12" ht="26.25" hidden="1" x14ac:dyDescent="0.25">
      <c r="A201" s="40" t="s">
        <v>656</v>
      </c>
      <c r="B201" s="101" t="s">
        <v>323</v>
      </c>
      <c r="C201" s="141" t="s">
        <v>503</v>
      </c>
      <c r="D201" s="98" t="s">
        <v>125</v>
      </c>
      <c r="E201" s="144">
        <v>1</v>
      </c>
      <c r="F201" s="160" t="s">
        <v>685</v>
      </c>
      <c r="G201" s="160" t="s">
        <v>685</v>
      </c>
      <c r="H201" s="102" t="s">
        <v>682</v>
      </c>
      <c r="I201" s="229" t="s">
        <v>680</v>
      </c>
      <c r="K201" s="237" t="str">
        <f>CONCATENATE(Culvert[[#This Row],[Length of bridge ]],"0 M")</f>
        <v>4.00 M0 M</v>
      </c>
      <c r="L201" s="53" t="s">
        <v>682</v>
      </c>
    </row>
    <row r="202" spans="1:12" ht="25.5" hidden="1" x14ac:dyDescent="0.25">
      <c r="A202" s="40" t="s">
        <v>656</v>
      </c>
      <c r="B202" s="101" t="s">
        <v>247</v>
      </c>
      <c r="C202" s="126" t="s">
        <v>504</v>
      </c>
      <c r="D202" s="100" t="s">
        <v>630</v>
      </c>
      <c r="E202" s="144">
        <v>1</v>
      </c>
      <c r="F202" s="42" t="s">
        <v>681</v>
      </c>
      <c r="G202" s="42" t="s">
        <v>681</v>
      </c>
      <c r="H202" s="233" t="s">
        <v>721</v>
      </c>
      <c r="I202" s="59">
        <v>7.5</v>
      </c>
      <c r="K202" s="237" t="str">
        <f>CONCATENATE(Culvert[[#This Row],[Length of bridge ]],"0 M")</f>
        <v>2.10 M0 M</v>
      </c>
      <c r="L202" s="53" t="s">
        <v>721</v>
      </c>
    </row>
    <row r="203" spans="1:12" ht="26.25" x14ac:dyDescent="0.25">
      <c r="A203" s="40" t="s">
        <v>656</v>
      </c>
      <c r="B203" s="101" t="s">
        <v>326</v>
      </c>
      <c r="C203" s="118" t="s">
        <v>505</v>
      </c>
      <c r="D203" s="41" t="s">
        <v>122</v>
      </c>
      <c r="E203" s="144">
        <v>1</v>
      </c>
      <c r="F203" s="144" t="s">
        <v>686</v>
      </c>
      <c r="G203" s="42" t="s">
        <v>681</v>
      </c>
      <c r="H203" s="233">
        <v>13</v>
      </c>
      <c r="I203" s="232" t="s">
        <v>678</v>
      </c>
      <c r="K203" s="237" t="str">
        <f>CONCATENATE(Culvert[[#This Row],[Length of bridge ]],"0 M")</f>
        <v>130 M</v>
      </c>
      <c r="L203" s="53">
        <v>13</v>
      </c>
    </row>
    <row r="204" spans="1:12" ht="38.25" hidden="1" x14ac:dyDescent="0.25">
      <c r="A204" s="40" t="s">
        <v>656</v>
      </c>
      <c r="B204" s="102" t="s">
        <v>264</v>
      </c>
      <c r="C204" s="119" t="s">
        <v>506</v>
      </c>
      <c r="D204" s="98" t="s">
        <v>125</v>
      </c>
      <c r="E204" s="144">
        <v>2</v>
      </c>
      <c r="F204" s="144" t="s">
        <v>685</v>
      </c>
      <c r="G204" s="42" t="s">
        <v>685</v>
      </c>
      <c r="H204" s="233" t="s">
        <v>682</v>
      </c>
      <c r="I204" s="59">
        <v>9.1</v>
      </c>
      <c r="K204" s="237" t="str">
        <f>CONCATENATE(Culvert[[#This Row],[Length of bridge ]],"0 M")</f>
        <v>4.00 M0 M</v>
      </c>
      <c r="L204" s="53" t="s">
        <v>682</v>
      </c>
    </row>
    <row r="205" spans="1:12" ht="26.25" hidden="1" x14ac:dyDescent="0.25">
      <c r="A205" s="40" t="s">
        <v>656</v>
      </c>
      <c r="B205" s="102" t="s">
        <v>270</v>
      </c>
      <c r="C205" s="118" t="s">
        <v>507</v>
      </c>
      <c r="D205" s="98" t="s">
        <v>624</v>
      </c>
      <c r="E205" s="144">
        <v>1</v>
      </c>
      <c r="F205" s="144" t="s">
        <v>681</v>
      </c>
      <c r="G205" s="42" t="s">
        <v>694</v>
      </c>
      <c r="H205" s="233">
        <v>6.8</v>
      </c>
      <c r="I205" s="232" t="s">
        <v>678</v>
      </c>
      <c r="K205" s="237" t="str">
        <f>CONCATENATE(Culvert[[#This Row],[Length of bridge ]],"0 M")</f>
        <v>6.80 M</v>
      </c>
      <c r="L205" s="53">
        <v>6.8</v>
      </c>
    </row>
    <row r="206" spans="1:12" ht="25.5" hidden="1" x14ac:dyDescent="0.25">
      <c r="A206" s="40" t="s">
        <v>656</v>
      </c>
      <c r="B206" s="102" t="s">
        <v>464</v>
      </c>
      <c r="C206" s="126" t="s">
        <v>504</v>
      </c>
      <c r="D206" s="100" t="s">
        <v>630</v>
      </c>
      <c r="E206" s="144">
        <v>1</v>
      </c>
      <c r="F206" s="42" t="s">
        <v>681</v>
      </c>
      <c r="G206" s="42" t="s">
        <v>681</v>
      </c>
      <c r="H206" s="233" t="s">
        <v>721</v>
      </c>
      <c r="I206" s="59">
        <v>7.5</v>
      </c>
      <c r="K206" s="237" t="str">
        <f>CONCATENATE(Culvert[[#This Row],[Length of bridge ]],"0 M")</f>
        <v>2.10 M0 M</v>
      </c>
      <c r="L206" s="53" t="s">
        <v>721</v>
      </c>
    </row>
    <row r="207" spans="1:12" ht="38.25" hidden="1" x14ac:dyDescent="0.25">
      <c r="A207" s="40" t="s">
        <v>656</v>
      </c>
      <c r="B207" s="102" t="s">
        <v>465</v>
      </c>
      <c r="C207" s="119" t="s">
        <v>508</v>
      </c>
      <c r="D207" s="98" t="s">
        <v>624</v>
      </c>
      <c r="E207" s="144">
        <v>1</v>
      </c>
      <c r="F207" s="42" t="s">
        <v>694</v>
      </c>
      <c r="G207" s="42" t="s">
        <v>685</v>
      </c>
      <c r="H207" s="233">
        <v>7.3</v>
      </c>
      <c r="I207" s="59">
        <v>7.5</v>
      </c>
      <c r="K207" s="237" t="str">
        <f>CONCATENATE(Culvert[[#This Row],[Length of bridge ]],"0 M")</f>
        <v>7.30 M</v>
      </c>
      <c r="L207" s="53">
        <v>7.3</v>
      </c>
    </row>
    <row r="208" spans="1:12" ht="38.25" x14ac:dyDescent="0.25">
      <c r="A208" s="40" t="s">
        <v>656</v>
      </c>
      <c r="B208" s="102" t="s">
        <v>466</v>
      </c>
      <c r="C208" s="119" t="s">
        <v>509</v>
      </c>
      <c r="D208" s="98" t="s">
        <v>624</v>
      </c>
      <c r="E208" s="144">
        <v>1</v>
      </c>
      <c r="F208" s="42" t="s">
        <v>696</v>
      </c>
      <c r="G208" s="42" t="s">
        <v>695</v>
      </c>
      <c r="H208" s="233">
        <v>6</v>
      </c>
      <c r="I208" s="59">
        <v>7.4</v>
      </c>
      <c r="K208" s="237" t="str">
        <f>CONCATENATE(Culvert[[#This Row],[Length of bridge ]],"0 M")</f>
        <v>60 M</v>
      </c>
      <c r="L208" s="53">
        <v>6</v>
      </c>
    </row>
    <row r="209" spans="1:12" ht="38.25" hidden="1" x14ac:dyDescent="0.25">
      <c r="A209" s="40" t="s">
        <v>656</v>
      </c>
      <c r="B209" s="102" t="s">
        <v>274</v>
      </c>
      <c r="C209" s="119" t="s">
        <v>506</v>
      </c>
      <c r="D209" s="98" t="s">
        <v>125</v>
      </c>
      <c r="E209" s="144">
        <v>2</v>
      </c>
      <c r="F209" s="42" t="s">
        <v>685</v>
      </c>
      <c r="G209" s="42" t="s">
        <v>685</v>
      </c>
      <c r="H209" s="233" t="s">
        <v>682</v>
      </c>
      <c r="I209" s="59">
        <v>9.1</v>
      </c>
      <c r="K209" s="237" t="str">
        <f>CONCATENATE(Culvert[[#This Row],[Length of bridge ]],"0 M")</f>
        <v>4.00 M0 M</v>
      </c>
      <c r="L209" s="53" t="s">
        <v>682</v>
      </c>
    </row>
    <row r="210" spans="1:12" ht="38.25" hidden="1" x14ac:dyDescent="0.25">
      <c r="A210" s="40" t="s">
        <v>656</v>
      </c>
      <c r="B210" s="102" t="s">
        <v>275</v>
      </c>
      <c r="C210" s="119" t="s">
        <v>510</v>
      </c>
      <c r="D210" s="41" t="s">
        <v>122</v>
      </c>
      <c r="E210" s="144">
        <v>1</v>
      </c>
      <c r="F210" s="42" t="s">
        <v>700</v>
      </c>
      <c r="G210" s="42" t="s">
        <v>681</v>
      </c>
      <c r="H210" s="233" t="s">
        <v>730</v>
      </c>
      <c r="I210" s="232" t="s">
        <v>679</v>
      </c>
      <c r="K210" s="237" t="str">
        <f>CONCATENATE(Culvert[[#This Row],[Length of bridge ]],"0 M")</f>
        <v>3.60 M0 M</v>
      </c>
      <c r="L210" s="53" t="s">
        <v>730</v>
      </c>
    </row>
    <row r="211" spans="1:12" ht="38.25" hidden="1" x14ac:dyDescent="0.25">
      <c r="A211" s="40" t="s">
        <v>656</v>
      </c>
      <c r="B211" s="102" t="s">
        <v>467</v>
      </c>
      <c r="C211" s="119" t="s">
        <v>506</v>
      </c>
      <c r="D211" s="98" t="s">
        <v>125</v>
      </c>
      <c r="E211" s="144">
        <v>2</v>
      </c>
      <c r="F211" s="42" t="s">
        <v>685</v>
      </c>
      <c r="G211" s="42" t="s">
        <v>685</v>
      </c>
      <c r="H211" s="233" t="s">
        <v>682</v>
      </c>
      <c r="I211" s="59">
        <v>9.1</v>
      </c>
      <c r="K211" s="237" t="str">
        <f>CONCATENATE(Culvert[[#This Row],[Length of bridge ]],"0 M")</f>
        <v>4.00 M0 M</v>
      </c>
      <c r="L211" s="53" t="s">
        <v>682</v>
      </c>
    </row>
    <row r="212" spans="1:12" ht="38.25" hidden="1" x14ac:dyDescent="0.25">
      <c r="A212" s="40" t="s">
        <v>656</v>
      </c>
      <c r="B212" s="102" t="s">
        <v>468</v>
      </c>
      <c r="C212" s="119" t="s">
        <v>506</v>
      </c>
      <c r="D212" s="98" t="s">
        <v>125</v>
      </c>
      <c r="E212" s="144">
        <v>2</v>
      </c>
      <c r="F212" s="42" t="s">
        <v>685</v>
      </c>
      <c r="G212" s="42" t="s">
        <v>685</v>
      </c>
      <c r="H212" s="233" t="s">
        <v>682</v>
      </c>
      <c r="I212" s="59">
        <v>9.1</v>
      </c>
      <c r="K212" s="237" t="str">
        <f>CONCATENATE(Culvert[[#This Row],[Length of bridge ]],"0 M")</f>
        <v>4.00 M0 M</v>
      </c>
      <c r="L212" s="53" t="s">
        <v>682</v>
      </c>
    </row>
    <row r="213" spans="1:12" ht="15" x14ac:dyDescent="0.25">
      <c r="A213" s="40" t="s">
        <v>656</v>
      </c>
      <c r="B213" s="102" t="s">
        <v>469</v>
      </c>
      <c r="C213" s="119" t="s">
        <v>511</v>
      </c>
      <c r="D213" s="122" t="s">
        <v>590</v>
      </c>
      <c r="E213" s="144"/>
      <c r="F213" s="42"/>
      <c r="G213" s="42"/>
      <c r="H213" s="233">
        <v>7</v>
      </c>
      <c r="I213" s="59"/>
      <c r="K213" s="237" t="str">
        <f>CONCATENATE(Culvert[[#This Row],[Length of bridge ]],"0 M")</f>
        <v>70 M</v>
      </c>
      <c r="L213" s="53">
        <v>7</v>
      </c>
    </row>
    <row r="214" spans="1:12" ht="38.25" hidden="1" x14ac:dyDescent="0.25">
      <c r="A214" s="40" t="s">
        <v>656</v>
      </c>
      <c r="B214" s="102" t="s">
        <v>278</v>
      </c>
      <c r="C214" s="119" t="s">
        <v>506</v>
      </c>
      <c r="D214" s="98" t="s">
        <v>125</v>
      </c>
      <c r="E214" s="144">
        <v>2</v>
      </c>
      <c r="F214" s="42" t="s">
        <v>685</v>
      </c>
      <c r="G214" s="42" t="s">
        <v>685</v>
      </c>
      <c r="H214" s="233" t="s">
        <v>682</v>
      </c>
      <c r="I214" s="59">
        <v>9.1</v>
      </c>
      <c r="K214" s="237" t="str">
        <f>CONCATENATE(Culvert[[#This Row],[Length of bridge ]],"0 M")</f>
        <v>4.00 M0 M</v>
      </c>
      <c r="L214" s="53" t="s">
        <v>682</v>
      </c>
    </row>
    <row r="215" spans="1:12" ht="38.25" hidden="1" x14ac:dyDescent="0.25">
      <c r="A215" s="40" t="s">
        <v>656</v>
      </c>
      <c r="B215" s="102" t="s">
        <v>280</v>
      </c>
      <c r="C215" s="119" t="s">
        <v>506</v>
      </c>
      <c r="D215" s="98" t="s">
        <v>125</v>
      </c>
      <c r="E215" s="144">
        <v>2</v>
      </c>
      <c r="F215" s="42" t="s">
        <v>685</v>
      </c>
      <c r="G215" s="42" t="s">
        <v>685</v>
      </c>
      <c r="H215" s="233" t="s">
        <v>682</v>
      </c>
      <c r="I215" s="59">
        <v>9.1</v>
      </c>
      <c r="K215" s="237" t="str">
        <f>CONCATENATE(Culvert[[#This Row],[Length of bridge ]],"0 M")</f>
        <v>4.00 M0 M</v>
      </c>
      <c r="L215" s="53" t="s">
        <v>682</v>
      </c>
    </row>
    <row r="216" spans="1:12" ht="38.25" hidden="1" x14ac:dyDescent="0.25">
      <c r="A216" s="40" t="s">
        <v>656</v>
      </c>
      <c r="B216" s="102" t="s">
        <v>310</v>
      </c>
      <c r="C216" s="119" t="s">
        <v>506</v>
      </c>
      <c r="D216" s="98" t="s">
        <v>125</v>
      </c>
      <c r="E216" s="144">
        <v>2</v>
      </c>
      <c r="F216" s="42" t="s">
        <v>685</v>
      </c>
      <c r="G216" s="42" t="s">
        <v>685</v>
      </c>
      <c r="H216" s="233" t="s">
        <v>682</v>
      </c>
      <c r="I216" s="59">
        <v>9.1</v>
      </c>
      <c r="K216" s="237" t="str">
        <f>CONCATENATE(Culvert[[#This Row],[Length of bridge ]],"0 M")</f>
        <v>4.00 M0 M</v>
      </c>
      <c r="L216" s="53" t="s">
        <v>682</v>
      </c>
    </row>
    <row r="217" spans="1:12" ht="25.5" hidden="1" x14ac:dyDescent="0.25">
      <c r="A217" s="40" t="s">
        <v>656</v>
      </c>
      <c r="B217" s="103" t="s">
        <v>470</v>
      </c>
      <c r="C217" s="120" t="s">
        <v>512</v>
      </c>
      <c r="D217" s="41" t="s">
        <v>122</v>
      </c>
      <c r="E217" s="144"/>
      <c r="F217" s="42"/>
      <c r="G217" s="42"/>
      <c r="H217" s="233">
        <v>8.5</v>
      </c>
      <c r="I217" s="59">
        <v>6.15</v>
      </c>
      <c r="K217" s="237" t="str">
        <f>CONCATENATE(Culvert[[#This Row],[Length of bridge ]],"0 M")</f>
        <v>8.50 M</v>
      </c>
      <c r="L217" s="53">
        <v>8.5</v>
      </c>
    </row>
    <row r="218" spans="1:12" ht="25.5" hidden="1" x14ac:dyDescent="0.25">
      <c r="A218" s="40" t="s">
        <v>656</v>
      </c>
      <c r="B218" s="103" t="s">
        <v>471</v>
      </c>
      <c r="C218" s="126" t="s">
        <v>504</v>
      </c>
      <c r="D218" s="100" t="s">
        <v>630</v>
      </c>
      <c r="E218" s="144">
        <v>1</v>
      </c>
      <c r="F218" s="42" t="s">
        <v>681</v>
      </c>
      <c r="G218" s="42" t="s">
        <v>681</v>
      </c>
      <c r="H218" s="233" t="s">
        <v>721</v>
      </c>
      <c r="I218" s="59">
        <v>7.5</v>
      </c>
      <c r="K218" s="237" t="str">
        <f>CONCATENATE(Culvert[[#This Row],[Length of bridge ]],"0 M")</f>
        <v>2.10 M0 M</v>
      </c>
      <c r="L218" s="53" t="s">
        <v>721</v>
      </c>
    </row>
    <row r="219" spans="1:12" ht="38.25" hidden="1" x14ac:dyDescent="0.25">
      <c r="A219" s="40" t="s">
        <v>669</v>
      </c>
      <c r="B219" s="102" t="s">
        <v>464</v>
      </c>
      <c r="C219" s="119" t="s">
        <v>513</v>
      </c>
      <c r="D219" s="100" t="s">
        <v>624</v>
      </c>
      <c r="E219" s="144">
        <v>1</v>
      </c>
      <c r="F219" s="42" t="s">
        <v>694</v>
      </c>
      <c r="G219" s="42" t="s">
        <v>685</v>
      </c>
      <c r="H219" s="233">
        <v>6.4</v>
      </c>
      <c r="I219" s="59">
        <v>8.4</v>
      </c>
      <c r="K219" s="237" t="str">
        <f>CONCATENATE(Culvert[[#This Row],[Length of bridge ]],"0 M")</f>
        <v>6.40 M</v>
      </c>
      <c r="L219" s="53">
        <v>6.4</v>
      </c>
    </row>
    <row r="220" spans="1:12" ht="25.5" hidden="1" x14ac:dyDescent="0.25">
      <c r="A220" s="40" t="s">
        <v>669</v>
      </c>
      <c r="B220" s="102" t="s">
        <v>465</v>
      </c>
      <c r="C220" s="119" t="s">
        <v>514</v>
      </c>
      <c r="D220" s="41" t="s">
        <v>122</v>
      </c>
      <c r="E220" s="144">
        <v>1</v>
      </c>
      <c r="F220" s="42" t="s">
        <v>681</v>
      </c>
      <c r="G220" s="42" t="s">
        <v>685</v>
      </c>
      <c r="H220" s="233" t="s">
        <v>731</v>
      </c>
      <c r="I220" s="59">
        <v>7.5</v>
      </c>
      <c r="K220" s="237" t="str">
        <f>CONCATENATE(Culvert[[#This Row],[Length of bridge ]],"0 M")</f>
        <v>3.70 M0 M</v>
      </c>
      <c r="L220" s="53" t="s">
        <v>731</v>
      </c>
    </row>
    <row r="221" spans="1:12" ht="38.25" x14ac:dyDescent="0.25">
      <c r="A221" s="40" t="s">
        <v>669</v>
      </c>
      <c r="B221" s="102" t="s">
        <v>465</v>
      </c>
      <c r="C221" s="119" t="s">
        <v>515</v>
      </c>
      <c r="D221" s="100" t="s">
        <v>624</v>
      </c>
      <c r="E221" s="144">
        <v>1</v>
      </c>
      <c r="F221" s="42" t="s">
        <v>685</v>
      </c>
      <c r="G221" s="42" t="s">
        <v>685</v>
      </c>
      <c r="H221" s="233">
        <v>7</v>
      </c>
      <c r="I221" s="59">
        <v>7</v>
      </c>
      <c r="K221" s="237" t="str">
        <f>CONCATENATE(Culvert[[#This Row],[Length of bridge ]],"0 M")</f>
        <v>70 M</v>
      </c>
      <c r="L221" s="53">
        <v>7</v>
      </c>
    </row>
    <row r="222" spans="1:12" ht="25.5" hidden="1" x14ac:dyDescent="0.25">
      <c r="A222" s="40" t="s">
        <v>669</v>
      </c>
      <c r="B222" s="102" t="s">
        <v>472</v>
      </c>
      <c r="C222" s="126" t="s">
        <v>504</v>
      </c>
      <c r="D222" s="100" t="s">
        <v>630</v>
      </c>
      <c r="E222" s="144">
        <v>1</v>
      </c>
      <c r="F222" s="42" t="s">
        <v>681</v>
      </c>
      <c r="G222" s="42" t="s">
        <v>681</v>
      </c>
      <c r="H222" s="233" t="s">
        <v>721</v>
      </c>
      <c r="I222" s="59">
        <v>10</v>
      </c>
      <c r="K222" s="237" t="str">
        <f>CONCATENATE(Culvert[[#This Row],[Length of bridge ]],"0 M")</f>
        <v>2.10 M0 M</v>
      </c>
      <c r="L222" s="53" t="s">
        <v>721</v>
      </c>
    </row>
    <row r="223" spans="1:12" ht="25.5" hidden="1" x14ac:dyDescent="0.25">
      <c r="A223" s="40" t="s">
        <v>669</v>
      </c>
      <c r="B223" s="102" t="s">
        <v>473</v>
      </c>
      <c r="C223" s="119" t="s">
        <v>516</v>
      </c>
      <c r="D223" s="41" t="s">
        <v>122</v>
      </c>
      <c r="E223" s="144">
        <v>1</v>
      </c>
      <c r="F223" s="42" t="s">
        <v>682</v>
      </c>
      <c r="G223" s="42" t="s">
        <v>681</v>
      </c>
      <c r="H223" s="233">
        <v>7.2</v>
      </c>
      <c r="I223" s="59">
        <v>6.6</v>
      </c>
      <c r="K223" s="237" t="str">
        <f>CONCATENATE(Culvert[[#This Row],[Length of bridge ]],"0 M")</f>
        <v>7.20 M</v>
      </c>
      <c r="L223" s="53">
        <v>7.2</v>
      </c>
    </row>
    <row r="224" spans="1:12" ht="38.25" hidden="1" x14ac:dyDescent="0.25">
      <c r="A224" s="40" t="s">
        <v>669</v>
      </c>
      <c r="B224" s="102" t="s">
        <v>474</v>
      </c>
      <c r="C224" s="119" t="s">
        <v>517</v>
      </c>
      <c r="D224" s="100" t="s">
        <v>624</v>
      </c>
      <c r="E224" s="144">
        <v>1</v>
      </c>
      <c r="F224" s="42" t="s">
        <v>694</v>
      </c>
      <c r="G224" s="42" t="s">
        <v>693</v>
      </c>
      <c r="H224" s="233">
        <v>7.7</v>
      </c>
      <c r="I224" s="59">
        <v>7.6</v>
      </c>
      <c r="K224" s="237" t="str">
        <f>CONCATENATE(Culvert[[#This Row],[Length of bridge ]],"0 M")</f>
        <v>7.70 M</v>
      </c>
      <c r="L224" s="53">
        <v>7.7</v>
      </c>
    </row>
    <row r="225" spans="1:12" ht="25.5" hidden="1" x14ac:dyDescent="0.25">
      <c r="A225" s="40" t="s">
        <v>669</v>
      </c>
      <c r="B225" s="102" t="s">
        <v>474</v>
      </c>
      <c r="C225" s="119" t="s">
        <v>518</v>
      </c>
      <c r="D225" s="98" t="s">
        <v>125</v>
      </c>
      <c r="E225" s="144">
        <v>1</v>
      </c>
      <c r="F225" s="42" t="s">
        <v>687</v>
      </c>
      <c r="G225" s="42" t="s">
        <v>687</v>
      </c>
      <c r="H225" s="233" t="s">
        <v>685</v>
      </c>
      <c r="I225" s="59">
        <v>6.6</v>
      </c>
      <c r="K225" s="237" t="str">
        <f>CONCATENATE(Culvert[[#This Row],[Length of bridge ]],"0 M")</f>
        <v>1.00 M0 M</v>
      </c>
      <c r="L225" s="53" t="s">
        <v>685</v>
      </c>
    </row>
    <row r="226" spans="1:12" ht="38.25" hidden="1" x14ac:dyDescent="0.25">
      <c r="A226" s="40" t="s">
        <v>669</v>
      </c>
      <c r="B226" s="101" t="s">
        <v>343</v>
      </c>
      <c r="C226" s="119" t="s">
        <v>519</v>
      </c>
      <c r="D226" s="100" t="s">
        <v>624</v>
      </c>
      <c r="E226" s="144">
        <v>1</v>
      </c>
      <c r="F226" s="42" t="s">
        <v>685</v>
      </c>
      <c r="G226" s="42" t="s">
        <v>685</v>
      </c>
      <c r="H226" s="233" t="s">
        <v>699</v>
      </c>
      <c r="I226" s="59">
        <v>6.5</v>
      </c>
      <c r="K226" s="237" t="str">
        <f>CONCATENATE(Culvert[[#This Row],[Length of bridge ]],"0 M")</f>
        <v>2.00 M0 M</v>
      </c>
      <c r="L226" s="53" t="s">
        <v>699</v>
      </c>
    </row>
    <row r="227" spans="1:12" ht="38.25" hidden="1" x14ac:dyDescent="0.25">
      <c r="A227" s="40" t="s">
        <v>669</v>
      </c>
      <c r="B227" s="101" t="s">
        <v>347</v>
      </c>
      <c r="C227" s="119" t="s">
        <v>520</v>
      </c>
      <c r="D227" s="100" t="s">
        <v>624</v>
      </c>
      <c r="E227" s="144">
        <v>1</v>
      </c>
      <c r="F227" s="42" t="s">
        <v>685</v>
      </c>
      <c r="G227" s="42" t="s">
        <v>685</v>
      </c>
      <c r="H227" s="233" t="s">
        <v>699</v>
      </c>
      <c r="I227" s="59">
        <v>6.5</v>
      </c>
      <c r="K227" s="237" t="str">
        <f>CONCATENATE(Culvert[[#This Row],[Length of bridge ]],"0 M")</f>
        <v>2.00 M0 M</v>
      </c>
      <c r="L227" s="53" t="s">
        <v>699</v>
      </c>
    </row>
    <row r="228" spans="1:12" ht="15" hidden="1" x14ac:dyDescent="0.25">
      <c r="A228" s="40" t="s">
        <v>669</v>
      </c>
      <c r="B228" s="101" t="s">
        <v>475</v>
      </c>
      <c r="C228" s="120" t="s">
        <v>521</v>
      </c>
      <c r="D228" s="139" t="s">
        <v>625</v>
      </c>
      <c r="E228" s="144">
        <v>1</v>
      </c>
      <c r="F228" s="42" t="s">
        <v>682</v>
      </c>
      <c r="G228" s="42" t="s">
        <v>695</v>
      </c>
      <c r="H228" s="233">
        <v>6.8</v>
      </c>
      <c r="I228" s="59">
        <v>7.5</v>
      </c>
      <c r="K228" s="237" t="str">
        <f>CONCATENATE(Culvert[[#This Row],[Length of bridge ]],"0 M")</f>
        <v>6.80 M</v>
      </c>
      <c r="L228" s="53">
        <v>6.8</v>
      </c>
    </row>
    <row r="229" spans="1:12" ht="25.5" hidden="1" x14ac:dyDescent="0.25">
      <c r="A229" s="40" t="s">
        <v>669</v>
      </c>
      <c r="B229" s="102" t="s">
        <v>284</v>
      </c>
      <c r="C229" s="126" t="s">
        <v>504</v>
      </c>
      <c r="D229" s="100" t="s">
        <v>630</v>
      </c>
      <c r="E229" s="144">
        <v>1</v>
      </c>
      <c r="F229" s="42" t="s">
        <v>681</v>
      </c>
      <c r="G229" s="42" t="s">
        <v>681</v>
      </c>
      <c r="H229" s="233" t="s">
        <v>721</v>
      </c>
      <c r="I229" s="59">
        <v>10</v>
      </c>
      <c r="K229" s="237" t="str">
        <f>CONCATENATE(Culvert[[#This Row],[Length of bridge ]],"0 M")</f>
        <v>2.10 M0 M</v>
      </c>
      <c r="L229" s="53" t="s">
        <v>721</v>
      </c>
    </row>
    <row r="230" spans="1:12" ht="25.5" hidden="1" x14ac:dyDescent="0.25">
      <c r="A230" s="40" t="s">
        <v>669</v>
      </c>
      <c r="B230" s="101" t="s">
        <v>476</v>
      </c>
      <c r="C230" s="119" t="s">
        <v>522</v>
      </c>
      <c r="D230" s="41" t="s">
        <v>122</v>
      </c>
      <c r="E230" s="144">
        <v>1</v>
      </c>
      <c r="F230" s="42" t="s">
        <v>704</v>
      </c>
      <c r="G230" s="42" t="s">
        <v>699</v>
      </c>
      <c r="H230" s="233">
        <v>14.4</v>
      </c>
      <c r="I230" s="59">
        <v>7.5</v>
      </c>
      <c r="K230" s="237" t="str">
        <f>CONCATENATE(Culvert[[#This Row],[Length of bridge ]],"0 M")</f>
        <v>14.40 M</v>
      </c>
      <c r="L230" s="53">
        <v>14.4</v>
      </c>
    </row>
    <row r="231" spans="1:12" ht="38.25" hidden="1" x14ac:dyDescent="0.25">
      <c r="A231" s="40" t="s">
        <v>669</v>
      </c>
      <c r="B231" s="101" t="s">
        <v>476</v>
      </c>
      <c r="C231" s="119" t="s">
        <v>523</v>
      </c>
      <c r="D231" s="98" t="s">
        <v>125</v>
      </c>
      <c r="E231" s="144">
        <v>1</v>
      </c>
      <c r="F231" s="42" t="s">
        <v>689</v>
      </c>
      <c r="G231" s="42" t="s">
        <v>689</v>
      </c>
      <c r="H231" s="233" t="s">
        <v>685</v>
      </c>
      <c r="I231" s="59">
        <v>6</v>
      </c>
      <c r="K231" s="237" t="str">
        <f>CONCATENATE(Culvert[[#This Row],[Length of bridge ]],"0 M")</f>
        <v>1.00 M0 M</v>
      </c>
      <c r="L231" s="53" t="s">
        <v>685</v>
      </c>
    </row>
    <row r="232" spans="1:12" ht="25.5" hidden="1" x14ac:dyDescent="0.25">
      <c r="A232" s="40" t="s">
        <v>669</v>
      </c>
      <c r="B232" s="101" t="s">
        <v>293</v>
      </c>
      <c r="C232" s="120" t="s">
        <v>504</v>
      </c>
      <c r="D232" s="100" t="s">
        <v>630</v>
      </c>
      <c r="E232" s="144">
        <v>1</v>
      </c>
      <c r="F232" s="42" t="s">
        <v>681</v>
      </c>
      <c r="G232" s="42" t="s">
        <v>681</v>
      </c>
      <c r="H232" s="233" t="s">
        <v>721</v>
      </c>
      <c r="I232" s="59">
        <v>10</v>
      </c>
      <c r="K232" s="237" t="str">
        <f>CONCATENATE(Culvert[[#This Row],[Length of bridge ]],"0 M")</f>
        <v>2.10 M0 M</v>
      </c>
      <c r="L232" s="53" t="s">
        <v>721</v>
      </c>
    </row>
    <row r="233" spans="1:12" ht="25.5" hidden="1" x14ac:dyDescent="0.25">
      <c r="A233" s="40" t="s">
        <v>669</v>
      </c>
      <c r="B233" s="101" t="s">
        <v>295</v>
      </c>
      <c r="C233" s="120" t="s">
        <v>504</v>
      </c>
      <c r="D233" s="100" t="s">
        <v>630</v>
      </c>
      <c r="E233" s="144">
        <v>1</v>
      </c>
      <c r="F233" s="42" t="s">
        <v>681</v>
      </c>
      <c r="G233" s="42" t="s">
        <v>681</v>
      </c>
      <c r="H233" s="233" t="s">
        <v>721</v>
      </c>
      <c r="I233" s="59">
        <v>10</v>
      </c>
      <c r="K233" s="237" t="str">
        <f>CONCATENATE(Culvert[[#This Row],[Length of bridge ]],"0 M")</f>
        <v>2.10 M0 M</v>
      </c>
      <c r="L233" s="53" t="s">
        <v>721</v>
      </c>
    </row>
    <row r="234" spans="1:12" ht="25.5" hidden="1" x14ac:dyDescent="0.25">
      <c r="A234" s="40" t="s">
        <v>669</v>
      </c>
      <c r="B234" s="101" t="s">
        <v>301</v>
      </c>
      <c r="C234" s="126" t="s">
        <v>524</v>
      </c>
      <c r="D234" s="100" t="s">
        <v>630</v>
      </c>
      <c r="E234" s="144">
        <v>1</v>
      </c>
      <c r="F234" s="42" t="s">
        <v>699</v>
      </c>
      <c r="G234" s="42" t="s">
        <v>699</v>
      </c>
      <c r="H234" s="233" t="s">
        <v>723</v>
      </c>
      <c r="I234" s="59">
        <v>10</v>
      </c>
      <c r="K234" s="237" t="str">
        <f>CONCATENATE(Culvert[[#This Row],[Length of bridge ]],"0 M")</f>
        <v>2.60 M0 M</v>
      </c>
      <c r="L234" s="53" t="s">
        <v>723</v>
      </c>
    </row>
    <row r="235" spans="1:12" ht="25.5" x14ac:dyDescent="0.25">
      <c r="A235" s="40" t="s">
        <v>662</v>
      </c>
      <c r="B235" s="101" t="s">
        <v>244</v>
      </c>
      <c r="C235" s="119" t="s">
        <v>525</v>
      </c>
      <c r="D235" s="122" t="s">
        <v>626</v>
      </c>
      <c r="E235" s="144">
        <v>2</v>
      </c>
      <c r="F235" s="42" t="s">
        <v>706</v>
      </c>
      <c r="G235" s="42" t="s">
        <v>718</v>
      </c>
      <c r="H235" s="233">
        <v>30</v>
      </c>
      <c r="I235" s="232" t="s">
        <v>678</v>
      </c>
      <c r="K235" s="237" t="str">
        <f>CONCATENATE(Culvert[[#This Row],[Length of bridge ]],"0 M")</f>
        <v>300 M</v>
      </c>
      <c r="L235" s="53">
        <v>30</v>
      </c>
    </row>
    <row r="236" spans="1:12" ht="25.5" x14ac:dyDescent="0.25">
      <c r="A236" s="40" t="s">
        <v>662</v>
      </c>
      <c r="B236" s="101" t="s">
        <v>463</v>
      </c>
      <c r="C236" s="119" t="s">
        <v>526</v>
      </c>
      <c r="D236" s="41" t="s">
        <v>122</v>
      </c>
      <c r="E236" s="144"/>
      <c r="F236" s="42"/>
      <c r="G236" s="42"/>
      <c r="H236" s="233">
        <v>12</v>
      </c>
      <c r="I236" s="232" t="s">
        <v>678</v>
      </c>
      <c r="K236" s="237" t="str">
        <f>CONCATENATE(Culvert[[#This Row],[Length of bridge ]],"0 M")</f>
        <v>120 M</v>
      </c>
      <c r="L236" s="53">
        <v>12</v>
      </c>
    </row>
    <row r="237" spans="1:12" ht="38.25" hidden="1" x14ac:dyDescent="0.25">
      <c r="A237" s="40" t="s">
        <v>662</v>
      </c>
      <c r="B237" s="101" t="s">
        <v>323</v>
      </c>
      <c r="C237" s="119" t="s">
        <v>523</v>
      </c>
      <c r="D237" s="98" t="s">
        <v>125</v>
      </c>
      <c r="E237" s="144">
        <v>1</v>
      </c>
      <c r="F237" s="42" t="s">
        <v>689</v>
      </c>
      <c r="G237" s="42" t="s">
        <v>689</v>
      </c>
      <c r="H237" s="233" t="s">
        <v>685</v>
      </c>
      <c r="I237" s="59">
        <v>6.6</v>
      </c>
      <c r="K237" s="237" t="str">
        <f>CONCATENATE(Culvert[[#This Row],[Length of bridge ]],"0 M")</f>
        <v>1.00 M0 M</v>
      </c>
      <c r="L237" s="53" t="s">
        <v>685</v>
      </c>
    </row>
    <row r="238" spans="1:12" ht="38.25" hidden="1" x14ac:dyDescent="0.25">
      <c r="A238" s="40" t="s">
        <v>662</v>
      </c>
      <c r="B238" s="101" t="s">
        <v>247</v>
      </c>
      <c r="C238" s="119" t="s">
        <v>523</v>
      </c>
      <c r="D238" s="98" t="s">
        <v>125</v>
      </c>
      <c r="E238" s="144">
        <v>1</v>
      </c>
      <c r="F238" s="42" t="s">
        <v>689</v>
      </c>
      <c r="G238" s="42" t="s">
        <v>689</v>
      </c>
      <c r="H238" s="233" t="s">
        <v>685</v>
      </c>
      <c r="I238" s="59">
        <v>6.6</v>
      </c>
      <c r="K238" s="237" t="str">
        <f>CONCATENATE(Culvert[[#This Row],[Length of bridge ]],"0 M")</f>
        <v>1.00 M0 M</v>
      </c>
      <c r="L238" s="53" t="s">
        <v>685</v>
      </c>
    </row>
    <row r="239" spans="1:12" ht="25.5" x14ac:dyDescent="0.25">
      <c r="A239" s="40" t="s">
        <v>662</v>
      </c>
      <c r="B239" s="102" t="s">
        <v>477</v>
      </c>
      <c r="C239" s="121" t="s">
        <v>527</v>
      </c>
      <c r="D239" s="100" t="s">
        <v>624</v>
      </c>
      <c r="E239" s="144">
        <v>1</v>
      </c>
      <c r="F239" s="42" t="s">
        <v>693</v>
      </c>
      <c r="G239" s="42" t="s">
        <v>691</v>
      </c>
      <c r="H239" s="233">
        <v>6</v>
      </c>
      <c r="I239" s="59">
        <v>7.3</v>
      </c>
      <c r="K239" s="237" t="str">
        <f>CONCATENATE(Culvert[[#This Row],[Length of bridge ]],"0 M")</f>
        <v>60 M</v>
      </c>
      <c r="L239" s="53">
        <v>6</v>
      </c>
    </row>
    <row r="240" spans="1:12" ht="25.5" hidden="1" x14ac:dyDescent="0.25">
      <c r="A240" s="40" t="s">
        <v>662</v>
      </c>
      <c r="B240" s="102" t="s">
        <v>478</v>
      </c>
      <c r="C240" s="126" t="s">
        <v>504</v>
      </c>
      <c r="D240" s="100" t="s">
        <v>630</v>
      </c>
      <c r="E240" s="144">
        <v>1</v>
      </c>
      <c r="F240" s="42" t="s">
        <v>681</v>
      </c>
      <c r="G240" s="42" t="s">
        <v>681</v>
      </c>
      <c r="H240" s="233" t="s">
        <v>721</v>
      </c>
      <c r="I240" s="59">
        <v>10</v>
      </c>
      <c r="K240" s="237" t="str">
        <f>CONCATENATE(Culvert[[#This Row],[Length of bridge ]],"0 M")</f>
        <v>2.10 M0 M</v>
      </c>
      <c r="L240" s="53" t="s">
        <v>721</v>
      </c>
    </row>
    <row r="241" spans="1:12" ht="25.5" hidden="1" x14ac:dyDescent="0.25">
      <c r="A241" s="40" t="s">
        <v>662</v>
      </c>
      <c r="B241" s="102" t="s">
        <v>264</v>
      </c>
      <c r="C241" s="119" t="s">
        <v>528</v>
      </c>
      <c r="D241" s="41" t="s">
        <v>122</v>
      </c>
      <c r="E241" s="144">
        <v>1</v>
      </c>
      <c r="F241" s="42" t="s">
        <v>700</v>
      </c>
      <c r="G241" s="42" t="s">
        <v>681</v>
      </c>
      <c r="H241" s="233" t="s">
        <v>732</v>
      </c>
      <c r="I241" s="59">
        <v>7.5</v>
      </c>
      <c r="K241" s="237" t="str">
        <f>CONCATENATE(Culvert[[#This Row],[Length of bridge ]],"0 M")</f>
        <v>4.20 M0 M</v>
      </c>
      <c r="L241" s="53" t="s">
        <v>732</v>
      </c>
    </row>
    <row r="242" spans="1:12" ht="25.5" hidden="1" x14ac:dyDescent="0.25">
      <c r="A242" s="40" t="s">
        <v>662</v>
      </c>
      <c r="B242" s="102" t="s">
        <v>266</v>
      </c>
      <c r="C242" s="119" t="s">
        <v>529</v>
      </c>
      <c r="D242" s="41" t="s">
        <v>122</v>
      </c>
      <c r="E242" s="144">
        <v>1</v>
      </c>
      <c r="F242" s="42" t="s">
        <v>704</v>
      </c>
      <c r="G242" s="42" t="s">
        <v>715</v>
      </c>
      <c r="H242" s="233">
        <v>7.4</v>
      </c>
      <c r="I242" s="59">
        <v>7.5</v>
      </c>
      <c r="K242" s="237" t="str">
        <f>CONCATENATE(Culvert[[#This Row],[Length of bridge ]],"0 M")</f>
        <v>7.40 M</v>
      </c>
      <c r="L242" s="53">
        <v>7.4</v>
      </c>
    </row>
    <row r="243" spans="1:12" ht="38.25" hidden="1" x14ac:dyDescent="0.25">
      <c r="A243" s="40" t="s">
        <v>662</v>
      </c>
      <c r="B243" s="102" t="s">
        <v>269</v>
      </c>
      <c r="C243" s="119" t="s">
        <v>530</v>
      </c>
      <c r="D243" s="100" t="s">
        <v>624</v>
      </c>
      <c r="E243" s="144">
        <v>1</v>
      </c>
      <c r="F243" s="42" t="s">
        <v>685</v>
      </c>
      <c r="G243" s="42" t="s">
        <v>685</v>
      </c>
      <c r="H243" s="233" t="s">
        <v>685</v>
      </c>
      <c r="I243" s="59">
        <v>7.5</v>
      </c>
      <c r="K243" s="237" t="str">
        <f>CONCATENATE(Culvert[[#This Row],[Length of bridge ]],"0 M")</f>
        <v>1.00 M0 M</v>
      </c>
      <c r="L243" s="53" t="s">
        <v>685</v>
      </c>
    </row>
    <row r="244" spans="1:12" ht="25.5" hidden="1" x14ac:dyDescent="0.25">
      <c r="A244" s="40" t="s">
        <v>662</v>
      </c>
      <c r="B244" s="102" t="s">
        <v>271</v>
      </c>
      <c r="C244" s="126" t="s">
        <v>504</v>
      </c>
      <c r="D244" s="100" t="s">
        <v>630</v>
      </c>
      <c r="E244" s="144">
        <v>1</v>
      </c>
      <c r="F244" s="42" t="s">
        <v>681</v>
      </c>
      <c r="G244" s="42" t="s">
        <v>681</v>
      </c>
      <c r="H244" s="233" t="s">
        <v>721</v>
      </c>
      <c r="I244" s="59">
        <v>10</v>
      </c>
      <c r="K244" s="237" t="str">
        <f>CONCATENATE(Culvert[[#This Row],[Length of bridge ]],"0 M")</f>
        <v>2.10 M0 M</v>
      </c>
      <c r="L244" s="53" t="s">
        <v>721</v>
      </c>
    </row>
    <row r="245" spans="1:12" ht="25.5" hidden="1" x14ac:dyDescent="0.25">
      <c r="A245" s="40" t="s">
        <v>662</v>
      </c>
      <c r="B245" s="102" t="s">
        <v>271</v>
      </c>
      <c r="C245" s="119" t="s">
        <v>518</v>
      </c>
      <c r="D245" s="98" t="s">
        <v>125</v>
      </c>
      <c r="E245" s="144">
        <v>1</v>
      </c>
      <c r="F245" s="42" t="s">
        <v>687</v>
      </c>
      <c r="G245" s="42" t="s">
        <v>687</v>
      </c>
      <c r="H245" s="233" t="s">
        <v>685</v>
      </c>
      <c r="I245" s="59">
        <v>6.6</v>
      </c>
      <c r="K245" s="237" t="str">
        <f>CONCATENATE(Culvert[[#This Row],[Length of bridge ]],"0 M")</f>
        <v>1.00 M0 M</v>
      </c>
      <c r="L245" s="53" t="s">
        <v>685</v>
      </c>
    </row>
    <row r="246" spans="1:12" ht="25.5" hidden="1" x14ac:dyDescent="0.25">
      <c r="A246" s="40" t="s">
        <v>662</v>
      </c>
      <c r="B246" s="102" t="s">
        <v>473</v>
      </c>
      <c r="C246" s="119" t="s">
        <v>531</v>
      </c>
      <c r="D246" s="41" t="s">
        <v>122</v>
      </c>
      <c r="E246" s="144">
        <v>1</v>
      </c>
      <c r="F246" s="42" t="s">
        <v>681</v>
      </c>
      <c r="G246" s="42" t="s">
        <v>685</v>
      </c>
      <c r="H246" s="233" t="s">
        <v>699</v>
      </c>
      <c r="I246" s="59">
        <v>7.5</v>
      </c>
      <c r="K246" s="237" t="str">
        <f>CONCATENATE(Culvert[[#This Row],[Length of bridge ]],"0 M")</f>
        <v>2.00 M0 M</v>
      </c>
      <c r="L246" s="53" t="s">
        <v>699</v>
      </c>
    </row>
    <row r="247" spans="1:12" ht="15" hidden="1" x14ac:dyDescent="0.25">
      <c r="A247" s="40" t="s">
        <v>662</v>
      </c>
      <c r="B247" s="102" t="s">
        <v>479</v>
      </c>
      <c r="C247" s="122" t="s">
        <v>532</v>
      </c>
      <c r="D247" s="122" t="s">
        <v>590</v>
      </c>
      <c r="E247" s="144"/>
      <c r="F247" s="42"/>
      <c r="G247" s="42"/>
      <c r="H247" s="233" t="s">
        <v>700</v>
      </c>
      <c r="I247" s="59">
        <v>7.5</v>
      </c>
      <c r="K247" s="237" t="str">
        <f>CONCATENATE(Culvert[[#This Row],[Length of bridge ]],"0 M")</f>
        <v>3.00 M0 M</v>
      </c>
      <c r="L247" s="53" t="s">
        <v>700</v>
      </c>
    </row>
    <row r="248" spans="1:12" ht="25.5" hidden="1" x14ac:dyDescent="0.25">
      <c r="A248" s="40" t="s">
        <v>662</v>
      </c>
      <c r="B248" s="102" t="s">
        <v>468</v>
      </c>
      <c r="C248" s="119" t="s">
        <v>531</v>
      </c>
      <c r="D248" s="41" t="s">
        <v>122</v>
      </c>
      <c r="E248" s="144">
        <v>1</v>
      </c>
      <c r="F248" s="42" t="s">
        <v>681</v>
      </c>
      <c r="G248" s="42" t="s">
        <v>685</v>
      </c>
      <c r="H248" s="233" t="s">
        <v>699</v>
      </c>
      <c r="I248" s="59">
        <v>7.5</v>
      </c>
      <c r="K248" s="237" t="str">
        <f>CONCATENATE(Culvert[[#This Row],[Length of bridge ]],"0 M")</f>
        <v>2.00 M0 M</v>
      </c>
      <c r="L248" s="53" t="s">
        <v>699</v>
      </c>
    </row>
    <row r="249" spans="1:12" ht="25.5" hidden="1" x14ac:dyDescent="0.25">
      <c r="A249" s="40" t="s">
        <v>662</v>
      </c>
      <c r="B249" s="101" t="s">
        <v>480</v>
      </c>
      <c r="C249" s="126" t="s">
        <v>533</v>
      </c>
      <c r="D249" s="100" t="s">
        <v>630</v>
      </c>
      <c r="E249" s="144">
        <v>1</v>
      </c>
      <c r="F249" s="42" t="s">
        <v>685</v>
      </c>
      <c r="G249" s="42" t="s">
        <v>685</v>
      </c>
      <c r="H249" s="233" t="s">
        <v>697</v>
      </c>
      <c r="I249" s="59">
        <v>10</v>
      </c>
      <c r="K249" s="237" t="str">
        <f>CONCATENATE(Culvert[[#This Row],[Length of bridge ]],"0 M")</f>
        <v>1.60 M0 M</v>
      </c>
      <c r="L249" s="53" t="s">
        <v>697</v>
      </c>
    </row>
    <row r="250" spans="1:12" ht="25.5" hidden="1" x14ac:dyDescent="0.25">
      <c r="A250" s="40" t="s">
        <v>650</v>
      </c>
      <c r="B250" s="101" t="s">
        <v>247</v>
      </c>
      <c r="C250" s="123" t="s">
        <v>534</v>
      </c>
      <c r="D250" s="98" t="s">
        <v>125</v>
      </c>
      <c r="E250" s="144">
        <v>2</v>
      </c>
      <c r="F250" s="42" t="s">
        <v>683</v>
      </c>
      <c r="G250" s="42" t="s">
        <v>683</v>
      </c>
      <c r="H250" s="233" t="s">
        <v>717</v>
      </c>
      <c r="I250" s="59">
        <v>5.0999999999999996</v>
      </c>
      <c r="K250" s="237" t="str">
        <f>CONCATENATE(Culvert[[#This Row],[Length of bridge ]],"0 M")</f>
        <v>2.70 M0 M</v>
      </c>
      <c r="L250" s="53" t="s">
        <v>717</v>
      </c>
    </row>
    <row r="251" spans="1:12" ht="25.5" hidden="1" x14ac:dyDescent="0.25">
      <c r="A251" s="40" t="s">
        <v>650</v>
      </c>
      <c r="B251" s="102" t="s">
        <v>481</v>
      </c>
      <c r="C251" s="119" t="s">
        <v>535</v>
      </c>
      <c r="D251" s="41" t="s">
        <v>122</v>
      </c>
      <c r="E251" s="144">
        <v>1</v>
      </c>
      <c r="F251" s="42" t="s">
        <v>681</v>
      </c>
      <c r="G251" s="42" t="s">
        <v>708</v>
      </c>
      <c r="H251" s="233" t="s">
        <v>736</v>
      </c>
      <c r="I251" s="59">
        <v>7.2</v>
      </c>
      <c r="K251" s="237" t="str">
        <f>CONCATENATE(Culvert[[#This Row],[Length of bridge ]],"0 M")</f>
        <v>4.60 M0 M</v>
      </c>
      <c r="L251" s="53" t="s">
        <v>736</v>
      </c>
    </row>
    <row r="252" spans="1:12" ht="38.25" hidden="1" x14ac:dyDescent="0.25">
      <c r="A252" s="40" t="s">
        <v>650</v>
      </c>
      <c r="B252" s="102" t="s">
        <v>481</v>
      </c>
      <c r="C252" s="119" t="s">
        <v>506</v>
      </c>
      <c r="D252" s="98" t="s">
        <v>125</v>
      </c>
      <c r="E252" s="144">
        <v>2</v>
      </c>
      <c r="F252" s="42" t="s">
        <v>685</v>
      </c>
      <c r="G252" s="42" t="s">
        <v>685</v>
      </c>
      <c r="H252" s="233" t="s">
        <v>682</v>
      </c>
      <c r="I252" s="59">
        <v>9.1</v>
      </c>
      <c r="K252" s="237" t="str">
        <f>CONCATENATE(Culvert[[#This Row],[Length of bridge ]],"0 M")</f>
        <v>4.00 M0 M</v>
      </c>
      <c r="L252" s="53" t="s">
        <v>682</v>
      </c>
    </row>
    <row r="253" spans="1:12" ht="38.25" hidden="1" x14ac:dyDescent="0.25">
      <c r="A253" s="40" t="s">
        <v>650</v>
      </c>
      <c r="B253" s="102" t="s">
        <v>482</v>
      </c>
      <c r="C253" s="119" t="s">
        <v>536</v>
      </c>
      <c r="D253" s="41" t="s">
        <v>122</v>
      </c>
      <c r="E253" s="144">
        <v>1</v>
      </c>
      <c r="F253" s="42" t="s">
        <v>699</v>
      </c>
      <c r="G253" s="42" t="s">
        <v>681</v>
      </c>
      <c r="H253" s="233" t="s">
        <v>728</v>
      </c>
      <c r="I253" s="59">
        <v>7.5</v>
      </c>
      <c r="K253" s="237" t="str">
        <f>CONCATENATE(Culvert[[#This Row],[Length of bridge ]],"0 M")</f>
        <v>3.40 M0 M</v>
      </c>
      <c r="L253" s="53" t="s">
        <v>728</v>
      </c>
    </row>
    <row r="254" spans="1:12" ht="25.5" hidden="1" x14ac:dyDescent="0.25">
      <c r="A254" s="40" t="s">
        <v>650</v>
      </c>
      <c r="B254" s="102" t="s">
        <v>252</v>
      </c>
      <c r="C254" s="119" t="s">
        <v>537</v>
      </c>
      <c r="D254" s="100" t="s">
        <v>624</v>
      </c>
      <c r="E254" s="144">
        <v>1</v>
      </c>
      <c r="F254" s="42" t="s">
        <v>685</v>
      </c>
      <c r="G254" s="42" t="s">
        <v>685</v>
      </c>
      <c r="H254" s="233" t="s">
        <v>700</v>
      </c>
      <c r="I254" s="59">
        <v>7.5</v>
      </c>
      <c r="K254" s="237" t="str">
        <f>CONCATENATE(Culvert[[#This Row],[Length of bridge ]],"0 M")</f>
        <v>3.00 M0 M</v>
      </c>
      <c r="L254" s="53" t="s">
        <v>700</v>
      </c>
    </row>
    <row r="255" spans="1:12" ht="38.25" hidden="1" x14ac:dyDescent="0.25">
      <c r="A255" s="40" t="s">
        <v>650</v>
      </c>
      <c r="B255" s="102" t="s">
        <v>258</v>
      </c>
      <c r="C255" s="119" t="s">
        <v>506</v>
      </c>
      <c r="D255" s="98" t="s">
        <v>125</v>
      </c>
      <c r="E255" s="144">
        <v>2</v>
      </c>
      <c r="F255" s="42" t="s">
        <v>685</v>
      </c>
      <c r="G255" s="42" t="s">
        <v>685</v>
      </c>
      <c r="H255" s="233" t="s">
        <v>682</v>
      </c>
      <c r="I255" s="59">
        <v>9.1</v>
      </c>
      <c r="K255" s="237" t="str">
        <f>CONCATENATE(Culvert[[#This Row],[Length of bridge ]],"0 M")</f>
        <v>4.00 M0 M</v>
      </c>
      <c r="L255" s="53" t="s">
        <v>682</v>
      </c>
    </row>
    <row r="256" spans="1:12" ht="38.25" hidden="1" x14ac:dyDescent="0.25">
      <c r="A256" s="40" t="s">
        <v>650</v>
      </c>
      <c r="B256" s="102" t="s">
        <v>262</v>
      </c>
      <c r="C256" s="119" t="s">
        <v>523</v>
      </c>
      <c r="D256" s="98" t="s">
        <v>125</v>
      </c>
      <c r="E256" s="144">
        <v>1</v>
      </c>
      <c r="F256" s="42" t="s">
        <v>689</v>
      </c>
      <c r="G256" s="42" t="s">
        <v>689</v>
      </c>
      <c r="H256" s="233" t="s">
        <v>685</v>
      </c>
      <c r="I256" s="59">
        <v>9.1</v>
      </c>
      <c r="K256" s="237" t="str">
        <f>CONCATENATE(Culvert[[#This Row],[Length of bridge ]],"0 M")</f>
        <v>1.00 M0 M</v>
      </c>
      <c r="L256" s="53" t="s">
        <v>685</v>
      </c>
    </row>
    <row r="257" spans="1:12" ht="39" hidden="1" x14ac:dyDescent="0.25">
      <c r="A257" s="40" t="s">
        <v>650</v>
      </c>
      <c r="B257" s="102" t="s">
        <v>262</v>
      </c>
      <c r="C257" s="118" t="s">
        <v>538</v>
      </c>
      <c r="D257" s="100" t="s">
        <v>624</v>
      </c>
      <c r="E257" s="144">
        <v>1</v>
      </c>
      <c r="F257" s="42" t="s">
        <v>685</v>
      </c>
      <c r="G257" s="42" t="s">
        <v>685</v>
      </c>
      <c r="H257" s="233" t="s">
        <v>720</v>
      </c>
      <c r="I257" s="59">
        <v>6.6</v>
      </c>
      <c r="K257" s="237" t="str">
        <f>CONCATENATE(Culvert[[#This Row],[Length of bridge ]],"0 M")</f>
        <v>1.90 M0 M</v>
      </c>
      <c r="L257" s="53" t="s">
        <v>720</v>
      </c>
    </row>
    <row r="258" spans="1:12" ht="15" hidden="1" x14ac:dyDescent="0.25">
      <c r="A258" s="40" t="s">
        <v>650</v>
      </c>
      <c r="B258" s="102" t="s">
        <v>271</v>
      </c>
      <c r="C258" s="119" t="s">
        <v>539</v>
      </c>
      <c r="D258" s="100" t="s">
        <v>630</v>
      </c>
      <c r="E258" s="144">
        <v>2</v>
      </c>
      <c r="F258" s="42" t="s">
        <v>700</v>
      </c>
      <c r="G258" s="42" t="s">
        <v>681</v>
      </c>
      <c r="H258" s="233">
        <v>7.2</v>
      </c>
      <c r="I258" s="59">
        <v>10</v>
      </c>
      <c r="K258" s="237" t="str">
        <f>CONCATENATE(Culvert[[#This Row],[Length of bridge ]],"0 M")</f>
        <v>7.20 M</v>
      </c>
      <c r="L258" s="53">
        <v>7.2</v>
      </c>
    </row>
    <row r="259" spans="1:12" ht="25.5" hidden="1" x14ac:dyDescent="0.25">
      <c r="A259" s="40" t="s">
        <v>650</v>
      </c>
      <c r="B259" s="102" t="s">
        <v>472</v>
      </c>
      <c r="C259" s="119" t="s">
        <v>540</v>
      </c>
      <c r="D259" s="100" t="s">
        <v>630</v>
      </c>
      <c r="E259" s="144">
        <v>1</v>
      </c>
      <c r="F259" s="42" t="s">
        <v>685</v>
      </c>
      <c r="G259" s="42" t="s">
        <v>685</v>
      </c>
      <c r="H259" s="233" t="s">
        <v>719</v>
      </c>
      <c r="I259" s="59">
        <v>6.5</v>
      </c>
      <c r="K259" s="237" t="str">
        <f>CONCATENATE(Culvert[[#This Row],[Length of bridge ]],"0 M")</f>
        <v>1.70 M0 M</v>
      </c>
      <c r="L259" s="53" t="s">
        <v>719</v>
      </c>
    </row>
    <row r="260" spans="1:12" ht="25.5" hidden="1" x14ac:dyDescent="0.25">
      <c r="A260" s="40" t="s">
        <v>650</v>
      </c>
      <c r="B260" s="102" t="s">
        <v>473</v>
      </c>
      <c r="C260" s="119" t="s">
        <v>540</v>
      </c>
      <c r="D260" s="100" t="s">
        <v>630</v>
      </c>
      <c r="E260" s="144">
        <v>1</v>
      </c>
      <c r="F260" s="42" t="s">
        <v>685</v>
      </c>
      <c r="G260" s="42" t="s">
        <v>685</v>
      </c>
      <c r="H260" s="233" t="s">
        <v>719</v>
      </c>
      <c r="I260" s="232" t="s">
        <v>678</v>
      </c>
      <c r="K260" s="237" t="str">
        <f>CONCATENATE(Culvert[[#This Row],[Length of bridge ]],"0 M")</f>
        <v>1.70 M0 M</v>
      </c>
      <c r="L260" s="53" t="s">
        <v>719</v>
      </c>
    </row>
    <row r="261" spans="1:12" ht="15" x14ac:dyDescent="0.25">
      <c r="A261" s="40" t="s">
        <v>670</v>
      </c>
      <c r="B261" s="101" t="s">
        <v>244</v>
      </c>
      <c r="C261" s="142" t="s">
        <v>205</v>
      </c>
      <c r="D261" s="98" t="s">
        <v>125</v>
      </c>
      <c r="E261" s="144">
        <v>3</v>
      </c>
      <c r="F261" s="42"/>
      <c r="G261" s="42"/>
      <c r="H261" s="233">
        <v>10</v>
      </c>
      <c r="I261" s="59">
        <v>6.5</v>
      </c>
      <c r="K261" s="237" t="str">
        <f>CONCATENATE(Culvert[[#This Row],[Length of bridge ]],"0 M")</f>
        <v>100 M</v>
      </c>
      <c r="L261" s="53">
        <v>10</v>
      </c>
    </row>
    <row r="262" spans="1:12" ht="25.5" hidden="1" x14ac:dyDescent="0.25">
      <c r="A262" s="40" t="s">
        <v>670</v>
      </c>
      <c r="B262" s="101" t="s">
        <v>247</v>
      </c>
      <c r="C262" s="121" t="s">
        <v>541</v>
      </c>
      <c r="D262" s="100" t="s">
        <v>630</v>
      </c>
      <c r="E262" s="144">
        <v>1</v>
      </c>
      <c r="F262" s="42" t="s">
        <v>681</v>
      </c>
      <c r="G262" s="42" t="s">
        <v>681</v>
      </c>
      <c r="H262" s="233" t="s">
        <v>721</v>
      </c>
      <c r="I262" s="59">
        <v>7.1</v>
      </c>
      <c r="K262" s="237" t="str">
        <f>CONCATENATE(Culvert[[#This Row],[Length of bridge ]],"0 M")</f>
        <v>2.10 M0 M</v>
      </c>
      <c r="L262" s="53" t="s">
        <v>721</v>
      </c>
    </row>
    <row r="263" spans="1:12" ht="26.25" hidden="1" x14ac:dyDescent="0.25">
      <c r="A263" s="40" t="s">
        <v>670</v>
      </c>
      <c r="B263" s="101" t="s">
        <v>328</v>
      </c>
      <c r="C263" s="117" t="s">
        <v>502</v>
      </c>
      <c r="D263" s="98" t="s">
        <v>125</v>
      </c>
      <c r="E263" s="144">
        <v>1</v>
      </c>
      <c r="F263" s="42" t="s">
        <v>683</v>
      </c>
      <c r="G263" s="42" t="s">
        <v>683</v>
      </c>
      <c r="H263" s="233" t="s">
        <v>685</v>
      </c>
      <c r="I263" s="59">
        <v>6.6</v>
      </c>
      <c r="K263" s="237" t="str">
        <f>CONCATENATE(Culvert[[#This Row],[Length of bridge ]],"0 M")</f>
        <v>1.00 M0 M</v>
      </c>
      <c r="L263" s="53" t="s">
        <v>685</v>
      </c>
    </row>
    <row r="264" spans="1:12" ht="25.5" x14ac:dyDescent="0.25">
      <c r="A264" s="40" t="s">
        <v>670</v>
      </c>
      <c r="B264" s="101" t="s">
        <v>329</v>
      </c>
      <c r="C264" s="119" t="s">
        <v>528</v>
      </c>
      <c r="D264" s="41" t="s">
        <v>122</v>
      </c>
      <c r="E264" s="144">
        <v>1</v>
      </c>
      <c r="F264" s="42" t="s">
        <v>700</v>
      </c>
      <c r="G264" s="42" t="s">
        <v>681</v>
      </c>
      <c r="H264" s="233">
        <v>6</v>
      </c>
      <c r="I264" s="232" t="s">
        <v>678</v>
      </c>
      <c r="K264" s="237" t="str">
        <f>CONCATENATE(Culvert[[#This Row],[Length of bridge ]],"0 M")</f>
        <v>60 M</v>
      </c>
      <c r="L264" s="53">
        <v>6</v>
      </c>
    </row>
    <row r="265" spans="1:12" ht="25.5" hidden="1" x14ac:dyDescent="0.25">
      <c r="A265" s="40" t="s">
        <v>670</v>
      </c>
      <c r="B265" s="101" t="s">
        <v>483</v>
      </c>
      <c r="C265" s="124" t="s">
        <v>542</v>
      </c>
      <c r="D265" s="98" t="s">
        <v>624</v>
      </c>
      <c r="E265" s="144">
        <v>1</v>
      </c>
      <c r="F265" s="42" t="s">
        <v>685</v>
      </c>
      <c r="G265" s="42" t="s">
        <v>685</v>
      </c>
      <c r="H265" s="233" t="s">
        <v>699</v>
      </c>
      <c r="I265" s="59">
        <v>6.6</v>
      </c>
      <c r="K265" s="237" t="str">
        <f>CONCATENATE(Culvert[[#This Row],[Length of bridge ]],"0 M")</f>
        <v>2.00 M0 M</v>
      </c>
      <c r="L265" s="53" t="s">
        <v>699</v>
      </c>
    </row>
    <row r="266" spans="1:12" ht="15" hidden="1" x14ac:dyDescent="0.25">
      <c r="A266" s="40" t="s">
        <v>670</v>
      </c>
      <c r="B266" s="102" t="s">
        <v>262</v>
      </c>
      <c r="C266" s="125" t="s">
        <v>543</v>
      </c>
      <c r="D266" s="33" t="s">
        <v>268</v>
      </c>
      <c r="E266" s="144">
        <v>2</v>
      </c>
      <c r="F266" s="42" t="s">
        <v>705</v>
      </c>
      <c r="G266" s="42" t="s">
        <v>699</v>
      </c>
      <c r="H266" s="233">
        <v>21.7</v>
      </c>
      <c r="I266" s="232" t="s">
        <v>678</v>
      </c>
      <c r="K266" s="237" t="str">
        <f>CONCATENATE(Culvert[[#This Row],[Length of bridge ]],"0 M")</f>
        <v>21.70 M</v>
      </c>
      <c r="L266" s="53">
        <v>21.7</v>
      </c>
    </row>
    <row r="267" spans="1:12" ht="25.5" hidden="1" x14ac:dyDescent="0.25">
      <c r="A267" s="40" t="s">
        <v>670</v>
      </c>
      <c r="B267" s="102" t="s">
        <v>478</v>
      </c>
      <c r="C267" s="123" t="s">
        <v>534</v>
      </c>
      <c r="D267" s="98" t="s">
        <v>125</v>
      </c>
      <c r="E267" s="144">
        <v>2</v>
      </c>
      <c r="F267" s="42" t="s">
        <v>683</v>
      </c>
      <c r="G267" s="42" t="s">
        <v>683</v>
      </c>
      <c r="H267" s="233" t="s">
        <v>682</v>
      </c>
      <c r="I267" s="59">
        <v>7.5</v>
      </c>
      <c r="K267" s="237" t="str">
        <f>CONCATENATE(Culvert[[#This Row],[Length of bridge ]],"0 M")</f>
        <v>4.00 M0 M</v>
      </c>
      <c r="L267" s="53" t="s">
        <v>682</v>
      </c>
    </row>
    <row r="268" spans="1:12" ht="25.5" hidden="1" x14ac:dyDescent="0.25">
      <c r="A268" s="40" t="s">
        <v>670</v>
      </c>
      <c r="B268" s="102" t="s">
        <v>484</v>
      </c>
      <c r="C268" s="123" t="s">
        <v>534</v>
      </c>
      <c r="D268" s="98" t="s">
        <v>125</v>
      </c>
      <c r="E268" s="144">
        <v>2</v>
      </c>
      <c r="F268" s="42" t="s">
        <v>683</v>
      </c>
      <c r="G268" s="42" t="s">
        <v>683</v>
      </c>
      <c r="H268" s="233" t="s">
        <v>682</v>
      </c>
      <c r="I268" s="59">
        <v>6.6</v>
      </c>
      <c r="K268" s="237" t="str">
        <f>CONCATENATE(Culvert[[#This Row],[Length of bridge ]],"0 M")</f>
        <v>4.00 M0 M</v>
      </c>
      <c r="L268" s="53" t="s">
        <v>682</v>
      </c>
    </row>
    <row r="269" spans="1:12" ht="25.5" x14ac:dyDescent="0.25">
      <c r="A269" s="40" t="s">
        <v>670</v>
      </c>
      <c r="B269" s="102" t="s">
        <v>264</v>
      </c>
      <c r="C269" s="125" t="s">
        <v>544</v>
      </c>
      <c r="D269" s="122" t="s">
        <v>590</v>
      </c>
      <c r="E269" s="144"/>
      <c r="F269" s="42"/>
      <c r="G269" s="42"/>
      <c r="H269" s="233">
        <v>10</v>
      </c>
      <c r="I269" s="59">
        <v>7.5</v>
      </c>
      <c r="K269" s="237" t="str">
        <f>CONCATENATE(Culvert[[#This Row],[Length of bridge ]],"0 M")</f>
        <v>100 M</v>
      </c>
      <c r="L269" s="53">
        <v>10</v>
      </c>
    </row>
    <row r="270" spans="1:12" ht="25.5" x14ac:dyDescent="0.25">
      <c r="A270" s="40" t="s">
        <v>670</v>
      </c>
      <c r="B270" s="102" t="s">
        <v>264</v>
      </c>
      <c r="C270" s="125" t="s">
        <v>544</v>
      </c>
      <c r="D270" s="122" t="s">
        <v>590</v>
      </c>
      <c r="E270" s="144"/>
      <c r="F270" s="42"/>
      <c r="G270" s="42"/>
      <c r="H270" s="233">
        <v>10</v>
      </c>
      <c r="I270" s="59">
        <v>7.5</v>
      </c>
      <c r="K270" s="237" t="str">
        <f>CONCATENATE(Culvert[[#This Row],[Length of bridge ]],"0 M")</f>
        <v>100 M</v>
      </c>
      <c r="L270" s="53">
        <v>10</v>
      </c>
    </row>
    <row r="271" spans="1:12" ht="25.5" hidden="1" x14ac:dyDescent="0.25">
      <c r="A271" s="40" t="s">
        <v>670</v>
      </c>
      <c r="B271" s="102" t="s">
        <v>269</v>
      </c>
      <c r="C271" s="124" t="s">
        <v>545</v>
      </c>
      <c r="D271" s="98" t="s">
        <v>624</v>
      </c>
      <c r="E271" s="144">
        <v>1</v>
      </c>
      <c r="F271" s="42" t="s">
        <v>685</v>
      </c>
      <c r="G271" s="42" t="s">
        <v>685</v>
      </c>
      <c r="H271" s="233" t="s">
        <v>735</v>
      </c>
      <c r="I271" s="59">
        <v>6.6</v>
      </c>
      <c r="K271" s="237" t="str">
        <f>CONCATENATE(Culvert[[#This Row],[Length of bridge ]],"0 M")</f>
        <v>4.50 M0 M</v>
      </c>
      <c r="L271" s="53" t="s">
        <v>735</v>
      </c>
    </row>
    <row r="272" spans="1:12" ht="25.5" hidden="1" x14ac:dyDescent="0.25">
      <c r="A272" s="40" t="s">
        <v>670</v>
      </c>
      <c r="B272" s="102" t="s">
        <v>271</v>
      </c>
      <c r="C272" s="125" t="s">
        <v>544</v>
      </c>
      <c r="D272" s="122" t="s">
        <v>590</v>
      </c>
      <c r="E272" s="144"/>
      <c r="F272" s="42"/>
      <c r="G272" s="42"/>
      <c r="H272" s="233" t="s">
        <v>684</v>
      </c>
      <c r="I272" s="59">
        <v>7.5</v>
      </c>
      <c r="K272" s="237" t="str">
        <f>CONCATENATE(Culvert[[#This Row],[Length of bridge ]],"0 M")</f>
        <v>50.00 M0 M</v>
      </c>
      <c r="L272" s="53" t="s">
        <v>684</v>
      </c>
    </row>
    <row r="273" spans="1:12" ht="26.25" hidden="1" x14ac:dyDescent="0.25">
      <c r="A273" s="40" t="s">
        <v>671</v>
      </c>
      <c r="B273" s="104" t="s">
        <v>244</v>
      </c>
      <c r="C273" s="117" t="s">
        <v>502</v>
      </c>
      <c r="D273" s="98" t="s">
        <v>125</v>
      </c>
      <c r="E273" s="144">
        <v>1</v>
      </c>
      <c r="F273" s="42" t="s">
        <v>683</v>
      </c>
      <c r="G273" s="42" t="s">
        <v>683</v>
      </c>
      <c r="H273" s="233" t="s">
        <v>685</v>
      </c>
      <c r="I273" s="59">
        <v>6.6</v>
      </c>
      <c r="K273" s="237" t="str">
        <f>CONCATENATE(Culvert[[#This Row],[Length of bridge ]],"0 M")</f>
        <v>1.00 M0 M</v>
      </c>
      <c r="L273" s="53" t="s">
        <v>685</v>
      </c>
    </row>
    <row r="274" spans="1:12" ht="26.25" hidden="1" x14ac:dyDescent="0.25">
      <c r="A274" s="40" t="s">
        <v>671</v>
      </c>
      <c r="B274" s="104" t="s">
        <v>463</v>
      </c>
      <c r="C274" s="118" t="s">
        <v>546</v>
      </c>
      <c r="D274" s="98" t="s">
        <v>125</v>
      </c>
      <c r="E274" s="144">
        <v>1</v>
      </c>
      <c r="F274" s="42" t="s">
        <v>691</v>
      </c>
      <c r="G274" s="42" t="s">
        <v>691</v>
      </c>
      <c r="H274" s="233" t="s">
        <v>700</v>
      </c>
      <c r="I274" s="59">
        <v>6.6</v>
      </c>
      <c r="K274" s="237" t="str">
        <f>CONCATENATE(Culvert[[#This Row],[Length of bridge ]],"0 M")</f>
        <v>3.00 M0 M</v>
      </c>
      <c r="L274" s="53" t="s">
        <v>700</v>
      </c>
    </row>
    <row r="275" spans="1:12" ht="26.25" hidden="1" x14ac:dyDescent="0.25">
      <c r="A275" s="40" t="s">
        <v>671</v>
      </c>
      <c r="B275" s="104" t="s">
        <v>247</v>
      </c>
      <c r="C275" s="117" t="s">
        <v>502</v>
      </c>
      <c r="D275" s="98" t="s">
        <v>125</v>
      </c>
      <c r="E275" s="144">
        <v>1</v>
      </c>
      <c r="F275" s="42" t="s">
        <v>683</v>
      </c>
      <c r="G275" s="42" t="s">
        <v>683</v>
      </c>
      <c r="H275" s="233" t="s">
        <v>700</v>
      </c>
      <c r="I275" s="59">
        <v>6.6</v>
      </c>
      <c r="K275" s="237" t="str">
        <f>CONCATENATE(Culvert[[#This Row],[Length of bridge ]],"0 M")</f>
        <v>3.00 M0 M</v>
      </c>
      <c r="L275" s="53" t="s">
        <v>700</v>
      </c>
    </row>
    <row r="276" spans="1:12" ht="26.25" hidden="1" x14ac:dyDescent="0.25">
      <c r="A276" s="40" t="s">
        <v>671</v>
      </c>
      <c r="B276" s="102" t="s">
        <v>250</v>
      </c>
      <c r="C276" s="117" t="s">
        <v>502</v>
      </c>
      <c r="D276" s="98" t="s">
        <v>125</v>
      </c>
      <c r="E276" s="144">
        <v>1</v>
      </c>
      <c r="F276" s="42" t="s">
        <v>683</v>
      </c>
      <c r="G276" s="42" t="s">
        <v>683</v>
      </c>
      <c r="H276" s="233" t="s">
        <v>700</v>
      </c>
      <c r="I276" s="59">
        <v>6.6</v>
      </c>
      <c r="K276" s="237" t="str">
        <f>CONCATENATE(Culvert[[#This Row],[Length of bridge ]],"0 M")</f>
        <v>3.00 M0 M</v>
      </c>
      <c r="L276" s="53" t="s">
        <v>700</v>
      </c>
    </row>
    <row r="277" spans="1:12" ht="26.25" hidden="1" x14ac:dyDescent="0.25">
      <c r="A277" s="40" t="s">
        <v>671</v>
      </c>
      <c r="B277" s="105" t="s">
        <v>477</v>
      </c>
      <c r="C277" s="118" t="s">
        <v>546</v>
      </c>
      <c r="D277" s="98" t="s">
        <v>125</v>
      </c>
      <c r="E277" s="144">
        <v>1</v>
      </c>
      <c r="F277" s="42" t="s">
        <v>691</v>
      </c>
      <c r="G277" s="42" t="s">
        <v>691</v>
      </c>
      <c r="H277" s="233" t="s">
        <v>685</v>
      </c>
      <c r="I277" s="59">
        <v>6.6</v>
      </c>
      <c r="K277" s="237" t="str">
        <f>CONCATENATE(Culvert[[#This Row],[Length of bridge ]],"0 M")</f>
        <v>1.00 M0 M</v>
      </c>
      <c r="L277" s="53" t="s">
        <v>685</v>
      </c>
    </row>
    <row r="278" spans="1:12" ht="26.25" hidden="1" x14ac:dyDescent="0.25">
      <c r="A278" s="40" t="s">
        <v>671</v>
      </c>
      <c r="B278" s="105" t="s">
        <v>262</v>
      </c>
      <c r="C278" s="117" t="s">
        <v>502</v>
      </c>
      <c r="D278" s="98" t="s">
        <v>125</v>
      </c>
      <c r="E278" s="144">
        <v>1</v>
      </c>
      <c r="F278" s="42" t="s">
        <v>683</v>
      </c>
      <c r="G278" s="42" t="s">
        <v>683</v>
      </c>
      <c r="H278" s="233" t="s">
        <v>700</v>
      </c>
      <c r="I278" s="59">
        <v>6.6</v>
      </c>
      <c r="K278" s="237" t="str">
        <f>CONCATENATE(Culvert[[#This Row],[Length of bridge ]],"0 M")</f>
        <v>3.00 M0 M</v>
      </c>
      <c r="L278" s="53" t="s">
        <v>700</v>
      </c>
    </row>
    <row r="279" spans="1:12" ht="26.25" hidden="1" x14ac:dyDescent="0.25">
      <c r="A279" s="40" t="s">
        <v>671</v>
      </c>
      <c r="B279" s="105" t="s">
        <v>478</v>
      </c>
      <c r="C279" s="118" t="s">
        <v>546</v>
      </c>
      <c r="D279" s="98" t="s">
        <v>125</v>
      </c>
      <c r="E279" s="144">
        <v>1</v>
      </c>
      <c r="F279" s="42" t="s">
        <v>691</v>
      </c>
      <c r="G279" s="42" t="s">
        <v>691</v>
      </c>
      <c r="H279" s="233" t="s">
        <v>685</v>
      </c>
      <c r="I279" s="59">
        <v>6.6</v>
      </c>
      <c r="K279" s="237" t="str">
        <f>CONCATENATE(Culvert[[#This Row],[Length of bridge ]],"0 M")</f>
        <v>1.00 M0 M</v>
      </c>
      <c r="L279" s="53" t="s">
        <v>685</v>
      </c>
    </row>
    <row r="280" spans="1:12" ht="26.25" hidden="1" x14ac:dyDescent="0.25">
      <c r="A280" s="40" t="s">
        <v>671</v>
      </c>
      <c r="B280" s="104" t="s">
        <v>485</v>
      </c>
      <c r="C280" s="117" t="s">
        <v>502</v>
      </c>
      <c r="D280" s="98" t="s">
        <v>125</v>
      </c>
      <c r="E280" s="144">
        <v>1</v>
      </c>
      <c r="F280" s="42" t="s">
        <v>683</v>
      </c>
      <c r="G280" s="42" t="s">
        <v>683</v>
      </c>
      <c r="H280" s="233" t="s">
        <v>700</v>
      </c>
      <c r="I280" s="59">
        <v>6.6</v>
      </c>
      <c r="K280" s="237" t="str">
        <f>CONCATENATE(Culvert[[#This Row],[Length of bridge ]],"0 M")</f>
        <v>3.00 M0 M</v>
      </c>
      <c r="L280" s="53" t="s">
        <v>700</v>
      </c>
    </row>
    <row r="281" spans="1:12" ht="25.5" hidden="1" x14ac:dyDescent="0.25">
      <c r="A281" s="40" t="s">
        <v>671</v>
      </c>
      <c r="B281" s="102" t="s">
        <v>486</v>
      </c>
      <c r="C281" s="126" t="s">
        <v>547</v>
      </c>
      <c r="D281" s="122" t="s">
        <v>590</v>
      </c>
      <c r="E281" s="144"/>
      <c r="F281" s="42"/>
      <c r="G281" s="42"/>
      <c r="H281" s="233" t="s">
        <v>675</v>
      </c>
      <c r="I281" s="59">
        <v>7</v>
      </c>
      <c r="K281" s="237" t="str">
        <f>CONCATENATE(Culvert[[#This Row],[Length of bridge ]],"0 M")</f>
        <v>40.00 M0 M</v>
      </c>
      <c r="L281" s="53" t="s">
        <v>675</v>
      </c>
    </row>
    <row r="282" spans="1:12" ht="25.5" hidden="1" x14ac:dyDescent="0.25">
      <c r="A282" s="40" t="s">
        <v>671</v>
      </c>
      <c r="B282" s="102" t="s">
        <v>271</v>
      </c>
      <c r="C282" s="119" t="s">
        <v>548</v>
      </c>
      <c r="D282" s="100" t="s">
        <v>624</v>
      </c>
      <c r="E282" s="144">
        <v>1</v>
      </c>
      <c r="F282" s="42" t="s">
        <v>685</v>
      </c>
      <c r="G282" s="42" t="s">
        <v>689</v>
      </c>
      <c r="H282" s="233" t="s">
        <v>698</v>
      </c>
      <c r="I282" s="59">
        <v>6.6</v>
      </c>
      <c r="K282" s="237" t="str">
        <f>CONCATENATE(Culvert[[#This Row],[Length of bridge ]],"0 M")</f>
        <v>1.80 M0 M</v>
      </c>
      <c r="L282" s="53" t="s">
        <v>698</v>
      </c>
    </row>
    <row r="283" spans="1:12" ht="26.25" hidden="1" x14ac:dyDescent="0.25">
      <c r="A283" s="40" t="s">
        <v>432</v>
      </c>
      <c r="B283" s="101" t="s">
        <v>323</v>
      </c>
      <c r="C283" s="117" t="s">
        <v>502</v>
      </c>
      <c r="D283" s="98" t="s">
        <v>125</v>
      </c>
      <c r="E283" s="144">
        <v>1</v>
      </c>
      <c r="F283" s="42" t="s">
        <v>683</v>
      </c>
      <c r="G283" s="42" t="s">
        <v>683</v>
      </c>
      <c r="H283" s="233" t="s">
        <v>681</v>
      </c>
      <c r="I283" s="59">
        <v>6.6</v>
      </c>
      <c r="K283" s="237" t="str">
        <f>CONCATENATE(Culvert[[#This Row],[Length of bridge ]],"0 M")</f>
        <v>1.50 M0 M</v>
      </c>
      <c r="L283" s="53" t="s">
        <v>681</v>
      </c>
    </row>
    <row r="284" spans="1:12" ht="26.25" hidden="1" x14ac:dyDescent="0.25">
      <c r="A284" s="40" t="s">
        <v>432</v>
      </c>
      <c r="B284" s="101" t="s">
        <v>247</v>
      </c>
      <c r="C284" s="117" t="s">
        <v>502</v>
      </c>
      <c r="D284" s="98" t="s">
        <v>125</v>
      </c>
      <c r="E284" s="144">
        <v>1</v>
      </c>
      <c r="F284" s="42" t="s">
        <v>683</v>
      </c>
      <c r="G284" s="42" t="s">
        <v>683</v>
      </c>
      <c r="H284" s="233" t="s">
        <v>681</v>
      </c>
      <c r="I284" s="59">
        <v>6.6</v>
      </c>
      <c r="K284" s="237" t="str">
        <f>CONCATENATE(Culvert[[#This Row],[Length of bridge ]],"0 M")</f>
        <v>1.50 M0 M</v>
      </c>
      <c r="L284" s="53" t="s">
        <v>681</v>
      </c>
    </row>
    <row r="285" spans="1:12" ht="25.5" hidden="1" x14ac:dyDescent="0.25">
      <c r="A285" s="40" t="s">
        <v>432</v>
      </c>
      <c r="B285" s="101" t="s">
        <v>487</v>
      </c>
      <c r="C285" s="119" t="s">
        <v>549</v>
      </c>
      <c r="D285" s="41" t="s">
        <v>122</v>
      </c>
      <c r="E285" s="144">
        <v>1</v>
      </c>
      <c r="F285" s="42" t="s">
        <v>685</v>
      </c>
      <c r="G285" s="42" t="s">
        <v>681</v>
      </c>
      <c r="H285" s="233">
        <v>8.3000000000000007</v>
      </c>
      <c r="I285" s="59">
        <v>6.6</v>
      </c>
      <c r="K285" s="237" t="str">
        <f>CONCATENATE(Culvert[[#This Row],[Length of bridge ]],"0 M")</f>
        <v>8.30 M</v>
      </c>
      <c r="L285" s="53">
        <v>8.3000000000000007</v>
      </c>
    </row>
    <row r="286" spans="1:12" ht="25.5" hidden="1" x14ac:dyDescent="0.25">
      <c r="A286" s="40" t="s">
        <v>432</v>
      </c>
      <c r="B286" s="102" t="s">
        <v>256</v>
      </c>
      <c r="C286" s="119" t="s">
        <v>550</v>
      </c>
      <c r="D286" s="98" t="s">
        <v>125</v>
      </c>
      <c r="E286" s="144">
        <v>2</v>
      </c>
      <c r="F286" s="42" t="s">
        <v>691</v>
      </c>
      <c r="G286" s="42" t="s">
        <v>691</v>
      </c>
      <c r="H286" s="233" t="s">
        <v>723</v>
      </c>
      <c r="I286" s="59">
        <v>6.6</v>
      </c>
      <c r="K286" s="237" t="str">
        <f>CONCATENATE(Culvert[[#This Row],[Length of bridge ]],"0 M")</f>
        <v>2.60 M0 M</v>
      </c>
      <c r="L286" s="53" t="s">
        <v>723</v>
      </c>
    </row>
    <row r="287" spans="1:12" ht="26.25" hidden="1" x14ac:dyDescent="0.25">
      <c r="A287" s="40" t="s">
        <v>432</v>
      </c>
      <c r="B287" s="105" t="s">
        <v>488</v>
      </c>
      <c r="C287" s="118" t="s">
        <v>551</v>
      </c>
      <c r="D287" s="98" t="s">
        <v>125</v>
      </c>
      <c r="E287" s="144">
        <v>5</v>
      </c>
      <c r="F287" s="42" t="s">
        <v>691</v>
      </c>
      <c r="G287" s="42" t="s">
        <v>691</v>
      </c>
      <c r="H287" s="233">
        <v>6.6</v>
      </c>
      <c r="I287" s="59">
        <v>6.6</v>
      </c>
      <c r="K287" s="237" t="str">
        <f>CONCATENATE(Culvert[[#This Row],[Length of bridge ]],"0 M")</f>
        <v>6.60 M</v>
      </c>
      <c r="L287" s="53">
        <v>6.6</v>
      </c>
    </row>
    <row r="288" spans="1:12" ht="25.5" hidden="1" x14ac:dyDescent="0.25">
      <c r="A288" s="40" t="s">
        <v>432</v>
      </c>
      <c r="B288" s="105" t="s">
        <v>484</v>
      </c>
      <c r="C288" s="119" t="s">
        <v>550</v>
      </c>
      <c r="D288" s="98" t="s">
        <v>125</v>
      </c>
      <c r="E288" s="144">
        <v>2</v>
      </c>
      <c r="F288" s="42" t="s">
        <v>691</v>
      </c>
      <c r="G288" s="42" t="s">
        <v>691</v>
      </c>
      <c r="H288" s="233" t="s">
        <v>699</v>
      </c>
      <c r="I288" s="59">
        <v>7.6</v>
      </c>
      <c r="K288" s="237" t="str">
        <f>CONCATENATE(Culvert[[#This Row],[Length of bridge ]],"0 M")</f>
        <v>2.00 M0 M</v>
      </c>
      <c r="L288" s="53" t="s">
        <v>699</v>
      </c>
    </row>
    <row r="289" spans="1:12" ht="25.5" hidden="1" x14ac:dyDescent="0.25">
      <c r="A289" s="40" t="s">
        <v>432</v>
      </c>
      <c r="B289" s="105" t="s">
        <v>264</v>
      </c>
      <c r="C289" s="119" t="s">
        <v>550</v>
      </c>
      <c r="D289" s="98" t="s">
        <v>125</v>
      </c>
      <c r="E289" s="144">
        <v>2</v>
      </c>
      <c r="F289" s="42" t="s">
        <v>691</v>
      </c>
      <c r="G289" s="42" t="s">
        <v>691</v>
      </c>
      <c r="H289" s="233" t="s">
        <v>722</v>
      </c>
      <c r="I289" s="59">
        <v>6.6</v>
      </c>
      <c r="K289" s="237" t="str">
        <f>CONCATENATE(Culvert[[#This Row],[Length of bridge ]],"0 M")</f>
        <v>2.50 M0 M</v>
      </c>
      <c r="L289" s="53" t="s">
        <v>722</v>
      </c>
    </row>
    <row r="290" spans="1:12" ht="25.5" x14ac:dyDescent="0.25">
      <c r="A290" s="40" t="s">
        <v>432</v>
      </c>
      <c r="B290" s="102" t="s">
        <v>269</v>
      </c>
      <c r="C290" s="121" t="s">
        <v>552</v>
      </c>
      <c r="D290" s="122" t="s">
        <v>268</v>
      </c>
      <c r="E290" s="144">
        <v>3</v>
      </c>
      <c r="F290" s="42" t="s">
        <v>704</v>
      </c>
      <c r="G290" s="42" t="s">
        <v>714</v>
      </c>
      <c r="H290" s="233">
        <v>30</v>
      </c>
      <c r="I290" s="232" t="s">
        <v>678</v>
      </c>
      <c r="K290" s="237" t="str">
        <f>CONCATENATE(Culvert[[#This Row],[Length of bridge ]],"0 M")</f>
        <v>300 M</v>
      </c>
      <c r="L290" s="53">
        <v>30</v>
      </c>
    </row>
    <row r="291" spans="1:12" ht="26.25" hidden="1" x14ac:dyDescent="0.25">
      <c r="A291" s="40" t="s">
        <v>433</v>
      </c>
      <c r="B291" s="104" t="s">
        <v>244</v>
      </c>
      <c r="C291" s="118" t="s">
        <v>546</v>
      </c>
      <c r="D291" s="98" t="s">
        <v>125</v>
      </c>
      <c r="E291" s="144">
        <v>1</v>
      </c>
      <c r="F291" s="42" t="s">
        <v>691</v>
      </c>
      <c r="G291" s="42" t="s">
        <v>691</v>
      </c>
      <c r="H291" s="233" t="s">
        <v>720</v>
      </c>
      <c r="I291" s="59">
        <v>9.1</v>
      </c>
      <c r="K291" s="237" t="str">
        <f>CONCATENATE(Culvert[[#This Row],[Length of bridge ]],"0 M")</f>
        <v>1.90 M0 M</v>
      </c>
      <c r="L291" s="53" t="s">
        <v>720</v>
      </c>
    </row>
    <row r="292" spans="1:12" ht="26.25" hidden="1" x14ac:dyDescent="0.25">
      <c r="A292" s="40" t="s">
        <v>433</v>
      </c>
      <c r="B292" s="104" t="s">
        <v>244</v>
      </c>
      <c r="C292" s="118" t="s">
        <v>553</v>
      </c>
      <c r="D292" s="100" t="s">
        <v>624</v>
      </c>
      <c r="E292" s="144">
        <v>1</v>
      </c>
      <c r="F292" s="42" t="s">
        <v>685</v>
      </c>
      <c r="G292" s="42" t="s">
        <v>685</v>
      </c>
      <c r="H292" s="233" t="s">
        <v>699</v>
      </c>
      <c r="I292" s="59">
        <v>6</v>
      </c>
      <c r="K292" s="237" t="str">
        <f>CONCATENATE(Culvert[[#This Row],[Length of bridge ]],"0 M")</f>
        <v>2.00 M0 M</v>
      </c>
      <c r="L292" s="53" t="s">
        <v>699</v>
      </c>
    </row>
    <row r="293" spans="1:12" ht="30" hidden="1" x14ac:dyDescent="0.25">
      <c r="A293" s="40" t="s">
        <v>433</v>
      </c>
      <c r="B293" s="101" t="s">
        <v>463</v>
      </c>
      <c r="C293" s="127" t="s">
        <v>554</v>
      </c>
      <c r="D293" s="100" t="s">
        <v>630</v>
      </c>
      <c r="E293" s="144">
        <v>1</v>
      </c>
      <c r="F293" s="42" t="s">
        <v>681</v>
      </c>
      <c r="G293" s="42" t="s">
        <v>681</v>
      </c>
      <c r="H293" s="233" t="s">
        <v>721</v>
      </c>
      <c r="I293" s="59">
        <v>6.6</v>
      </c>
      <c r="K293" s="237" t="str">
        <f>CONCATENATE(Culvert[[#This Row],[Length of bridge ]],"0 M")</f>
        <v>2.10 M0 M</v>
      </c>
      <c r="L293" s="53" t="s">
        <v>721</v>
      </c>
    </row>
    <row r="294" spans="1:12" ht="26.25" hidden="1" x14ac:dyDescent="0.25">
      <c r="A294" s="40" t="s">
        <v>433</v>
      </c>
      <c r="B294" s="105" t="s">
        <v>250</v>
      </c>
      <c r="C294" s="118" t="s">
        <v>555</v>
      </c>
      <c r="D294" s="100" t="s">
        <v>624</v>
      </c>
      <c r="E294" s="144">
        <v>1</v>
      </c>
      <c r="F294" s="42" t="s">
        <v>685</v>
      </c>
      <c r="G294" s="42" t="s">
        <v>697</v>
      </c>
      <c r="H294" s="233" t="s">
        <v>716</v>
      </c>
      <c r="I294" s="59">
        <v>7.3</v>
      </c>
      <c r="K294" s="237" t="str">
        <f>CONCATENATE(Culvert[[#This Row],[Length of bridge ]],"0 M")</f>
        <v>2.40 M0 M</v>
      </c>
      <c r="L294" s="53" t="s">
        <v>716</v>
      </c>
    </row>
    <row r="295" spans="1:12" ht="30" hidden="1" x14ac:dyDescent="0.25">
      <c r="A295" s="40" t="s">
        <v>433</v>
      </c>
      <c r="B295" s="102" t="s">
        <v>477</v>
      </c>
      <c r="C295" s="127" t="s">
        <v>554</v>
      </c>
      <c r="D295" s="100" t="s">
        <v>630</v>
      </c>
      <c r="E295" s="144">
        <v>1</v>
      </c>
      <c r="F295" s="42" t="s">
        <v>681</v>
      </c>
      <c r="G295" s="42" t="s">
        <v>681</v>
      </c>
      <c r="H295" s="233" t="s">
        <v>721</v>
      </c>
      <c r="I295" s="59">
        <v>9.1</v>
      </c>
      <c r="K295" s="237" t="str">
        <f>CONCATENATE(Culvert[[#This Row],[Length of bridge ]],"0 M")</f>
        <v>2.10 M0 M</v>
      </c>
      <c r="L295" s="53" t="s">
        <v>721</v>
      </c>
    </row>
    <row r="296" spans="1:12" ht="30" hidden="1" x14ac:dyDescent="0.25">
      <c r="A296" s="40" t="s">
        <v>433</v>
      </c>
      <c r="B296" s="102" t="s">
        <v>481</v>
      </c>
      <c r="C296" s="127" t="s">
        <v>554</v>
      </c>
      <c r="D296" s="100" t="s">
        <v>630</v>
      </c>
      <c r="E296" s="144">
        <v>1</v>
      </c>
      <c r="F296" s="42" t="s">
        <v>681</v>
      </c>
      <c r="G296" s="42" t="s">
        <v>681</v>
      </c>
      <c r="H296" s="233" t="s">
        <v>725</v>
      </c>
      <c r="I296" s="59">
        <v>6.6</v>
      </c>
      <c r="K296" s="237" t="str">
        <f>CONCATENATE(Culvert[[#This Row],[Length of bridge ]],"0 M")</f>
        <v>2.90 M0 M</v>
      </c>
      <c r="L296" s="53" t="s">
        <v>725</v>
      </c>
    </row>
    <row r="297" spans="1:12" ht="26.25" hidden="1" x14ac:dyDescent="0.25">
      <c r="A297" s="40" t="s">
        <v>433</v>
      </c>
      <c r="B297" s="105" t="s">
        <v>482</v>
      </c>
      <c r="C297" s="117" t="s">
        <v>502</v>
      </c>
      <c r="D297" s="98" t="s">
        <v>125</v>
      </c>
      <c r="E297" s="144">
        <v>1</v>
      </c>
      <c r="F297" s="42" t="s">
        <v>683</v>
      </c>
      <c r="G297" s="42" t="s">
        <v>683</v>
      </c>
      <c r="H297" s="233" t="s">
        <v>685</v>
      </c>
      <c r="I297" s="59">
        <v>6.6</v>
      </c>
      <c r="K297" s="237" t="str">
        <f>CONCATENATE(Culvert[[#This Row],[Length of bridge ]],"0 M")</f>
        <v>1.00 M0 M</v>
      </c>
      <c r="L297" s="53" t="s">
        <v>685</v>
      </c>
    </row>
    <row r="298" spans="1:12" ht="26.25" hidden="1" x14ac:dyDescent="0.25">
      <c r="A298" s="40" t="s">
        <v>433</v>
      </c>
      <c r="B298" s="105" t="s">
        <v>252</v>
      </c>
      <c r="C298" s="118" t="s">
        <v>503</v>
      </c>
      <c r="D298" s="98" t="s">
        <v>125</v>
      </c>
      <c r="E298" s="144">
        <v>1</v>
      </c>
      <c r="F298" s="42" t="s">
        <v>685</v>
      </c>
      <c r="G298" s="42" t="s">
        <v>685</v>
      </c>
      <c r="H298" s="233" t="s">
        <v>699</v>
      </c>
      <c r="I298" s="59">
        <v>5.6</v>
      </c>
      <c r="K298" s="237" t="str">
        <f>CONCATENATE(Culvert[[#This Row],[Length of bridge ]],"0 M")</f>
        <v>2.00 M0 M</v>
      </c>
      <c r="L298" s="53" t="s">
        <v>699</v>
      </c>
    </row>
    <row r="299" spans="1:12" ht="26.25" hidden="1" x14ac:dyDescent="0.25">
      <c r="A299" s="40" t="s">
        <v>433</v>
      </c>
      <c r="B299" s="105" t="s">
        <v>254</v>
      </c>
      <c r="C299" s="117" t="s">
        <v>502</v>
      </c>
      <c r="D299" s="98" t="s">
        <v>125</v>
      </c>
      <c r="E299" s="144">
        <v>1</v>
      </c>
      <c r="F299" s="42" t="s">
        <v>683</v>
      </c>
      <c r="G299" s="42" t="s">
        <v>683</v>
      </c>
      <c r="H299" s="233" t="s">
        <v>681</v>
      </c>
      <c r="I299" s="59">
        <v>6.6</v>
      </c>
      <c r="K299" s="237" t="str">
        <f>CONCATENATE(Culvert[[#This Row],[Length of bridge ]],"0 M")</f>
        <v>1.50 M0 M</v>
      </c>
      <c r="L299" s="53" t="s">
        <v>681</v>
      </c>
    </row>
    <row r="300" spans="1:12" ht="26.25" hidden="1" x14ac:dyDescent="0.25">
      <c r="A300" s="40" t="s">
        <v>433</v>
      </c>
      <c r="B300" s="105" t="s">
        <v>256</v>
      </c>
      <c r="C300" s="118" t="s">
        <v>556</v>
      </c>
      <c r="D300" s="100" t="s">
        <v>624</v>
      </c>
      <c r="E300" s="144">
        <v>1</v>
      </c>
      <c r="F300" s="42" t="s">
        <v>685</v>
      </c>
      <c r="G300" s="42" t="s">
        <v>685</v>
      </c>
      <c r="H300" s="233" t="s">
        <v>699</v>
      </c>
      <c r="I300" s="59">
        <v>5.4</v>
      </c>
      <c r="K300" s="237" t="str">
        <f>CONCATENATE(Culvert[[#This Row],[Length of bridge ]],"0 M")</f>
        <v>2.00 M0 M</v>
      </c>
      <c r="L300" s="53" t="s">
        <v>699</v>
      </c>
    </row>
    <row r="301" spans="1:12" ht="26.25" hidden="1" x14ac:dyDescent="0.25">
      <c r="A301" s="40" t="s">
        <v>433</v>
      </c>
      <c r="B301" s="105" t="s">
        <v>258</v>
      </c>
      <c r="C301" s="117" t="s">
        <v>502</v>
      </c>
      <c r="D301" s="98" t="s">
        <v>125</v>
      </c>
      <c r="E301" s="144">
        <v>1</v>
      </c>
      <c r="F301" s="42" t="s">
        <v>683</v>
      </c>
      <c r="G301" s="42" t="s">
        <v>683</v>
      </c>
      <c r="H301" s="233" t="s">
        <v>685</v>
      </c>
      <c r="I301" s="59">
        <v>5.5</v>
      </c>
      <c r="K301" s="237" t="str">
        <f>CONCATENATE(Culvert[[#This Row],[Length of bridge ]],"0 M")</f>
        <v>1.00 M0 M</v>
      </c>
      <c r="L301" s="53" t="s">
        <v>685</v>
      </c>
    </row>
    <row r="302" spans="1:12" ht="25.5" hidden="1" x14ac:dyDescent="0.25">
      <c r="A302" s="40" t="s">
        <v>433</v>
      </c>
      <c r="B302" s="105" t="s">
        <v>261</v>
      </c>
      <c r="C302" s="119" t="s">
        <v>550</v>
      </c>
      <c r="D302" s="98" t="s">
        <v>125</v>
      </c>
      <c r="E302" s="144">
        <v>2</v>
      </c>
      <c r="F302" s="42" t="s">
        <v>691</v>
      </c>
      <c r="G302" s="42" t="s">
        <v>691</v>
      </c>
      <c r="H302" s="233" t="s">
        <v>716</v>
      </c>
      <c r="I302" s="59">
        <v>6.6</v>
      </c>
      <c r="K302" s="237" t="str">
        <f>CONCATENATE(Culvert[[#This Row],[Length of bridge ]],"0 M")</f>
        <v>2.40 M0 M</v>
      </c>
      <c r="L302" s="53" t="s">
        <v>716</v>
      </c>
    </row>
    <row r="303" spans="1:12" ht="30" hidden="1" x14ac:dyDescent="0.25">
      <c r="A303" s="40" t="s">
        <v>433</v>
      </c>
      <c r="B303" s="105" t="s">
        <v>488</v>
      </c>
      <c r="C303" s="127" t="s">
        <v>557</v>
      </c>
      <c r="D303" s="100" t="s">
        <v>630</v>
      </c>
      <c r="E303" s="144">
        <v>1</v>
      </c>
      <c r="F303" s="42" t="s">
        <v>685</v>
      </c>
      <c r="G303" s="42" t="s">
        <v>685</v>
      </c>
      <c r="H303" s="233" t="s">
        <v>722</v>
      </c>
      <c r="I303" s="59">
        <v>6.6</v>
      </c>
      <c r="K303" s="237" t="str">
        <f>CONCATENATE(Culvert[[#This Row],[Length of bridge ]],"0 M")</f>
        <v>2.50 M0 M</v>
      </c>
      <c r="L303" s="53" t="s">
        <v>722</v>
      </c>
    </row>
    <row r="304" spans="1:12" ht="25.5" hidden="1" x14ac:dyDescent="0.25">
      <c r="A304" s="40" t="s">
        <v>433</v>
      </c>
      <c r="B304" s="102" t="s">
        <v>262</v>
      </c>
      <c r="C304" s="121" t="s">
        <v>558</v>
      </c>
      <c r="D304" s="122" t="s">
        <v>268</v>
      </c>
      <c r="E304" s="144">
        <v>2</v>
      </c>
      <c r="F304" s="42" t="s">
        <v>704</v>
      </c>
      <c r="G304" s="42" t="s">
        <v>699</v>
      </c>
      <c r="H304" s="233">
        <v>20.2</v>
      </c>
      <c r="I304" s="232" t="s">
        <v>678</v>
      </c>
      <c r="K304" s="237" t="str">
        <f>CONCATENATE(Culvert[[#This Row],[Length of bridge ]],"0 M")</f>
        <v>20.20 M</v>
      </c>
      <c r="L304" s="53">
        <v>20.2</v>
      </c>
    </row>
    <row r="305" spans="1:12" ht="30" hidden="1" x14ac:dyDescent="0.25">
      <c r="A305" s="40" t="s">
        <v>433</v>
      </c>
      <c r="B305" s="105" t="s">
        <v>478</v>
      </c>
      <c r="C305" s="127" t="s">
        <v>554</v>
      </c>
      <c r="D305" s="100" t="s">
        <v>630</v>
      </c>
      <c r="E305" s="144">
        <v>1</v>
      </c>
      <c r="F305" s="42" t="s">
        <v>681</v>
      </c>
      <c r="G305" s="42" t="s">
        <v>681</v>
      </c>
      <c r="H305" s="233" t="s">
        <v>722</v>
      </c>
      <c r="I305" s="59">
        <v>6.6</v>
      </c>
      <c r="K305" s="237" t="str">
        <f>CONCATENATE(Culvert[[#This Row],[Length of bridge ]],"0 M")</f>
        <v>2.50 M0 M</v>
      </c>
      <c r="L305" s="53" t="s">
        <v>722</v>
      </c>
    </row>
    <row r="306" spans="1:12" ht="30" hidden="1" x14ac:dyDescent="0.25">
      <c r="A306" s="40" t="s">
        <v>433</v>
      </c>
      <c r="B306" s="105" t="s">
        <v>266</v>
      </c>
      <c r="C306" s="127" t="s">
        <v>557</v>
      </c>
      <c r="D306" s="100" t="s">
        <v>630</v>
      </c>
      <c r="E306" s="144">
        <v>1</v>
      </c>
      <c r="F306" s="42" t="s">
        <v>685</v>
      </c>
      <c r="G306" s="42" t="s">
        <v>685</v>
      </c>
      <c r="H306" s="233" t="s">
        <v>722</v>
      </c>
      <c r="I306" s="59">
        <v>6.6</v>
      </c>
      <c r="K306" s="237" t="str">
        <f>CONCATENATE(Culvert[[#This Row],[Length of bridge ]],"0 M")</f>
        <v>2.50 M0 M</v>
      </c>
      <c r="L306" s="53" t="s">
        <v>722</v>
      </c>
    </row>
    <row r="307" spans="1:12" ht="30" hidden="1" x14ac:dyDescent="0.25">
      <c r="A307" s="40" t="s">
        <v>433</v>
      </c>
      <c r="B307" s="105" t="s">
        <v>270</v>
      </c>
      <c r="C307" s="127" t="s">
        <v>554</v>
      </c>
      <c r="D307" s="100" t="s">
        <v>630</v>
      </c>
      <c r="E307" s="144">
        <v>1</v>
      </c>
      <c r="F307" s="42" t="s">
        <v>681</v>
      </c>
      <c r="G307" s="42" t="s">
        <v>681</v>
      </c>
      <c r="H307" s="233" t="s">
        <v>722</v>
      </c>
      <c r="I307" s="59">
        <v>9.1</v>
      </c>
      <c r="K307" s="237" t="str">
        <f>CONCATENATE(Culvert[[#This Row],[Length of bridge ]],"0 M")</f>
        <v>2.50 M0 M</v>
      </c>
      <c r="L307" s="53" t="s">
        <v>722</v>
      </c>
    </row>
    <row r="308" spans="1:12" ht="30" hidden="1" x14ac:dyDescent="0.25">
      <c r="A308" s="40" t="s">
        <v>434</v>
      </c>
      <c r="B308" s="101" t="s">
        <v>244</v>
      </c>
      <c r="C308" s="127" t="s">
        <v>557</v>
      </c>
      <c r="D308" s="100" t="s">
        <v>630</v>
      </c>
      <c r="E308" s="144">
        <v>1</v>
      </c>
      <c r="F308" s="42" t="s">
        <v>685</v>
      </c>
      <c r="G308" s="42" t="s">
        <v>685</v>
      </c>
      <c r="H308" s="233" t="s">
        <v>721</v>
      </c>
      <c r="I308" s="59">
        <v>9.1</v>
      </c>
      <c r="K308" s="237" t="str">
        <f>CONCATENATE(Culvert[[#This Row],[Length of bridge ]],"0 M")</f>
        <v>2.10 M0 M</v>
      </c>
      <c r="L308" s="53" t="s">
        <v>721</v>
      </c>
    </row>
    <row r="309" spans="1:12" ht="30" hidden="1" x14ac:dyDescent="0.25">
      <c r="A309" s="40" t="s">
        <v>434</v>
      </c>
      <c r="B309" s="104" t="s">
        <v>463</v>
      </c>
      <c r="C309" s="127" t="s">
        <v>557</v>
      </c>
      <c r="D309" s="100" t="s">
        <v>630</v>
      </c>
      <c r="E309" s="144">
        <v>1</v>
      </c>
      <c r="F309" s="42" t="s">
        <v>685</v>
      </c>
      <c r="G309" s="42" t="s">
        <v>685</v>
      </c>
      <c r="H309" s="233" t="s">
        <v>719</v>
      </c>
      <c r="I309" s="59">
        <v>7.1</v>
      </c>
      <c r="K309" s="237" t="str">
        <f>CONCATENATE(Culvert[[#This Row],[Length of bridge ]],"0 M")</f>
        <v>1.70 M0 M</v>
      </c>
      <c r="L309" s="53" t="s">
        <v>719</v>
      </c>
    </row>
    <row r="310" spans="1:12" ht="30" hidden="1" x14ac:dyDescent="0.25">
      <c r="A310" s="40" t="s">
        <v>434</v>
      </c>
      <c r="B310" s="101" t="s">
        <v>323</v>
      </c>
      <c r="C310" s="127" t="s">
        <v>554</v>
      </c>
      <c r="D310" s="100" t="s">
        <v>630</v>
      </c>
      <c r="E310" s="144">
        <v>1</v>
      </c>
      <c r="F310" s="42" t="s">
        <v>681</v>
      </c>
      <c r="G310" s="42" t="s">
        <v>681</v>
      </c>
      <c r="H310" s="233" t="s">
        <v>721</v>
      </c>
      <c r="I310" s="59">
        <v>7.1</v>
      </c>
      <c r="K310" s="237" t="str">
        <f>CONCATENATE(Culvert[[#This Row],[Length of bridge ]],"0 M")</f>
        <v>2.10 M0 M</v>
      </c>
      <c r="L310" s="53" t="s">
        <v>721</v>
      </c>
    </row>
    <row r="311" spans="1:12" ht="25.5" x14ac:dyDescent="0.25">
      <c r="A311" s="40" t="s">
        <v>434</v>
      </c>
      <c r="B311" s="101" t="s">
        <v>489</v>
      </c>
      <c r="C311" s="119" t="s">
        <v>559</v>
      </c>
      <c r="D311" s="41" t="s">
        <v>122</v>
      </c>
      <c r="E311" s="144">
        <v>1</v>
      </c>
      <c r="F311" s="42" t="s">
        <v>682</v>
      </c>
      <c r="G311" s="42" t="s">
        <v>698</v>
      </c>
      <c r="H311" s="233">
        <v>7</v>
      </c>
      <c r="I311" s="59">
        <v>5.6</v>
      </c>
      <c r="K311" s="237" t="str">
        <f>CONCATENATE(Culvert[[#This Row],[Length of bridge ]],"0 M")</f>
        <v>70 M</v>
      </c>
      <c r="L311" s="53">
        <v>7</v>
      </c>
    </row>
    <row r="312" spans="1:12" ht="38.25" hidden="1" x14ac:dyDescent="0.25">
      <c r="A312" s="40" t="s">
        <v>434</v>
      </c>
      <c r="B312" s="105" t="s">
        <v>481</v>
      </c>
      <c r="C312" s="119" t="s">
        <v>523</v>
      </c>
      <c r="D312" s="98" t="s">
        <v>125</v>
      </c>
      <c r="E312" s="144">
        <v>1</v>
      </c>
      <c r="F312" s="42" t="s">
        <v>689</v>
      </c>
      <c r="G312" s="42" t="s">
        <v>689</v>
      </c>
      <c r="H312" s="233" t="s">
        <v>699</v>
      </c>
      <c r="I312" s="59">
        <v>6.6</v>
      </c>
      <c r="K312" s="237" t="str">
        <f>CONCATENATE(Culvert[[#This Row],[Length of bridge ]],"0 M")</f>
        <v>2.00 M0 M</v>
      </c>
      <c r="L312" s="53" t="s">
        <v>699</v>
      </c>
    </row>
    <row r="313" spans="1:12" ht="25.5" x14ac:dyDescent="0.25">
      <c r="A313" s="40" t="s">
        <v>434</v>
      </c>
      <c r="B313" s="102" t="s">
        <v>252</v>
      </c>
      <c r="C313" s="119" t="s">
        <v>560</v>
      </c>
      <c r="D313" s="122" t="s">
        <v>268</v>
      </c>
      <c r="E313" s="144">
        <v>3</v>
      </c>
      <c r="F313" s="42" t="s">
        <v>682</v>
      </c>
      <c r="G313" s="42" t="s">
        <v>699</v>
      </c>
      <c r="H313" s="233">
        <v>13</v>
      </c>
      <c r="I313" s="59">
        <v>5.75</v>
      </c>
      <c r="K313" s="237" t="str">
        <f>CONCATENATE(Culvert[[#This Row],[Length of bridge ]],"0 M")</f>
        <v>130 M</v>
      </c>
      <c r="L313" s="53">
        <v>13</v>
      </c>
    </row>
    <row r="314" spans="1:12" ht="38.25" hidden="1" x14ac:dyDescent="0.25">
      <c r="A314" s="40" t="s">
        <v>434</v>
      </c>
      <c r="B314" s="102" t="s">
        <v>254</v>
      </c>
      <c r="C314" s="119" t="s">
        <v>523</v>
      </c>
      <c r="D314" s="98" t="s">
        <v>125</v>
      </c>
      <c r="E314" s="144">
        <v>1</v>
      </c>
      <c r="F314" s="42" t="s">
        <v>689</v>
      </c>
      <c r="G314" s="42" t="s">
        <v>689</v>
      </c>
      <c r="H314" s="233" t="s">
        <v>681</v>
      </c>
      <c r="I314" s="59">
        <v>6.6</v>
      </c>
      <c r="K314" s="237" t="str">
        <f>CONCATENATE(Culvert[[#This Row],[Length of bridge ]],"0 M")</f>
        <v>1.50 M0 M</v>
      </c>
      <c r="L314" s="53" t="s">
        <v>681</v>
      </c>
    </row>
    <row r="315" spans="1:12" ht="25.5" hidden="1" x14ac:dyDescent="0.25">
      <c r="A315" s="40" t="s">
        <v>434</v>
      </c>
      <c r="B315" s="102" t="s">
        <v>262</v>
      </c>
      <c r="C315" s="119" t="s">
        <v>561</v>
      </c>
      <c r="D315" s="100" t="s">
        <v>624</v>
      </c>
      <c r="E315" s="144">
        <v>1</v>
      </c>
      <c r="F315" s="42" t="s">
        <v>692</v>
      </c>
      <c r="G315" s="42" t="s">
        <v>694</v>
      </c>
      <c r="H315" s="233" t="s">
        <v>724</v>
      </c>
      <c r="I315" s="59">
        <v>6.3</v>
      </c>
      <c r="K315" s="237" t="str">
        <f>CONCATENATE(Culvert[[#This Row],[Length of bridge ]],"0 M")</f>
        <v>2.80 M0 M</v>
      </c>
      <c r="L315" s="53" t="s">
        <v>724</v>
      </c>
    </row>
    <row r="316" spans="1:12" ht="25.5" hidden="1" x14ac:dyDescent="0.25">
      <c r="A316" s="40" t="s">
        <v>434</v>
      </c>
      <c r="B316" s="102" t="s">
        <v>478</v>
      </c>
      <c r="C316" s="119" t="s">
        <v>562</v>
      </c>
      <c r="D316" s="100" t="s">
        <v>624</v>
      </c>
      <c r="E316" s="144">
        <v>1</v>
      </c>
      <c r="F316" s="42" t="s">
        <v>683</v>
      </c>
      <c r="G316" s="42" t="s">
        <v>685</v>
      </c>
      <c r="H316" s="233" t="s">
        <v>700</v>
      </c>
      <c r="I316" s="59">
        <v>6.5</v>
      </c>
      <c r="K316" s="237" t="str">
        <f>CONCATENATE(Culvert[[#This Row],[Length of bridge ]],"0 M")</f>
        <v>3.00 M0 M</v>
      </c>
      <c r="L316" s="53" t="s">
        <v>700</v>
      </c>
    </row>
    <row r="317" spans="1:12" ht="25.5" hidden="1" x14ac:dyDescent="0.25">
      <c r="A317" s="40" t="s">
        <v>434</v>
      </c>
      <c r="B317" s="102" t="s">
        <v>484</v>
      </c>
      <c r="C317" s="119" t="s">
        <v>563</v>
      </c>
      <c r="D317" s="100" t="s">
        <v>624</v>
      </c>
      <c r="E317" s="144">
        <v>1</v>
      </c>
      <c r="F317" s="42" t="s">
        <v>683</v>
      </c>
      <c r="G317" s="42" t="s">
        <v>685</v>
      </c>
      <c r="H317" s="233" t="s">
        <v>699</v>
      </c>
      <c r="I317" s="59">
        <v>5.6</v>
      </c>
      <c r="K317" s="237" t="str">
        <f>CONCATENATE(Culvert[[#This Row],[Length of bridge ]],"0 M")</f>
        <v>2.00 M0 M</v>
      </c>
      <c r="L317" s="53" t="s">
        <v>699</v>
      </c>
    </row>
    <row r="318" spans="1:12" ht="26.25" hidden="1" x14ac:dyDescent="0.25">
      <c r="A318" s="40" t="s">
        <v>434</v>
      </c>
      <c r="B318" s="102" t="s">
        <v>264</v>
      </c>
      <c r="C318" s="118" t="s">
        <v>546</v>
      </c>
      <c r="D318" s="98" t="s">
        <v>125</v>
      </c>
      <c r="E318" s="144">
        <v>1</v>
      </c>
      <c r="F318" s="42" t="s">
        <v>691</v>
      </c>
      <c r="G318" s="42" t="s">
        <v>691</v>
      </c>
      <c r="H318" s="233" t="s">
        <v>700</v>
      </c>
      <c r="I318" s="59">
        <v>6.6</v>
      </c>
      <c r="K318" s="237" t="str">
        <f>CONCATENATE(Culvert[[#This Row],[Length of bridge ]],"0 M")</f>
        <v>3.00 M0 M</v>
      </c>
      <c r="L318" s="53" t="s">
        <v>700</v>
      </c>
    </row>
    <row r="319" spans="1:12" ht="25.5" hidden="1" x14ac:dyDescent="0.25">
      <c r="A319" s="40" t="s">
        <v>434</v>
      </c>
      <c r="B319" s="102" t="s">
        <v>266</v>
      </c>
      <c r="C319" s="119" t="s">
        <v>564</v>
      </c>
      <c r="D319" s="100" t="s">
        <v>624</v>
      </c>
      <c r="E319" s="144">
        <v>1</v>
      </c>
      <c r="F319" s="42" t="s">
        <v>685</v>
      </c>
      <c r="G319" s="42" t="s">
        <v>685</v>
      </c>
      <c r="H319" s="233" t="s">
        <v>699</v>
      </c>
      <c r="I319" s="59">
        <v>5.3</v>
      </c>
      <c r="K319" s="237" t="str">
        <f>CONCATENATE(Culvert[[#This Row],[Length of bridge ]],"0 M")</f>
        <v>2.00 M0 M</v>
      </c>
      <c r="L319" s="53" t="s">
        <v>699</v>
      </c>
    </row>
    <row r="320" spans="1:12" ht="25.5" hidden="1" x14ac:dyDescent="0.25">
      <c r="A320" s="40" t="s">
        <v>434</v>
      </c>
      <c r="B320" s="102" t="s">
        <v>486</v>
      </c>
      <c r="C320" s="119" t="s">
        <v>565</v>
      </c>
      <c r="D320" s="100" t="s">
        <v>624</v>
      </c>
      <c r="E320" s="144">
        <v>1</v>
      </c>
      <c r="F320" s="42" t="s">
        <v>683</v>
      </c>
      <c r="G320" s="42" t="s">
        <v>685</v>
      </c>
      <c r="H320" s="233" t="s">
        <v>713</v>
      </c>
      <c r="I320" s="59">
        <v>6.3</v>
      </c>
      <c r="K320" s="237" t="str">
        <f>CONCATENATE(Culvert[[#This Row],[Length of bridge ]],"0 M")</f>
        <v>2.20 M0 M</v>
      </c>
      <c r="L320" s="53" t="s">
        <v>713</v>
      </c>
    </row>
    <row r="321" spans="1:12" ht="26.25" hidden="1" x14ac:dyDescent="0.25">
      <c r="A321" s="40" t="s">
        <v>434</v>
      </c>
      <c r="B321" s="102" t="s">
        <v>486</v>
      </c>
      <c r="C321" s="118" t="s">
        <v>546</v>
      </c>
      <c r="D321" s="98" t="s">
        <v>125</v>
      </c>
      <c r="E321" s="144">
        <v>1</v>
      </c>
      <c r="F321" s="42" t="s">
        <v>691</v>
      </c>
      <c r="G321" s="42" t="s">
        <v>691</v>
      </c>
      <c r="H321" s="233" t="s">
        <v>699</v>
      </c>
      <c r="I321" s="59">
        <v>6.6</v>
      </c>
      <c r="K321" s="237" t="str">
        <f>CONCATENATE(Culvert[[#This Row],[Length of bridge ]],"0 M")</f>
        <v>2.00 M0 M</v>
      </c>
      <c r="L321" s="53" t="s">
        <v>699</v>
      </c>
    </row>
    <row r="322" spans="1:12" ht="30" hidden="1" x14ac:dyDescent="0.25">
      <c r="A322" s="40" t="s">
        <v>435</v>
      </c>
      <c r="B322" s="106" t="s">
        <v>482</v>
      </c>
      <c r="C322" s="127" t="s">
        <v>566</v>
      </c>
      <c r="D322" s="122" t="s">
        <v>268</v>
      </c>
      <c r="E322" s="144">
        <v>1</v>
      </c>
      <c r="F322" s="42" t="s">
        <v>707</v>
      </c>
      <c r="G322" s="42" t="s">
        <v>699</v>
      </c>
      <c r="H322" s="233">
        <v>16.5</v>
      </c>
      <c r="I322" s="59">
        <v>7.5</v>
      </c>
      <c r="K322" s="237" t="str">
        <f>CONCATENATE(Culvert[[#This Row],[Length of bridge ]],"0 M")</f>
        <v>16.50 M</v>
      </c>
      <c r="L322" s="53">
        <v>16.5</v>
      </c>
    </row>
    <row r="323" spans="1:12" ht="30" hidden="1" x14ac:dyDescent="0.25">
      <c r="A323" s="40" t="s">
        <v>435</v>
      </c>
      <c r="B323" s="106" t="s">
        <v>258</v>
      </c>
      <c r="C323" s="127" t="s">
        <v>567</v>
      </c>
      <c r="D323" s="100" t="s">
        <v>624</v>
      </c>
      <c r="E323" s="144">
        <v>1</v>
      </c>
      <c r="F323" s="42" t="s">
        <v>683</v>
      </c>
      <c r="G323" s="42" t="s">
        <v>685</v>
      </c>
      <c r="H323" s="233">
        <v>5.6</v>
      </c>
      <c r="I323" s="59">
        <v>7.5</v>
      </c>
      <c r="K323" s="237" t="str">
        <f>CONCATENATE(Culvert[[#This Row],[Length of bridge ]],"0 M")</f>
        <v>5.60 M</v>
      </c>
      <c r="L323" s="53">
        <v>5.6</v>
      </c>
    </row>
    <row r="324" spans="1:12" ht="25.5" hidden="1" x14ac:dyDescent="0.25">
      <c r="A324" s="40" t="s">
        <v>435</v>
      </c>
      <c r="B324" s="106" t="s">
        <v>261</v>
      </c>
      <c r="C324" s="123" t="s">
        <v>528</v>
      </c>
      <c r="D324" s="41" t="s">
        <v>122</v>
      </c>
      <c r="E324" s="144">
        <v>1</v>
      </c>
      <c r="F324" s="42" t="s">
        <v>700</v>
      </c>
      <c r="G324" s="42" t="s">
        <v>681</v>
      </c>
      <c r="H324" s="233">
        <v>5.5</v>
      </c>
      <c r="I324" s="59">
        <v>7.5</v>
      </c>
      <c r="K324" s="237" t="str">
        <f>CONCATENATE(Culvert[[#This Row],[Length of bridge ]],"0 M")</f>
        <v>5.50 M</v>
      </c>
      <c r="L324" s="53">
        <v>5.5</v>
      </c>
    </row>
    <row r="325" spans="1:12" ht="25.5" x14ac:dyDescent="0.25">
      <c r="A325" s="40" t="s">
        <v>435</v>
      </c>
      <c r="B325" s="106" t="s">
        <v>488</v>
      </c>
      <c r="C325" s="123" t="s">
        <v>568</v>
      </c>
      <c r="D325" s="98" t="s">
        <v>125</v>
      </c>
      <c r="E325" s="144">
        <v>15</v>
      </c>
      <c r="F325" s="42" t="s">
        <v>688</v>
      </c>
      <c r="G325" s="42" t="s">
        <v>688</v>
      </c>
      <c r="H325" s="233">
        <v>15</v>
      </c>
      <c r="I325" s="59">
        <v>7.5</v>
      </c>
      <c r="K325" s="237" t="str">
        <f>CONCATENATE(Culvert[[#This Row],[Length of bridge ]],"0 M")</f>
        <v>150 M</v>
      </c>
      <c r="L325" s="53">
        <v>15</v>
      </c>
    </row>
    <row r="326" spans="1:12" ht="30" hidden="1" x14ac:dyDescent="0.25">
      <c r="A326" s="40" t="s">
        <v>435</v>
      </c>
      <c r="B326" s="106" t="s">
        <v>262</v>
      </c>
      <c r="C326" s="127" t="s">
        <v>569</v>
      </c>
      <c r="D326" s="100" t="s">
        <v>624</v>
      </c>
      <c r="E326" s="144">
        <v>1</v>
      </c>
      <c r="F326" s="42" t="s">
        <v>683</v>
      </c>
      <c r="G326" s="42" t="s">
        <v>708</v>
      </c>
      <c r="H326" s="233" t="s">
        <v>729</v>
      </c>
      <c r="I326" s="59">
        <v>7.5</v>
      </c>
      <c r="K326" s="237" t="str">
        <f>CONCATENATE(Culvert[[#This Row],[Length of bridge ]],"0 M")</f>
        <v>3.50 M0 M</v>
      </c>
      <c r="L326" s="53" t="s">
        <v>729</v>
      </c>
    </row>
    <row r="327" spans="1:12" ht="26.25" hidden="1" x14ac:dyDescent="0.25">
      <c r="A327" s="40" t="s">
        <v>435</v>
      </c>
      <c r="B327" s="106" t="s">
        <v>266</v>
      </c>
      <c r="C327" s="117" t="s">
        <v>502</v>
      </c>
      <c r="D327" s="98" t="s">
        <v>125</v>
      </c>
      <c r="E327" s="144">
        <v>1</v>
      </c>
      <c r="F327" s="42" t="s">
        <v>683</v>
      </c>
      <c r="G327" s="42" t="s">
        <v>683</v>
      </c>
      <c r="H327" s="233" t="s">
        <v>722</v>
      </c>
      <c r="I327" s="59">
        <v>7.5</v>
      </c>
      <c r="K327" s="237" t="str">
        <f>CONCATENATE(Culvert[[#This Row],[Length of bridge ]],"0 M")</f>
        <v>2.50 M0 M</v>
      </c>
      <c r="L327" s="53" t="s">
        <v>722</v>
      </c>
    </row>
    <row r="328" spans="1:12" ht="38.25" hidden="1" x14ac:dyDescent="0.25">
      <c r="A328" s="40" t="s">
        <v>436</v>
      </c>
      <c r="B328" s="107" t="s">
        <v>244</v>
      </c>
      <c r="C328" s="119" t="s">
        <v>570</v>
      </c>
      <c r="D328" s="100" t="s">
        <v>624</v>
      </c>
      <c r="E328" s="144">
        <v>1</v>
      </c>
      <c r="F328" s="42"/>
      <c r="G328" s="42"/>
      <c r="H328" s="233" t="s">
        <v>701</v>
      </c>
      <c r="I328" s="59">
        <v>7.5</v>
      </c>
      <c r="K328" s="237" t="str">
        <f>CONCATENATE(Culvert[[#This Row],[Length of bridge ]],"0 M")</f>
        <v>3.80 M0 M</v>
      </c>
      <c r="L328" s="53" t="s">
        <v>701</v>
      </c>
    </row>
    <row r="329" spans="1:12" ht="25.5" hidden="1" x14ac:dyDescent="0.25">
      <c r="A329" s="40" t="s">
        <v>436</v>
      </c>
      <c r="B329" s="107" t="s">
        <v>244</v>
      </c>
      <c r="C329" s="119" t="s">
        <v>518</v>
      </c>
      <c r="D329" s="98" t="s">
        <v>125</v>
      </c>
      <c r="E329" s="144">
        <v>1</v>
      </c>
      <c r="F329" s="42" t="s">
        <v>687</v>
      </c>
      <c r="G329" s="42" t="s">
        <v>687</v>
      </c>
      <c r="H329" s="233" t="s">
        <v>685</v>
      </c>
      <c r="I329" s="59">
        <v>7.5</v>
      </c>
      <c r="K329" s="237" t="str">
        <f>CONCATENATE(Culvert[[#This Row],[Length of bridge ]],"0 M")</f>
        <v>1.00 M0 M</v>
      </c>
      <c r="L329" s="53" t="s">
        <v>685</v>
      </c>
    </row>
    <row r="330" spans="1:12" ht="25.5" hidden="1" x14ac:dyDescent="0.25">
      <c r="A330" s="40" t="s">
        <v>436</v>
      </c>
      <c r="B330" s="107" t="s">
        <v>247</v>
      </c>
      <c r="C330" s="120" t="s">
        <v>571</v>
      </c>
      <c r="D330" s="100" t="s">
        <v>624</v>
      </c>
      <c r="E330" s="144">
        <v>2</v>
      </c>
      <c r="F330" s="42" t="s">
        <v>695</v>
      </c>
      <c r="G330" s="42" t="s">
        <v>681</v>
      </c>
      <c r="H330" s="233" t="s">
        <v>735</v>
      </c>
      <c r="I330" s="59">
        <v>7.5</v>
      </c>
      <c r="K330" s="237" t="str">
        <f>CONCATENATE(Culvert[[#This Row],[Length of bridge ]],"0 M")</f>
        <v>4.50 M0 M</v>
      </c>
      <c r="L330" s="53" t="s">
        <v>735</v>
      </c>
    </row>
    <row r="331" spans="1:12" ht="25.5" hidden="1" x14ac:dyDescent="0.25">
      <c r="A331" s="40" t="s">
        <v>436</v>
      </c>
      <c r="B331" s="103" t="s">
        <v>250</v>
      </c>
      <c r="C331" s="120" t="s">
        <v>572</v>
      </c>
      <c r="D331" s="100" t="s">
        <v>624</v>
      </c>
      <c r="E331" s="144">
        <v>1</v>
      </c>
      <c r="F331" s="42" t="s">
        <v>683</v>
      </c>
      <c r="G331" s="42" t="s">
        <v>683</v>
      </c>
      <c r="H331" s="233" t="s">
        <v>700</v>
      </c>
      <c r="I331" s="59">
        <v>7.5</v>
      </c>
      <c r="K331" s="237" t="str">
        <f>CONCATENATE(Culvert[[#This Row],[Length of bridge ]],"0 M")</f>
        <v>3.00 M0 M</v>
      </c>
      <c r="L331" s="53" t="s">
        <v>700</v>
      </c>
    </row>
    <row r="332" spans="1:12" ht="26.25" hidden="1" x14ac:dyDescent="0.25">
      <c r="A332" s="40" t="s">
        <v>436</v>
      </c>
      <c r="B332" s="103" t="s">
        <v>477</v>
      </c>
      <c r="C332" s="117" t="s">
        <v>502</v>
      </c>
      <c r="D332" s="98" t="s">
        <v>125</v>
      </c>
      <c r="E332" s="144">
        <v>1</v>
      </c>
      <c r="F332" s="42" t="s">
        <v>683</v>
      </c>
      <c r="G332" s="42" t="s">
        <v>683</v>
      </c>
      <c r="H332" s="233" t="s">
        <v>681</v>
      </c>
      <c r="I332" s="59">
        <v>7.5</v>
      </c>
      <c r="K332" s="237" t="str">
        <f>CONCATENATE(Culvert[[#This Row],[Length of bridge ]],"0 M")</f>
        <v>1.50 M0 M</v>
      </c>
      <c r="L332" s="53" t="s">
        <v>681</v>
      </c>
    </row>
    <row r="333" spans="1:12" ht="26.25" hidden="1" x14ac:dyDescent="0.25">
      <c r="A333" s="40" t="s">
        <v>436</v>
      </c>
      <c r="B333" s="103" t="s">
        <v>252</v>
      </c>
      <c r="C333" s="117" t="s">
        <v>502</v>
      </c>
      <c r="D333" s="98" t="s">
        <v>125</v>
      </c>
      <c r="E333" s="144">
        <v>1</v>
      </c>
      <c r="F333" s="42" t="s">
        <v>683</v>
      </c>
      <c r="G333" s="42" t="s">
        <v>683</v>
      </c>
      <c r="H333" s="233" t="s">
        <v>681</v>
      </c>
      <c r="I333" s="59">
        <v>7.5</v>
      </c>
      <c r="K333" s="237" t="str">
        <f>CONCATENATE(Culvert[[#This Row],[Length of bridge ]],"0 M")</f>
        <v>1.50 M0 M</v>
      </c>
      <c r="L333" s="53" t="s">
        <v>681</v>
      </c>
    </row>
    <row r="334" spans="1:12" ht="26.25" hidden="1" x14ac:dyDescent="0.25">
      <c r="A334" s="40" t="s">
        <v>436</v>
      </c>
      <c r="B334" s="103" t="s">
        <v>254</v>
      </c>
      <c r="C334" s="117" t="s">
        <v>502</v>
      </c>
      <c r="D334" s="98" t="s">
        <v>125</v>
      </c>
      <c r="E334" s="144">
        <v>1</v>
      </c>
      <c r="F334" s="42" t="s">
        <v>683</v>
      </c>
      <c r="G334" s="42" t="s">
        <v>683</v>
      </c>
      <c r="H334" s="233" t="s">
        <v>681</v>
      </c>
      <c r="I334" s="59">
        <v>7.5</v>
      </c>
      <c r="K334" s="237" t="str">
        <f>CONCATENATE(Culvert[[#This Row],[Length of bridge ]],"0 M")</f>
        <v>1.50 M0 M</v>
      </c>
      <c r="L334" s="53" t="s">
        <v>681</v>
      </c>
    </row>
    <row r="335" spans="1:12" ht="38.25" hidden="1" x14ac:dyDescent="0.25">
      <c r="A335" s="40" t="s">
        <v>436</v>
      </c>
      <c r="B335" s="103" t="s">
        <v>484</v>
      </c>
      <c r="C335" s="119" t="s">
        <v>523</v>
      </c>
      <c r="D335" s="98" t="s">
        <v>125</v>
      </c>
      <c r="E335" s="144">
        <v>1</v>
      </c>
      <c r="F335" s="42" t="s">
        <v>689</v>
      </c>
      <c r="G335" s="42" t="s">
        <v>689</v>
      </c>
      <c r="H335" s="233" t="s">
        <v>685</v>
      </c>
      <c r="I335" s="59">
        <v>7.5</v>
      </c>
      <c r="K335" s="237" t="str">
        <f>CONCATENATE(Culvert[[#This Row],[Length of bridge ]],"0 M")</f>
        <v>1.00 M0 M</v>
      </c>
      <c r="L335" s="53" t="s">
        <v>685</v>
      </c>
    </row>
    <row r="336" spans="1:12" ht="26.25" hidden="1" x14ac:dyDescent="0.25">
      <c r="A336" s="40" t="s">
        <v>436</v>
      </c>
      <c r="B336" s="103" t="s">
        <v>264</v>
      </c>
      <c r="C336" s="117" t="s">
        <v>502</v>
      </c>
      <c r="D336" s="98" t="s">
        <v>125</v>
      </c>
      <c r="E336" s="144">
        <v>1</v>
      </c>
      <c r="F336" s="42" t="s">
        <v>683</v>
      </c>
      <c r="G336" s="42" t="s">
        <v>683</v>
      </c>
      <c r="H336" s="233" t="s">
        <v>685</v>
      </c>
      <c r="I336" s="59">
        <v>9.1</v>
      </c>
      <c r="K336" s="237" t="str">
        <f>CONCATENATE(Culvert[[#This Row],[Length of bridge ]],"0 M")</f>
        <v>1.00 M0 M</v>
      </c>
      <c r="L336" s="53" t="s">
        <v>685</v>
      </c>
    </row>
    <row r="337" spans="1:12" ht="25.5" hidden="1" x14ac:dyDescent="0.25">
      <c r="A337" s="40" t="s">
        <v>436</v>
      </c>
      <c r="B337" s="107" t="s">
        <v>490</v>
      </c>
      <c r="C337" s="120" t="s">
        <v>573</v>
      </c>
      <c r="D337" s="122" t="s">
        <v>268</v>
      </c>
      <c r="E337" s="144">
        <v>3</v>
      </c>
      <c r="F337" s="42" t="s">
        <v>703</v>
      </c>
      <c r="G337" s="42" t="s">
        <v>712</v>
      </c>
      <c r="H337" s="233">
        <v>26.200000000000003</v>
      </c>
      <c r="I337" s="232" t="s">
        <v>678</v>
      </c>
      <c r="K337" s="237" t="str">
        <f>CONCATENATE(Culvert[[#This Row],[Length of bridge ]],"0 M")</f>
        <v>26.20 M</v>
      </c>
      <c r="L337" s="53">
        <v>26.200000000000003</v>
      </c>
    </row>
    <row r="338" spans="1:12" ht="30" hidden="1" x14ac:dyDescent="0.25">
      <c r="A338" s="40" t="s">
        <v>437</v>
      </c>
      <c r="B338" s="101" t="s">
        <v>463</v>
      </c>
      <c r="C338" s="127" t="s">
        <v>554</v>
      </c>
      <c r="D338" s="100" t="s">
        <v>630</v>
      </c>
      <c r="E338" s="144">
        <v>1</v>
      </c>
      <c r="F338" s="42" t="s">
        <v>681</v>
      </c>
      <c r="G338" s="42" t="s">
        <v>681</v>
      </c>
      <c r="H338" s="233" t="s">
        <v>721</v>
      </c>
      <c r="I338" s="59">
        <v>6.6</v>
      </c>
      <c r="K338" s="237" t="str">
        <f>CONCATENATE(Culvert[[#This Row],[Length of bridge ]],"0 M")</f>
        <v>2.10 M0 M</v>
      </c>
      <c r="L338" s="53" t="s">
        <v>721</v>
      </c>
    </row>
    <row r="339" spans="1:12" ht="38.25" hidden="1" x14ac:dyDescent="0.25">
      <c r="A339" s="40" t="s">
        <v>437</v>
      </c>
      <c r="B339" s="102" t="s">
        <v>252</v>
      </c>
      <c r="C339" s="119" t="s">
        <v>574</v>
      </c>
      <c r="D339" s="100" t="s">
        <v>624</v>
      </c>
      <c r="E339" s="144">
        <v>1</v>
      </c>
      <c r="F339" s="42" t="s">
        <v>681</v>
      </c>
      <c r="G339" s="42" t="s">
        <v>685</v>
      </c>
      <c r="H339" s="233">
        <v>6.6</v>
      </c>
      <c r="I339" s="59">
        <v>7.3</v>
      </c>
      <c r="K339" s="237" t="str">
        <f>CONCATENATE(Culvert[[#This Row],[Length of bridge ]],"0 M")</f>
        <v>6.60 M</v>
      </c>
      <c r="L339" s="53">
        <v>6.6</v>
      </c>
    </row>
    <row r="340" spans="1:12" ht="38.25" hidden="1" x14ac:dyDescent="0.25">
      <c r="A340" s="40" t="s">
        <v>437</v>
      </c>
      <c r="B340" s="102" t="s">
        <v>261</v>
      </c>
      <c r="C340" s="119" t="s">
        <v>575</v>
      </c>
      <c r="D340" s="100" t="s">
        <v>624</v>
      </c>
      <c r="E340" s="144">
        <v>1</v>
      </c>
      <c r="F340" s="42" t="s">
        <v>698</v>
      </c>
      <c r="G340" s="42" t="s">
        <v>690</v>
      </c>
      <c r="H340" s="233" t="s">
        <v>700</v>
      </c>
      <c r="I340" s="59">
        <v>7.5</v>
      </c>
      <c r="K340" s="237" t="str">
        <f>CONCATENATE(Culvert[[#This Row],[Length of bridge ]],"0 M")</f>
        <v>3.00 M0 M</v>
      </c>
      <c r="L340" s="53" t="s">
        <v>700</v>
      </c>
    </row>
    <row r="341" spans="1:12" ht="26.25" hidden="1" x14ac:dyDescent="0.25">
      <c r="A341" s="40" t="s">
        <v>437</v>
      </c>
      <c r="B341" s="102" t="s">
        <v>261</v>
      </c>
      <c r="C341" s="117" t="s">
        <v>502</v>
      </c>
      <c r="D341" s="98" t="s">
        <v>125</v>
      </c>
      <c r="E341" s="144">
        <v>1</v>
      </c>
      <c r="F341" s="42" t="s">
        <v>683</v>
      </c>
      <c r="G341" s="42" t="s">
        <v>683</v>
      </c>
      <c r="H341" s="233" t="s">
        <v>685</v>
      </c>
      <c r="I341" s="59">
        <v>6.6</v>
      </c>
      <c r="K341" s="237" t="str">
        <f>CONCATENATE(Culvert[[#This Row],[Length of bridge ]],"0 M")</f>
        <v>1.00 M0 M</v>
      </c>
      <c r="L341" s="53" t="s">
        <v>685</v>
      </c>
    </row>
    <row r="342" spans="1:12" ht="30" hidden="1" x14ac:dyDescent="0.25">
      <c r="A342" s="40" t="s">
        <v>437</v>
      </c>
      <c r="B342" s="102" t="s">
        <v>488</v>
      </c>
      <c r="C342" s="127" t="s">
        <v>554</v>
      </c>
      <c r="D342" s="100" t="s">
        <v>630</v>
      </c>
      <c r="E342" s="144">
        <v>1</v>
      </c>
      <c r="F342" s="42" t="s">
        <v>681</v>
      </c>
      <c r="G342" s="42" t="s">
        <v>681</v>
      </c>
      <c r="H342" s="233" t="s">
        <v>721</v>
      </c>
      <c r="I342" s="59">
        <v>6.6</v>
      </c>
      <c r="K342" s="237" t="str">
        <f>CONCATENATE(Culvert[[#This Row],[Length of bridge ]],"0 M")</f>
        <v>2.10 M0 M</v>
      </c>
      <c r="L342" s="53" t="s">
        <v>721</v>
      </c>
    </row>
    <row r="343" spans="1:12" ht="26.25" hidden="1" x14ac:dyDescent="0.25">
      <c r="A343" s="40" t="s">
        <v>437</v>
      </c>
      <c r="B343" s="102" t="s">
        <v>262</v>
      </c>
      <c r="C343" s="117" t="s">
        <v>502</v>
      </c>
      <c r="D343" s="98" t="s">
        <v>125</v>
      </c>
      <c r="E343" s="144">
        <v>1</v>
      </c>
      <c r="F343" s="42" t="s">
        <v>683</v>
      </c>
      <c r="G343" s="42" t="s">
        <v>683</v>
      </c>
      <c r="H343" s="233" t="s">
        <v>681</v>
      </c>
      <c r="I343" s="59">
        <v>6.6</v>
      </c>
      <c r="K343" s="237" t="str">
        <f>CONCATENATE(Culvert[[#This Row],[Length of bridge ]],"0 M")</f>
        <v>1.50 M0 M</v>
      </c>
      <c r="L343" s="53" t="s">
        <v>681</v>
      </c>
    </row>
    <row r="344" spans="1:12" ht="26.25" hidden="1" x14ac:dyDescent="0.25">
      <c r="A344" s="40" t="s">
        <v>438</v>
      </c>
      <c r="B344" s="101" t="s">
        <v>244</v>
      </c>
      <c r="C344" s="117" t="s">
        <v>502</v>
      </c>
      <c r="D344" s="98" t="s">
        <v>125</v>
      </c>
      <c r="E344" s="144">
        <v>1</v>
      </c>
      <c r="F344" s="42" t="s">
        <v>683</v>
      </c>
      <c r="G344" s="42" t="s">
        <v>683</v>
      </c>
      <c r="H344" s="233" t="s">
        <v>681</v>
      </c>
      <c r="I344" s="59">
        <v>9.1</v>
      </c>
      <c r="K344" s="237" t="str">
        <f>CONCATENATE(Culvert[[#This Row],[Length of bridge ]],"0 M")</f>
        <v>1.50 M0 M</v>
      </c>
      <c r="L344" s="53" t="s">
        <v>681</v>
      </c>
    </row>
    <row r="345" spans="1:12" ht="38.25" hidden="1" x14ac:dyDescent="0.25">
      <c r="A345" s="40" t="s">
        <v>438</v>
      </c>
      <c r="B345" s="101" t="s">
        <v>463</v>
      </c>
      <c r="C345" s="126" t="s">
        <v>576</v>
      </c>
      <c r="D345" s="100" t="s">
        <v>624</v>
      </c>
      <c r="E345" s="144">
        <v>1</v>
      </c>
      <c r="F345" s="42" t="s">
        <v>689</v>
      </c>
      <c r="G345" s="42" t="s">
        <v>685</v>
      </c>
      <c r="H345" s="233" t="s">
        <v>698</v>
      </c>
      <c r="I345" s="59">
        <v>5</v>
      </c>
      <c r="K345" s="237" t="str">
        <f>CONCATENATE(Culvert[[#This Row],[Length of bridge ]],"0 M")</f>
        <v>1.80 M0 M</v>
      </c>
      <c r="L345" s="53" t="s">
        <v>698</v>
      </c>
    </row>
    <row r="346" spans="1:12" ht="15" hidden="1" x14ac:dyDescent="0.25">
      <c r="A346" s="40" t="s">
        <v>438</v>
      </c>
      <c r="B346" s="101" t="s">
        <v>323</v>
      </c>
      <c r="C346" s="122" t="s">
        <v>577</v>
      </c>
      <c r="D346" s="122" t="s">
        <v>590</v>
      </c>
      <c r="E346" s="144"/>
      <c r="F346" s="42"/>
      <c r="G346" s="42"/>
      <c r="H346" s="233" t="s">
        <v>676</v>
      </c>
      <c r="I346" s="59">
        <v>7</v>
      </c>
      <c r="K346" s="237" t="str">
        <f>CONCATENATE(Culvert[[#This Row],[Length of bridge ]],"0 M")</f>
        <v>10.00 M0 M</v>
      </c>
      <c r="L346" s="53" t="s">
        <v>676</v>
      </c>
    </row>
    <row r="347" spans="1:12" ht="26.25" hidden="1" x14ac:dyDescent="0.25">
      <c r="A347" s="40" t="s">
        <v>438</v>
      </c>
      <c r="B347" s="101" t="s">
        <v>247</v>
      </c>
      <c r="C347" s="117" t="s">
        <v>502</v>
      </c>
      <c r="D347" s="98" t="s">
        <v>125</v>
      </c>
      <c r="E347" s="144">
        <v>1</v>
      </c>
      <c r="F347" s="42" t="s">
        <v>683</v>
      </c>
      <c r="G347" s="42" t="s">
        <v>683</v>
      </c>
      <c r="H347" s="233" t="s">
        <v>681</v>
      </c>
      <c r="I347" s="59">
        <v>6.6</v>
      </c>
      <c r="K347" s="237" t="str">
        <f>CONCATENATE(Culvert[[#This Row],[Length of bridge ]],"0 M")</f>
        <v>1.50 M0 M</v>
      </c>
      <c r="L347" s="53" t="s">
        <v>681</v>
      </c>
    </row>
    <row r="348" spans="1:12" ht="25.5" hidden="1" x14ac:dyDescent="0.25">
      <c r="A348" s="40" t="s">
        <v>438</v>
      </c>
      <c r="B348" s="102" t="s">
        <v>250</v>
      </c>
      <c r="C348" s="119" t="s">
        <v>578</v>
      </c>
      <c r="D348" s="100" t="s">
        <v>624</v>
      </c>
      <c r="E348" s="144">
        <v>1</v>
      </c>
      <c r="F348" s="42" t="s">
        <v>693</v>
      </c>
      <c r="G348" s="42" t="s">
        <v>692</v>
      </c>
      <c r="H348" s="233" t="s">
        <v>681</v>
      </c>
      <c r="I348" s="59">
        <v>7.4</v>
      </c>
      <c r="K348" s="237" t="str">
        <f>CONCATENATE(Culvert[[#This Row],[Length of bridge ]],"0 M")</f>
        <v>1.50 M0 M</v>
      </c>
      <c r="L348" s="53" t="s">
        <v>681</v>
      </c>
    </row>
    <row r="349" spans="1:12" ht="25.5" x14ac:dyDescent="0.25">
      <c r="A349" s="40" t="s">
        <v>438</v>
      </c>
      <c r="B349" s="102" t="s">
        <v>482</v>
      </c>
      <c r="C349" s="119" t="s">
        <v>579</v>
      </c>
      <c r="D349" s="41" t="s">
        <v>122</v>
      </c>
      <c r="E349" s="144">
        <v>1</v>
      </c>
      <c r="F349" s="42" t="s">
        <v>704</v>
      </c>
      <c r="G349" s="42" t="s">
        <v>681</v>
      </c>
      <c r="H349" s="233">
        <v>15</v>
      </c>
      <c r="I349" s="232" t="s">
        <v>678</v>
      </c>
      <c r="K349" s="237" t="str">
        <f>CONCATENATE(Culvert[[#This Row],[Length of bridge ]],"0 M")</f>
        <v>150 M</v>
      </c>
      <c r="L349" s="53">
        <v>15</v>
      </c>
    </row>
    <row r="350" spans="1:12" ht="38.25" hidden="1" x14ac:dyDescent="0.25">
      <c r="A350" s="40" t="s">
        <v>438</v>
      </c>
      <c r="B350" s="102" t="s">
        <v>252</v>
      </c>
      <c r="C350" s="126" t="s">
        <v>580</v>
      </c>
      <c r="D350" s="138" t="s">
        <v>131</v>
      </c>
      <c r="E350" s="144">
        <v>2</v>
      </c>
      <c r="F350" s="42" t="s">
        <v>706</v>
      </c>
      <c r="G350" s="42" t="s">
        <v>716</v>
      </c>
      <c r="H350" s="233">
        <v>28.6</v>
      </c>
      <c r="I350" s="232" t="s">
        <v>678</v>
      </c>
      <c r="K350" s="237" t="str">
        <f>CONCATENATE(Culvert[[#This Row],[Length of bridge ]],"0 M")</f>
        <v>28.60 M</v>
      </c>
      <c r="L350" s="53">
        <v>28.6</v>
      </c>
    </row>
    <row r="351" spans="1:12" ht="26.25" hidden="1" x14ac:dyDescent="0.25">
      <c r="A351" s="40" t="s">
        <v>438</v>
      </c>
      <c r="B351" s="102" t="s">
        <v>256</v>
      </c>
      <c r="C351" s="117" t="s">
        <v>502</v>
      </c>
      <c r="D351" s="98" t="s">
        <v>125</v>
      </c>
      <c r="E351" s="144">
        <v>1</v>
      </c>
      <c r="F351" s="42" t="s">
        <v>683</v>
      </c>
      <c r="G351" s="42" t="s">
        <v>683</v>
      </c>
      <c r="H351" s="233" t="s">
        <v>681</v>
      </c>
      <c r="I351" s="59">
        <v>6.6</v>
      </c>
      <c r="K351" s="237" t="str">
        <f>CONCATENATE(Culvert[[#This Row],[Length of bridge ]],"0 M")</f>
        <v>1.50 M0 M</v>
      </c>
      <c r="L351" s="53" t="s">
        <v>681</v>
      </c>
    </row>
    <row r="352" spans="1:12" ht="38.25" hidden="1" x14ac:dyDescent="0.25">
      <c r="A352" s="40" t="s">
        <v>439</v>
      </c>
      <c r="B352" s="101" t="s">
        <v>244</v>
      </c>
      <c r="C352" s="119" t="s">
        <v>523</v>
      </c>
      <c r="D352" s="98" t="s">
        <v>125</v>
      </c>
      <c r="E352" s="144">
        <v>1</v>
      </c>
      <c r="F352" s="42" t="s">
        <v>689</v>
      </c>
      <c r="G352" s="42" t="s">
        <v>689</v>
      </c>
      <c r="H352" s="233" t="s">
        <v>685</v>
      </c>
      <c r="I352" s="59">
        <v>6.6</v>
      </c>
      <c r="K352" s="237" t="str">
        <f>CONCATENATE(Culvert[[#This Row],[Length of bridge ]],"0 M")</f>
        <v>1.00 M0 M</v>
      </c>
      <c r="L352" s="53" t="s">
        <v>685</v>
      </c>
    </row>
    <row r="353" spans="1:12" ht="38.25" hidden="1" x14ac:dyDescent="0.25">
      <c r="A353" s="40" t="s">
        <v>439</v>
      </c>
      <c r="B353" s="102" t="s">
        <v>250</v>
      </c>
      <c r="C353" s="119" t="s">
        <v>581</v>
      </c>
      <c r="D353" s="100" t="s">
        <v>624</v>
      </c>
      <c r="E353" s="144">
        <v>1</v>
      </c>
      <c r="F353" s="42" t="s">
        <v>690</v>
      </c>
      <c r="G353" s="42" t="s">
        <v>685</v>
      </c>
      <c r="H353" s="233" t="s">
        <v>722</v>
      </c>
      <c r="I353" s="59">
        <v>7.5</v>
      </c>
      <c r="K353" s="237" t="str">
        <f>CONCATENATE(Culvert[[#This Row],[Length of bridge ]],"0 M")</f>
        <v>2.50 M0 M</v>
      </c>
      <c r="L353" s="53" t="s">
        <v>722</v>
      </c>
    </row>
    <row r="354" spans="1:12" ht="30" hidden="1" x14ac:dyDescent="0.25">
      <c r="A354" s="40" t="s">
        <v>439</v>
      </c>
      <c r="B354" s="102" t="s">
        <v>482</v>
      </c>
      <c r="C354" s="127" t="s">
        <v>582</v>
      </c>
      <c r="D354" s="100" t="s">
        <v>630</v>
      </c>
      <c r="E354" s="144">
        <v>1</v>
      </c>
      <c r="F354" s="42" t="s">
        <v>700</v>
      </c>
      <c r="G354" s="42" t="s">
        <v>700</v>
      </c>
      <c r="H354" s="233" t="s">
        <v>701</v>
      </c>
      <c r="I354" s="59">
        <v>7.1</v>
      </c>
      <c r="K354" s="237" t="str">
        <f>CONCATENATE(Culvert[[#This Row],[Length of bridge ]],"0 M")</f>
        <v>3.80 M0 M</v>
      </c>
      <c r="L354" s="53" t="s">
        <v>701</v>
      </c>
    </row>
    <row r="355" spans="1:12" ht="26.25" hidden="1" x14ac:dyDescent="0.25">
      <c r="A355" s="40" t="s">
        <v>439</v>
      </c>
      <c r="B355" s="102" t="s">
        <v>254</v>
      </c>
      <c r="C355" s="118" t="s">
        <v>546</v>
      </c>
      <c r="D355" s="98" t="s">
        <v>125</v>
      </c>
      <c r="E355" s="144">
        <v>1</v>
      </c>
      <c r="F355" s="42" t="s">
        <v>691</v>
      </c>
      <c r="G355" s="42" t="s">
        <v>691</v>
      </c>
      <c r="H355" s="233" t="s">
        <v>685</v>
      </c>
      <c r="I355" s="59">
        <v>6.6</v>
      </c>
      <c r="K355" s="237" t="str">
        <f>CONCATENATE(Culvert[[#This Row],[Length of bridge ]],"0 M")</f>
        <v>1.00 M0 M</v>
      </c>
      <c r="L355" s="53" t="s">
        <v>685</v>
      </c>
    </row>
    <row r="356" spans="1:12" ht="38.25" hidden="1" x14ac:dyDescent="0.25">
      <c r="A356" s="40" t="s">
        <v>439</v>
      </c>
      <c r="B356" s="102" t="s">
        <v>256</v>
      </c>
      <c r="C356" s="119" t="s">
        <v>523</v>
      </c>
      <c r="D356" s="98" t="s">
        <v>125</v>
      </c>
      <c r="E356" s="144">
        <v>1</v>
      </c>
      <c r="F356" s="42" t="s">
        <v>689</v>
      </c>
      <c r="G356" s="42" t="s">
        <v>689</v>
      </c>
      <c r="H356" s="233" t="s">
        <v>685</v>
      </c>
      <c r="I356" s="59">
        <v>6.6</v>
      </c>
      <c r="K356" s="237" t="str">
        <f>CONCATENATE(Culvert[[#This Row],[Length of bridge ]],"0 M")</f>
        <v>1.00 M0 M</v>
      </c>
      <c r="L356" s="53" t="s">
        <v>685</v>
      </c>
    </row>
    <row r="357" spans="1:12" ht="26.25" hidden="1" x14ac:dyDescent="0.25">
      <c r="A357" s="40" t="s">
        <v>440</v>
      </c>
      <c r="B357" s="108" t="s">
        <v>244</v>
      </c>
      <c r="C357" s="117" t="s">
        <v>502</v>
      </c>
      <c r="D357" s="98" t="s">
        <v>125</v>
      </c>
      <c r="E357" s="144">
        <v>1</v>
      </c>
      <c r="F357" s="42" t="s">
        <v>683</v>
      </c>
      <c r="G357" s="42" t="s">
        <v>683</v>
      </c>
      <c r="H357" s="233" t="s">
        <v>698</v>
      </c>
      <c r="I357" s="59">
        <v>6.6</v>
      </c>
      <c r="K357" s="237" t="str">
        <f>CONCATENATE(Culvert[[#This Row],[Length of bridge ]],"0 M")</f>
        <v>1.80 M0 M</v>
      </c>
      <c r="L357" s="53" t="s">
        <v>698</v>
      </c>
    </row>
    <row r="358" spans="1:12" ht="38.25" hidden="1" x14ac:dyDescent="0.25">
      <c r="A358" s="40" t="s">
        <v>440</v>
      </c>
      <c r="B358" s="108" t="s">
        <v>463</v>
      </c>
      <c r="C358" s="119" t="s">
        <v>523</v>
      </c>
      <c r="D358" s="98" t="s">
        <v>125</v>
      </c>
      <c r="E358" s="144">
        <v>1</v>
      </c>
      <c r="F358" s="42" t="s">
        <v>689</v>
      </c>
      <c r="G358" s="42" t="s">
        <v>689</v>
      </c>
      <c r="H358" s="233" t="s">
        <v>685</v>
      </c>
      <c r="I358" s="59">
        <v>6.6</v>
      </c>
      <c r="K358" s="237" t="str">
        <f>CONCATENATE(Culvert[[#This Row],[Length of bridge ]],"0 M")</f>
        <v>1.00 M0 M</v>
      </c>
      <c r="L358" s="53" t="s">
        <v>685</v>
      </c>
    </row>
    <row r="359" spans="1:12" ht="25.5" hidden="1" x14ac:dyDescent="0.25">
      <c r="A359" s="40" t="s">
        <v>440</v>
      </c>
      <c r="B359" s="108" t="s">
        <v>463</v>
      </c>
      <c r="C359" s="123" t="s">
        <v>534</v>
      </c>
      <c r="D359" s="98" t="s">
        <v>125</v>
      </c>
      <c r="E359" s="144">
        <v>2</v>
      </c>
      <c r="F359" s="42" t="s">
        <v>683</v>
      </c>
      <c r="G359" s="42" t="s">
        <v>683</v>
      </c>
      <c r="H359" s="233" t="s">
        <v>730</v>
      </c>
      <c r="I359" s="59">
        <v>6.6</v>
      </c>
      <c r="K359" s="237" t="str">
        <f>CONCATENATE(Culvert[[#This Row],[Length of bridge ]],"0 M")</f>
        <v>3.60 M0 M</v>
      </c>
      <c r="L359" s="53" t="s">
        <v>730</v>
      </c>
    </row>
    <row r="360" spans="1:12" ht="38.25" hidden="1" x14ac:dyDescent="0.25">
      <c r="A360" s="40" t="s">
        <v>440</v>
      </c>
      <c r="B360" s="108" t="s">
        <v>491</v>
      </c>
      <c r="C360" s="119" t="s">
        <v>523</v>
      </c>
      <c r="D360" s="98" t="s">
        <v>125</v>
      </c>
      <c r="E360" s="144">
        <v>1</v>
      </c>
      <c r="F360" s="42" t="s">
        <v>689</v>
      </c>
      <c r="G360" s="42" t="s">
        <v>689</v>
      </c>
      <c r="H360" s="233" t="s">
        <v>723</v>
      </c>
      <c r="I360" s="59">
        <v>6.6</v>
      </c>
      <c r="K360" s="237" t="str">
        <f>CONCATENATE(Culvert[[#This Row],[Length of bridge ]],"0 M")</f>
        <v>2.60 M0 M</v>
      </c>
      <c r="L360" s="53" t="s">
        <v>723</v>
      </c>
    </row>
    <row r="361" spans="1:12" ht="38.25" hidden="1" x14ac:dyDescent="0.25">
      <c r="A361" s="40" t="s">
        <v>440</v>
      </c>
      <c r="B361" s="108" t="s">
        <v>492</v>
      </c>
      <c r="C361" s="119" t="s">
        <v>523</v>
      </c>
      <c r="D361" s="98" t="s">
        <v>125</v>
      </c>
      <c r="E361" s="144">
        <v>1</v>
      </c>
      <c r="F361" s="42" t="s">
        <v>689</v>
      </c>
      <c r="G361" s="42" t="s">
        <v>689</v>
      </c>
      <c r="H361" s="233" t="s">
        <v>723</v>
      </c>
      <c r="I361" s="59">
        <v>6.6</v>
      </c>
      <c r="K361" s="237" t="str">
        <f>CONCATENATE(Culvert[[#This Row],[Length of bridge ]],"0 M")</f>
        <v>2.60 M0 M</v>
      </c>
      <c r="L361" s="53" t="s">
        <v>723</v>
      </c>
    </row>
    <row r="362" spans="1:12" ht="38.25" hidden="1" x14ac:dyDescent="0.25">
      <c r="A362" s="40" t="s">
        <v>440</v>
      </c>
      <c r="B362" s="108" t="s">
        <v>493</v>
      </c>
      <c r="C362" s="119" t="s">
        <v>523</v>
      </c>
      <c r="D362" s="98" t="s">
        <v>125</v>
      </c>
      <c r="E362" s="144">
        <v>1</v>
      </c>
      <c r="F362" s="42" t="s">
        <v>689</v>
      </c>
      <c r="G362" s="42" t="s">
        <v>689</v>
      </c>
      <c r="H362" s="233" t="s">
        <v>698</v>
      </c>
      <c r="I362" s="59">
        <v>6.6</v>
      </c>
      <c r="K362" s="237" t="str">
        <f>CONCATENATE(Culvert[[#This Row],[Length of bridge ]],"0 M")</f>
        <v>1.80 M0 M</v>
      </c>
      <c r="L362" s="53" t="s">
        <v>698</v>
      </c>
    </row>
    <row r="363" spans="1:12" ht="38.25" hidden="1" x14ac:dyDescent="0.25">
      <c r="A363" s="40" t="s">
        <v>440</v>
      </c>
      <c r="B363" s="108" t="s">
        <v>494</v>
      </c>
      <c r="C363" s="119" t="s">
        <v>523</v>
      </c>
      <c r="D363" s="98" t="s">
        <v>125</v>
      </c>
      <c r="E363" s="144">
        <v>1</v>
      </c>
      <c r="F363" s="42" t="s">
        <v>689</v>
      </c>
      <c r="G363" s="42" t="s">
        <v>689</v>
      </c>
      <c r="H363" s="233" t="s">
        <v>730</v>
      </c>
      <c r="I363" s="59">
        <v>6.6</v>
      </c>
      <c r="K363" s="237" t="str">
        <f>CONCATENATE(Culvert[[#This Row],[Length of bridge ]],"0 M")</f>
        <v>3.60 M0 M</v>
      </c>
      <c r="L363" s="53" t="s">
        <v>730</v>
      </c>
    </row>
    <row r="364" spans="1:12" ht="38.25" hidden="1" x14ac:dyDescent="0.25">
      <c r="A364" s="40" t="s">
        <v>440</v>
      </c>
      <c r="B364" s="108" t="s">
        <v>495</v>
      </c>
      <c r="C364" s="119" t="s">
        <v>523</v>
      </c>
      <c r="D364" s="98" t="s">
        <v>125</v>
      </c>
      <c r="E364" s="144">
        <v>1</v>
      </c>
      <c r="F364" s="42" t="s">
        <v>689</v>
      </c>
      <c r="G364" s="42" t="s">
        <v>689</v>
      </c>
      <c r="H364" s="233" t="s">
        <v>698</v>
      </c>
      <c r="I364" s="59">
        <v>6.6</v>
      </c>
      <c r="K364" s="237" t="str">
        <f>CONCATENATE(Culvert[[#This Row],[Length of bridge ]],"0 M")</f>
        <v>1.80 M0 M</v>
      </c>
      <c r="L364" s="53" t="s">
        <v>698</v>
      </c>
    </row>
    <row r="365" spans="1:12" ht="38.25" hidden="1" x14ac:dyDescent="0.25">
      <c r="A365" s="40" t="s">
        <v>440</v>
      </c>
      <c r="B365" s="108" t="s">
        <v>326</v>
      </c>
      <c r="C365" s="119" t="s">
        <v>523</v>
      </c>
      <c r="D365" s="98" t="s">
        <v>125</v>
      </c>
      <c r="E365" s="144">
        <v>1</v>
      </c>
      <c r="F365" s="42" t="s">
        <v>689</v>
      </c>
      <c r="G365" s="42" t="s">
        <v>689</v>
      </c>
      <c r="H365" s="233" t="s">
        <v>681</v>
      </c>
      <c r="I365" s="59">
        <v>6.6</v>
      </c>
      <c r="K365" s="237" t="str">
        <f>CONCATENATE(Culvert[[#This Row],[Length of bridge ]],"0 M")</f>
        <v>1.50 M0 M</v>
      </c>
      <c r="L365" s="53" t="s">
        <v>681</v>
      </c>
    </row>
    <row r="366" spans="1:12" ht="26.25" hidden="1" x14ac:dyDescent="0.25">
      <c r="A366" s="40" t="s">
        <v>440</v>
      </c>
      <c r="B366" s="108" t="s">
        <v>496</v>
      </c>
      <c r="C366" s="118" t="s">
        <v>546</v>
      </c>
      <c r="D366" s="98" t="s">
        <v>125</v>
      </c>
      <c r="E366" s="144">
        <v>1</v>
      </c>
      <c r="F366" s="42" t="s">
        <v>691</v>
      </c>
      <c r="G366" s="42" t="s">
        <v>691</v>
      </c>
      <c r="H366" s="233" t="s">
        <v>723</v>
      </c>
      <c r="I366" s="59">
        <v>6.6</v>
      </c>
      <c r="K366" s="237" t="str">
        <f>CONCATENATE(Culvert[[#This Row],[Length of bridge ]],"0 M")</f>
        <v>2.60 M0 M</v>
      </c>
      <c r="L366" s="53" t="s">
        <v>723</v>
      </c>
    </row>
    <row r="367" spans="1:12" ht="38.25" hidden="1" x14ac:dyDescent="0.25">
      <c r="A367" s="40" t="s">
        <v>440</v>
      </c>
      <c r="B367" s="108" t="s">
        <v>497</v>
      </c>
      <c r="C367" s="119" t="s">
        <v>523</v>
      </c>
      <c r="D367" s="98" t="s">
        <v>125</v>
      </c>
      <c r="E367" s="144">
        <v>1</v>
      </c>
      <c r="F367" s="42" t="s">
        <v>689</v>
      </c>
      <c r="G367" s="42" t="s">
        <v>689</v>
      </c>
      <c r="H367" s="233" t="s">
        <v>697</v>
      </c>
      <c r="I367" s="59">
        <v>6.6</v>
      </c>
      <c r="K367" s="237" t="str">
        <f>CONCATENATE(Culvert[[#This Row],[Length of bridge ]],"0 M")</f>
        <v>1.60 M0 M</v>
      </c>
      <c r="L367" s="53" t="s">
        <v>697</v>
      </c>
    </row>
    <row r="368" spans="1:12" ht="15" x14ac:dyDescent="0.25">
      <c r="A368" s="40" t="s">
        <v>440</v>
      </c>
      <c r="B368" s="106" t="s">
        <v>481</v>
      </c>
      <c r="C368" s="128" t="s">
        <v>583</v>
      </c>
      <c r="D368" s="122" t="s">
        <v>590</v>
      </c>
      <c r="E368" s="144"/>
      <c r="F368" s="42"/>
      <c r="G368" s="42"/>
      <c r="H368" s="233">
        <v>12</v>
      </c>
      <c r="I368" s="59">
        <v>7.8</v>
      </c>
      <c r="K368" s="237" t="str">
        <f>CONCATENATE(Culvert[[#This Row],[Length of bridge ]],"0 M")</f>
        <v>120 M</v>
      </c>
      <c r="L368" s="53">
        <v>12</v>
      </c>
    </row>
    <row r="369" spans="1:12" ht="38.25" hidden="1" x14ac:dyDescent="0.25">
      <c r="A369" s="40" t="s">
        <v>440</v>
      </c>
      <c r="B369" s="106" t="s">
        <v>482</v>
      </c>
      <c r="C369" s="119" t="s">
        <v>523</v>
      </c>
      <c r="D369" s="98" t="s">
        <v>125</v>
      </c>
      <c r="E369" s="144">
        <v>1</v>
      </c>
      <c r="F369" s="42" t="s">
        <v>689</v>
      </c>
      <c r="G369" s="42" t="s">
        <v>689</v>
      </c>
      <c r="H369" s="233" t="s">
        <v>730</v>
      </c>
      <c r="I369" s="59">
        <v>6.6</v>
      </c>
      <c r="K369" s="237" t="str">
        <f>CONCATENATE(Culvert[[#This Row],[Length of bridge ]],"0 M")</f>
        <v>3.60 M0 M</v>
      </c>
      <c r="L369" s="53" t="s">
        <v>730</v>
      </c>
    </row>
    <row r="370" spans="1:12" ht="38.25" hidden="1" x14ac:dyDescent="0.25">
      <c r="A370" s="40" t="s">
        <v>440</v>
      </c>
      <c r="B370" s="106" t="s">
        <v>252</v>
      </c>
      <c r="C370" s="119" t="s">
        <v>523</v>
      </c>
      <c r="D370" s="98" t="s">
        <v>125</v>
      </c>
      <c r="E370" s="144">
        <v>1</v>
      </c>
      <c r="F370" s="42" t="s">
        <v>689</v>
      </c>
      <c r="G370" s="42" t="s">
        <v>689</v>
      </c>
      <c r="H370" s="233" t="s">
        <v>733</v>
      </c>
      <c r="I370" s="59">
        <v>6.6</v>
      </c>
      <c r="K370" s="237" t="str">
        <f>CONCATENATE(Culvert[[#This Row],[Length of bridge ]],"0 M")</f>
        <v>4.30 M0 M</v>
      </c>
      <c r="L370" s="53" t="s">
        <v>733</v>
      </c>
    </row>
    <row r="371" spans="1:12" ht="38.25" hidden="1" x14ac:dyDescent="0.25">
      <c r="A371" s="40" t="s">
        <v>440</v>
      </c>
      <c r="B371" s="106" t="s">
        <v>252</v>
      </c>
      <c r="C371" s="119" t="s">
        <v>523</v>
      </c>
      <c r="D371" s="98" t="s">
        <v>125</v>
      </c>
      <c r="E371" s="144">
        <v>1</v>
      </c>
      <c r="F371" s="42" t="s">
        <v>689</v>
      </c>
      <c r="G371" s="42" t="s">
        <v>689</v>
      </c>
      <c r="H371" s="233" t="s">
        <v>733</v>
      </c>
      <c r="I371" s="59">
        <v>6.6</v>
      </c>
      <c r="K371" s="237" t="str">
        <f>CONCATENATE(Culvert[[#This Row],[Length of bridge ]],"0 M")</f>
        <v>4.30 M0 M</v>
      </c>
      <c r="L371" s="53" t="s">
        <v>733</v>
      </c>
    </row>
    <row r="372" spans="1:12" ht="38.25" hidden="1" x14ac:dyDescent="0.25">
      <c r="A372" s="40" t="s">
        <v>440</v>
      </c>
      <c r="B372" s="106" t="s">
        <v>254</v>
      </c>
      <c r="C372" s="119" t="s">
        <v>523</v>
      </c>
      <c r="D372" s="98" t="s">
        <v>125</v>
      </c>
      <c r="E372" s="144">
        <v>1</v>
      </c>
      <c r="F372" s="42" t="s">
        <v>689</v>
      </c>
      <c r="G372" s="42" t="s">
        <v>689</v>
      </c>
      <c r="H372" s="233" t="s">
        <v>716</v>
      </c>
      <c r="I372" s="59">
        <v>6.6</v>
      </c>
      <c r="K372" s="237" t="str">
        <f>CONCATENATE(Culvert[[#This Row],[Length of bridge ]],"0 M")</f>
        <v>2.40 M0 M</v>
      </c>
      <c r="L372" s="53" t="s">
        <v>716</v>
      </c>
    </row>
    <row r="373" spans="1:12" ht="15" x14ac:dyDescent="0.25">
      <c r="A373" s="40" t="s">
        <v>440</v>
      </c>
      <c r="B373" s="106" t="s">
        <v>258</v>
      </c>
      <c r="C373" s="129" t="s">
        <v>532</v>
      </c>
      <c r="D373" s="122" t="s">
        <v>590</v>
      </c>
      <c r="E373" s="144"/>
      <c r="F373" s="42"/>
      <c r="G373" s="42"/>
      <c r="H373" s="233">
        <v>24</v>
      </c>
      <c r="I373" s="59">
        <v>5.5</v>
      </c>
      <c r="K373" s="237" t="str">
        <f>CONCATENATE(Culvert[[#This Row],[Length of bridge ]],"0 M")</f>
        <v>240 M</v>
      </c>
      <c r="L373" s="53">
        <v>24</v>
      </c>
    </row>
    <row r="374" spans="1:12" ht="30" hidden="1" x14ac:dyDescent="0.25">
      <c r="A374" s="40" t="s">
        <v>440</v>
      </c>
      <c r="B374" s="109" t="s">
        <v>261</v>
      </c>
      <c r="C374" s="130" t="s">
        <v>584</v>
      </c>
      <c r="D374" s="140" t="s">
        <v>268</v>
      </c>
      <c r="E374" s="144">
        <v>5</v>
      </c>
      <c r="F374" s="42" t="s">
        <v>682</v>
      </c>
      <c r="G374" s="42" t="s">
        <v>715</v>
      </c>
      <c r="H374" s="233">
        <v>23.2</v>
      </c>
      <c r="I374" s="59">
        <v>5.7</v>
      </c>
      <c r="K374" s="237" t="str">
        <f>CONCATENATE(Culvert[[#This Row],[Length of bridge ]],"0 M")</f>
        <v>23.20 M</v>
      </c>
      <c r="L374" s="53">
        <v>23.2</v>
      </c>
    </row>
    <row r="375" spans="1:12" ht="26.25" hidden="1" x14ac:dyDescent="0.25">
      <c r="A375" s="40" t="s">
        <v>441</v>
      </c>
      <c r="B375" s="108" t="s">
        <v>244</v>
      </c>
      <c r="C375" s="117" t="s">
        <v>502</v>
      </c>
      <c r="D375" s="98" t="s">
        <v>125</v>
      </c>
      <c r="E375" s="144">
        <v>1</v>
      </c>
      <c r="F375" s="42" t="s">
        <v>683</v>
      </c>
      <c r="G375" s="42" t="s">
        <v>683</v>
      </c>
      <c r="H375" s="233" t="s">
        <v>722</v>
      </c>
      <c r="I375" s="59">
        <v>6.6</v>
      </c>
      <c r="K375" s="237" t="str">
        <f>CONCATENATE(Culvert[[#This Row],[Length of bridge ]],"0 M")</f>
        <v>2.50 M0 M</v>
      </c>
      <c r="L375" s="53" t="s">
        <v>722</v>
      </c>
    </row>
    <row r="376" spans="1:12" ht="30" hidden="1" x14ac:dyDescent="0.25">
      <c r="A376" s="40" t="s">
        <v>441</v>
      </c>
      <c r="B376" s="108" t="s">
        <v>247</v>
      </c>
      <c r="C376" s="127" t="s">
        <v>585</v>
      </c>
      <c r="D376" s="98" t="s">
        <v>125</v>
      </c>
      <c r="E376" s="144">
        <v>1</v>
      </c>
      <c r="F376" s="42" t="s">
        <v>688</v>
      </c>
      <c r="G376" s="42" t="s">
        <v>688</v>
      </c>
      <c r="H376" s="233" t="s">
        <v>699</v>
      </c>
      <c r="I376" s="59">
        <v>6.6</v>
      </c>
      <c r="K376" s="237" t="str">
        <f>CONCATENATE(Culvert[[#This Row],[Length of bridge ]],"0 M")</f>
        <v>2.00 M0 M</v>
      </c>
      <c r="L376" s="53" t="s">
        <v>699</v>
      </c>
    </row>
    <row r="377" spans="1:12" ht="15" x14ac:dyDescent="0.25">
      <c r="A377" s="40" t="s">
        <v>441</v>
      </c>
      <c r="B377" s="108" t="s">
        <v>247</v>
      </c>
      <c r="C377" s="131" t="s">
        <v>586</v>
      </c>
      <c r="D377" s="122" t="s">
        <v>590</v>
      </c>
      <c r="E377" s="144"/>
      <c r="F377" s="42"/>
      <c r="G377" s="42"/>
      <c r="H377" s="233">
        <v>7</v>
      </c>
      <c r="I377" s="59">
        <v>7</v>
      </c>
      <c r="K377" s="237" t="str">
        <f>CONCATENATE(Culvert[[#This Row],[Length of bridge ]],"0 M")</f>
        <v>70 M</v>
      </c>
      <c r="L377" s="53">
        <v>7</v>
      </c>
    </row>
    <row r="378" spans="1:12" ht="26.25" hidden="1" x14ac:dyDescent="0.25">
      <c r="A378" s="40" t="s">
        <v>441</v>
      </c>
      <c r="B378" s="108" t="s">
        <v>326</v>
      </c>
      <c r="C378" s="117" t="s">
        <v>502</v>
      </c>
      <c r="D378" s="98" t="s">
        <v>125</v>
      </c>
      <c r="E378" s="144">
        <v>1</v>
      </c>
      <c r="F378" s="42" t="s">
        <v>683</v>
      </c>
      <c r="G378" s="42" t="s">
        <v>683</v>
      </c>
      <c r="H378" s="233" t="s">
        <v>699</v>
      </c>
      <c r="I378" s="59">
        <v>6.6</v>
      </c>
      <c r="K378" s="237" t="str">
        <f>CONCATENATE(Culvert[[#This Row],[Length of bridge ]],"0 M")</f>
        <v>2.00 M0 M</v>
      </c>
      <c r="L378" s="53" t="s">
        <v>699</v>
      </c>
    </row>
    <row r="379" spans="1:12" ht="38.25" hidden="1" x14ac:dyDescent="0.25">
      <c r="A379" s="40" t="s">
        <v>441</v>
      </c>
      <c r="B379" s="108" t="s">
        <v>326</v>
      </c>
      <c r="C379" s="119" t="s">
        <v>523</v>
      </c>
      <c r="D379" s="98" t="s">
        <v>125</v>
      </c>
      <c r="E379" s="144">
        <v>1</v>
      </c>
      <c r="F379" s="42" t="s">
        <v>689</v>
      </c>
      <c r="G379" s="42" t="s">
        <v>689</v>
      </c>
      <c r="H379" s="233" t="s">
        <v>685</v>
      </c>
      <c r="I379" s="59">
        <v>6.6</v>
      </c>
      <c r="K379" s="237" t="str">
        <f>CONCATENATE(Culvert[[#This Row],[Length of bridge ]],"0 M")</f>
        <v>1.00 M0 M</v>
      </c>
      <c r="L379" s="53" t="s">
        <v>685</v>
      </c>
    </row>
    <row r="380" spans="1:12" ht="15" x14ac:dyDescent="0.25">
      <c r="A380" s="40" t="s">
        <v>441</v>
      </c>
      <c r="B380" s="106" t="s">
        <v>498</v>
      </c>
      <c r="C380" s="131" t="s">
        <v>587</v>
      </c>
      <c r="D380" s="122" t="s">
        <v>590</v>
      </c>
      <c r="E380" s="144"/>
      <c r="F380" s="42"/>
      <c r="G380" s="42"/>
      <c r="H380" s="233">
        <v>7</v>
      </c>
      <c r="I380" s="59">
        <v>7</v>
      </c>
      <c r="K380" s="237" t="str">
        <f>CONCATENATE(Culvert[[#This Row],[Length of bridge ]],"0 M")</f>
        <v>70 M</v>
      </c>
      <c r="L380" s="53">
        <v>7</v>
      </c>
    </row>
    <row r="381" spans="1:12" ht="15" x14ac:dyDescent="0.25">
      <c r="A381" s="40" t="s">
        <v>441</v>
      </c>
      <c r="B381" s="106" t="s">
        <v>477</v>
      </c>
      <c r="C381" s="131" t="s">
        <v>588</v>
      </c>
      <c r="D381" s="122" t="s">
        <v>590</v>
      </c>
      <c r="E381" s="144"/>
      <c r="F381" s="42"/>
      <c r="G381" s="42"/>
      <c r="H381" s="233">
        <v>7</v>
      </c>
      <c r="I381" s="59">
        <v>7</v>
      </c>
      <c r="K381" s="237" t="str">
        <f>CONCATENATE(Culvert[[#This Row],[Length of bridge ]],"0 M")</f>
        <v>70 M</v>
      </c>
      <c r="L381" s="53">
        <v>7</v>
      </c>
    </row>
    <row r="382" spans="1:12" ht="26.25" hidden="1" x14ac:dyDescent="0.25">
      <c r="A382" s="40" t="s">
        <v>441</v>
      </c>
      <c r="B382" s="106" t="s">
        <v>481</v>
      </c>
      <c r="C382" s="117" t="s">
        <v>502</v>
      </c>
      <c r="D382" s="98" t="s">
        <v>125</v>
      </c>
      <c r="E382" s="144">
        <v>1</v>
      </c>
      <c r="F382" s="42" t="s">
        <v>683</v>
      </c>
      <c r="G382" s="42" t="s">
        <v>683</v>
      </c>
      <c r="H382" s="233" t="s">
        <v>699</v>
      </c>
      <c r="I382" s="59">
        <v>6.6</v>
      </c>
      <c r="K382" s="237" t="str">
        <f>CONCATENATE(Culvert[[#This Row],[Length of bridge ]],"0 M")</f>
        <v>2.00 M0 M</v>
      </c>
      <c r="L382" s="53" t="s">
        <v>699</v>
      </c>
    </row>
    <row r="383" spans="1:12" ht="38.25" hidden="1" x14ac:dyDescent="0.25">
      <c r="A383" s="40" t="s">
        <v>441</v>
      </c>
      <c r="B383" s="106" t="s">
        <v>252</v>
      </c>
      <c r="C383" s="119" t="s">
        <v>523</v>
      </c>
      <c r="D383" s="98" t="s">
        <v>125</v>
      </c>
      <c r="E383" s="144">
        <v>1</v>
      </c>
      <c r="F383" s="42" t="s">
        <v>689</v>
      </c>
      <c r="G383" s="42" t="s">
        <v>689</v>
      </c>
      <c r="H383" s="233" t="s">
        <v>685</v>
      </c>
      <c r="I383" s="59">
        <v>6.6</v>
      </c>
      <c r="K383" s="237" t="str">
        <f>CONCATENATE(Culvert[[#This Row],[Length of bridge ]],"0 M")</f>
        <v>1.00 M0 M</v>
      </c>
      <c r="L383" s="53" t="s">
        <v>685</v>
      </c>
    </row>
    <row r="384" spans="1:12" ht="25.5" hidden="1" x14ac:dyDescent="0.25">
      <c r="A384" s="40" t="s">
        <v>441</v>
      </c>
      <c r="B384" s="106" t="s">
        <v>258</v>
      </c>
      <c r="C384" s="123" t="s">
        <v>534</v>
      </c>
      <c r="D384" s="98" t="s">
        <v>125</v>
      </c>
      <c r="E384" s="144">
        <v>2</v>
      </c>
      <c r="F384" s="42" t="s">
        <v>683</v>
      </c>
      <c r="G384" s="42" t="s">
        <v>683</v>
      </c>
      <c r="H384" s="233" t="s">
        <v>685</v>
      </c>
      <c r="I384" s="59">
        <v>6.6</v>
      </c>
      <c r="K384" s="237" t="str">
        <f>CONCATENATE(Culvert[[#This Row],[Length of bridge ]],"0 M")</f>
        <v>1.00 M0 M</v>
      </c>
      <c r="L384" s="53" t="s">
        <v>685</v>
      </c>
    </row>
    <row r="385" spans="1:12" ht="15" x14ac:dyDescent="0.25">
      <c r="A385" s="40" t="s">
        <v>441</v>
      </c>
      <c r="B385" s="106" t="s">
        <v>261</v>
      </c>
      <c r="C385" s="131" t="s">
        <v>587</v>
      </c>
      <c r="D385" s="122" t="s">
        <v>590</v>
      </c>
      <c r="E385" s="144"/>
      <c r="F385" s="42"/>
      <c r="G385" s="42"/>
      <c r="H385" s="233">
        <v>7</v>
      </c>
      <c r="I385" s="59">
        <v>7</v>
      </c>
      <c r="K385" s="237" t="str">
        <f>CONCATENATE(Culvert[[#This Row],[Length of bridge ]],"0 M")</f>
        <v>70 M</v>
      </c>
      <c r="L385" s="53">
        <v>7</v>
      </c>
    </row>
    <row r="386" spans="1:12" ht="25.5" hidden="1" x14ac:dyDescent="0.25">
      <c r="A386" s="40" t="s">
        <v>442</v>
      </c>
      <c r="B386" s="110" t="s">
        <v>244</v>
      </c>
      <c r="C386" s="123" t="s">
        <v>534</v>
      </c>
      <c r="D386" s="98" t="s">
        <v>125</v>
      </c>
      <c r="E386" s="144">
        <v>2</v>
      </c>
      <c r="F386" s="42" t="s">
        <v>683</v>
      </c>
      <c r="G386" s="42" t="s">
        <v>683</v>
      </c>
      <c r="H386" s="233" t="s">
        <v>700</v>
      </c>
      <c r="I386" s="59">
        <v>9.1</v>
      </c>
      <c r="K386" s="237" t="str">
        <f>CONCATENATE(Culvert[[#This Row],[Length of bridge ]],"0 M")</f>
        <v>3.00 M0 M</v>
      </c>
      <c r="L386" s="53" t="s">
        <v>700</v>
      </c>
    </row>
    <row r="387" spans="1:12" ht="26.25" hidden="1" x14ac:dyDescent="0.25">
      <c r="A387" s="40" t="s">
        <v>442</v>
      </c>
      <c r="B387" s="110" t="s">
        <v>244</v>
      </c>
      <c r="C387" s="117" t="s">
        <v>502</v>
      </c>
      <c r="D387" s="98" t="s">
        <v>125</v>
      </c>
      <c r="E387" s="144">
        <v>1</v>
      </c>
      <c r="F387" s="42" t="s">
        <v>683</v>
      </c>
      <c r="G387" s="42" t="s">
        <v>683</v>
      </c>
      <c r="H387" s="233" t="s">
        <v>699</v>
      </c>
      <c r="I387" s="59">
        <v>6.6</v>
      </c>
      <c r="K387" s="237" t="str">
        <f>CONCATENATE(Culvert[[#This Row],[Length of bridge ]],"0 M")</f>
        <v>2.00 M0 M</v>
      </c>
      <c r="L387" s="53" t="s">
        <v>699</v>
      </c>
    </row>
    <row r="388" spans="1:12" ht="38.25" hidden="1" x14ac:dyDescent="0.25">
      <c r="A388" s="40" t="s">
        <v>442</v>
      </c>
      <c r="B388" s="110" t="s">
        <v>463</v>
      </c>
      <c r="C388" s="119" t="s">
        <v>523</v>
      </c>
      <c r="D388" s="98" t="s">
        <v>125</v>
      </c>
      <c r="E388" s="144">
        <v>1</v>
      </c>
      <c r="F388" s="42" t="s">
        <v>689</v>
      </c>
      <c r="G388" s="42" t="s">
        <v>689</v>
      </c>
      <c r="H388" s="233" t="s">
        <v>681</v>
      </c>
      <c r="I388" s="59">
        <v>6.6</v>
      </c>
      <c r="K388" s="237" t="str">
        <f>CONCATENATE(Culvert[[#This Row],[Length of bridge ]],"0 M")</f>
        <v>1.50 M0 M</v>
      </c>
      <c r="L388" s="53" t="s">
        <v>681</v>
      </c>
    </row>
    <row r="389" spans="1:12" ht="25.5" hidden="1" x14ac:dyDescent="0.25">
      <c r="A389" s="40" t="s">
        <v>442</v>
      </c>
      <c r="B389" s="110" t="s">
        <v>323</v>
      </c>
      <c r="C389" s="132" t="s">
        <v>589</v>
      </c>
      <c r="D389" s="140" t="s">
        <v>131</v>
      </c>
      <c r="E389" s="144">
        <v>4</v>
      </c>
      <c r="F389" s="42" t="s">
        <v>700</v>
      </c>
      <c r="G389" s="42" t="s">
        <v>699</v>
      </c>
      <c r="H389" s="233">
        <v>14.8</v>
      </c>
      <c r="I389" s="59">
        <v>5.5</v>
      </c>
      <c r="K389" s="237" t="str">
        <f>CONCATENATE(Culvert[[#This Row],[Length of bridge ]],"0 M")</f>
        <v>14.80 M</v>
      </c>
      <c r="L389" s="53">
        <v>14.8</v>
      </c>
    </row>
    <row r="390" spans="1:12" ht="38.25" hidden="1" x14ac:dyDescent="0.25">
      <c r="A390" s="40" t="s">
        <v>442</v>
      </c>
      <c r="B390" s="111" t="s">
        <v>423</v>
      </c>
      <c r="C390" s="119" t="s">
        <v>523</v>
      </c>
      <c r="D390" s="98" t="s">
        <v>125</v>
      </c>
      <c r="E390" s="144">
        <v>1</v>
      </c>
      <c r="F390" s="42" t="s">
        <v>689</v>
      </c>
      <c r="G390" s="42" t="s">
        <v>689</v>
      </c>
      <c r="H390" s="233" t="s">
        <v>699</v>
      </c>
      <c r="I390" s="59">
        <v>6.6</v>
      </c>
      <c r="K390" s="237" t="str">
        <f>CONCATENATE(Culvert[[#This Row],[Length of bridge ]],"0 M")</f>
        <v>2.00 M0 M</v>
      </c>
      <c r="L390" s="53" t="s">
        <v>699</v>
      </c>
    </row>
    <row r="391" spans="1:12" ht="15" x14ac:dyDescent="0.25">
      <c r="A391" s="40" t="s">
        <v>442</v>
      </c>
      <c r="B391" s="111" t="s">
        <v>423</v>
      </c>
      <c r="C391" s="133" t="s">
        <v>590</v>
      </c>
      <c r="D391" s="98" t="s">
        <v>125</v>
      </c>
      <c r="E391" s="144"/>
      <c r="F391" s="42"/>
      <c r="G391" s="42"/>
      <c r="H391" s="233">
        <v>6</v>
      </c>
      <c r="I391" s="59">
        <v>7</v>
      </c>
      <c r="K391" s="237" t="str">
        <f>CONCATENATE(Culvert[[#This Row],[Length of bridge ]],"0 M")</f>
        <v>60 M</v>
      </c>
      <c r="L391" s="53">
        <v>6</v>
      </c>
    </row>
    <row r="392" spans="1:12" ht="26.25" hidden="1" x14ac:dyDescent="0.25">
      <c r="A392" s="40" t="s">
        <v>442</v>
      </c>
      <c r="B392" s="111" t="s">
        <v>499</v>
      </c>
      <c r="C392" s="117" t="s">
        <v>502</v>
      </c>
      <c r="D392" s="98" t="s">
        <v>125</v>
      </c>
      <c r="E392" s="144">
        <v>1</v>
      </c>
      <c r="F392" s="42" t="s">
        <v>683</v>
      </c>
      <c r="G392" s="42" t="s">
        <v>683</v>
      </c>
      <c r="H392" s="233" t="s">
        <v>682</v>
      </c>
      <c r="I392" s="59">
        <v>6.6</v>
      </c>
      <c r="K392" s="237" t="str">
        <f>CONCATENATE(Culvert[[#This Row],[Length of bridge ]],"0 M")</f>
        <v>4.00 M0 M</v>
      </c>
      <c r="L392" s="53" t="s">
        <v>682</v>
      </c>
    </row>
    <row r="393" spans="1:12" ht="38.25" hidden="1" x14ac:dyDescent="0.25">
      <c r="A393" s="40" t="s">
        <v>442</v>
      </c>
      <c r="B393" s="111" t="s">
        <v>429</v>
      </c>
      <c r="C393" s="119" t="s">
        <v>523</v>
      </c>
      <c r="D393" s="98" t="s">
        <v>125</v>
      </c>
      <c r="E393" s="144">
        <v>1</v>
      </c>
      <c r="F393" s="42" t="s">
        <v>689</v>
      </c>
      <c r="G393" s="42" t="s">
        <v>689</v>
      </c>
      <c r="H393" s="233" t="s">
        <v>729</v>
      </c>
      <c r="I393" s="59">
        <v>6.6</v>
      </c>
      <c r="K393" s="237" t="str">
        <f>CONCATENATE(Culvert[[#This Row],[Length of bridge ]],"0 M")</f>
        <v>3.50 M0 M</v>
      </c>
      <c r="L393" s="53" t="s">
        <v>729</v>
      </c>
    </row>
    <row r="394" spans="1:12" ht="30" hidden="1" x14ac:dyDescent="0.25">
      <c r="A394" s="40" t="s">
        <v>443</v>
      </c>
      <c r="B394" s="110" t="s">
        <v>323</v>
      </c>
      <c r="C394" s="127" t="s">
        <v>585</v>
      </c>
      <c r="D394" s="98" t="s">
        <v>125</v>
      </c>
      <c r="E394" s="144">
        <v>1</v>
      </c>
      <c r="F394" s="42" t="s">
        <v>688</v>
      </c>
      <c r="G394" s="42" t="s">
        <v>688</v>
      </c>
      <c r="H394" s="233" t="s">
        <v>682</v>
      </c>
      <c r="I394" s="59">
        <v>6.6</v>
      </c>
      <c r="K394" s="237" t="str">
        <f>CONCATENATE(Culvert[[#This Row],[Length of bridge ]],"0 M")</f>
        <v>4.00 M0 M</v>
      </c>
      <c r="L394" s="53" t="s">
        <v>682</v>
      </c>
    </row>
    <row r="395" spans="1:12" ht="30" hidden="1" x14ac:dyDescent="0.25">
      <c r="A395" s="40" t="s">
        <v>443</v>
      </c>
      <c r="B395" s="110" t="s">
        <v>247</v>
      </c>
      <c r="C395" s="127" t="s">
        <v>585</v>
      </c>
      <c r="D395" s="98" t="s">
        <v>125</v>
      </c>
      <c r="E395" s="144">
        <v>1</v>
      </c>
      <c r="F395" s="42" t="s">
        <v>688</v>
      </c>
      <c r="G395" s="42" t="s">
        <v>688</v>
      </c>
      <c r="H395" s="233" t="s">
        <v>682</v>
      </c>
      <c r="I395" s="59">
        <v>6.6</v>
      </c>
      <c r="K395" s="237" t="str">
        <f>CONCATENATE(Culvert[[#This Row],[Length of bridge ]],"0 M")</f>
        <v>4.00 M0 M</v>
      </c>
      <c r="L395" s="53" t="s">
        <v>682</v>
      </c>
    </row>
    <row r="396" spans="1:12" ht="30" hidden="1" x14ac:dyDescent="0.25">
      <c r="A396" s="40" t="s">
        <v>443</v>
      </c>
      <c r="B396" s="109" t="s">
        <v>250</v>
      </c>
      <c r="C396" s="127" t="s">
        <v>585</v>
      </c>
      <c r="D396" s="98" t="s">
        <v>125</v>
      </c>
      <c r="E396" s="144">
        <v>1</v>
      </c>
      <c r="F396" s="42" t="s">
        <v>688</v>
      </c>
      <c r="G396" s="42" t="s">
        <v>688</v>
      </c>
      <c r="H396" s="233" t="s">
        <v>726</v>
      </c>
      <c r="I396" s="59">
        <v>6.6</v>
      </c>
      <c r="K396" s="237" t="str">
        <f>CONCATENATE(Culvert[[#This Row],[Length of bridge ]],"0 M")</f>
        <v>3.20 M0 M</v>
      </c>
      <c r="L396" s="53" t="s">
        <v>726</v>
      </c>
    </row>
    <row r="397" spans="1:12" ht="15" hidden="1" x14ac:dyDescent="0.25">
      <c r="A397" s="40" t="s">
        <v>443</v>
      </c>
      <c r="B397" s="109" t="s">
        <v>481</v>
      </c>
      <c r="C397" s="132" t="s">
        <v>591</v>
      </c>
      <c r="D397" s="41" t="s">
        <v>122</v>
      </c>
      <c r="E397" s="144">
        <v>1</v>
      </c>
      <c r="F397" s="42" t="s">
        <v>700</v>
      </c>
      <c r="G397" s="42" t="s">
        <v>698</v>
      </c>
      <c r="H397" s="233">
        <v>5.8</v>
      </c>
      <c r="I397" s="59">
        <v>7.9</v>
      </c>
      <c r="K397" s="237" t="str">
        <f>CONCATENATE(Culvert[[#This Row],[Length of bridge ]],"0 M")</f>
        <v>5.80 M</v>
      </c>
      <c r="L397" s="53">
        <v>5.8</v>
      </c>
    </row>
    <row r="398" spans="1:12" ht="25.5" hidden="1" x14ac:dyDescent="0.25">
      <c r="A398" s="40" t="s">
        <v>444</v>
      </c>
      <c r="B398" s="110" t="s">
        <v>244</v>
      </c>
      <c r="C398" s="123" t="s">
        <v>534</v>
      </c>
      <c r="D398" s="98" t="s">
        <v>125</v>
      </c>
      <c r="E398" s="144">
        <v>2</v>
      </c>
      <c r="F398" s="42" t="s">
        <v>683</v>
      </c>
      <c r="G398" s="42" t="s">
        <v>683</v>
      </c>
      <c r="H398" s="233" t="s">
        <v>740</v>
      </c>
      <c r="I398" s="59">
        <v>9.1</v>
      </c>
      <c r="K398" s="237" t="str">
        <f>CONCATENATE(Culvert[[#This Row],[Length of bridge ]],"0 M")</f>
        <v>5.30 M0 M</v>
      </c>
      <c r="L398" s="53" t="s">
        <v>740</v>
      </c>
    </row>
    <row r="399" spans="1:12" ht="25.5" hidden="1" x14ac:dyDescent="0.25">
      <c r="A399" s="40" t="s">
        <v>444</v>
      </c>
      <c r="B399" s="109" t="s">
        <v>250</v>
      </c>
      <c r="C399" s="123" t="s">
        <v>534</v>
      </c>
      <c r="D399" s="98" t="s">
        <v>125</v>
      </c>
      <c r="E399" s="144">
        <v>2</v>
      </c>
      <c r="F399" s="42" t="s">
        <v>683</v>
      </c>
      <c r="G399" s="42" t="s">
        <v>683</v>
      </c>
      <c r="H399" s="233" t="s">
        <v>702</v>
      </c>
      <c r="I399" s="59">
        <v>6.6</v>
      </c>
      <c r="K399" s="237" t="str">
        <f>CONCATENATE(Culvert[[#This Row],[Length of bridge ]],"0 M")</f>
        <v>5.00 M0 M</v>
      </c>
      <c r="L399" s="53" t="s">
        <v>702</v>
      </c>
    </row>
    <row r="400" spans="1:12" ht="26.25" hidden="1" x14ac:dyDescent="0.25">
      <c r="A400" s="40" t="s">
        <v>444</v>
      </c>
      <c r="B400" s="109" t="s">
        <v>477</v>
      </c>
      <c r="C400" s="118" t="s">
        <v>546</v>
      </c>
      <c r="D400" s="98" t="s">
        <v>125</v>
      </c>
      <c r="E400" s="144">
        <v>1</v>
      </c>
      <c r="F400" s="42" t="s">
        <v>691</v>
      </c>
      <c r="G400" s="42" t="s">
        <v>691</v>
      </c>
      <c r="H400" s="233" t="s">
        <v>713</v>
      </c>
      <c r="I400" s="59">
        <v>6.6</v>
      </c>
      <c r="K400" s="237" t="str">
        <f>CONCATENATE(Culvert[[#This Row],[Length of bridge ]],"0 M")</f>
        <v>2.20 M0 M</v>
      </c>
      <c r="L400" s="53" t="s">
        <v>713</v>
      </c>
    </row>
    <row r="401" spans="1:12" ht="45" hidden="1" x14ac:dyDescent="0.25">
      <c r="A401" s="40" t="s">
        <v>444</v>
      </c>
      <c r="B401" s="109" t="s">
        <v>482</v>
      </c>
      <c r="C401" s="130" t="s">
        <v>592</v>
      </c>
      <c r="D401" s="100" t="s">
        <v>624</v>
      </c>
      <c r="E401" s="144">
        <v>2</v>
      </c>
      <c r="F401" s="42" t="s">
        <v>695</v>
      </c>
      <c r="G401" s="42" t="s">
        <v>708</v>
      </c>
      <c r="H401" s="233" t="s">
        <v>726</v>
      </c>
      <c r="I401" s="59">
        <v>7.2</v>
      </c>
      <c r="K401" s="237" t="str">
        <f>CONCATENATE(Culvert[[#This Row],[Length of bridge ]],"0 M")</f>
        <v>3.20 M0 M</v>
      </c>
      <c r="L401" s="53" t="s">
        <v>726</v>
      </c>
    </row>
    <row r="402" spans="1:12" ht="45" hidden="1" x14ac:dyDescent="0.25">
      <c r="A402" s="40" t="s">
        <v>445</v>
      </c>
      <c r="B402" s="110" t="s">
        <v>244</v>
      </c>
      <c r="C402" s="130" t="s">
        <v>593</v>
      </c>
      <c r="D402" s="100" t="s">
        <v>624</v>
      </c>
      <c r="E402" s="144">
        <v>1</v>
      </c>
      <c r="F402" s="42" t="s">
        <v>697</v>
      </c>
      <c r="G402" s="42" t="s">
        <v>685</v>
      </c>
      <c r="H402" s="233" t="s">
        <v>700</v>
      </c>
      <c r="I402" s="59">
        <v>7.2</v>
      </c>
      <c r="K402" s="237" t="str">
        <f>CONCATENATE(Culvert[[#This Row],[Length of bridge ]],"0 M")</f>
        <v>3.00 M0 M</v>
      </c>
      <c r="L402" s="53" t="s">
        <v>700</v>
      </c>
    </row>
    <row r="403" spans="1:12" ht="25.5" hidden="1" x14ac:dyDescent="0.25">
      <c r="A403" s="40" t="s">
        <v>445</v>
      </c>
      <c r="B403" s="109" t="s">
        <v>477</v>
      </c>
      <c r="C403" s="132" t="s">
        <v>594</v>
      </c>
      <c r="D403" s="98" t="s">
        <v>125</v>
      </c>
      <c r="E403" s="144">
        <v>2</v>
      </c>
      <c r="F403" s="42" t="s">
        <v>689</v>
      </c>
      <c r="G403" s="42" t="s">
        <v>689</v>
      </c>
      <c r="H403" s="233" t="s">
        <v>700</v>
      </c>
      <c r="I403" s="59">
        <v>6.6</v>
      </c>
      <c r="K403" s="237" t="str">
        <f>CONCATENATE(Culvert[[#This Row],[Length of bridge ]],"0 M")</f>
        <v>3.00 M0 M</v>
      </c>
      <c r="L403" s="53" t="s">
        <v>700</v>
      </c>
    </row>
    <row r="404" spans="1:12" ht="38.25" hidden="1" x14ac:dyDescent="0.25">
      <c r="A404" s="40" t="s">
        <v>445</v>
      </c>
      <c r="B404" s="109" t="s">
        <v>482</v>
      </c>
      <c r="C404" s="119" t="s">
        <v>523</v>
      </c>
      <c r="D404" s="98" t="s">
        <v>125</v>
      </c>
      <c r="E404" s="144">
        <v>1</v>
      </c>
      <c r="F404" s="42" t="s">
        <v>689</v>
      </c>
      <c r="G404" s="42" t="s">
        <v>689</v>
      </c>
      <c r="H404" s="233" t="s">
        <v>721</v>
      </c>
      <c r="I404" s="59">
        <v>6.6</v>
      </c>
      <c r="K404" s="237" t="str">
        <f>CONCATENATE(Culvert[[#This Row],[Length of bridge ]],"0 M")</f>
        <v>2.10 M0 M</v>
      </c>
      <c r="L404" s="53" t="s">
        <v>721</v>
      </c>
    </row>
    <row r="405" spans="1:12" ht="15" hidden="1" x14ac:dyDescent="0.25">
      <c r="A405" s="40" t="s">
        <v>445</v>
      </c>
      <c r="B405" s="106" t="s">
        <v>252</v>
      </c>
      <c r="C405" s="134" t="s">
        <v>590</v>
      </c>
      <c r="D405" s="122" t="s">
        <v>590</v>
      </c>
      <c r="E405" s="144"/>
      <c r="F405" s="42"/>
      <c r="G405" s="42"/>
      <c r="H405" s="233" t="s">
        <v>677</v>
      </c>
      <c r="I405" s="59">
        <v>7.5</v>
      </c>
      <c r="K405" s="237" t="str">
        <f>CONCATENATE(Culvert[[#This Row],[Length of bridge ]],"0 M")</f>
        <v>33.00 M0 M</v>
      </c>
      <c r="L405" s="53" t="s">
        <v>677</v>
      </c>
    </row>
    <row r="406" spans="1:12" ht="30" hidden="1" x14ac:dyDescent="0.25">
      <c r="A406" s="40" t="s">
        <v>447</v>
      </c>
      <c r="B406" s="112" t="s">
        <v>247</v>
      </c>
      <c r="C406" s="135" t="s">
        <v>595</v>
      </c>
      <c r="D406" s="98" t="s">
        <v>125</v>
      </c>
      <c r="E406" s="144">
        <v>3</v>
      </c>
      <c r="F406" s="42" t="s">
        <v>683</v>
      </c>
      <c r="G406" s="42" t="s">
        <v>683</v>
      </c>
      <c r="H406" s="233">
        <v>6.5</v>
      </c>
      <c r="I406" s="59">
        <v>6.6</v>
      </c>
      <c r="K406" s="237" t="str">
        <f>CONCATENATE(Culvert[[#This Row],[Length of bridge ]],"0 M")</f>
        <v>6.50 M</v>
      </c>
      <c r="L406" s="53">
        <v>6.5</v>
      </c>
    </row>
    <row r="407" spans="1:12" ht="30" hidden="1" x14ac:dyDescent="0.25">
      <c r="A407" s="40" t="s">
        <v>447</v>
      </c>
      <c r="B407" s="113" t="s">
        <v>250</v>
      </c>
      <c r="C407" s="135" t="s">
        <v>596</v>
      </c>
      <c r="D407" s="41" t="s">
        <v>122</v>
      </c>
      <c r="E407" s="144"/>
      <c r="F407" s="42"/>
      <c r="G407" s="42"/>
      <c r="H407" s="233">
        <v>8.3000000000000007</v>
      </c>
      <c r="I407" s="59">
        <v>6.6</v>
      </c>
      <c r="K407" s="237" t="str">
        <f>CONCATENATE(Culvert[[#This Row],[Length of bridge ]],"0 M")</f>
        <v>8.30 M</v>
      </c>
      <c r="L407" s="53">
        <v>8.3000000000000007</v>
      </c>
    </row>
    <row r="408" spans="1:12" ht="30" x14ac:dyDescent="0.25">
      <c r="A408" s="40" t="s">
        <v>447</v>
      </c>
      <c r="B408" s="113" t="s">
        <v>477</v>
      </c>
      <c r="C408" s="135" t="s">
        <v>595</v>
      </c>
      <c r="D408" s="98" t="s">
        <v>125</v>
      </c>
      <c r="E408" s="144">
        <v>3</v>
      </c>
      <c r="F408" s="42" t="s">
        <v>683</v>
      </c>
      <c r="G408" s="42" t="s">
        <v>683</v>
      </c>
      <c r="H408" s="233">
        <v>8</v>
      </c>
      <c r="I408" s="59">
        <v>6.6</v>
      </c>
      <c r="K408" s="237" t="str">
        <f>CONCATENATE(Culvert[[#This Row],[Length of bridge ]],"0 M")</f>
        <v>80 M</v>
      </c>
      <c r="L408" s="53">
        <v>8</v>
      </c>
    </row>
    <row r="409" spans="1:12" ht="26.25" hidden="1" x14ac:dyDescent="0.25">
      <c r="A409" s="40" t="s">
        <v>447</v>
      </c>
      <c r="B409" s="109" t="s">
        <v>481</v>
      </c>
      <c r="C409" s="118" t="s">
        <v>546</v>
      </c>
      <c r="D409" s="98" t="s">
        <v>125</v>
      </c>
      <c r="E409" s="144">
        <v>1</v>
      </c>
      <c r="F409" s="42" t="s">
        <v>691</v>
      </c>
      <c r="G409" s="42" t="s">
        <v>691</v>
      </c>
      <c r="H409" s="233" t="s">
        <v>700</v>
      </c>
      <c r="I409" s="59">
        <v>6.6</v>
      </c>
      <c r="K409" s="237" t="str">
        <f>CONCATENATE(Culvert[[#This Row],[Length of bridge ]],"0 M")</f>
        <v>3.00 M0 M</v>
      </c>
      <c r="L409" s="53" t="s">
        <v>700</v>
      </c>
    </row>
    <row r="410" spans="1:12" ht="38.25" hidden="1" x14ac:dyDescent="0.25">
      <c r="A410" s="40" t="s">
        <v>446</v>
      </c>
      <c r="B410" s="108" t="s">
        <v>244</v>
      </c>
      <c r="C410" s="119" t="s">
        <v>523</v>
      </c>
      <c r="D410" s="98" t="s">
        <v>125</v>
      </c>
      <c r="E410" s="144">
        <v>1</v>
      </c>
      <c r="F410" s="42" t="s">
        <v>689</v>
      </c>
      <c r="G410" s="42" t="s">
        <v>689</v>
      </c>
      <c r="H410" s="233" t="s">
        <v>721</v>
      </c>
      <c r="I410" s="59">
        <v>6.6</v>
      </c>
      <c r="K410" s="237" t="str">
        <f>CONCATENATE(Culvert[[#This Row],[Length of bridge ]],"0 M")</f>
        <v>2.10 M0 M</v>
      </c>
      <c r="L410" s="53" t="s">
        <v>721</v>
      </c>
    </row>
    <row r="411" spans="1:12" ht="15" hidden="1" x14ac:dyDescent="0.25">
      <c r="A411" s="40" t="s">
        <v>446</v>
      </c>
      <c r="B411" s="108" t="s">
        <v>463</v>
      </c>
      <c r="C411" s="127" t="s">
        <v>597</v>
      </c>
      <c r="D411" s="100" t="s">
        <v>630</v>
      </c>
      <c r="E411" s="144">
        <v>1</v>
      </c>
      <c r="F411" s="42" t="s">
        <v>681</v>
      </c>
      <c r="G411" s="42" t="s">
        <v>681</v>
      </c>
      <c r="H411" s="233" t="s">
        <v>721</v>
      </c>
      <c r="I411" s="59">
        <v>6.6</v>
      </c>
      <c r="K411" s="237" t="str">
        <f>CONCATENATE(Culvert[[#This Row],[Length of bridge ]],"0 M")</f>
        <v>2.10 M0 M</v>
      </c>
      <c r="L411" s="53" t="s">
        <v>721</v>
      </c>
    </row>
    <row r="412" spans="1:12" ht="25.5" hidden="1" x14ac:dyDescent="0.25">
      <c r="A412" s="40" t="s">
        <v>446</v>
      </c>
      <c r="B412" s="108" t="s">
        <v>323</v>
      </c>
      <c r="C412" s="123" t="s">
        <v>598</v>
      </c>
      <c r="D412" s="41" t="s">
        <v>122</v>
      </c>
      <c r="E412" s="144">
        <v>1</v>
      </c>
      <c r="F412" s="42" t="s">
        <v>704</v>
      </c>
      <c r="G412" s="42" t="s">
        <v>711</v>
      </c>
      <c r="H412" s="233">
        <v>7.4</v>
      </c>
      <c r="I412" s="59">
        <v>8</v>
      </c>
      <c r="K412" s="237" t="str">
        <f>CONCATENATE(Culvert[[#This Row],[Length of bridge ]],"0 M")</f>
        <v>7.40 M</v>
      </c>
      <c r="L412" s="53">
        <v>7.4</v>
      </c>
    </row>
    <row r="413" spans="1:12" ht="15" hidden="1" x14ac:dyDescent="0.25">
      <c r="A413" s="40" t="s">
        <v>446</v>
      </c>
      <c r="B413" s="108">
        <v>44565</v>
      </c>
      <c r="C413" s="127" t="s">
        <v>597</v>
      </c>
      <c r="D413" s="100" t="s">
        <v>630</v>
      </c>
      <c r="E413" s="144">
        <v>1</v>
      </c>
      <c r="F413" s="42" t="s">
        <v>681</v>
      </c>
      <c r="G413" s="42" t="s">
        <v>681</v>
      </c>
      <c r="H413" s="233" t="s">
        <v>721</v>
      </c>
      <c r="I413" s="59">
        <v>6.6</v>
      </c>
      <c r="K413" s="237" t="str">
        <f>CONCATENATE(Culvert[[#This Row],[Length of bridge ]],"0 M")</f>
        <v>2.10 M0 M</v>
      </c>
      <c r="L413" s="53" t="s">
        <v>721</v>
      </c>
    </row>
    <row r="414" spans="1:12" ht="26.25" hidden="1" x14ac:dyDescent="0.25">
      <c r="A414" s="40" t="s">
        <v>446</v>
      </c>
      <c r="B414" s="106" t="s">
        <v>477</v>
      </c>
      <c r="C414" s="117" t="s">
        <v>502</v>
      </c>
      <c r="D414" s="98" t="s">
        <v>125</v>
      </c>
      <c r="E414" s="144">
        <v>1</v>
      </c>
      <c r="F414" s="42" t="s">
        <v>683</v>
      </c>
      <c r="G414" s="42" t="s">
        <v>683</v>
      </c>
      <c r="H414" s="233" t="s">
        <v>721</v>
      </c>
      <c r="I414" s="59">
        <v>6.6</v>
      </c>
      <c r="K414" s="237" t="str">
        <f>CONCATENATE(Culvert[[#This Row],[Length of bridge ]],"0 M")</f>
        <v>2.10 M0 M</v>
      </c>
      <c r="L414" s="53" t="s">
        <v>721</v>
      </c>
    </row>
    <row r="415" spans="1:12" ht="25.5" hidden="1" x14ac:dyDescent="0.25">
      <c r="A415" s="40" t="s">
        <v>446</v>
      </c>
      <c r="B415" s="106" t="s">
        <v>481</v>
      </c>
      <c r="C415" s="132" t="s">
        <v>594</v>
      </c>
      <c r="D415" s="98" t="s">
        <v>125</v>
      </c>
      <c r="E415" s="144">
        <v>2</v>
      </c>
      <c r="F415" s="42" t="s">
        <v>689</v>
      </c>
      <c r="G415" s="42" t="s">
        <v>689</v>
      </c>
      <c r="H415" s="233" t="s">
        <v>729</v>
      </c>
      <c r="I415" s="59">
        <v>6.6</v>
      </c>
      <c r="K415" s="237" t="str">
        <f>CONCATENATE(Culvert[[#This Row],[Length of bridge ]],"0 M")</f>
        <v>3.50 M0 M</v>
      </c>
      <c r="L415" s="53" t="s">
        <v>729</v>
      </c>
    </row>
    <row r="416" spans="1:12" ht="38.25" hidden="1" x14ac:dyDescent="0.25">
      <c r="A416" s="40" t="s">
        <v>446</v>
      </c>
      <c r="B416" s="106" t="s">
        <v>481</v>
      </c>
      <c r="C416" s="119" t="s">
        <v>523</v>
      </c>
      <c r="D416" s="98" t="s">
        <v>125</v>
      </c>
      <c r="E416" s="144">
        <v>1</v>
      </c>
      <c r="F416" s="42" t="s">
        <v>689</v>
      </c>
      <c r="G416" s="42" t="s">
        <v>689</v>
      </c>
      <c r="H416" s="233" t="s">
        <v>699</v>
      </c>
      <c r="I416" s="59">
        <v>6.6</v>
      </c>
      <c r="K416" s="237" t="str">
        <f>CONCATENATE(Culvert[[#This Row],[Length of bridge ]],"0 M")</f>
        <v>2.00 M0 M</v>
      </c>
      <c r="L416" s="53" t="s">
        <v>699</v>
      </c>
    </row>
    <row r="417" spans="1:12" ht="25.5" hidden="1" x14ac:dyDescent="0.25">
      <c r="A417" s="40" t="s">
        <v>446</v>
      </c>
      <c r="B417" s="106" t="s">
        <v>482</v>
      </c>
      <c r="C417" s="123" t="s">
        <v>599</v>
      </c>
      <c r="D417" s="41" t="s">
        <v>122</v>
      </c>
      <c r="E417" s="144">
        <v>1</v>
      </c>
      <c r="F417" s="42" t="s">
        <v>694</v>
      </c>
      <c r="G417" s="42" t="s">
        <v>689</v>
      </c>
      <c r="H417" s="233" t="s">
        <v>730</v>
      </c>
      <c r="I417" s="59">
        <v>6.6</v>
      </c>
      <c r="K417" s="237" t="str">
        <f>CONCATENATE(Culvert[[#This Row],[Length of bridge ]],"0 M")</f>
        <v>3.60 M0 M</v>
      </c>
      <c r="L417" s="53" t="s">
        <v>730</v>
      </c>
    </row>
    <row r="418" spans="1:12" ht="25.5" hidden="1" x14ac:dyDescent="0.25">
      <c r="A418" s="40" t="s">
        <v>446</v>
      </c>
      <c r="B418" s="106" t="s">
        <v>252</v>
      </c>
      <c r="C418" s="123" t="s">
        <v>599</v>
      </c>
      <c r="D418" s="41" t="s">
        <v>122</v>
      </c>
      <c r="E418" s="144">
        <v>1</v>
      </c>
      <c r="F418" s="42" t="s">
        <v>694</v>
      </c>
      <c r="G418" s="42" t="s">
        <v>689</v>
      </c>
      <c r="H418" s="233" t="s">
        <v>730</v>
      </c>
      <c r="I418" s="59">
        <v>6.6</v>
      </c>
      <c r="K418" s="237" t="str">
        <f>CONCATENATE(Culvert[[#This Row],[Length of bridge ]],"0 M")</f>
        <v>3.60 M0 M</v>
      </c>
      <c r="L418" s="53" t="s">
        <v>730</v>
      </c>
    </row>
    <row r="419" spans="1:12" ht="30" hidden="1" x14ac:dyDescent="0.25">
      <c r="A419" s="40" t="s">
        <v>448</v>
      </c>
      <c r="B419" s="108" t="s">
        <v>247</v>
      </c>
      <c r="C419" s="127" t="s">
        <v>600</v>
      </c>
      <c r="D419" s="98" t="s">
        <v>125</v>
      </c>
      <c r="E419" s="144">
        <v>4</v>
      </c>
      <c r="F419" s="42" t="s">
        <v>683</v>
      </c>
      <c r="G419" s="42" t="s">
        <v>683</v>
      </c>
      <c r="H419" s="233">
        <v>8.5</v>
      </c>
      <c r="I419" s="59">
        <v>6.6</v>
      </c>
      <c r="K419" s="237" t="str">
        <f>CONCATENATE(Culvert[[#This Row],[Length of bridge ]],"0 M")</f>
        <v>8.50 M</v>
      </c>
      <c r="L419" s="53">
        <v>8.5</v>
      </c>
    </row>
    <row r="420" spans="1:12" ht="26.25" hidden="1" x14ac:dyDescent="0.25">
      <c r="A420" s="40" t="s">
        <v>448</v>
      </c>
      <c r="B420" s="108" t="s">
        <v>326</v>
      </c>
      <c r="C420" s="117" t="s">
        <v>502</v>
      </c>
      <c r="D420" s="98" t="s">
        <v>125</v>
      </c>
      <c r="E420" s="144">
        <v>1</v>
      </c>
      <c r="F420" s="42" t="s">
        <v>683</v>
      </c>
      <c r="G420" s="42" t="s">
        <v>683</v>
      </c>
      <c r="H420" s="233" t="s">
        <v>723</v>
      </c>
      <c r="I420" s="59">
        <v>6.6</v>
      </c>
      <c r="K420" s="237" t="str">
        <f>CONCATENATE(Culvert[[#This Row],[Length of bridge ]],"0 M")</f>
        <v>2.60 M0 M</v>
      </c>
      <c r="L420" s="53" t="s">
        <v>723</v>
      </c>
    </row>
    <row r="421" spans="1:12" ht="25.5" hidden="1" x14ac:dyDescent="0.25">
      <c r="A421" s="40" t="s">
        <v>448</v>
      </c>
      <c r="B421" s="106" t="s">
        <v>477</v>
      </c>
      <c r="C421" s="123" t="s">
        <v>601</v>
      </c>
      <c r="D421" s="98" t="s">
        <v>125</v>
      </c>
      <c r="E421" s="144">
        <v>3</v>
      </c>
      <c r="F421" s="42" t="s">
        <v>691</v>
      </c>
      <c r="G421" s="42" t="s">
        <v>691</v>
      </c>
      <c r="H421" s="233">
        <v>8.3000000000000007</v>
      </c>
      <c r="I421" s="59">
        <v>6.6</v>
      </c>
      <c r="K421" s="237" t="str">
        <f>CONCATENATE(Culvert[[#This Row],[Length of bridge ]],"0 M")</f>
        <v>8.30 M</v>
      </c>
      <c r="L421" s="53">
        <v>8.3000000000000007</v>
      </c>
    </row>
    <row r="422" spans="1:12" ht="38.25" hidden="1" x14ac:dyDescent="0.25">
      <c r="A422" s="40" t="s">
        <v>449</v>
      </c>
      <c r="B422" s="110" t="s">
        <v>323</v>
      </c>
      <c r="C422" s="132" t="s">
        <v>602</v>
      </c>
      <c r="D422" s="100" t="s">
        <v>627</v>
      </c>
      <c r="E422" s="144">
        <v>1</v>
      </c>
      <c r="F422" s="42" t="s">
        <v>685</v>
      </c>
      <c r="G422" s="42" t="s">
        <v>692</v>
      </c>
      <c r="H422" s="233" t="s">
        <v>727</v>
      </c>
      <c r="I422" s="59">
        <v>6.6</v>
      </c>
      <c r="K422" s="237" t="str">
        <f>CONCATENATE(Culvert[[#This Row],[Length of bridge ]],"0 M")</f>
        <v>3.30 M0 M</v>
      </c>
      <c r="L422" s="53" t="s">
        <v>727</v>
      </c>
    </row>
    <row r="423" spans="1:12" ht="25.5" hidden="1" x14ac:dyDescent="0.25">
      <c r="A423" s="40" t="s">
        <v>449</v>
      </c>
      <c r="B423" s="109" t="s">
        <v>477</v>
      </c>
      <c r="C423" s="120" t="s">
        <v>603</v>
      </c>
      <c r="D423" s="122" t="s">
        <v>131</v>
      </c>
      <c r="E423" s="144">
        <v>3</v>
      </c>
      <c r="F423" s="42" t="s">
        <v>703</v>
      </c>
      <c r="G423" s="42" t="s">
        <v>712</v>
      </c>
      <c r="H423" s="233">
        <v>26.200000000000003</v>
      </c>
      <c r="I423" s="232" t="s">
        <v>678</v>
      </c>
      <c r="K423" s="237" t="str">
        <f>CONCATENATE(Culvert[[#This Row],[Length of bridge ]],"0 M")</f>
        <v>26.20 M</v>
      </c>
      <c r="L423" s="53">
        <v>26.200000000000003</v>
      </c>
    </row>
    <row r="424" spans="1:12" ht="30" hidden="1" x14ac:dyDescent="0.25">
      <c r="A424" s="40" t="s">
        <v>450</v>
      </c>
      <c r="B424" s="114" t="s">
        <v>247</v>
      </c>
      <c r="C424" s="135" t="s">
        <v>595</v>
      </c>
      <c r="D424" s="98" t="s">
        <v>125</v>
      </c>
      <c r="E424" s="144">
        <v>3</v>
      </c>
      <c r="F424" s="42" t="s">
        <v>683</v>
      </c>
      <c r="G424" s="42" t="s">
        <v>683</v>
      </c>
      <c r="H424" s="233">
        <v>7.7</v>
      </c>
      <c r="I424" s="59">
        <v>6.6</v>
      </c>
      <c r="K424" s="237" t="str">
        <f>CONCATENATE(Culvert[[#This Row],[Length of bridge ]],"0 M")</f>
        <v>7.70 M</v>
      </c>
      <c r="L424" s="53">
        <v>7.7</v>
      </c>
    </row>
    <row r="425" spans="1:12" ht="45" hidden="1" x14ac:dyDescent="0.25">
      <c r="A425" s="40" t="s">
        <v>451</v>
      </c>
      <c r="B425" s="108" t="s">
        <v>323</v>
      </c>
      <c r="C425" s="127" t="s">
        <v>604</v>
      </c>
      <c r="D425" s="100" t="s">
        <v>624</v>
      </c>
      <c r="E425" s="144">
        <v>1</v>
      </c>
      <c r="F425" s="42" t="s">
        <v>689</v>
      </c>
      <c r="G425" s="42" t="s">
        <v>685</v>
      </c>
      <c r="H425" s="233" t="s">
        <v>700</v>
      </c>
      <c r="I425" s="59">
        <v>7.5</v>
      </c>
      <c r="K425" s="237" t="str">
        <f>CONCATENATE(Culvert[[#This Row],[Length of bridge ]],"0 M")</f>
        <v>3.00 M0 M</v>
      </c>
      <c r="L425" s="53" t="s">
        <v>700</v>
      </c>
    </row>
    <row r="426" spans="1:12" ht="15" hidden="1" x14ac:dyDescent="0.25">
      <c r="A426" s="40" t="s">
        <v>451</v>
      </c>
      <c r="B426" s="108" t="s">
        <v>323</v>
      </c>
      <c r="C426" s="136" t="s">
        <v>605</v>
      </c>
      <c r="D426" s="98" t="s">
        <v>125</v>
      </c>
      <c r="E426" s="144"/>
      <c r="F426" s="42"/>
      <c r="G426" s="42"/>
      <c r="H426" s="233" t="s">
        <v>685</v>
      </c>
      <c r="I426" s="59">
        <v>6.6</v>
      </c>
      <c r="K426" s="237" t="str">
        <f>CONCATENATE(Culvert[[#This Row],[Length of bridge ]],"0 M")</f>
        <v>1.00 M0 M</v>
      </c>
      <c r="L426" s="53" t="s">
        <v>685</v>
      </c>
    </row>
    <row r="427" spans="1:12" ht="45" hidden="1" x14ac:dyDescent="0.25">
      <c r="A427" s="40" t="s">
        <v>451</v>
      </c>
      <c r="B427" s="112" t="s">
        <v>247</v>
      </c>
      <c r="C427" s="135" t="s">
        <v>673</v>
      </c>
      <c r="D427" s="100" t="s">
        <v>624</v>
      </c>
      <c r="E427" s="144">
        <v>2</v>
      </c>
      <c r="F427" s="42" t="s">
        <v>694</v>
      </c>
      <c r="G427" s="42" t="s">
        <v>694</v>
      </c>
      <c r="H427" s="233">
        <v>6.7</v>
      </c>
      <c r="I427" s="59">
        <v>7.5</v>
      </c>
      <c r="K427" s="237" t="str">
        <f>CONCATENATE(Culvert[[#This Row],[Length of bridge ]],"0 M")</f>
        <v>6.70 M</v>
      </c>
      <c r="L427" s="53">
        <v>6.7</v>
      </c>
    </row>
    <row r="428" spans="1:12" ht="30" x14ac:dyDescent="0.25">
      <c r="A428" s="40" t="s">
        <v>452</v>
      </c>
      <c r="B428" s="115" t="s">
        <v>463</v>
      </c>
      <c r="C428" s="135" t="s">
        <v>606</v>
      </c>
      <c r="D428" s="98" t="s">
        <v>125</v>
      </c>
      <c r="E428" s="144">
        <v>5</v>
      </c>
      <c r="F428" s="42" t="s">
        <v>685</v>
      </c>
      <c r="G428" s="42" t="s">
        <v>685</v>
      </c>
      <c r="H428" s="233">
        <v>10</v>
      </c>
      <c r="I428" s="59">
        <v>6.6</v>
      </c>
      <c r="K428" s="237" t="str">
        <f>CONCATENATE(Culvert[[#This Row],[Length of bridge ]],"0 M")</f>
        <v>100 M</v>
      </c>
      <c r="L428" s="53">
        <v>10</v>
      </c>
    </row>
    <row r="429" spans="1:12" ht="25.5" hidden="1" x14ac:dyDescent="0.25">
      <c r="A429" s="40" t="s">
        <v>452</v>
      </c>
      <c r="B429" s="115" t="s">
        <v>463</v>
      </c>
      <c r="C429" s="119" t="s">
        <v>550</v>
      </c>
      <c r="D429" s="98" t="s">
        <v>125</v>
      </c>
      <c r="E429" s="144">
        <v>2</v>
      </c>
      <c r="F429" s="42" t="s">
        <v>691</v>
      </c>
      <c r="G429" s="42" t="s">
        <v>691</v>
      </c>
      <c r="H429" s="233" t="s">
        <v>728</v>
      </c>
      <c r="I429" s="59">
        <v>6.6</v>
      </c>
      <c r="K429" s="237" t="str">
        <f>CONCATENATE(Culvert[[#This Row],[Length of bridge ]],"0 M")</f>
        <v>3.40 M0 M</v>
      </c>
      <c r="L429" s="53" t="s">
        <v>728</v>
      </c>
    </row>
    <row r="430" spans="1:12" ht="15" x14ac:dyDescent="0.25">
      <c r="A430" s="40" t="s">
        <v>452</v>
      </c>
      <c r="B430" s="115" t="s">
        <v>323</v>
      </c>
      <c r="C430" s="137" t="s">
        <v>607</v>
      </c>
      <c r="D430" s="122" t="s">
        <v>590</v>
      </c>
      <c r="E430" s="144"/>
      <c r="F430" s="42"/>
      <c r="G430" s="42"/>
      <c r="H430" s="233">
        <v>40</v>
      </c>
      <c r="I430" s="59">
        <v>7.5</v>
      </c>
      <c r="K430" s="237" t="str">
        <f>CONCATENATE(Culvert[[#This Row],[Length of bridge ]],"0 M")</f>
        <v>400 M</v>
      </c>
      <c r="L430" s="53">
        <v>40</v>
      </c>
    </row>
    <row r="431" spans="1:12" ht="26.25" hidden="1" x14ac:dyDescent="0.25">
      <c r="A431" s="40" t="s">
        <v>452</v>
      </c>
      <c r="B431" s="113" t="s">
        <v>250</v>
      </c>
      <c r="C431" s="117" t="s">
        <v>502</v>
      </c>
      <c r="D431" s="98" t="s">
        <v>125</v>
      </c>
      <c r="E431" s="144">
        <v>1</v>
      </c>
      <c r="F431" s="42" t="s">
        <v>683</v>
      </c>
      <c r="G431" s="42" t="s">
        <v>683</v>
      </c>
      <c r="H431" s="233" t="s">
        <v>700</v>
      </c>
      <c r="I431" s="59">
        <v>6.6</v>
      </c>
      <c r="K431" s="237" t="str">
        <f>CONCATENATE(Culvert[[#This Row],[Length of bridge ]],"0 M")</f>
        <v>3.00 M0 M</v>
      </c>
      <c r="L431" s="53" t="s">
        <v>700</v>
      </c>
    </row>
    <row r="432" spans="1:12" ht="60" x14ac:dyDescent="0.25">
      <c r="A432" s="40" t="s">
        <v>452</v>
      </c>
      <c r="B432" s="106" t="s">
        <v>481</v>
      </c>
      <c r="C432" s="127" t="s">
        <v>608</v>
      </c>
      <c r="D432" s="41" t="s">
        <v>122</v>
      </c>
      <c r="E432" s="144"/>
      <c r="F432" s="42"/>
      <c r="G432" s="42"/>
      <c r="H432" s="233">
        <v>8</v>
      </c>
      <c r="I432" s="59">
        <v>6.6</v>
      </c>
      <c r="K432" s="237" t="str">
        <f>CONCATENATE(Culvert[[#This Row],[Length of bridge ]],"0 M")</f>
        <v>80 M</v>
      </c>
      <c r="L432" s="53">
        <v>8</v>
      </c>
    </row>
    <row r="433" spans="1:12" ht="45" hidden="1" x14ac:dyDescent="0.25">
      <c r="A433" s="40" t="s">
        <v>453</v>
      </c>
      <c r="B433" s="110" t="s">
        <v>463</v>
      </c>
      <c r="C433" s="130" t="s">
        <v>609</v>
      </c>
      <c r="D433" s="98" t="s">
        <v>628</v>
      </c>
      <c r="E433" s="144">
        <v>1</v>
      </c>
      <c r="F433" s="42" t="s">
        <v>685</v>
      </c>
      <c r="G433" s="42" t="s">
        <v>685</v>
      </c>
      <c r="H433" s="233" t="s">
        <v>716</v>
      </c>
      <c r="I433" s="59">
        <v>6.6</v>
      </c>
      <c r="K433" s="237" t="str">
        <f>CONCATENATE(Culvert[[#This Row],[Length of bridge ]],"0 M")</f>
        <v>2.40 M0 M</v>
      </c>
      <c r="L433" s="53" t="s">
        <v>716</v>
      </c>
    </row>
    <row r="434" spans="1:12" ht="26.25" hidden="1" x14ac:dyDescent="0.25">
      <c r="A434" s="40" t="s">
        <v>453</v>
      </c>
      <c r="B434" s="110" t="s">
        <v>323</v>
      </c>
      <c r="C434" s="117" t="s">
        <v>502</v>
      </c>
      <c r="D434" s="98" t="s">
        <v>125</v>
      </c>
      <c r="E434" s="144">
        <v>1</v>
      </c>
      <c r="F434" s="42" t="s">
        <v>683</v>
      </c>
      <c r="G434" s="42" t="s">
        <v>683</v>
      </c>
      <c r="H434" s="233" t="s">
        <v>699</v>
      </c>
      <c r="I434" s="59">
        <v>6.6</v>
      </c>
      <c r="K434" s="237" t="str">
        <f>CONCATENATE(Culvert[[#This Row],[Length of bridge ]],"0 M")</f>
        <v>2.00 M0 M</v>
      </c>
      <c r="L434" s="53" t="s">
        <v>699</v>
      </c>
    </row>
    <row r="435" spans="1:12" ht="26.25" hidden="1" x14ac:dyDescent="0.25">
      <c r="A435" s="40" t="s">
        <v>453</v>
      </c>
      <c r="B435" s="110" t="s">
        <v>247</v>
      </c>
      <c r="C435" s="117" t="s">
        <v>502</v>
      </c>
      <c r="D435" s="98" t="s">
        <v>125</v>
      </c>
      <c r="E435" s="144">
        <v>1</v>
      </c>
      <c r="F435" s="42" t="s">
        <v>683</v>
      </c>
      <c r="G435" s="42" t="s">
        <v>683</v>
      </c>
      <c r="H435" s="233" t="s">
        <v>699</v>
      </c>
      <c r="I435" s="59">
        <v>6.6</v>
      </c>
      <c r="K435" s="237" t="str">
        <f>CONCATENATE(Culvert[[#This Row],[Length of bridge ]],"0 M")</f>
        <v>2.00 M0 M</v>
      </c>
      <c r="L435" s="53" t="s">
        <v>699</v>
      </c>
    </row>
    <row r="436" spans="1:12" ht="15" hidden="1" x14ac:dyDescent="0.25">
      <c r="A436" s="40" t="s">
        <v>453</v>
      </c>
      <c r="B436" s="106" t="s">
        <v>250</v>
      </c>
      <c r="C436" s="127" t="s">
        <v>610</v>
      </c>
      <c r="D436" s="100" t="s">
        <v>630</v>
      </c>
      <c r="E436" s="144">
        <v>1</v>
      </c>
      <c r="F436" s="42" t="s">
        <v>681</v>
      </c>
      <c r="G436" s="42" t="s">
        <v>681</v>
      </c>
      <c r="H436" s="233" t="s">
        <v>721</v>
      </c>
      <c r="I436" s="59">
        <v>6.6</v>
      </c>
      <c r="K436" s="237" t="str">
        <f>CONCATENATE(Culvert[[#This Row],[Length of bridge ]],"0 M")</f>
        <v>2.10 M0 M</v>
      </c>
      <c r="L436" s="53" t="s">
        <v>721</v>
      </c>
    </row>
    <row r="437" spans="1:12" ht="26.25" hidden="1" x14ac:dyDescent="0.25">
      <c r="A437" s="40" t="s">
        <v>454</v>
      </c>
      <c r="B437" s="108" t="s">
        <v>244</v>
      </c>
      <c r="C437" s="118" t="s">
        <v>503</v>
      </c>
      <c r="D437" s="98" t="s">
        <v>125</v>
      </c>
      <c r="E437" s="144">
        <v>1</v>
      </c>
      <c r="F437" s="42" t="s">
        <v>685</v>
      </c>
      <c r="G437" s="42" t="s">
        <v>685</v>
      </c>
      <c r="H437" s="233" t="s">
        <v>682</v>
      </c>
      <c r="I437" s="59">
        <v>9.1</v>
      </c>
      <c r="K437" s="237" t="str">
        <f>CONCATENATE(Culvert[[#This Row],[Length of bridge ]],"0 M")</f>
        <v>4.00 M0 M</v>
      </c>
      <c r="L437" s="53" t="s">
        <v>682</v>
      </c>
    </row>
    <row r="438" spans="1:12" ht="30" x14ac:dyDescent="0.25">
      <c r="A438" s="40" t="s">
        <v>454</v>
      </c>
      <c r="B438" s="108" t="s">
        <v>323</v>
      </c>
      <c r="C438" s="127" t="s">
        <v>600</v>
      </c>
      <c r="D438" s="98" t="s">
        <v>125</v>
      </c>
      <c r="E438" s="144">
        <v>4</v>
      </c>
      <c r="F438" s="42" t="s">
        <v>683</v>
      </c>
      <c r="G438" s="42" t="s">
        <v>683</v>
      </c>
      <c r="H438" s="233">
        <v>7</v>
      </c>
      <c r="I438" s="59">
        <v>6.6</v>
      </c>
      <c r="K438" s="237" t="str">
        <f>CONCATENATE(Culvert[[#This Row],[Length of bridge ]],"0 M")</f>
        <v>70 M</v>
      </c>
      <c r="L438" s="53">
        <v>7</v>
      </c>
    </row>
    <row r="439" spans="1:12" ht="38.25" hidden="1" x14ac:dyDescent="0.25">
      <c r="A439" s="40" t="s">
        <v>455</v>
      </c>
      <c r="B439" s="106" t="s">
        <v>278</v>
      </c>
      <c r="C439" s="119" t="s">
        <v>506</v>
      </c>
      <c r="D439" s="98" t="s">
        <v>125</v>
      </c>
      <c r="E439" s="144">
        <v>2</v>
      </c>
      <c r="F439" s="42" t="s">
        <v>685</v>
      </c>
      <c r="G439" s="42" t="s">
        <v>685</v>
      </c>
      <c r="H439" s="233" t="s">
        <v>682</v>
      </c>
      <c r="I439" s="59">
        <v>9.1</v>
      </c>
      <c r="K439" s="237" t="str">
        <f>CONCATENATE(Culvert[[#This Row],[Length of bridge ]],"0 M")</f>
        <v>4.00 M0 M</v>
      </c>
      <c r="L439" s="53" t="s">
        <v>682</v>
      </c>
    </row>
    <row r="440" spans="1:12" ht="38.25" hidden="1" x14ac:dyDescent="0.25">
      <c r="A440" s="40" t="s">
        <v>455</v>
      </c>
      <c r="B440" s="106" t="s">
        <v>280</v>
      </c>
      <c r="C440" s="119" t="s">
        <v>506</v>
      </c>
      <c r="D440" s="98" t="s">
        <v>125</v>
      </c>
      <c r="E440" s="144">
        <v>2</v>
      </c>
      <c r="F440" s="42" t="s">
        <v>685</v>
      </c>
      <c r="G440" s="42" t="s">
        <v>685</v>
      </c>
      <c r="H440" s="233" t="s">
        <v>682</v>
      </c>
      <c r="I440" s="59">
        <v>9.1</v>
      </c>
      <c r="K440" s="237" t="str">
        <f>CONCATENATE(Culvert[[#This Row],[Length of bridge ]],"0 M")</f>
        <v>4.00 M0 M</v>
      </c>
      <c r="L440" s="53" t="s">
        <v>682</v>
      </c>
    </row>
    <row r="441" spans="1:12" ht="26.25" hidden="1" x14ac:dyDescent="0.25">
      <c r="A441" s="40" t="s">
        <v>456</v>
      </c>
      <c r="B441" s="110" t="s">
        <v>244</v>
      </c>
      <c r="C441" s="117" t="s">
        <v>502</v>
      </c>
      <c r="D441" s="98" t="s">
        <v>125</v>
      </c>
      <c r="E441" s="144">
        <v>1</v>
      </c>
      <c r="F441" s="42" t="s">
        <v>683</v>
      </c>
      <c r="G441" s="42" t="s">
        <v>683</v>
      </c>
      <c r="H441" s="233" t="s">
        <v>735</v>
      </c>
      <c r="I441" s="59">
        <v>9.4</v>
      </c>
      <c r="K441" s="237" t="str">
        <f>CONCATENATE(Culvert[[#This Row],[Length of bridge ]],"0 M")</f>
        <v>4.50 M0 M</v>
      </c>
      <c r="L441" s="53" t="s">
        <v>735</v>
      </c>
    </row>
    <row r="442" spans="1:12" ht="25.5" hidden="1" x14ac:dyDescent="0.25">
      <c r="A442" s="40" t="s">
        <v>456</v>
      </c>
      <c r="B442" s="108" t="s">
        <v>244</v>
      </c>
      <c r="C442" s="123" t="s">
        <v>611</v>
      </c>
      <c r="D442" s="41" t="s">
        <v>122</v>
      </c>
      <c r="E442" s="144">
        <v>1</v>
      </c>
      <c r="F442" s="42" t="s">
        <v>704</v>
      </c>
      <c r="G442" s="42" t="s">
        <v>681</v>
      </c>
      <c r="H442" s="233">
        <v>6.8</v>
      </c>
      <c r="I442" s="59">
        <v>9.1</v>
      </c>
      <c r="K442" s="237" t="str">
        <f>CONCATENATE(Culvert[[#This Row],[Length of bridge ]],"0 M")</f>
        <v>6.80 M</v>
      </c>
      <c r="L442" s="53">
        <v>6.8</v>
      </c>
    </row>
    <row r="443" spans="1:12" ht="26.25" hidden="1" x14ac:dyDescent="0.25">
      <c r="A443" s="40" t="s">
        <v>456</v>
      </c>
      <c r="B443" s="110" t="s">
        <v>323</v>
      </c>
      <c r="C443" s="118" t="s">
        <v>546</v>
      </c>
      <c r="D443" s="98" t="s">
        <v>125</v>
      </c>
      <c r="E443" s="144">
        <v>1</v>
      </c>
      <c r="F443" s="42" t="s">
        <v>691</v>
      </c>
      <c r="G443" s="42" t="s">
        <v>691</v>
      </c>
      <c r="H443" s="233" t="s">
        <v>699</v>
      </c>
      <c r="I443" s="59">
        <v>7.5</v>
      </c>
      <c r="K443" s="237" t="str">
        <f>CONCATENATE(Culvert[[#This Row],[Length of bridge ]],"0 M")</f>
        <v>2.00 M0 M</v>
      </c>
      <c r="L443" s="53" t="s">
        <v>699</v>
      </c>
    </row>
    <row r="444" spans="1:12" ht="26.25" hidden="1" x14ac:dyDescent="0.25">
      <c r="A444" s="40" t="s">
        <v>456</v>
      </c>
      <c r="B444" s="110" t="s">
        <v>247</v>
      </c>
      <c r="C444" s="118" t="s">
        <v>546</v>
      </c>
      <c r="D444" s="98" t="s">
        <v>125</v>
      </c>
      <c r="E444" s="144">
        <v>1</v>
      </c>
      <c r="F444" s="42" t="s">
        <v>691</v>
      </c>
      <c r="G444" s="42" t="s">
        <v>691</v>
      </c>
      <c r="H444" s="233" t="s">
        <v>699</v>
      </c>
      <c r="I444" s="59">
        <v>7.5</v>
      </c>
      <c r="K444" s="237" t="str">
        <f>CONCATENATE(Culvert[[#This Row],[Length of bridge ]],"0 M")</f>
        <v>2.00 M0 M</v>
      </c>
      <c r="L444" s="53" t="s">
        <v>699</v>
      </c>
    </row>
    <row r="445" spans="1:12" ht="45" hidden="1" x14ac:dyDescent="0.25">
      <c r="A445" s="40" t="s">
        <v>456</v>
      </c>
      <c r="B445" s="110" t="s">
        <v>247</v>
      </c>
      <c r="C445" s="130" t="s">
        <v>612</v>
      </c>
      <c r="D445" s="100" t="s">
        <v>624</v>
      </c>
      <c r="E445" s="144">
        <v>1</v>
      </c>
      <c r="F445" s="42" t="s">
        <v>683</v>
      </c>
      <c r="G445" s="42" t="s">
        <v>708</v>
      </c>
      <c r="H445" s="233" t="s">
        <v>699</v>
      </c>
      <c r="I445" s="59">
        <v>6.6</v>
      </c>
      <c r="K445" s="237" t="str">
        <f>CONCATENATE(Culvert[[#This Row],[Length of bridge ]],"0 M")</f>
        <v>2.00 M0 M</v>
      </c>
      <c r="L445" s="53" t="s">
        <v>699</v>
      </c>
    </row>
    <row r="446" spans="1:12" ht="45" hidden="1" x14ac:dyDescent="0.25">
      <c r="A446" s="40" t="s">
        <v>456</v>
      </c>
      <c r="B446" s="108" t="s">
        <v>247</v>
      </c>
      <c r="C446" s="127" t="s">
        <v>613</v>
      </c>
      <c r="D446" s="100" t="s">
        <v>624</v>
      </c>
      <c r="E446" s="144">
        <v>1</v>
      </c>
      <c r="F446" s="42" t="s">
        <v>696</v>
      </c>
      <c r="G446" s="42" t="s">
        <v>689</v>
      </c>
      <c r="H446" s="233" t="s">
        <v>699</v>
      </c>
      <c r="I446" s="59">
        <v>5</v>
      </c>
      <c r="K446" s="237" t="str">
        <f>CONCATENATE(Culvert[[#This Row],[Length of bridge ]],"0 M")</f>
        <v>2.00 M0 M</v>
      </c>
      <c r="L446" s="53" t="s">
        <v>699</v>
      </c>
    </row>
    <row r="447" spans="1:12" ht="26.25" hidden="1" x14ac:dyDescent="0.25">
      <c r="A447" s="40" t="s">
        <v>457</v>
      </c>
      <c r="B447" s="110" t="s">
        <v>323</v>
      </c>
      <c r="C447" s="117" t="s">
        <v>502</v>
      </c>
      <c r="D447" s="98" t="s">
        <v>125</v>
      </c>
      <c r="E447" s="144">
        <v>1</v>
      </c>
      <c r="F447" s="42" t="s">
        <v>683</v>
      </c>
      <c r="G447" s="42" t="s">
        <v>683</v>
      </c>
      <c r="H447" s="233" t="s">
        <v>699</v>
      </c>
      <c r="I447" s="59">
        <v>7.6</v>
      </c>
      <c r="K447" s="237" t="str">
        <f>CONCATENATE(Culvert[[#This Row],[Length of bridge ]],"0 M")</f>
        <v>2.00 M0 M</v>
      </c>
      <c r="L447" s="53" t="s">
        <v>699</v>
      </c>
    </row>
    <row r="448" spans="1:12" ht="26.25" hidden="1" x14ac:dyDescent="0.25">
      <c r="A448" s="40" t="s">
        <v>457</v>
      </c>
      <c r="B448" s="110" t="s">
        <v>492</v>
      </c>
      <c r="C448" s="117" t="s">
        <v>502</v>
      </c>
      <c r="D448" s="98" t="s">
        <v>125</v>
      </c>
      <c r="E448" s="144">
        <v>1</v>
      </c>
      <c r="F448" s="42" t="s">
        <v>683</v>
      </c>
      <c r="G448" s="42" t="s">
        <v>683</v>
      </c>
      <c r="H448" s="233" t="s">
        <v>699</v>
      </c>
      <c r="I448" s="59">
        <v>7.6</v>
      </c>
      <c r="K448" s="237" t="str">
        <f>CONCATENATE(Culvert[[#This Row],[Length of bridge ]],"0 M")</f>
        <v>2.00 M0 M</v>
      </c>
      <c r="L448" s="53" t="s">
        <v>699</v>
      </c>
    </row>
    <row r="449" spans="1:12" ht="26.25" hidden="1" x14ac:dyDescent="0.25">
      <c r="A449" s="40" t="s">
        <v>457</v>
      </c>
      <c r="B449" s="110" t="s">
        <v>326</v>
      </c>
      <c r="C449" s="117" t="s">
        <v>614</v>
      </c>
      <c r="D449" s="98" t="s">
        <v>125</v>
      </c>
      <c r="E449" s="144">
        <v>1</v>
      </c>
      <c r="F449" s="42" t="s">
        <v>683</v>
      </c>
      <c r="G449" s="42" t="s">
        <v>683</v>
      </c>
      <c r="H449" s="233" t="s">
        <v>699</v>
      </c>
      <c r="I449" s="59">
        <v>7.6</v>
      </c>
      <c r="K449" s="237" t="str">
        <f>CONCATENATE(Culvert[[#This Row],[Length of bridge ]],"0 M")</f>
        <v>2.00 M0 M</v>
      </c>
      <c r="L449" s="53" t="s">
        <v>699</v>
      </c>
    </row>
    <row r="450" spans="1:12" ht="25.5" hidden="1" x14ac:dyDescent="0.25">
      <c r="A450" s="40" t="s">
        <v>655</v>
      </c>
      <c r="B450" s="110" t="s">
        <v>323</v>
      </c>
      <c r="C450" s="132" t="s">
        <v>528</v>
      </c>
      <c r="D450" s="41" t="s">
        <v>122</v>
      </c>
      <c r="E450" s="144">
        <v>1</v>
      </c>
      <c r="F450" s="42" t="s">
        <v>700</v>
      </c>
      <c r="G450" s="42" t="s">
        <v>681</v>
      </c>
      <c r="H450" s="233" t="s">
        <v>735</v>
      </c>
      <c r="I450" s="59">
        <v>6.9</v>
      </c>
      <c r="K450" s="237" t="str">
        <f>CONCATENATE(Culvert[[#This Row],[Length of bridge ]],"0 M")</f>
        <v>4.50 M0 M</v>
      </c>
      <c r="L450" s="53" t="s">
        <v>735</v>
      </c>
    </row>
    <row r="451" spans="1:12" ht="26.25" hidden="1" x14ac:dyDescent="0.25">
      <c r="A451" s="40" t="s">
        <v>458</v>
      </c>
      <c r="B451" s="110" t="s">
        <v>244</v>
      </c>
      <c r="C451" s="117" t="s">
        <v>502</v>
      </c>
      <c r="D451" s="98" t="s">
        <v>125</v>
      </c>
      <c r="E451" s="144">
        <v>1</v>
      </c>
      <c r="F451" s="42" t="s">
        <v>683</v>
      </c>
      <c r="G451" s="42" t="s">
        <v>683</v>
      </c>
      <c r="H451" s="233" t="s">
        <v>681</v>
      </c>
      <c r="I451" s="59">
        <v>6.6</v>
      </c>
      <c r="K451" s="237" t="str">
        <f>CONCATENATE(Culvert[[#This Row],[Length of bridge ]],"0 M")</f>
        <v>1.50 M0 M</v>
      </c>
      <c r="L451" s="53" t="s">
        <v>681</v>
      </c>
    </row>
    <row r="452" spans="1:12" ht="26.25" hidden="1" x14ac:dyDescent="0.25">
      <c r="A452" s="40" t="s">
        <v>458</v>
      </c>
      <c r="B452" s="110" t="s">
        <v>323</v>
      </c>
      <c r="C452" s="117" t="s">
        <v>502</v>
      </c>
      <c r="D452" s="98" t="s">
        <v>125</v>
      </c>
      <c r="E452" s="144">
        <v>1</v>
      </c>
      <c r="F452" s="42" t="s">
        <v>683</v>
      </c>
      <c r="G452" s="42" t="s">
        <v>683</v>
      </c>
      <c r="H452" s="233" t="s">
        <v>681</v>
      </c>
      <c r="I452" s="59">
        <v>6.6</v>
      </c>
      <c r="K452" s="237" t="str">
        <f>CONCATENATE(Culvert[[#This Row],[Length of bridge ]],"0 M")</f>
        <v>1.50 M0 M</v>
      </c>
      <c r="L452" s="53" t="s">
        <v>681</v>
      </c>
    </row>
    <row r="453" spans="1:12" ht="15" hidden="1" x14ac:dyDescent="0.25">
      <c r="A453" s="40" t="s">
        <v>458</v>
      </c>
      <c r="B453" s="110" t="s">
        <v>326</v>
      </c>
      <c r="C453" s="143" t="s">
        <v>286</v>
      </c>
      <c r="D453" s="41" t="s">
        <v>122</v>
      </c>
      <c r="E453" s="144"/>
      <c r="F453" s="42"/>
      <c r="G453" s="42"/>
      <c r="H453" s="233" t="s">
        <v>681</v>
      </c>
      <c r="I453" s="59">
        <v>6.6</v>
      </c>
      <c r="K453" s="237" t="str">
        <f>CONCATENATE(Culvert[[#This Row],[Length of bridge ]],"0 M")</f>
        <v>1.50 M0 M</v>
      </c>
      <c r="L453" s="53" t="s">
        <v>681</v>
      </c>
    </row>
    <row r="454" spans="1:12" ht="38.25" hidden="1" x14ac:dyDescent="0.25">
      <c r="A454" s="40" t="s">
        <v>459</v>
      </c>
      <c r="B454" s="110" t="s">
        <v>247</v>
      </c>
      <c r="C454" s="119" t="s">
        <v>523</v>
      </c>
      <c r="D454" s="98" t="s">
        <v>125</v>
      </c>
      <c r="E454" s="144">
        <v>1</v>
      </c>
      <c r="F454" s="42" t="s">
        <v>689</v>
      </c>
      <c r="G454" s="42" t="s">
        <v>689</v>
      </c>
      <c r="H454" s="233" t="s">
        <v>685</v>
      </c>
      <c r="I454" s="59">
        <v>6.6</v>
      </c>
      <c r="K454" s="237" t="str">
        <f>CONCATENATE(Culvert[[#This Row],[Length of bridge ]],"0 M")</f>
        <v>1.00 M0 M</v>
      </c>
      <c r="L454" s="53" t="s">
        <v>685</v>
      </c>
    </row>
    <row r="455" spans="1:12" ht="38.25" hidden="1" x14ac:dyDescent="0.25">
      <c r="A455" s="40" t="s">
        <v>459</v>
      </c>
      <c r="B455" s="110" t="s">
        <v>247</v>
      </c>
      <c r="C455" s="119" t="s">
        <v>523</v>
      </c>
      <c r="D455" s="98" t="s">
        <v>125</v>
      </c>
      <c r="E455" s="144">
        <v>1</v>
      </c>
      <c r="F455" s="42" t="s">
        <v>689</v>
      </c>
      <c r="G455" s="42" t="s">
        <v>689</v>
      </c>
      <c r="H455" s="233" t="s">
        <v>685</v>
      </c>
      <c r="I455" s="59">
        <v>6.6</v>
      </c>
      <c r="K455" s="237" t="str">
        <f>CONCATENATE(Culvert[[#This Row],[Length of bridge ]],"0 M")</f>
        <v>1.00 M0 M</v>
      </c>
      <c r="L455" s="53" t="s">
        <v>685</v>
      </c>
    </row>
    <row r="456" spans="1:12" ht="25.5" hidden="1" x14ac:dyDescent="0.25">
      <c r="A456" s="40" t="s">
        <v>460</v>
      </c>
      <c r="B456" s="108" t="s">
        <v>323</v>
      </c>
      <c r="C456" s="119" t="s">
        <v>550</v>
      </c>
      <c r="D456" s="98" t="s">
        <v>125</v>
      </c>
      <c r="E456" s="144">
        <v>2</v>
      </c>
      <c r="F456" s="42" t="s">
        <v>691</v>
      </c>
      <c r="G456" s="42" t="s">
        <v>691</v>
      </c>
      <c r="H456" s="233">
        <v>5.5</v>
      </c>
      <c r="I456" s="59">
        <v>7.5</v>
      </c>
      <c r="K456" s="237" t="str">
        <f>CONCATENATE(Culvert[[#This Row],[Length of bridge ]],"0 M")</f>
        <v>5.50 M</v>
      </c>
      <c r="L456" s="53">
        <v>5.5</v>
      </c>
    </row>
    <row r="457" spans="1:12" ht="25.5" hidden="1" x14ac:dyDescent="0.25">
      <c r="A457" s="40" t="s">
        <v>460</v>
      </c>
      <c r="B457" s="108" t="s">
        <v>247</v>
      </c>
      <c r="C457" s="123" t="s">
        <v>534</v>
      </c>
      <c r="D457" s="98" t="s">
        <v>125</v>
      </c>
      <c r="E457" s="144">
        <v>2</v>
      </c>
      <c r="F457" s="42" t="s">
        <v>683</v>
      </c>
      <c r="G457" s="42" t="s">
        <v>683</v>
      </c>
      <c r="H457" s="233" t="s">
        <v>702</v>
      </c>
      <c r="I457" s="59">
        <v>7.5</v>
      </c>
      <c r="K457" s="237" t="str">
        <f>CONCATENATE(Culvert[[#This Row],[Length of bridge ]],"0 M")</f>
        <v>5.00 M0 M</v>
      </c>
      <c r="L457" s="53" t="s">
        <v>702</v>
      </c>
    </row>
    <row r="458" spans="1:12" ht="15" hidden="1" x14ac:dyDescent="0.25">
      <c r="A458" s="40" t="s">
        <v>461</v>
      </c>
      <c r="B458" s="108" t="s">
        <v>244</v>
      </c>
      <c r="C458" s="127" t="s">
        <v>597</v>
      </c>
      <c r="D458" s="100" t="s">
        <v>630</v>
      </c>
      <c r="E458" s="144">
        <v>1</v>
      </c>
      <c r="F458" s="42" t="s">
        <v>681</v>
      </c>
      <c r="G458" s="42" t="s">
        <v>681</v>
      </c>
      <c r="H458" s="233" t="s">
        <v>721</v>
      </c>
      <c r="I458" s="59">
        <v>14.1</v>
      </c>
      <c r="K458" s="237" t="str">
        <f>CONCATENATE(Culvert[[#This Row],[Length of bridge ]],"0 M")</f>
        <v>2.10 M0 M</v>
      </c>
      <c r="L458" s="53" t="s">
        <v>721</v>
      </c>
    </row>
    <row r="459" spans="1:12" ht="15" hidden="1" x14ac:dyDescent="0.25">
      <c r="A459" s="40" t="s">
        <v>461</v>
      </c>
      <c r="B459" s="108" t="s">
        <v>247</v>
      </c>
      <c r="C459" s="127" t="s">
        <v>615</v>
      </c>
      <c r="D459" s="100" t="s">
        <v>630</v>
      </c>
      <c r="E459" s="144">
        <v>1</v>
      </c>
      <c r="F459" s="42" t="s">
        <v>685</v>
      </c>
      <c r="G459" s="42" t="s">
        <v>685</v>
      </c>
      <c r="H459" s="233" t="s">
        <v>721</v>
      </c>
      <c r="I459" s="59">
        <v>6.6</v>
      </c>
      <c r="K459" s="237" t="str">
        <f>CONCATENATE(Culvert[[#This Row],[Length of bridge ]],"0 M")</f>
        <v>2.10 M0 M</v>
      </c>
      <c r="L459" s="53" t="s">
        <v>721</v>
      </c>
    </row>
    <row r="460" spans="1:12" ht="15" hidden="1" x14ac:dyDescent="0.25">
      <c r="A460" s="40" t="s">
        <v>462</v>
      </c>
      <c r="B460" s="116" t="s">
        <v>463</v>
      </c>
      <c r="C460" s="127" t="s">
        <v>615</v>
      </c>
      <c r="D460" s="100" t="s">
        <v>630</v>
      </c>
      <c r="E460" s="144">
        <v>1</v>
      </c>
      <c r="F460" s="42" t="s">
        <v>685</v>
      </c>
      <c r="G460" s="42" t="s">
        <v>685</v>
      </c>
      <c r="H460" s="233" t="s">
        <v>721</v>
      </c>
      <c r="I460" s="59">
        <v>6.6</v>
      </c>
      <c r="K460" s="237" t="str">
        <f>CONCATENATE(Culvert[[#This Row],[Length of bridge ]],"0 M")</f>
        <v>2.10 M0 M</v>
      </c>
      <c r="L460" s="53" t="s">
        <v>721</v>
      </c>
    </row>
    <row r="461" spans="1:12" ht="25.5" hidden="1" x14ac:dyDescent="0.25">
      <c r="A461" s="40" t="s">
        <v>665</v>
      </c>
      <c r="B461" s="108" t="s">
        <v>244</v>
      </c>
      <c r="C461" s="123" t="s">
        <v>616</v>
      </c>
      <c r="D461" s="41" t="s">
        <v>122</v>
      </c>
      <c r="E461" s="144">
        <v>1</v>
      </c>
      <c r="F461" s="42" t="s">
        <v>702</v>
      </c>
      <c r="G461" s="42" t="s">
        <v>685</v>
      </c>
      <c r="H461" s="233">
        <v>7.3</v>
      </c>
      <c r="I461" s="59">
        <v>6.6</v>
      </c>
      <c r="K461" s="237" t="str">
        <f>CONCATENATE(Culvert[[#This Row],[Length of bridge ]],"0 M")</f>
        <v>7.30 M</v>
      </c>
      <c r="L461" s="53">
        <v>7.3</v>
      </c>
    </row>
    <row r="462" spans="1:12" ht="26.25" hidden="1" x14ac:dyDescent="0.25">
      <c r="A462" s="40" t="s">
        <v>665</v>
      </c>
      <c r="B462" s="108" t="s">
        <v>323</v>
      </c>
      <c r="C462" s="117" t="s">
        <v>502</v>
      </c>
      <c r="D462" s="98" t="s">
        <v>125</v>
      </c>
      <c r="E462" s="144">
        <v>1</v>
      </c>
      <c r="F462" s="42" t="s">
        <v>683</v>
      </c>
      <c r="G462" s="42" t="s">
        <v>683</v>
      </c>
      <c r="H462" s="233" t="s">
        <v>685</v>
      </c>
      <c r="I462" s="59">
        <v>6.6</v>
      </c>
      <c r="K462" s="237" t="str">
        <f>CONCATENATE(Culvert[[#This Row],[Length of bridge ]],"0 M")</f>
        <v>1.00 M0 M</v>
      </c>
      <c r="L462" s="53" t="s">
        <v>685</v>
      </c>
    </row>
    <row r="463" spans="1:12" ht="26.25" hidden="1" x14ac:dyDescent="0.25">
      <c r="A463" s="40" t="s">
        <v>665</v>
      </c>
      <c r="B463" s="106" t="s">
        <v>250</v>
      </c>
      <c r="C463" s="117" t="s">
        <v>502</v>
      </c>
      <c r="D463" s="98" t="s">
        <v>125</v>
      </c>
      <c r="E463" s="144">
        <v>1</v>
      </c>
      <c r="F463" s="42" t="s">
        <v>683</v>
      </c>
      <c r="G463" s="42" t="s">
        <v>683</v>
      </c>
      <c r="H463" s="233" t="s">
        <v>685</v>
      </c>
      <c r="I463" s="59">
        <v>6.6</v>
      </c>
      <c r="K463" s="237" t="str">
        <f>CONCATENATE(Culvert[[#This Row],[Length of bridge ]],"0 M")</f>
        <v>1.00 M0 M</v>
      </c>
      <c r="L463" s="53" t="s">
        <v>685</v>
      </c>
    </row>
    <row r="464" spans="1:12" ht="26.25" hidden="1" x14ac:dyDescent="0.25">
      <c r="A464" s="40" t="s">
        <v>665</v>
      </c>
      <c r="B464" s="106" t="s">
        <v>250</v>
      </c>
      <c r="C464" s="117" t="s">
        <v>502</v>
      </c>
      <c r="D464" s="98" t="s">
        <v>125</v>
      </c>
      <c r="E464" s="144">
        <v>1</v>
      </c>
      <c r="F464" s="42" t="s">
        <v>683</v>
      </c>
      <c r="G464" s="42" t="s">
        <v>683</v>
      </c>
      <c r="H464" s="233" t="s">
        <v>685</v>
      </c>
      <c r="I464" s="59">
        <v>6.6</v>
      </c>
      <c r="K464" s="237" t="str">
        <f>CONCATENATE(Culvert[[#This Row],[Length of bridge ]],"0 M")</f>
        <v>1.00 M0 M</v>
      </c>
      <c r="L464" s="53" t="s">
        <v>685</v>
      </c>
    </row>
    <row r="465" spans="1:12" ht="25.5" hidden="1" x14ac:dyDescent="0.25">
      <c r="A465" s="40" t="s">
        <v>665</v>
      </c>
      <c r="B465" s="109" t="s">
        <v>482</v>
      </c>
      <c r="C465" s="132" t="s">
        <v>617</v>
      </c>
      <c r="D465" s="41" t="s">
        <v>122</v>
      </c>
      <c r="E465" s="144">
        <v>1</v>
      </c>
      <c r="F465" s="42" t="s">
        <v>682</v>
      </c>
      <c r="G465" s="42" t="s">
        <v>685</v>
      </c>
      <c r="H465" s="233">
        <v>5.5</v>
      </c>
      <c r="I465" s="59">
        <v>6.6</v>
      </c>
      <c r="K465" s="237" t="str">
        <f>CONCATENATE(Culvert[[#This Row],[Length of bridge ]],"0 M")</f>
        <v>5.50 M</v>
      </c>
      <c r="L465" s="53">
        <v>5.5</v>
      </c>
    </row>
    <row r="466" spans="1:12" s="57" customFormat="1" ht="26.25" hidden="1" x14ac:dyDescent="0.25">
      <c r="A466" s="40" t="s">
        <v>665</v>
      </c>
      <c r="B466" s="106" t="s">
        <v>482</v>
      </c>
      <c r="C466" s="117" t="s">
        <v>502</v>
      </c>
      <c r="D466" s="98" t="s">
        <v>125</v>
      </c>
      <c r="E466" s="144">
        <v>1</v>
      </c>
      <c r="F466" s="42" t="s">
        <v>683</v>
      </c>
      <c r="G466" s="42" t="s">
        <v>683</v>
      </c>
      <c r="H466" s="233" t="s">
        <v>685</v>
      </c>
      <c r="I466" s="59">
        <v>6.6</v>
      </c>
      <c r="K466" s="237" t="str">
        <f>Culvert[[#This Row],[Length of bridge ]]</f>
        <v>1.00 M</v>
      </c>
      <c r="L466" s="57" t="s">
        <v>685</v>
      </c>
    </row>
    <row r="467" spans="1:12" s="57" customFormat="1" ht="26.25" hidden="1" x14ac:dyDescent="0.25">
      <c r="A467" s="40" t="s">
        <v>665</v>
      </c>
      <c r="B467" s="106" t="s">
        <v>252</v>
      </c>
      <c r="C467" s="117" t="s">
        <v>502</v>
      </c>
      <c r="D467" s="98" t="s">
        <v>125</v>
      </c>
      <c r="E467" s="144">
        <v>1</v>
      </c>
      <c r="F467" s="42" t="s">
        <v>683</v>
      </c>
      <c r="G467" s="42" t="s">
        <v>683</v>
      </c>
      <c r="H467" s="233" t="s">
        <v>685</v>
      </c>
      <c r="I467" s="59">
        <v>6.6</v>
      </c>
      <c r="K467" s="237" t="str">
        <f>Culvert[[#This Row],[Length of bridge ]]</f>
        <v>1.00 M</v>
      </c>
      <c r="L467" s="57" t="s">
        <v>685</v>
      </c>
    </row>
    <row r="468" spans="1:12" s="57" customFormat="1" ht="26.25" hidden="1" x14ac:dyDescent="0.25">
      <c r="A468" s="40" t="s">
        <v>665</v>
      </c>
      <c r="B468" s="106" t="s">
        <v>254</v>
      </c>
      <c r="C468" s="117" t="s">
        <v>502</v>
      </c>
      <c r="D468" s="98" t="s">
        <v>125</v>
      </c>
      <c r="E468" s="144">
        <v>1</v>
      </c>
      <c r="F468" s="42" t="s">
        <v>683</v>
      </c>
      <c r="G468" s="42" t="s">
        <v>683</v>
      </c>
      <c r="H468" s="233" t="s">
        <v>685</v>
      </c>
      <c r="I468" s="59">
        <v>6.6</v>
      </c>
      <c r="K468" s="237" t="str">
        <f>Culvert[[#This Row],[Length of bridge ]]</f>
        <v>1.00 M</v>
      </c>
      <c r="L468" s="57" t="s">
        <v>685</v>
      </c>
    </row>
    <row r="469" spans="1:12" s="57" customFormat="1" ht="26.25" hidden="1" x14ac:dyDescent="0.25">
      <c r="A469" s="40" t="s">
        <v>665</v>
      </c>
      <c r="B469" s="106" t="s">
        <v>256</v>
      </c>
      <c r="C469" s="117" t="s">
        <v>502</v>
      </c>
      <c r="D469" s="98" t="s">
        <v>125</v>
      </c>
      <c r="E469" s="144">
        <v>1</v>
      </c>
      <c r="F469" s="42" t="s">
        <v>683</v>
      </c>
      <c r="G469" s="42" t="s">
        <v>683</v>
      </c>
      <c r="H469" s="233" t="s">
        <v>685</v>
      </c>
      <c r="I469" s="59">
        <v>6.6</v>
      </c>
      <c r="K469" s="237" t="str">
        <f>Culvert[[#This Row],[Length of bridge ]]</f>
        <v>1.00 M</v>
      </c>
      <c r="L469" s="57" t="s">
        <v>685</v>
      </c>
    </row>
    <row r="470" spans="1:12" s="57" customFormat="1" ht="25.5" hidden="1" x14ac:dyDescent="0.25">
      <c r="A470" s="40" t="s">
        <v>665</v>
      </c>
      <c r="B470" s="106" t="s">
        <v>258</v>
      </c>
      <c r="C470" s="132" t="s">
        <v>528</v>
      </c>
      <c r="D470" s="41" t="s">
        <v>122</v>
      </c>
      <c r="E470" s="144">
        <v>1</v>
      </c>
      <c r="F470" s="42" t="s">
        <v>700</v>
      </c>
      <c r="G470" s="42" t="s">
        <v>681</v>
      </c>
      <c r="H470" s="233" t="s">
        <v>734</v>
      </c>
      <c r="I470" s="59">
        <v>6.6</v>
      </c>
      <c r="K470" s="237" t="str">
        <f>Culvert[[#This Row],[Length of bridge ]]</f>
        <v>4.40 M</v>
      </c>
      <c r="L470" s="57" t="s">
        <v>734</v>
      </c>
    </row>
    <row r="471" spans="1:12" s="57" customFormat="1" ht="25.5" hidden="1" x14ac:dyDescent="0.25">
      <c r="A471" s="40" t="s">
        <v>665</v>
      </c>
      <c r="B471" s="106" t="s">
        <v>488</v>
      </c>
      <c r="C471" s="123" t="s">
        <v>618</v>
      </c>
      <c r="D471" s="41" t="s">
        <v>122</v>
      </c>
      <c r="E471" s="144">
        <v>1</v>
      </c>
      <c r="F471" s="42" t="s">
        <v>701</v>
      </c>
      <c r="G471" s="42" t="s">
        <v>681</v>
      </c>
      <c r="H471" s="233" t="s">
        <v>740</v>
      </c>
      <c r="I471" s="59">
        <v>6.6</v>
      </c>
      <c r="K471" s="237" t="str">
        <f>Culvert[[#This Row],[Length of bridge ]]</f>
        <v>5.30 M</v>
      </c>
      <c r="L471" s="57" t="s">
        <v>740</v>
      </c>
    </row>
    <row r="472" spans="1:12" s="57" customFormat="1" ht="38.25" hidden="1" x14ac:dyDescent="0.25">
      <c r="A472" s="40" t="s">
        <v>665</v>
      </c>
      <c r="B472" s="106" t="s">
        <v>262</v>
      </c>
      <c r="C472" s="132" t="s">
        <v>619</v>
      </c>
      <c r="D472" s="41" t="s">
        <v>122</v>
      </c>
      <c r="E472" s="144">
        <v>1</v>
      </c>
      <c r="F472" s="42" t="s">
        <v>700</v>
      </c>
      <c r="G472" s="42" t="s">
        <v>681</v>
      </c>
      <c r="H472" s="233" t="s">
        <v>682</v>
      </c>
      <c r="I472" s="59">
        <v>6.6</v>
      </c>
      <c r="K472" s="237" t="str">
        <f>Culvert[[#This Row],[Length of bridge ]]</f>
        <v>4.00 M</v>
      </c>
      <c r="L472" s="57" t="s">
        <v>682</v>
      </c>
    </row>
    <row r="473" spans="1:12" s="57" customFormat="1" ht="26.25" hidden="1" x14ac:dyDescent="0.25">
      <c r="A473" s="40" t="s">
        <v>665</v>
      </c>
      <c r="B473" s="106" t="s">
        <v>484</v>
      </c>
      <c r="C473" s="117" t="s">
        <v>502</v>
      </c>
      <c r="D473" s="98" t="s">
        <v>125</v>
      </c>
      <c r="E473" s="144">
        <v>1</v>
      </c>
      <c r="F473" s="42" t="s">
        <v>683</v>
      </c>
      <c r="G473" s="42" t="s">
        <v>683</v>
      </c>
      <c r="H473" s="233" t="s">
        <v>685</v>
      </c>
      <c r="I473" s="59">
        <v>6.6</v>
      </c>
      <c r="K473" s="237" t="str">
        <f>Culvert[[#This Row],[Length of bridge ]]</f>
        <v>1.00 M</v>
      </c>
      <c r="L473" s="57" t="s">
        <v>685</v>
      </c>
    </row>
    <row r="474" spans="1:12" s="57" customFormat="1" ht="45" hidden="1" x14ac:dyDescent="0.25">
      <c r="A474" s="40" t="s">
        <v>665</v>
      </c>
      <c r="B474" s="106" t="s">
        <v>273</v>
      </c>
      <c r="C474" s="127" t="s">
        <v>620</v>
      </c>
      <c r="D474" s="100" t="s">
        <v>624</v>
      </c>
      <c r="E474" s="144">
        <v>1</v>
      </c>
      <c r="F474" s="42" t="s">
        <v>689</v>
      </c>
      <c r="G474" s="42" t="s">
        <v>685</v>
      </c>
      <c r="H474" s="233" t="s">
        <v>699</v>
      </c>
      <c r="I474" s="59">
        <v>6.6</v>
      </c>
      <c r="K474" s="237" t="str">
        <f>Culvert[[#This Row],[Length of bridge ]]</f>
        <v>2.00 M</v>
      </c>
      <c r="L474" s="57" t="s">
        <v>699</v>
      </c>
    </row>
    <row r="475" spans="1:12" s="57" customFormat="1" ht="15" hidden="1" x14ac:dyDescent="0.25">
      <c r="A475" s="40" t="s">
        <v>665</v>
      </c>
      <c r="B475" s="106" t="s">
        <v>472</v>
      </c>
      <c r="C475" s="127" t="s">
        <v>615</v>
      </c>
      <c r="D475" s="100" t="s">
        <v>630</v>
      </c>
      <c r="E475" s="144">
        <v>1</v>
      </c>
      <c r="F475" s="42" t="s">
        <v>685</v>
      </c>
      <c r="G475" s="42" t="s">
        <v>685</v>
      </c>
      <c r="H475" s="233" t="s">
        <v>721</v>
      </c>
      <c r="I475" s="59">
        <v>6.6</v>
      </c>
      <c r="K475" s="237" t="str">
        <f>Culvert[[#This Row],[Length of bridge ]]</f>
        <v>2.10 M</v>
      </c>
      <c r="L475" s="57" t="s">
        <v>721</v>
      </c>
    </row>
    <row r="476" spans="1:12" s="57" customFormat="1" ht="25.5" hidden="1" x14ac:dyDescent="0.25">
      <c r="A476" s="40" t="s">
        <v>665</v>
      </c>
      <c r="B476" s="106" t="s">
        <v>473</v>
      </c>
      <c r="C476" s="123" t="s">
        <v>621</v>
      </c>
      <c r="D476" s="41" t="s">
        <v>122</v>
      </c>
      <c r="E476" s="144">
        <v>1</v>
      </c>
      <c r="F476" s="42" t="s">
        <v>700</v>
      </c>
      <c r="G476" s="42" t="s">
        <v>711</v>
      </c>
      <c r="H476" s="233" t="s">
        <v>701</v>
      </c>
      <c r="I476" s="59">
        <v>7.1</v>
      </c>
      <c r="K476" s="237" t="str">
        <f>Culvert[[#This Row],[Length of bridge ]]</f>
        <v>3.80 M</v>
      </c>
      <c r="L476" s="57" t="s">
        <v>701</v>
      </c>
    </row>
    <row r="477" spans="1:12" s="57" customFormat="1" ht="45" hidden="1" x14ac:dyDescent="0.25">
      <c r="A477" s="40" t="s">
        <v>665</v>
      </c>
      <c r="B477" s="106" t="s">
        <v>275</v>
      </c>
      <c r="C477" s="127" t="s">
        <v>622</v>
      </c>
      <c r="D477" s="100" t="s">
        <v>624</v>
      </c>
      <c r="E477" s="144">
        <v>1</v>
      </c>
      <c r="F477" s="42" t="s">
        <v>694</v>
      </c>
      <c r="G477" s="42" t="s">
        <v>681</v>
      </c>
      <c r="H477" s="233" t="s">
        <v>740</v>
      </c>
      <c r="I477" s="59">
        <v>6.6</v>
      </c>
      <c r="K477" s="237" t="str">
        <f>Culvert[[#This Row],[Length of bridge ]]</f>
        <v>5.30 M</v>
      </c>
      <c r="L477" s="57" t="s">
        <v>740</v>
      </c>
    </row>
    <row r="478" spans="1:12" s="57" customFormat="1" ht="15" hidden="1" x14ac:dyDescent="0.25">
      <c r="A478" s="40" t="s">
        <v>665</v>
      </c>
      <c r="B478" s="106" t="s">
        <v>479</v>
      </c>
      <c r="C478" s="127" t="s">
        <v>615</v>
      </c>
      <c r="D478" s="100" t="s">
        <v>630</v>
      </c>
      <c r="E478" s="144">
        <v>1</v>
      </c>
      <c r="F478" s="42" t="s">
        <v>685</v>
      </c>
      <c r="G478" s="42" t="s">
        <v>685</v>
      </c>
      <c r="H478" s="233" t="s">
        <v>721</v>
      </c>
      <c r="I478" s="59">
        <v>6.6</v>
      </c>
      <c r="K478" s="237" t="str">
        <f>Culvert[[#This Row],[Length of bridge ]]</f>
        <v>2.10 M</v>
      </c>
      <c r="L478" s="57" t="s">
        <v>721</v>
      </c>
    </row>
    <row r="479" spans="1:12" s="57" customFormat="1" ht="26.25" hidden="1" x14ac:dyDescent="0.25">
      <c r="A479" s="40" t="s">
        <v>665</v>
      </c>
      <c r="B479" s="106" t="s">
        <v>468</v>
      </c>
      <c r="C479" s="117" t="s">
        <v>502</v>
      </c>
      <c r="D479" s="98" t="s">
        <v>125</v>
      </c>
      <c r="E479" s="144">
        <v>1</v>
      </c>
      <c r="F479" s="42" t="s">
        <v>683</v>
      </c>
      <c r="G479" s="42" t="s">
        <v>683</v>
      </c>
      <c r="H479" s="233" t="s">
        <v>685</v>
      </c>
      <c r="I479" s="59">
        <v>7.5</v>
      </c>
      <c r="K479" s="237" t="str">
        <f>Culvert[[#This Row],[Length of bridge ]]</f>
        <v>1.00 M</v>
      </c>
      <c r="L479" s="57" t="s">
        <v>685</v>
      </c>
    </row>
    <row r="480" spans="1:12" s="57" customFormat="1" ht="26.25" hidden="1" x14ac:dyDescent="0.25">
      <c r="A480" s="40" t="s">
        <v>665</v>
      </c>
      <c r="B480" s="106" t="s">
        <v>277</v>
      </c>
      <c r="C480" s="117" t="s">
        <v>502</v>
      </c>
      <c r="D480" s="98" t="s">
        <v>125</v>
      </c>
      <c r="E480" s="144">
        <v>1</v>
      </c>
      <c r="F480" s="42" t="s">
        <v>683</v>
      </c>
      <c r="G480" s="42" t="s">
        <v>683</v>
      </c>
      <c r="H480" s="233" t="s">
        <v>685</v>
      </c>
      <c r="I480" s="59">
        <v>6.6</v>
      </c>
      <c r="K480" s="237" t="str">
        <f>Culvert[[#This Row],[Length of bridge ]]</f>
        <v>1.00 M</v>
      </c>
      <c r="L480" s="57" t="s">
        <v>685</v>
      </c>
    </row>
    <row r="481" spans="1:12" s="57" customFormat="1" ht="26.25" hidden="1" x14ac:dyDescent="0.25">
      <c r="A481" s="40" t="s">
        <v>665</v>
      </c>
      <c r="B481" s="106" t="s">
        <v>278</v>
      </c>
      <c r="C481" s="117" t="s">
        <v>502</v>
      </c>
      <c r="D481" s="98" t="s">
        <v>125</v>
      </c>
      <c r="E481" s="144">
        <v>1</v>
      </c>
      <c r="F481" s="42" t="s">
        <v>683</v>
      </c>
      <c r="G481" s="42" t="s">
        <v>683</v>
      </c>
      <c r="H481" s="233" t="s">
        <v>685</v>
      </c>
      <c r="I481" s="59">
        <v>6.6</v>
      </c>
      <c r="K481" s="237" t="str">
        <f>Culvert[[#This Row],[Length of bridge ]]</f>
        <v>1.00 M</v>
      </c>
      <c r="L481" s="57" t="s">
        <v>685</v>
      </c>
    </row>
    <row r="482" spans="1:12" s="57" customFormat="1" ht="26.25" hidden="1" x14ac:dyDescent="0.25">
      <c r="A482" s="40" t="s">
        <v>665</v>
      </c>
      <c r="B482" s="106" t="s">
        <v>310</v>
      </c>
      <c r="C482" s="117" t="s">
        <v>502</v>
      </c>
      <c r="D482" s="98" t="s">
        <v>125</v>
      </c>
      <c r="E482" s="144">
        <v>1</v>
      </c>
      <c r="F482" s="42" t="s">
        <v>683</v>
      </c>
      <c r="G482" s="42" t="s">
        <v>683</v>
      </c>
      <c r="H482" s="233" t="s">
        <v>685</v>
      </c>
      <c r="I482" s="59">
        <v>6.6</v>
      </c>
      <c r="K482" s="237" t="str">
        <f>Culvert[[#This Row],[Length of bridge ]]</f>
        <v>1.00 M</v>
      </c>
      <c r="L482" s="57" t="s">
        <v>685</v>
      </c>
    </row>
    <row r="483" spans="1:12" s="57" customFormat="1" ht="45" hidden="1" x14ac:dyDescent="0.25">
      <c r="A483" s="40" t="s">
        <v>665</v>
      </c>
      <c r="B483" s="106" t="s">
        <v>470</v>
      </c>
      <c r="C483" s="127" t="s">
        <v>623</v>
      </c>
      <c r="D483" s="100" t="s">
        <v>624</v>
      </c>
      <c r="E483" s="144">
        <v>1</v>
      </c>
      <c r="F483" s="42" t="s">
        <v>694</v>
      </c>
      <c r="G483" s="42" t="s">
        <v>681</v>
      </c>
      <c r="H483" s="233" t="s">
        <v>723</v>
      </c>
      <c r="I483" s="59">
        <v>6.6</v>
      </c>
      <c r="K483" s="237" t="str">
        <f>Culvert[[#This Row],[Length of bridge ]]</f>
        <v>2.60 M</v>
      </c>
      <c r="L483" s="57" t="s">
        <v>723</v>
      </c>
    </row>
    <row r="484" spans="1:12" s="57" customFormat="1" ht="15" hidden="1" x14ac:dyDescent="0.25">
      <c r="A484" s="40" t="s">
        <v>665</v>
      </c>
      <c r="B484" s="106" t="s">
        <v>500</v>
      </c>
      <c r="C484" s="127" t="s">
        <v>615</v>
      </c>
      <c r="D484" s="100" t="s">
        <v>630</v>
      </c>
      <c r="E484" s="144">
        <v>1</v>
      </c>
      <c r="F484" s="42" t="s">
        <v>685</v>
      </c>
      <c r="G484" s="42" t="s">
        <v>685</v>
      </c>
      <c r="H484" s="233" t="s">
        <v>721</v>
      </c>
      <c r="I484" s="59">
        <v>7.1</v>
      </c>
      <c r="K484" s="237" t="str">
        <f>Culvert[[#This Row],[Length of bridge ]]</f>
        <v>2.10 M</v>
      </c>
      <c r="L484" s="57" t="s">
        <v>721</v>
      </c>
    </row>
    <row r="485" spans="1:12" s="153" customFormat="1" ht="15" hidden="1" x14ac:dyDescent="0.25">
      <c r="A485" s="40" t="s">
        <v>665</v>
      </c>
      <c r="B485" s="149" t="s">
        <v>501</v>
      </c>
      <c r="C485" s="150" t="s">
        <v>615</v>
      </c>
      <c r="D485" s="151" t="s">
        <v>630</v>
      </c>
      <c r="E485" s="152">
        <v>1</v>
      </c>
      <c r="F485" s="42" t="s">
        <v>685</v>
      </c>
      <c r="G485" s="42" t="s">
        <v>685</v>
      </c>
      <c r="H485" s="233" t="s">
        <v>721</v>
      </c>
      <c r="I485" s="59">
        <v>14.1</v>
      </c>
      <c r="K485" s="237" t="str">
        <f>Culvert[[#This Row],[Length of bridge ]]</f>
        <v>2.10 M</v>
      </c>
      <c r="L485" s="153" t="s">
        <v>721</v>
      </c>
    </row>
  </sheetData>
  <printOptions gridLines="1"/>
  <pageMargins left="0.70866141732283505" right="0.196850393700787" top="0.511811023622047" bottom="0.511811023622047" header="0.511811023622047" footer="0.511811023622047"/>
  <pageSetup paperSize="9" scale="89" orientation="landscape" horizontalDpi="180" verticalDpi="18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159E-FE78-4778-98D9-892C30F66BE2}">
  <dimension ref="A1:I26"/>
  <sheetViews>
    <sheetView workbookViewId="0">
      <selection activeCell="G23" sqref="G23"/>
    </sheetView>
  </sheetViews>
  <sheetFormatPr defaultRowHeight="15" x14ac:dyDescent="0.25"/>
  <cols>
    <col min="1" max="1" width="12.28515625" customWidth="1"/>
    <col min="2" max="2" width="15.42578125" customWidth="1"/>
    <col min="3" max="3" width="23.85546875" customWidth="1"/>
    <col min="4" max="4" width="16" bestFit="1" customWidth="1"/>
    <col min="5" max="7" width="12" customWidth="1"/>
    <col min="8" max="9" width="10.85546875" customWidth="1"/>
  </cols>
  <sheetData>
    <row r="1" spans="1:9" ht="38.25" x14ac:dyDescent="0.25">
      <c r="A1" s="185" t="s">
        <v>107</v>
      </c>
      <c r="B1" s="186" t="s">
        <v>113</v>
      </c>
      <c r="C1" s="75" t="s">
        <v>431</v>
      </c>
      <c r="D1" s="75" t="s">
        <v>114</v>
      </c>
      <c r="E1" s="75" t="s">
        <v>115</v>
      </c>
      <c r="F1" s="75" t="s">
        <v>116</v>
      </c>
      <c r="G1" s="75" t="s">
        <v>117</v>
      </c>
      <c r="H1" s="75" t="s">
        <v>118</v>
      </c>
      <c r="I1" s="75" t="s">
        <v>119</v>
      </c>
    </row>
    <row r="2" spans="1:9" x14ac:dyDescent="0.25">
      <c r="A2" s="187" t="s">
        <v>6</v>
      </c>
      <c r="B2" s="188" t="s">
        <v>130</v>
      </c>
      <c r="C2" s="200" t="s">
        <v>131</v>
      </c>
      <c r="D2" s="200" t="s">
        <v>131</v>
      </c>
      <c r="E2" s="200"/>
      <c r="F2" s="190"/>
      <c r="G2" s="190"/>
      <c r="H2" s="190">
        <v>63</v>
      </c>
      <c r="I2" s="190">
        <v>12</v>
      </c>
    </row>
    <row r="3" spans="1:9" ht="25.5" x14ac:dyDescent="0.25">
      <c r="A3" s="40" t="s">
        <v>6</v>
      </c>
      <c r="B3" s="39" t="s">
        <v>153</v>
      </c>
      <c r="C3" s="50" t="s">
        <v>154</v>
      </c>
      <c r="D3" s="45" t="s">
        <v>131</v>
      </c>
      <c r="E3" s="50">
        <v>3</v>
      </c>
      <c r="F3" s="42">
        <v>7.6</v>
      </c>
      <c r="G3" s="42">
        <v>6</v>
      </c>
      <c r="H3" s="42">
        <v>33</v>
      </c>
      <c r="I3" s="42">
        <v>12</v>
      </c>
    </row>
    <row r="4" spans="1:9" ht="25.5" x14ac:dyDescent="0.25">
      <c r="A4" s="187" t="s">
        <v>6</v>
      </c>
      <c r="B4" s="188" t="s">
        <v>155</v>
      </c>
      <c r="C4" s="50" t="s">
        <v>154</v>
      </c>
      <c r="D4" s="200" t="s">
        <v>131</v>
      </c>
      <c r="E4" s="50">
        <v>3</v>
      </c>
      <c r="F4" s="190">
        <v>7.6</v>
      </c>
      <c r="G4" s="190">
        <v>6</v>
      </c>
      <c r="H4" s="190">
        <v>33</v>
      </c>
      <c r="I4" s="190">
        <v>12</v>
      </c>
    </row>
    <row r="5" spans="1:9" ht="25.5" x14ac:dyDescent="0.25">
      <c r="A5" s="40" t="s">
        <v>6</v>
      </c>
      <c r="B5" s="39" t="s">
        <v>156</v>
      </c>
      <c r="C5" s="50" t="s">
        <v>157</v>
      </c>
      <c r="D5" s="45" t="s">
        <v>131</v>
      </c>
      <c r="E5" s="50">
        <v>1</v>
      </c>
      <c r="F5" s="42">
        <v>6.6</v>
      </c>
      <c r="G5" s="42"/>
      <c r="H5" s="42">
        <v>15</v>
      </c>
      <c r="I5" s="42">
        <v>10</v>
      </c>
    </row>
    <row r="6" spans="1:9" ht="25.5" x14ac:dyDescent="0.25">
      <c r="A6" s="187" t="s">
        <v>6</v>
      </c>
      <c r="B6" s="188" t="s">
        <v>160</v>
      </c>
      <c r="C6" s="50" t="s">
        <v>161</v>
      </c>
      <c r="D6" s="200" t="s">
        <v>131</v>
      </c>
      <c r="E6" s="50">
        <v>4</v>
      </c>
      <c r="F6" s="190">
        <v>6</v>
      </c>
      <c r="G6" s="190"/>
      <c r="H6" s="190">
        <v>35</v>
      </c>
      <c r="I6" s="190">
        <v>7.5</v>
      </c>
    </row>
    <row r="7" spans="1:9" ht="25.5" x14ac:dyDescent="0.25">
      <c r="A7" s="40" t="s">
        <v>6</v>
      </c>
      <c r="B7" s="39" t="s">
        <v>165</v>
      </c>
      <c r="C7" s="50" t="s">
        <v>166</v>
      </c>
      <c r="D7" s="45" t="s">
        <v>131</v>
      </c>
      <c r="E7" s="50">
        <v>2</v>
      </c>
      <c r="F7" s="42">
        <v>6.6</v>
      </c>
      <c r="G7" s="42"/>
      <c r="H7" s="42">
        <v>22.4</v>
      </c>
      <c r="I7" s="42">
        <v>11.6</v>
      </c>
    </row>
    <row r="8" spans="1:9" x14ac:dyDescent="0.25">
      <c r="A8" s="187" t="s">
        <v>8</v>
      </c>
      <c r="B8" s="188" t="s">
        <v>207</v>
      </c>
      <c r="C8" s="46" t="s">
        <v>208</v>
      </c>
      <c r="D8" s="200" t="s">
        <v>131</v>
      </c>
      <c r="E8" s="46">
        <v>3</v>
      </c>
      <c r="F8" s="190">
        <v>5.6</v>
      </c>
      <c r="G8" s="190"/>
      <c r="H8" s="190">
        <v>40</v>
      </c>
      <c r="I8" s="190">
        <v>11.2</v>
      </c>
    </row>
    <row r="9" spans="1:9" ht="25.5" x14ac:dyDescent="0.25">
      <c r="A9" s="40" t="s">
        <v>11</v>
      </c>
      <c r="B9" s="39" t="s">
        <v>266</v>
      </c>
      <c r="C9" s="41" t="s">
        <v>267</v>
      </c>
      <c r="D9" s="98" t="s">
        <v>268</v>
      </c>
      <c r="E9" s="41">
        <v>2</v>
      </c>
      <c r="F9" s="42">
        <v>6</v>
      </c>
      <c r="G9" s="42">
        <v>2.7</v>
      </c>
      <c r="H9" s="42">
        <v>22.8</v>
      </c>
      <c r="I9" s="42">
        <v>7.5</v>
      </c>
    </row>
    <row r="10" spans="1:9" ht="25.5" x14ac:dyDescent="0.25">
      <c r="A10" s="187" t="s">
        <v>11</v>
      </c>
      <c r="B10" s="188" t="s">
        <v>275</v>
      </c>
      <c r="C10" s="189" t="s">
        <v>276</v>
      </c>
      <c r="D10" s="171" t="s">
        <v>268</v>
      </c>
      <c r="E10" s="189">
        <v>2</v>
      </c>
      <c r="F10" s="190">
        <v>6</v>
      </c>
      <c r="G10" s="190">
        <v>2.2000000000000002</v>
      </c>
      <c r="H10" s="190">
        <v>22.5</v>
      </c>
      <c r="I10" s="190">
        <v>7.5</v>
      </c>
    </row>
    <row r="11" spans="1:9" ht="25.5" x14ac:dyDescent="0.25">
      <c r="A11" s="40" t="s">
        <v>11</v>
      </c>
      <c r="B11" s="39" t="s">
        <v>278</v>
      </c>
      <c r="C11" s="41" t="s">
        <v>279</v>
      </c>
      <c r="D11" s="98" t="s">
        <v>268</v>
      </c>
      <c r="E11" s="41">
        <v>1</v>
      </c>
      <c r="F11" s="42">
        <v>8</v>
      </c>
      <c r="G11" s="42">
        <v>3</v>
      </c>
      <c r="H11" s="42">
        <v>20.2</v>
      </c>
      <c r="I11" s="42">
        <v>20.2</v>
      </c>
    </row>
    <row r="12" spans="1:9" ht="25.5" x14ac:dyDescent="0.25">
      <c r="A12" s="187" t="s">
        <v>11</v>
      </c>
      <c r="B12" s="188" t="s">
        <v>291</v>
      </c>
      <c r="C12" s="189" t="s">
        <v>292</v>
      </c>
      <c r="D12" s="171" t="s">
        <v>268</v>
      </c>
      <c r="E12" s="189">
        <v>2</v>
      </c>
      <c r="F12" s="190">
        <v>6</v>
      </c>
      <c r="G12" s="190"/>
      <c r="H12" s="190">
        <v>22</v>
      </c>
      <c r="I12" s="190">
        <v>7.5</v>
      </c>
    </row>
    <row r="13" spans="1:9" ht="25.5" x14ac:dyDescent="0.25">
      <c r="A13" s="40" t="s">
        <v>15</v>
      </c>
      <c r="B13" s="39" t="s">
        <v>316</v>
      </c>
      <c r="C13" s="41" t="s">
        <v>317</v>
      </c>
      <c r="D13" s="98" t="s">
        <v>268</v>
      </c>
      <c r="E13" s="41">
        <v>4</v>
      </c>
      <c r="F13" s="42">
        <v>7.6</v>
      </c>
      <c r="G13" s="42">
        <v>2.25</v>
      </c>
      <c r="H13" s="42">
        <v>56</v>
      </c>
      <c r="I13" s="42">
        <v>7.5</v>
      </c>
    </row>
    <row r="14" spans="1:9" ht="25.5" x14ac:dyDescent="0.25">
      <c r="A14" s="187" t="s">
        <v>13</v>
      </c>
      <c r="B14" s="188" t="s">
        <v>355</v>
      </c>
      <c r="C14" s="189" t="s">
        <v>356</v>
      </c>
      <c r="D14" s="161" t="s">
        <v>131</v>
      </c>
      <c r="E14" s="189">
        <v>1</v>
      </c>
      <c r="F14" s="190">
        <v>6.6</v>
      </c>
      <c r="G14" s="190">
        <v>1.5</v>
      </c>
      <c r="H14" s="190">
        <v>14</v>
      </c>
      <c r="I14" s="190">
        <v>11.4</v>
      </c>
    </row>
    <row r="15" spans="1:9" ht="25.5" x14ac:dyDescent="0.25">
      <c r="A15" s="40" t="s">
        <v>420</v>
      </c>
      <c r="B15" s="39" t="s">
        <v>425</v>
      </c>
      <c r="C15" s="41" t="s">
        <v>426</v>
      </c>
      <c r="D15" s="45" t="s">
        <v>131</v>
      </c>
      <c r="E15" s="41">
        <v>2</v>
      </c>
      <c r="F15" s="42">
        <v>5.6</v>
      </c>
      <c r="G15" s="42">
        <v>1.5</v>
      </c>
      <c r="H15" s="42">
        <v>19.600000000000001</v>
      </c>
      <c r="I15" s="42">
        <v>12</v>
      </c>
    </row>
    <row r="16" spans="1:9" ht="25.5" x14ac:dyDescent="0.25">
      <c r="A16" s="187" t="s">
        <v>662</v>
      </c>
      <c r="B16" s="162" t="s">
        <v>244</v>
      </c>
      <c r="C16" s="167" t="s">
        <v>525</v>
      </c>
      <c r="D16" s="159" t="s">
        <v>626</v>
      </c>
      <c r="E16" s="191">
        <v>2</v>
      </c>
      <c r="F16" s="190">
        <v>7.6</v>
      </c>
      <c r="G16" s="190">
        <v>2.9750000000000001</v>
      </c>
      <c r="H16" s="190">
        <v>30</v>
      </c>
      <c r="I16" s="216" t="s">
        <v>678</v>
      </c>
    </row>
    <row r="17" spans="1:9" x14ac:dyDescent="0.25">
      <c r="A17" s="40" t="s">
        <v>670</v>
      </c>
      <c r="B17" s="102" t="s">
        <v>262</v>
      </c>
      <c r="C17" s="125" t="s">
        <v>543</v>
      </c>
      <c r="D17" s="33" t="s">
        <v>268</v>
      </c>
      <c r="E17" s="144">
        <v>2</v>
      </c>
      <c r="F17" s="42">
        <v>6.6</v>
      </c>
      <c r="G17" s="42">
        <v>2</v>
      </c>
      <c r="H17" s="42">
        <v>21.7</v>
      </c>
      <c r="I17" s="217" t="s">
        <v>678</v>
      </c>
    </row>
    <row r="18" spans="1:9" ht="25.5" x14ac:dyDescent="0.25">
      <c r="A18" s="187" t="s">
        <v>432</v>
      </c>
      <c r="B18" s="165" t="s">
        <v>269</v>
      </c>
      <c r="C18" s="168" t="s">
        <v>552</v>
      </c>
      <c r="D18" s="159" t="s">
        <v>268</v>
      </c>
      <c r="E18" s="191">
        <v>3</v>
      </c>
      <c r="F18" s="190">
        <v>6</v>
      </c>
      <c r="G18" s="190">
        <v>2.25</v>
      </c>
      <c r="H18" s="190">
        <v>30</v>
      </c>
      <c r="I18" s="216" t="s">
        <v>678</v>
      </c>
    </row>
    <row r="19" spans="1:9" ht="25.5" x14ac:dyDescent="0.25">
      <c r="A19" s="40" t="s">
        <v>433</v>
      </c>
      <c r="B19" s="102" t="s">
        <v>262</v>
      </c>
      <c r="C19" s="121" t="s">
        <v>558</v>
      </c>
      <c r="D19" s="122" t="s">
        <v>268</v>
      </c>
      <c r="E19" s="144">
        <v>2</v>
      </c>
      <c r="F19" s="42">
        <v>6</v>
      </c>
      <c r="G19" s="42">
        <v>2</v>
      </c>
      <c r="H19" s="42">
        <v>20.2</v>
      </c>
      <c r="I19" s="217" t="s">
        <v>678</v>
      </c>
    </row>
    <row r="20" spans="1:9" ht="25.5" x14ac:dyDescent="0.25">
      <c r="A20" s="187" t="s">
        <v>434</v>
      </c>
      <c r="B20" s="165" t="s">
        <v>252</v>
      </c>
      <c r="C20" s="167" t="s">
        <v>560</v>
      </c>
      <c r="D20" s="159" t="s">
        <v>268</v>
      </c>
      <c r="E20" s="191">
        <v>3</v>
      </c>
      <c r="F20" s="190">
        <v>4</v>
      </c>
      <c r="G20" s="190">
        <v>2</v>
      </c>
      <c r="H20" s="190">
        <v>13</v>
      </c>
      <c r="I20" s="190">
        <v>5.75</v>
      </c>
    </row>
    <row r="21" spans="1:9" ht="30" x14ac:dyDescent="0.25">
      <c r="A21" s="40" t="s">
        <v>435</v>
      </c>
      <c r="B21" s="106" t="s">
        <v>482</v>
      </c>
      <c r="C21" s="127" t="s">
        <v>566</v>
      </c>
      <c r="D21" s="122" t="s">
        <v>268</v>
      </c>
      <c r="E21" s="144">
        <v>1</v>
      </c>
      <c r="F21" s="42">
        <v>8</v>
      </c>
      <c r="G21" s="42">
        <v>2</v>
      </c>
      <c r="H21" s="42">
        <v>16.5</v>
      </c>
      <c r="I21" s="42">
        <v>7.5</v>
      </c>
    </row>
    <row r="22" spans="1:9" ht="25.5" x14ac:dyDescent="0.25">
      <c r="A22" s="187" t="s">
        <v>436</v>
      </c>
      <c r="B22" s="174" t="s">
        <v>490</v>
      </c>
      <c r="C22" s="166" t="s">
        <v>573</v>
      </c>
      <c r="D22" s="159" t="s">
        <v>268</v>
      </c>
      <c r="E22" s="191">
        <v>3</v>
      </c>
      <c r="F22" s="190">
        <v>5.6</v>
      </c>
      <c r="G22" s="190">
        <v>1.75</v>
      </c>
      <c r="H22" s="190">
        <v>26.200000000000003</v>
      </c>
      <c r="I22" s="216" t="s">
        <v>678</v>
      </c>
    </row>
    <row r="23" spans="1:9" ht="38.25" x14ac:dyDescent="0.25">
      <c r="A23" s="40" t="s">
        <v>438</v>
      </c>
      <c r="B23" s="102" t="s">
        <v>252</v>
      </c>
      <c r="C23" s="126" t="s">
        <v>580</v>
      </c>
      <c r="D23" s="138" t="s">
        <v>131</v>
      </c>
      <c r="E23" s="144">
        <v>2</v>
      </c>
      <c r="F23" s="42">
        <v>7.6</v>
      </c>
      <c r="G23" s="42">
        <v>2.4</v>
      </c>
      <c r="H23" s="42">
        <v>28.6</v>
      </c>
      <c r="I23" s="217" t="s">
        <v>678</v>
      </c>
    </row>
    <row r="24" spans="1:9" ht="30" x14ac:dyDescent="0.25">
      <c r="A24" s="187" t="s">
        <v>440</v>
      </c>
      <c r="B24" s="175" t="s">
        <v>261</v>
      </c>
      <c r="C24" s="199" t="s">
        <v>584</v>
      </c>
      <c r="D24" s="201" t="s">
        <v>268</v>
      </c>
      <c r="E24" s="191">
        <v>5</v>
      </c>
      <c r="F24" s="190">
        <v>4</v>
      </c>
      <c r="G24" s="190">
        <v>2.2999999999999998</v>
      </c>
      <c r="H24" s="190">
        <v>23.2</v>
      </c>
      <c r="I24" s="190">
        <v>5.7</v>
      </c>
    </row>
    <row r="25" spans="1:9" ht="25.5" x14ac:dyDescent="0.25">
      <c r="A25" s="40" t="s">
        <v>442</v>
      </c>
      <c r="B25" s="110" t="s">
        <v>323</v>
      </c>
      <c r="C25" s="132" t="s">
        <v>589</v>
      </c>
      <c r="D25" s="140" t="s">
        <v>131</v>
      </c>
      <c r="E25" s="144">
        <v>4</v>
      </c>
      <c r="F25" s="42">
        <v>3</v>
      </c>
      <c r="G25" s="42">
        <v>2</v>
      </c>
      <c r="H25" s="42">
        <v>14.8</v>
      </c>
      <c r="I25" s="42">
        <v>5.5</v>
      </c>
    </row>
    <row r="26" spans="1:9" ht="25.5" x14ac:dyDescent="0.25">
      <c r="A26" s="187" t="s">
        <v>449</v>
      </c>
      <c r="B26" s="175" t="s">
        <v>477</v>
      </c>
      <c r="C26" s="166" t="s">
        <v>603</v>
      </c>
      <c r="D26" s="159" t="s">
        <v>131</v>
      </c>
      <c r="E26" s="191">
        <v>3</v>
      </c>
      <c r="F26" s="190">
        <v>5.6</v>
      </c>
      <c r="G26" s="190">
        <v>1.75</v>
      </c>
      <c r="H26" s="190">
        <v>26.200000000000003</v>
      </c>
      <c r="I26" s="216" t="s">
        <v>678</v>
      </c>
    </row>
  </sheetData>
  <pageMargins left="0.7" right="0.7" top="0.75" bottom="0.75" header="0.3" footer="0.3"/>
  <customProperties>
    <customPr name="SSC_SHEET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57C-0EFF-4B32-91DD-CB89FC8AD149}">
  <dimension ref="A1:I41"/>
  <sheetViews>
    <sheetView topLeftCell="A28" workbookViewId="0">
      <selection activeCell="I17" sqref="I17"/>
    </sheetView>
  </sheetViews>
  <sheetFormatPr defaultRowHeight="15" x14ac:dyDescent="0.25"/>
  <cols>
    <col min="1" max="1" width="9.42578125" bestFit="1" customWidth="1"/>
    <col min="2" max="2" width="15.42578125" customWidth="1"/>
    <col min="3" max="3" width="23.85546875" customWidth="1"/>
    <col min="4" max="4" width="16" bestFit="1" customWidth="1"/>
    <col min="5" max="5" width="12" style="84" customWidth="1"/>
    <col min="6" max="7" width="12" customWidth="1"/>
    <col min="8" max="9" width="10.85546875" customWidth="1"/>
  </cols>
  <sheetData>
    <row r="1" spans="1:9" ht="48" x14ac:dyDescent="0.25">
      <c r="A1" s="185" t="s">
        <v>107</v>
      </c>
      <c r="B1" s="186" t="s">
        <v>113</v>
      </c>
      <c r="C1" s="75" t="s">
        <v>431</v>
      </c>
      <c r="D1" s="75" t="s">
        <v>114</v>
      </c>
      <c r="E1" s="75" t="s">
        <v>115</v>
      </c>
      <c r="F1" s="75" t="s">
        <v>116</v>
      </c>
      <c r="G1" s="75" t="s">
        <v>117</v>
      </c>
      <c r="H1" s="75" t="s">
        <v>118</v>
      </c>
      <c r="I1" s="75" t="s">
        <v>119</v>
      </c>
    </row>
    <row r="2" spans="1:9" ht="25.5" x14ac:dyDescent="0.25">
      <c r="A2" s="187" t="s">
        <v>11</v>
      </c>
      <c r="B2" s="188" t="s">
        <v>262</v>
      </c>
      <c r="C2" s="189" t="s">
        <v>263</v>
      </c>
      <c r="D2" s="161" t="s">
        <v>630</v>
      </c>
      <c r="E2" s="189">
        <v>1</v>
      </c>
      <c r="F2" s="190">
        <v>1.5</v>
      </c>
      <c r="G2" s="190">
        <v>1.5</v>
      </c>
      <c r="H2" s="190">
        <v>2.1</v>
      </c>
      <c r="I2" s="190">
        <v>12</v>
      </c>
    </row>
    <row r="3" spans="1:9" x14ac:dyDescent="0.25">
      <c r="A3" s="40" t="s">
        <v>13</v>
      </c>
      <c r="B3" s="39" t="s">
        <v>150</v>
      </c>
      <c r="C3" s="41" t="s">
        <v>392</v>
      </c>
      <c r="D3" s="100" t="s">
        <v>630</v>
      </c>
      <c r="E3" s="41">
        <v>1</v>
      </c>
      <c r="F3" s="42">
        <v>2</v>
      </c>
      <c r="G3" s="42">
        <v>1.5</v>
      </c>
      <c r="H3" s="42">
        <v>2.7</v>
      </c>
      <c r="I3" s="42">
        <v>11.1</v>
      </c>
    </row>
    <row r="4" spans="1:9" ht="25.5" x14ac:dyDescent="0.25">
      <c r="A4" s="187" t="s">
        <v>656</v>
      </c>
      <c r="B4" s="162" t="s">
        <v>247</v>
      </c>
      <c r="C4" s="163" t="s">
        <v>504</v>
      </c>
      <c r="D4" s="161" t="s">
        <v>630</v>
      </c>
      <c r="E4" s="191">
        <v>1</v>
      </c>
      <c r="F4" s="190">
        <v>1.5</v>
      </c>
      <c r="G4" s="190">
        <v>1.5</v>
      </c>
      <c r="H4" s="190">
        <v>2.1</v>
      </c>
      <c r="I4" s="190">
        <v>7.5</v>
      </c>
    </row>
    <row r="5" spans="1:9" ht="25.5" x14ac:dyDescent="0.25">
      <c r="A5" s="40" t="s">
        <v>656</v>
      </c>
      <c r="B5" s="102" t="s">
        <v>464</v>
      </c>
      <c r="C5" s="126" t="s">
        <v>504</v>
      </c>
      <c r="D5" s="100" t="s">
        <v>630</v>
      </c>
      <c r="E5" s="144">
        <v>1</v>
      </c>
      <c r="F5" s="42">
        <v>1.5</v>
      </c>
      <c r="G5" s="42">
        <v>1.5</v>
      </c>
      <c r="H5" s="42">
        <v>2.1</v>
      </c>
      <c r="I5" s="42">
        <v>7.5</v>
      </c>
    </row>
    <row r="6" spans="1:9" ht="25.5" x14ac:dyDescent="0.25">
      <c r="A6" s="187" t="s">
        <v>656</v>
      </c>
      <c r="B6" s="164" t="s">
        <v>471</v>
      </c>
      <c r="C6" s="163" t="s">
        <v>504</v>
      </c>
      <c r="D6" s="161" t="s">
        <v>630</v>
      </c>
      <c r="E6" s="191">
        <v>1</v>
      </c>
      <c r="F6" s="190">
        <v>1.5</v>
      </c>
      <c r="G6" s="190">
        <v>1.5</v>
      </c>
      <c r="H6" s="190">
        <v>2.1</v>
      </c>
      <c r="I6" s="190">
        <v>7.5</v>
      </c>
    </row>
    <row r="7" spans="1:9" ht="25.5" x14ac:dyDescent="0.25">
      <c r="A7" s="40" t="s">
        <v>669</v>
      </c>
      <c r="B7" s="102" t="s">
        <v>472</v>
      </c>
      <c r="C7" s="126" t="s">
        <v>504</v>
      </c>
      <c r="D7" s="100" t="s">
        <v>630</v>
      </c>
      <c r="E7" s="144">
        <v>1</v>
      </c>
      <c r="F7" s="42">
        <v>1.5</v>
      </c>
      <c r="G7" s="42">
        <v>1.5</v>
      </c>
      <c r="H7" s="42">
        <v>2.1</v>
      </c>
      <c r="I7" s="42">
        <v>10</v>
      </c>
    </row>
    <row r="8" spans="1:9" ht="25.5" x14ac:dyDescent="0.25">
      <c r="A8" s="187" t="s">
        <v>669</v>
      </c>
      <c r="B8" s="165" t="s">
        <v>284</v>
      </c>
      <c r="C8" s="163" t="s">
        <v>504</v>
      </c>
      <c r="D8" s="161" t="s">
        <v>630</v>
      </c>
      <c r="E8" s="191">
        <v>1</v>
      </c>
      <c r="F8" s="190">
        <v>1.5</v>
      </c>
      <c r="G8" s="190">
        <v>1.5</v>
      </c>
      <c r="H8" s="190">
        <v>2.1</v>
      </c>
      <c r="I8" s="190">
        <v>10</v>
      </c>
    </row>
    <row r="9" spans="1:9" ht="25.5" x14ac:dyDescent="0.25">
      <c r="A9" s="40" t="s">
        <v>669</v>
      </c>
      <c r="B9" s="101" t="s">
        <v>293</v>
      </c>
      <c r="C9" s="120" t="s">
        <v>504</v>
      </c>
      <c r="D9" s="100" t="s">
        <v>630</v>
      </c>
      <c r="E9" s="144">
        <v>1</v>
      </c>
      <c r="F9" s="42">
        <v>1.5</v>
      </c>
      <c r="G9" s="42">
        <v>1.5</v>
      </c>
      <c r="H9" s="42">
        <v>2.1</v>
      </c>
      <c r="I9" s="42">
        <v>10</v>
      </c>
    </row>
    <row r="10" spans="1:9" ht="25.5" x14ac:dyDescent="0.25">
      <c r="A10" s="187" t="s">
        <v>669</v>
      </c>
      <c r="B10" s="162" t="s">
        <v>295</v>
      </c>
      <c r="C10" s="166" t="s">
        <v>504</v>
      </c>
      <c r="D10" s="161" t="s">
        <v>630</v>
      </c>
      <c r="E10" s="191">
        <v>1</v>
      </c>
      <c r="F10" s="190">
        <v>1.5</v>
      </c>
      <c r="G10" s="190">
        <v>1.5</v>
      </c>
      <c r="H10" s="190">
        <v>2.1</v>
      </c>
      <c r="I10" s="190">
        <v>10</v>
      </c>
    </row>
    <row r="11" spans="1:9" ht="25.5" x14ac:dyDescent="0.25">
      <c r="A11" s="40" t="s">
        <v>669</v>
      </c>
      <c r="B11" s="101" t="s">
        <v>301</v>
      </c>
      <c r="C11" s="126" t="s">
        <v>524</v>
      </c>
      <c r="D11" s="100" t="s">
        <v>630</v>
      </c>
      <c r="E11" s="144">
        <v>1</v>
      </c>
      <c r="F11" s="42">
        <v>2</v>
      </c>
      <c r="G11" s="42">
        <v>2</v>
      </c>
      <c r="H11" s="42">
        <v>2.6</v>
      </c>
      <c r="I11" s="42">
        <v>10</v>
      </c>
    </row>
    <row r="12" spans="1:9" ht="25.5" x14ac:dyDescent="0.25">
      <c r="A12" s="187" t="s">
        <v>662</v>
      </c>
      <c r="B12" s="165" t="s">
        <v>478</v>
      </c>
      <c r="C12" s="163" t="s">
        <v>504</v>
      </c>
      <c r="D12" s="161" t="s">
        <v>630</v>
      </c>
      <c r="E12" s="191">
        <v>1</v>
      </c>
      <c r="F12" s="190">
        <v>1.5</v>
      </c>
      <c r="G12" s="190">
        <v>1.5</v>
      </c>
      <c r="H12" s="190">
        <v>2.1</v>
      </c>
      <c r="I12" s="190">
        <v>10</v>
      </c>
    </row>
    <row r="13" spans="1:9" ht="25.5" x14ac:dyDescent="0.25">
      <c r="A13" s="40" t="s">
        <v>662</v>
      </c>
      <c r="B13" s="102" t="s">
        <v>271</v>
      </c>
      <c r="C13" s="126" t="s">
        <v>504</v>
      </c>
      <c r="D13" s="100" t="s">
        <v>630</v>
      </c>
      <c r="E13" s="144">
        <v>1</v>
      </c>
      <c r="F13" s="42">
        <v>1.5</v>
      </c>
      <c r="G13" s="42">
        <v>1.5</v>
      </c>
      <c r="H13" s="42">
        <v>2.1</v>
      </c>
      <c r="I13" s="42">
        <v>10</v>
      </c>
    </row>
    <row r="14" spans="1:9" ht="25.5" x14ac:dyDescent="0.25">
      <c r="A14" s="187" t="s">
        <v>662</v>
      </c>
      <c r="B14" s="162" t="s">
        <v>480</v>
      </c>
      <c r="C14" s="163" t="s">
        <v>533</v>
      </c>
      <c r="D14" s="161" t="s">
        <v>630</v>
      </c>
      <c r="E14" s="191">
        <v>1</v>
      </c>
      <c r="F14" s="190">
        <v>1</v>
      </c>
      <c r="G14" s="190">
        <v>1</v>
      </c>
      <c r="H14" s="190">
        <v>1.6</v>
      </c>
      <c r="I14" s="190">
        <v>10</v>
      </c>
    </row>
    <row r="15" spans="1:9" x14ac:dyDescent="0.25">
      <c r="A15" s="40" t="s">
        <v>650</v>
      </c>
      <c r="B15" s="102" t="s">
        <v>271</v>
      </c>
      <c r="C15" s="119" t="s">
        <v>539</v>
      </c>
      <c r="D15" s="100" t="s">
        <v>630</v>
      </c>
      <c r="E15" s="144">
        <v>2</v>
      </c>
      <c r="F15" s="42">
        <v>3</v>
      </c>
      <c r="G15" s="42">
        <v>1.5</v>
      </c>
      <c r="H15" s="42">
        <v>7.2</v>
      </c>
      <c r="I15" s="42">
        <v>10</v>
      </c>
    </row>
    <row r="16" spans="1:9" ht="25.5" x14ac:dyDescent="0.25">
      <c r="A16" s="187" t="s">
        <v>650</v>
      </c>
      <c r="B16" s="165" t="s">
        <v>472</v>
      </c>
      <c r="C16" s="167" t="s">
        <v>540</v>
      </c>
      <c r="D16" s="161" t="s">
        <v>630</v>
      </c>
      <c r="E16" s="191">
        <v>1</v>
      </c>
      <c r="F16" s="190">
        <v>1</v>
      </c>
      <c r="G16" s="190">
        <v>1</v>
      </c>
      <c r="H16" s="190">
        <v>1.7</v>
      </c>
      <c r="I16" s="190">
        <v>6.5</v>
      </c>
    </row>
    <row r="17" spans="1:9" ht="25.5" x14ac:dyDescent="0.25">
      <c r="A17" s="40" t="s">
        <v>650</v>
      </c>
      <c r="B17" s="102" t="s">
        <v>473</v>
      </c>
      <c r="C17" s="119" t="s">
        <v>540</v>
      </c>
      <c r="D17" s="100" t="s">
        <v>630</v>
      </c>
      <c r="E17" s="144">
        <v>1</v>
      </c>
      <c r="F17" s="42">
        <v>1</v>
      </c>
      <c r="G17" s="42">
        <v>1</v>
      </c>
      <c r="H17" s="42">
        <v>1.7</v>
      </c>
      <c r="I17" s="217" t="s">
        <v>629</v>
      </c>
    </row>
    <row r="18" spans="1:9" ht="25.5" x14ac:dyDescent="0.25">
      <c r="A18" s="187" t="s">
        <v>670</v>
      </c>
      <c r="B18" s="162" t="s">
        <v>247</v>
      </c>
      <c r="C18" s="168" t="s">
        <v>541</v>
      </c>
      <c r="D18" s="161" t="s">
        <v>630</v>
      </c>
      <c r="E18" s="191">
        <v>1</v>
      </c>
      <c r="F18" s="190">
        <v>1.5</v>
      </c>
      <c r="G18" s="190">
        <v>1.5</v>
      </c>
      <c r="H18" s="190">
        <v>2.1</v>
      </c>
      <c r="I18" s="190">
        <v>7.1</v>
      </c>
    </row>
    <row r="19" spans="1:9" ht="30" x14ac:dyDescent="0.25">
      <c r="A19" s="40" t="s">
        <v>433</v>
      </c>
      <c r="B19" s="101" t="s">
        <v>463</v>
      </c>
      <c r="C19" s="127" t="s">
        <v>554</v>
      </c>
      <c r="D19" s="100" t="s">
        <v>630</v>
      </c>
      <c r="E19" s="144">
        <v>1</v>
      </c>
      <c r="F19" s="42">
        <v>1.5</v>
      </c>
      <c r="G19" s="42">
        <v>1.5</v>
      </c>
      <c r="H19" s="42">
        <v>2.1</v>
      </c>
      <c r="I19" s="42">
        <v>6.6</v>
      </c>
    </row>
    <row r="20" spans="1:9" ht="30" x14ac:dyDescent="0.25">
      <c r="A20" s="187" t="s">
        <v>433</v>
      </c>
      <c r="B20" s="165" t="s">
        <v>477</v>
      </c>
      <c r="C20" s="192" t="s">
        <v>554</v>
      </c>
      <c r="D20" s="161" t="s">
        <v>630</v>
      </c>
      <c r="E20" s="191">
        <v>1</v>
      </c>
      <c r="F20" s="190">
        <v>1.5</v>
      </c>
      <c r="G20" s="190">
        <v>1.5</v>
      </c>
      <c r="H20" s="190">
        <v>2.1</v>
      </c>
      <c r="I20" s="190">
        <v>9.1</v>
      </c>
    </row>
    <row r="21" spans="1:9" ht="30" x14ac:dyDescent="0.25">
      <c r="A21" s="40" t="s">
        <v>433</v>
      </c>
      <c r="B21" s="102" t="s">
        <v>481</v>
      </c>
      <c r="C21" s="127" t="s">
        <v>554</v>
      </c>
      <c r="D21" s="100" t="s">
        <v>630</v>
      </c>
      <c r="E21" s="144">
        <v>1</v>
      </c>
      <c r="F21" s="42">
        <v>1.5</v>
      </c>
      <c r="G21" s="42">
        <v>1.5</v>
      </c>
      <c r="H21" s="42">
        <v>2.9</v>
      </c>
      <c r="I21" s="42">
        <v>6.6</v>
      </c>
    </row>
    <row r="22" spans="1:9" ht="30" x14ac:dyDescent="0.25">
      <c r="A22" s="187" t="s">
        <v>433</v>
      </c>
      <c r="B22" s="169" t="s">
        <v>488</v>
      </c>
      <c r="C22" s="192" t="s">
        <v>557</v>
      </c>
      <c r="D22" s="161" t="s">
        <v>630</v>
      </c>
      <c r="E22" s="191">
        <v>1</v>
      </c>
      <c r="F22" s="190">
        <v>1</v>
      </c>
      <c r="G22" s="190">
        <v>1</v>
      </c>
      <c r="H22" s="190">
        <v>2.5</v>
      </c>
      <c r="I22" s="190">
        <v>6.6</v>
      </c>
    </row>
    <row r="23" spans="1:9" ht="30" x14ac:dyDescent="0.25">
      <c r="A23" s="40" t="s">
        <v>433</v>
      </c>
      <c r="B23" s="105" t="s">
        <v>478</v>
      </c>
      <c r="C23" s="127" t="s">
        <v>554</v>
      </c>
      <c r="D23" s="100" t="s">
        <v>630</v>
      </c>
      <c r="E23" s="144">
        <v>1</v>
      </c>
      <c r="F23" s="42">
        <v>1.5</v>
      </c>
      <c r="G23" s="42">
        <v>1.5</v>
      </c>
      <c r="H23" s="42">
        <v>2.5</v>
      </c>
      <c r="I23" s="42">
        <v>6.6</v>
      </c>
    </row>
    <row r="24" spans="1:9" ht="30" x14ac:dyDescent="0.25">
      <c r="A24" s="187" t="s">
        <v>433</v>
      </c>
      <c r="B24" s="169" t="s">
        <v>266</v>
      </c>
      <c r="C24" s="192" t="s">
        <v>557</v>
      </c>
      <c r="D24" s="161" t="s">
        <v>630</v>
      </c>
      <c r="E24" s="191">
        <v>1</v>
      </c>
      <c r="F24" s="190">
        <v>1</v>
      </c>
      <c r="G24" s="190">
        <v>1</v>
      </c>
      <c r="H24" s="190">
        <v>2.5</v>
      </c>
      <c r="I24" s="190">
        <v>6.6</v>
      </c>
    </row>
    <row r="25" spans="1:9" ht="30" x14ac:dyDescent="0.25">
      <c r="A25" s="40" t="s">
        <v>433</v>
      </c>
      <c r="B25" s="105" t="s">
        <v>270</v>
      </c>
      <c r="C25" s="127" t="s">
        <v>554</v>
      </c>
      <c r="D25" s="100" t="s">
        <v>630</v>
      </c>
      <c r="E25" s="144">
        <v>1</v>
      </c>
      <c r="F25" s="42">
        <v>1.5</v>
      </c>
      <c r="G25" s="42">
        <v>1.5</v>
      </c>
      <c r="H25" s="42">
        <v>2.5</v>
      </c>
      <c r="I25" s="42">
        <v>9.1</v>
      </c>
    </row>
    <row r="26" spans="1:9" ht="30" x14ac:dyDescent="0.25">
      <c r="A26" s="187" t="s">
        <v>434</v>
      </c>
      <c r="B26" s="162" t="s">
        <v>244</v>
      </c>
      <c r="C26" s="192" t="s">
        <v>557</v>
      </c>
      <c r="D26" s="161" t="s">
        <v>630</v>
      </c>
      <c r="E26" s="191">
        <v>1</v>
      </c>
      <c r="F26" s="190">
        <v>1</v>
      </c>
      <c r="G26" s="190">
        <v>1</v>
      </c>
      <c r="H26" s="190">
        <v>2.1</v>
      </c>
      <c r="I26" s="190">
        <v>9.1</v>
      </c>
    </row>
    <row r="27" spans="1:9" ht="30" x14ac:dyDescent="0.25">
      <c r="A27" s="40" t="s">
        <v>434</v>
      </c>
      <c r="B27" s="104" t="s">
        <v>463</v>
      </c>
      <c r="C27" s="127" t="s">
        <v>557</v>
      </c>
      <c r="D27" s="100" t="s">
        <v>630</v>
      </c>
      <c r="E27" s="144">
        <v>1</v>
      </c>
      <c r="F27" s="42">
        <v>1</v>
      </c>
      <c r="G27" s="42">
        <v>1</v>
      </c>
      <c r="H27" s="42">
        <v>1.7</v>
      </c>
      <c r="I27" s="42">
        <v>7.1</v>
      </c>
    </row>
    <row r="28" spans="1:9" ht="30" x14ac:dyDescent="0.25">
      <c r="A28" s="187" t="s">
        <v>434</v>
      </c>
      <c r="B28" s="162" t="s">
        <v>323</v>
      </c>
      <c r="C28" s="192" t="s">
        <v>554</v>
      </c>
      <c r="D28" s="161" t="s">
        <v>630</v>
      </c>
      <c r="E28" s="191">
        <v>1</v>
      </c>
      <c r="F28" s="190">
        <v>1.5</v>
      </c>
      <c r="G28" s="190">
        <v>1.5</v>
      </c>
      <c r="H28" s="190">
        <v>2.1</v>
      </c>
      <c r="I28" s="190">
        <v>7.1</v>
      </c>
    </row>
    <row r="29" spans="1:9" ht="30" x14ac:dyDescent="0.25">
      <c r="A29" s="40" t="s">
        <v>437</v>
      </c>
      <c r="B29" s="101" t="s">
        <v>463</v>
      </c>
      <c r="C29" s="127" t="s">
        <v>554</v>
      </c>
      <c r="D29" s="100" t="s">
        <v>630</v>
      </c>
      <c r="E29" s="144">
        <v>1</v>
      </c>
      <c r="F29" s="42">
        <v>1.5</v>
      </c>
      <c r="G29" s="42">
        <v>1.5</v>
      </c>
      <c r="H29" s="42">
        <v>2.1</v>
      </c>
      <c r="I29" s="42">
        <v>6.6</v>
      </c>
    </row>
    <row r="30" spans="1:9" ht="30" x14ac:dyDescent="0.25">
      <c r="A30" s="187" t="s">
        <v>437</v>
      </c>
      <c r="B30" s="165" t="s">
        <v>488</v>
      </c>
      <c r="C30" s="192" t="s">
        <v>554</v>
      </c>
      <c r="D30" s="161" t="s">
        <v>630</v>
      </c>
      <c r="E30" s="191">
        <v>1</v>
      </c>
      <c r="F30" s="190">
        <v>1.5</v>
      </c>
      <c r="G30" s="190">
        <v>1.5</v>
      </c>
      <c r="H30" s="190">
        <v>2.1</v>
      </c>
      <c r="I30" s="190">
        <v>6.6</v>
      </c>
    </row>
    <row r="31" spans="1:9" ht="30" x14ac:dyDescent="0.25">
      <c r="A31" s="40" t="s">
        <v>439</v>
      </c>
      <c r="B31" s="102" t="s">
        <v>482</v>
      </c>
      <c r="C31" s="127" t="s">
        <v>582</v>
      </c>
      <c r="D31" s="100" t="s">
        <v>630</v>
      </c>
      <c r="E31" s="144">
        <v>1</v>
      </c>
      <c r="F31" s="42">
        <v>3</v>
      </c>
      <c r="G31" s="42">
        <v>3</v>
      </c>
      <c r="H31" s="42">
        <v>3.8</v>
      </c>
      <c r="I31" s="42">
        <v>7.1</v>
      </c>
    </row>
    <row r="32" spans="1:9" x14ac:dyDescent="0.25">
      <c r="A32" s="187" t="s">
        <v>446</v>
      </c>
      <c r="B32" s="193" t="s">
        <v>463</v>
      </c>
      <c r="C32" s="192" t="s">
        <v>597</v>
      </c>
      <c r="D32" s="161" t="s">
        <v>630</v>
      </c>
      <c r="E32" s="191">
        <v>1</v>
      </c>
      <c r="F32" s="190">
        <v>1.5</v>
      </c>
      <c r="G32" s="190">
        <v>1.5</v>
      </c>
      <c r="H32" s="190">
        <v>2.1</v>
      </c>
      <c r="I32" s="190">
        <v>6.6</v>
      </c>
    </row>
    <row r="33" spans="1:9" x14ac:dyDescent="0.25">
      <c r="A33" s="40" t="s">
        <v>446</v>
      </c>
      <c r="B33" s="108">
        <v>44565</v>
      </c>
      <c r="C33" s="127" t="s">
        <v>597</v>
      </c>
      <c r="D33" s="100" t="s">
        <v>630</v>
      </c>
      <c r="E33" s="144">
        <v>1</v>
      </c>
      <c r="F33" s="42">
        <v>1.5</v>
      </c>
      <c r="G33" s="42">
        <v>1.5</v>
      </c>
      <c r="H33" s="42">
        <v>2.1</v>
      </c>
      <c r="I33" s="42">
        <v>6.6</v>
      </c>
    </row>
    <row r="34" spans="1:9" x14ac:dyDescent="0.25">
      <c r="A34" s="187" t="s">
        <v>453</v>
      </c>
      <c r="B34" s="158" t="s">
        <v>250</v>
      </c>
      <c r="C34" s="192" t="s">
        <v>610</v>
      </c>
      <c r="D34" s="161" t="s">
        <v>630</v>
      </c>
      <c r="E34" s="191">
        <v>1</v>
      </c>
      <c r="F34" s="190">
        <v>1.5</v>
      </c>
      <c r="G34" s="190">
        <v>1.5</v>
      </c>
      <c r="H34" s="190">
        <v>2.1</v>
      </c>
      <c r="I34" s="190">
        <v>6.6</v>
      </c>
    </row>
    <row r="35" spans="1:9" x14ac:dyDescent="0.25">
      <c r="A35" s="40" t="s">
        <v>461</v>
      </c>
      <c r="B35" s="108" t="s">
        <v>244</v>
      </c>
      <c r="C35" s="127" t="s">
        <v>597</v>
      </c>
      <c r="D35" s="100" t="s">
        <v>630</v>
      </c>
      <c r="E35" s="144">
        <v>1</v>
      </c>
      <c r="F35" s="42">
        <v>1.5</v>
      </c>
      <c r="G35" s="42">
        <v>1.5</v>
      </c>
      <c r="H35" s="42">
        <v>2.1</v>
      </c>
      <c r="I35" s="42">
        <v>14.1</v>
      </c>
    </row>
    <row r="36" spans="1:9" x14ac:dyDescent="0.25">
      <c r="A36" s="187" t="s">
        <v>461</v>
      </c>
      <c r="B36" s="193" t="s">
        <v>247</v>
      </c>
      <c r="C36" s="192" t="s">
        <v>615</v>
      </c>
      <c r="D36" s="161" t="s">
        <v>630</v>
      </c>
      <c r="E36" s="191">
        <v>1</v>
      </c>
      <c r="F36" s="190">
        <v>1</v>
      </c>
      <c r="G36" s="190">
        <v>1</v>
      </c>
      <c r="H36" s="190">
        <v>2.1</v>
      </c>
      <c r="I36" s="190">
        <v>6.6</v>
      </c>
    </row>
    <row r="37" spans="1:9" x14ac:dyDescent="0.25">
      <c r="A37" s="40" t="s">
        <v>462</v>
      </c>
      <c r="B37" s="116" t="s">
        <v>463</v>
      </c>
      <c r="C37" s="127" t="s">
        <v>615</v>
      </c>
      <c r="D37" s="100" t="s">
        <v>630</v>
      </c>
      <c r="E37" s="144">
        <v>1</v>
      </c>
      <c r="F37" s="42">
        <v>1</v>
      </c>
      <c r="G37" s="42">
        <v>1</v>
      </c>
      <c r="H37" s="42">
        <v>2.1</v>
      </c>
      <c r="I37" s="42">
        <v>6.6</v>
      </c>
    </row>
    <row r="38" spans="1:9" x14ac:dyDescent="0.25">
      <c r="A38" s="187" t="s">
        <v>665</v>
      </c>
      <c r="B38" s="158" t="s">
        <v>472</v>
      </c>
      <c r="C38" s="192" t="s">
        <v>615</v>
      </c>
      <c r="D38" s="161" t="s">
        <v>630</v>
      </c>
      <c r="E38" s="191">
        <v>1</v>
      </c>
      <c r="F38" s="190">
        <v>1</v>
      </c>
      <c r="G38" s="190">
        <v>1</v>
      </c>
      <c r="H38" s="190">
        <v>2.1</v>
      </c>
      <c r="I38" s="190">
        <v>6.6</v>
      </c>
    </row>
    <row r="39" spans="1:9" x14ac:dyDescent="0.25">
      <c r="A39" s="40" t="s">
        <v>665</v>
      </c>
      <c r="B39" s="106" t="s">
        <v>479</v>
      </c>
      <c r="C39" s="127" t="s">
        <v>615</v>
      </c>
      <c r="D39" s="100" t="s">
        <v>630</v>
      </c>
      <c r="E39" s="144">
        <v>1</v>
      </c>
      <c r="F39" s="42">
        <v>1</v>
      </c>
      <c r="G39" s="42">
        <v>1</v>
      </c>
      <c r="H39" s="42">
        <v>2.1</v>
      </c>
      <c r="I39" s="42">
        <v>6.6</v>
      </c>
    </row>
    <row r="40" spans="1:9" x14ac:dyDescent="0.25">
      <c r="A40" s="187" t="s">
        <v>665</v>
      </c>
      <c r="B40" s="158" t="s">
        <v>500</v>
      </c>
      <c r="C40" s="192" t="s">
        <v>615</v>
      </c>
      <c r="D40" s="161" t="s">
        <v>630</v>
      </c>
      <c r="E40" s="191">
        <v>1</v>
      </c>
      <c r="F40" s="190">
        <v>1</v>
      </c>
      <c r="G40" s="190">
        <v>1</v>
      </c>
      <c r="H40" s="190">
        <v>2.1</v>
      </c>
      <c r="I40" s="190">
        <v>7.1</v>
      </c>
    </row>
    <row r="41" spans="1:9" x14ac:dyDescent="0.25">
      <c r="A41" s="40" t="s">
        <v>665</v>
      </c>
      <c r="B41" s="106" t="s">
        <v>501</v>
      </c>
      <c r="C41" s="127" t="s">
        <v>615</v>
      </c>
      <c r="D41" s="100" t="s">
        <v>630</v>
      </c>
      <c r="E41" s="144">
        <v>1</v>
      </c>
      <c r="F41" s="42">
        <v>1</v>
      </c>
      <c r="G41" s="42">
        <v>1</v>
      </c>
      <c r="H41" s="42">
        <v>2.1</v>
      </c>
      <c r="I41" s="42">
        <v>14.1</v>
      </c>
    </row>
  </sheetData>
  <pageMargins left="0.7" right="0.7" top="0.75" bottom="0.75" header="0.3" footer="0.3"/>
  <customProperties>
    <customPr name="SSC_SHEET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F396-2535-4654-9BB0-D409D8C76CA9}">
  <dimension ref="A1:I77"/>
  <sheetViews>
    <sheetView topLeftCell="A67" workbookViewId="0">
      <selection activeCell="H27" sqref="H27"/>
    </sheetView>
  </sheetViews>
  <sheetFormatPr defaultRowHeight="15" x14ac:dyDescent="0.25"/>
  <cols>
    <col min="1" max="1" width="12.7109375" customWidth="1"/>
    <col min="2" max="2" width="15.42578125" customWidth="1"/>
    <col min="3" max="3" width="23.85546875" customWidth="1"/>
    <col min="4" max="4" width="16" bestFit="1" customWidth="1"/>
    <col min="5" max="5" width="12" style="84" customWidth="1"/>
    <col min="6" max="7" width="12" customWidth="1"/>
    <col min="8" max="9" width="10.85546875" customWidth="1"/>
  </cols>
  <sheetData>
    <row r="1" spans="1:9" ht="48" x14ac:dyDescent="0.25">
      <c r="A1" s="185" t="s">
        <v>107</v>
      </c>
      <c r="B1" s="186" t="s">
        <v>113</v>
      </c>
      <c r="C1" s="75" t="s">
        <v>431</v>
      </c>
      <c r="D1" s="75" t="s">
        <v>114</v>
      </c>
      <c r="E1" s="75" t="s">
        <v>115</v>
      </c>
      <c r="F1" s="75" t="s">
        <v>116</v>
      </c>
      <c r="G1" s="75" t="s">
        <v>117</v>
      </c>
      <c r="H1" s="75" t="s">
        <v>118</v>
      </c>
      <c r="I1" s="75" t="s">
        <v>119</v>
      </c>
    </row>
    <row r="2" spans="1:9" x14ac:dyDescent="0.25">
      <c r="A2" s="187" t="s">
        <v>8</v>
      </c>
      <c r="B2" s="188" t="s">
        <v>126</v>
      </c>
      <c r="C2" s="189" t="s">
        <v>190</v>
      </c>
      <c r="D2" s="189" t="s">
        <v>132</v>
      </c>
      <c r="E2" s="189">
        <v>1</v>
      </c>
      <c r="F2" s="190"/>
      <c r="G2" s="190"/>
      <c r="H2" s="190"/>
      <c r="I2" s="190">
        <v>7.5</v>
      </c>
    </row>
    <row r="3" spans="1:9" ht="25.5" x14ac:dyDescent="0.25">
      <c r="A3" s="40" t="s">
        <v>8</v>
      </c>
      <c r="B3" s="39" t="s">
        <v>192</v>
      </c>
      <c r="C3" s="41" t="s">
        <v>193</v>
      </c>
      <c r="D3" s="41" t="s">
        <v>132</v>
      </c>
      <c r="E3" s="41">
        <v>1</v>
      </c>
      <c r="F3" s="42"/>
      <c r="G3" s="42"/>
      <c r="H3" s="42">
        <v>1</v>
      </c>
      <c r="I3" s="42">
        <v>7.5</v>
      </c>
    </row>
    <row r="4" spans="1:9" ht="25.5" x14ac:dyDescent="0.25">
      <c r="A4" s="187" t="s">
        <v>11</v>
      </c>
      <c r="B4" s="188" t="s">
        <v>280</v>
      </c>
      <c r="C4" s="189" t="s">
        <v>281</v>
      </c>
      <c r="D4" s="189" t="s">
        <v>132</v>
      </c>
      <c r="E4" s="189">
        <v>1</v>
      </c>
      <c r="F4" s="190"/>
      <c r="G4" s="190"/>
      <c r="H4" s="190">
        <v>6.5</v>
      </c>
      <c r="I4" s="190">
        <v>7.5</v>
      </c>
    </row>
    <row r="5" spans="1:9" ht="38.25" x14ac:dyDescent="0.25">
      <c r="A5" s="40" t="s">
        <v>13</v>
      </c>
      <c r="B5" s="39" t="s">
        <v>244</v>
      </c>
      <c r="C5" s="41" t="s">
        <v>321</v>
      </c>
      <c r="D5" s="41" t="s">
        <v>132</v>
      </c>
      <c r="E5" s="41">
        <v>1</v>
      </c>
      <c r="F5" s="42">
        <v>1.3</v>
      </c>
      <c r="G5" s="42">
        <v>3</v>
      </c>
      <c r="H5" s="42">
        <v>3</v>
      </c>
      <c r="I5" s="42">
        <v>12.3</v>
      </c>
    </row>
    <row r="6" spans="1:9" ht="38.25" x14ac:dyDescent="0.25">
      <c r="A6" s="187" t="s">
        <v>13</v>
      </c>
      <c r="B6" s="188" t="s">
        <v>329</v>
      </c>
      <c r="C6" s="189" t="s">
        <v>330</v>
      </c>
      <c r="D6" s="189" t="s">
        <v>132</v>
      </c>
      <c r="E6" s="189">
        <v>1</v>
      </c>
      <c r="F6" s="190"/>
      <c r="G6" s="190"/>
      <c r="H6" s="190">
        <v>7.2</v>
      </c>
      <c r="I6" s="190">
        <v>8.8000000000000007</v>
      </c>
    </row>
    <row r="7" spans="1:9" ht="25.5" x14ac:dyDescent="0.25">
      <c r="A7" s="40" t="s">
        <v>13</v>
      </c>
      <c r="B7" s="39" t="s">
        <v>329</v>
      </c>
      <c r="C7" s="41" t="s">
        <v>331</v>
      </c>
      <c r="D7" s="41" t="s">
        <v>132</v>
      </c>
      <c r="E7" s="41">
        <v>1</v>
      </c>
      <c r="F7" s="42">
        <v>1</v>
      </c>
      <c r="G7" s="42">
        <v>1</v>
      </c>
      <c r="H7" s="42">
        <v>7.6</v>
      </c>
      <c r="I7" s="42">
        <v>8.1999999999999993</v>
      </c>
    </row>
    <row r="8" spans="1:9" ht="38.25" x14ac:dyDescent="0.25">
      <c r="A8" s="187" t="s">
        <v>13</v>
      </c>
      <c r="B8" s="188" t="s">
        <v>335</v>
      </c>
      <c r="C8" s="189" t="s">
        <v>336</v>
      </c>
      <c r="D8" s="189" t="s">
        <v>132</v>
      </c>
      <c r="E8" s="189">
        <v>1</v>
      </c>
      <c r="F8" s="190">
        <v>1.2</v>
      </c>
      <c r="G8" s="190">
        <v>0.6</v>
      </c>
      <c r="H8" s="190">
        <v>6.4</v>
      </c>
      <c r="I8" s="190">
        <v>7.6</v>
      </c>
    </row>
    <row r="9" spans="1:9" ht="38.25" x14ac:dyDescent="0.25">
      <c r="A9" s="40" t="s">
        <v>13</v>
      </c>
      <c r="B9" s="39" t="s">
        <v>343</v>
      </c>
      <c r="C9" s="41" t="s">
        <v>344</v>
      </c>
      <c r="D9" s="41" t="s">
        <v>132</v>
      </c>
      <c r="E9" s="41">
        <v>1</v>
      </c>
      <c r="F9" s="42">
        <v>0.9</v>
      </c>
      <c r="G9" s="42">
        <v>1.5</v>
      </c>
      <c r="H9" s="42">
        <v>5.4</v>
      </c>
      <c r="I9" s="42">
        <v>8.4</v>
      </c>
    </row>
    <row r="10" spans="1:9" ht="38.25" x14ac:dyDescent="0.25">
      <c r="A10" s="187" t="s">
        <v>13</v>
      </c>
      <c r="B10" s="188" t="s">
        <v>345</v>
      </c>
      <c r="C10" s="189" t="s">
        <v>346</v>
      </c>
      <c r="D10" s="189" t="s">
        <v>132</v>
      </c>
      <c r="E10" s="189">
        <v>1</v>
      </c>
      <c r="F10" s="190">
        <v>1.2</v>
      </c>
      <c r="G10" s="190">
        <v>1.1000000000000001</v>
      </c>
      <c r="H10" s="190">
        <v>8</v>
      </c>
      <c r="I10" s="190">
        <v>8.1</v>
      </c>
    </row>
    <row r="11" spans="1:9" ht="38.25" x14ac:dyDescent="0.25">
      <c r="A11" s="40" t="s">
        <v>13</v>
      </c>
      <c r="B11" s="39" t="s">
        <v>349</v>
      </c>
      <c r="C11" s="41" t="s">
        <v>350</v>
      </c>
      <c r="D11" s="41" t="s">
        <v>132</v>
      </c>
      <c r="E11" s="41">
        <v>1</v>
      </c>
      <c r="F11" s="42">
        <v>1.5</v>
      </c>
      <c r="G11" s="42">
        <v>1</v>
      </c>
      <c r="H11" s="42">
        <v>6.8</v>
      </c>
      <c r="I11" s="42">
        <v>8.3000000000000007</v>
      </c>
    </row>
    <row r="12" spans="1:9" ht="25.5" x14ac:dyDescent="0.25">
      <c r="A12" s="187" t="s">
        <v>13</v>
      </c>
      <c r="B12" s="188" t="s">
        <v>359</v>
      </c>
      <c r="C12" s="189" t="s">
        <v>360</v>
      </c>
      <c r="D12" s="189" t="s">
        <v>132</v>
      </c>
      <c r="E12" s="189">
        <v>1</v>
      </c>
      <c r="F12" s="190">
        <v>1.5</v>
      </c>
      <c r="G12" s="190">
        <v>0.75</v>
      </c>
      <c r="H12" s="190">
        <v>2.2000000000000002</v>
      </c>
      <c r="I12" s="190">
        <v>6.9</v>
      </c>
    </row>
    <row r="13" spans="1:9" ht="25.5" x14ac:dyDescent="0.25">
      <c r="A13" s="40" t="s">
        <v>13</v>
      </c>
      <c r="B13" s="39" t="s">
        <v>300</v>
      </c>
      <c r="C13" s="41" t="s">
        <v>361</v>
      </c>
      <c r="D13" s="41" t="s">
        <v>132</v>
      </c>
      <c r="E13" s="41">
        <v>1</v>
      </c>
      <c r="F13" s="42">
        <v>1</v>
      </c>
      <c r="G13" s="42">
        <v>1</v>
      </c>
      <c r="H13" s="42">
        <v>7</v>
      </c>
      <c r="I13" s="42">
        <v>6.9</v>
      </c>
    </row>
    <row r="14" spans="1:9" ht="25.5" x14ac:dyDescent="0.25">
      <c r="A14" s="187" t="s">
        <v>13</v>
      </c>
      <c r="B14" s="188" t="s">
        <v>301</v>
      </c>
      <c r="C14" s="189" t="s">
        <v>362</v>
      </c>
      <c r="D14" s="189" t="s">
        <v>132</v>
      </c>
      <c r="E14" s="189">
        <v>1</v>
      </c>
      <c r="F14" s="190">
        <v>1.2</v>
      </c>
      <c r="G14" s="190">
        <v>1</v>
      </c>
      <c r="H14" s="190">
        <v>5</v>
      </c>
      <c r="I14" s="190">
        <v>8.3000000000000007</v>
      </c>
    </row>
    <row r="15" spans="1:9" ht="25.5" x14ac:dyDescent="0.25">
      <c r="A15" s="40" t="s">
        <v>13</v>
      </c>
      <c r="B15" s="39" t="s">
        <v>363</v>
      </c>
      <c r="C15" s="41" t="s">
        <v>364</v>
      </c>
      <c r="D15" s="41" t="s">
        <v>132</v>
      </c>
      <c r="E15" s="41">
        <v>1</v>
      </c>
      <c r="F15" s="42">
        <v>1.2</v>
      </c>
      <c r="G15" s="42">
        <v>0.6</v>
      </c>
      <c r="H15" s="42">
        <v>5</v>
      </c>
      <c r="I15" s="42">
        <v>6.9</v>
      </c>
    </row>
    <row r="16" spans="1:9" ht="25.5" x14ac:dyDescent="0.25">
      <c r="A16" s="187" t="s">
        <v>13</v>
      </c>
      <c r="B16" s="188" t="s">
        <v>307</v>
      </c>
      <c r="C16" s="189" t="s">
        <v>362</v>
      </c>
      <c r="D16" s="189" t="s">
        <v>132</v>
      </c>
      <c r="E16" s="189">
        <v>1</v>
      </c>
      <c r="F16" s="190">
        <v>1.2</v>
      </c>
      <c r="G16" s="190">
        <v>1</v>
      </c>
      <c r="H16" s="190">
        <v>7</v>
      </c>
      <c r="I16" s="190">
        <v>7</v>
      </c>
    </row>
    <row r="17" spans="1:9" ht="25.5" x14ac:dyDescent="0.25">
      <c r="A17" s="40" t="s">
        <v>13</v>
      </c>
      <c r="B17" s="39" t="s">
        <v>365</v>
      </c>
      <c r="C17" s="41" t="s">
        <v>362</v>
      </c>
      <c r="D17" s="41" t="s">
        <v>132</v>
      </c>
      <c r="E17" s="41">
        <v>1</v>
      </c>
      <c r="F17" s="42">
        <v>1.2</v>
      </c>
      <c r="G17" s="42">
        <v>1</v>
      </c>
      <c r="H17" s="42">
        <v>6.5</v>
      </c>
      <c r="I17" s="42">
        <v>7.5</v>
      </c>
    </row>
    <row r="18" spans="1:9" ht="25.5" x14ac:dyDescent="0.25">
      <c r="A18" s="187" t="s">
        <v>13</v>
      </c>
      <c r="B18" s="188" t="s">
        <v>182</v>
      </c>
      <c r="C18" s="189" t="s">
        <v>362</v>
      </c>
      <c r="D18" s="189" t="s">
        <v>132</v>
      </c>
      <c r="E18" s="189">
        <v>1</v>
      </c>
      <c r="F18" s="190">
        <v>1.2</v>
      </c>
      <c r="G18" s="190">
        <v>1</v>
      </c>
      <c r="H18" s="190">
        <v>6</v>
      </c>
      <c r="I18" s="190">
        <v>7.5</v>
      </c>
    </row>
    <row r="19" spans="1:9" ht="25.5" x14ac:dyDescent="0.25">
      <c r="A19" s="40" t="s">
        <v>13</v>
      </c>
      <c r="B19" s="39" t="s">
        <v>182</v>
      </c>
      <c r="C19" s="41" t="s">
        <v>362</v>
      </c>
      <c r="D19" s="41" t="s">
        <v>132</v>
      </c>
      <c r="E19" s="41">
        <v>1</v>
      </c>
      <c r="F19" s="42">
        <v>1.2</v>
      </c>
      <c r="G19" s="42">
        <v>1</v>
      </c>
      <c r="H19" s="42">
        <v>6</v>
      </c>
      <c r="I19" s="42">
        <v>7.5</v>
      </c>
    </row>
    <row r="20" spans="1:9" ht="25.5" x14ac:dyDescent="0.25">
      <c r="A20" s="187" t="s">
        <v>13</v>
      </c>
      <c r="B20" s="188" t="s">
        <v>366</v>
      </c>
      <c r="C20" s="189" t="s">
        <v>362</v>
      </c>
      <c r="D20" s="189" t="s">
        <v>132</v>
      </c>
      <c r="E20" s="189">
        <v>1</v>
      </c>
      <c r="F20" s="190">
        <v>1.2</v>
      </c>
      <c r="G20" s="190">
        <v>1</v>
      </c>
      <c r="H20" s="190">
        <v>5.2</v>
      </c>
      <c r="I20" s="190">
        <v>7.5</v>
      </c>
    </row>
    <row r="21" spans="1:9" ht="38.25" x14ac:dyDescent="0.25">
      <c r="A21" s="40" t="s">
        <v>13</v>
      </c>
      <c r="B21" s="39" t="s">
        <v>370</v>
      </c>
      <c r="C21" s="41" t="s">
        <v>371</v>
      </c>
      <c r="D21" s="41" t="s">
        <v>132</v>
      </c>
      <c r="E21" s="41">
        <v>1</v>
      </c>
      <c r="F21" s="42">
        <v>1.2</v>
      </c>
      <c r="G21" s="42">
        <v>0.55000000000000004</v>
      </c>
      <c r="H21" s="42">
        <v>3.8</v>
      </c>
      <c r="I21" s="42">
        <v>7.5</v>
      </c>
    </row>
    <row r="22" spans="1:9" ht="25.5" x14ac:dyDescent="0.25">
      <c r="A22" s="187" t="s">
        <v>13</v>
      </c>
      <c r="B22" s="188" t="s">
        <v>373</v>
      </c>
      <c r="C22" s="189" t="s">
        <v>374</v>
      </c>
      <c r="D22" s="189" t="s">
        <v>132</v>
      </c>
      <c r="E22" s="189">
        <v>3</v>
      </c>
      <c r="F22" s="190">
        <v>1.2</v>
      </c>
      <c r="G22" s="190">
        <v>1</v>
      </c>
      <c r="H22" s="190">
        <v>10</v>
      </c>
      <c r="I22" s="190">
        <v>6.6</v>
      </c>
    </row>
    <row r="23" spans="1:9" ht="25.5" x14ac:dyDescent="0.25">
      <c r="A23" s="40" t="s">
        <v>13</v>
      </c>
      <c r="B23" s="39" t="s">
        <v>196</v>
      </c>
      <c r="C23" s="41" t="s">
        <v>381</v>
      </c>
      <c r="D23" s="41" t="s">
        <v>132</v>
      </c>
      <c r="E23" s="41">
        <v>1</v>
      </c>
      <c r="F23" s="42">
        <v>1.2</v>
      </c>
      <c r="G23" s="42">
        <v>1</v>
      </c>
      <c r="H23" s="42">
        <v>5.3</v>
      </c>
      <c r="I23" s="42">
        <v>11.6</v>
      </c>
    </row>
    <row r="24" spans="1:9" ht="38.25" x14ac:dyDescent="0.25">
      <c r="A24" s="187" t="s">
        <v>13</v>
      </c>
      <c r="B24" s="188" t="s">
        <v>199</v>
      </c>
      <c r="C24" s="189" t="s">
        <v>384</v>
      </c>
      <c r="D24" s="189" t="s">
        <v>132</v>
      </c>
      <c r="E24" s="189">
        <v>1</v>
      </c>
      <c r="F24" s="190">
        <v>1.2</v>
      </c>
      <c r="G24" s="190">
        <v>1</v>
      </c>
      <c r="H24" s="190">
        <v>2</v>
      </c>
      <c r="I24" s="190">
        <v>6.6</v>
      </c>
    </row>
    <row r="25" spans="1:9" ht="25.5" x14ac:dyDescent="0.25">
      <c r="A25" s="40" t="s">
        <v>13</v>
      </c>
      <c r="B25" s="39" t="s">
        <v>385</v>
      </c>
      <c r="C25" s="41" t="s">
        <v>386</v>
      </c>
      <c r="D25" s="41" t="s">
        <v>132</v>
      </c>
      <c r="E25" s="41">
        <v>1</v>
      </c>
      <c r="F25" s="42">
        <v>1.5</v>
      </c>
      <c r="G25" s="42">
        <v>1</v>
      </c>
      <c r="H25" s="42">
        <v>4</v>
      </c>
      <c r="I25" s="42">
        <v>6.6</v>
      </c>
    </row>
    <row r="26" spans="1:9" ht="25.5" x14ac:dyDescent="0.25">
      <c r="A26" s="187" t="s">
        <v>13</v>
      </c>
      <c r="B26" s="188" t="s">
        <v>137</v>
      </c>
      <c r="C26" s="189" t="s">
        <v>389</v>
      </c>
      <c r="D26" s="189" t="s">
        <v>132</v>
      </c>
      <c r="E26" s="189">
        <v>1</v>
      </c>
      <c r="F26" s="190">
        <v>1.2</v>
      </c>
      <c r="G26" s="190">
        <v>0.65</v>
      </c>
      <c r="H26" s="190">
        <v>2</v>
      </c>
      <c r="I26" s="190">
        <v>6.6</v>
      </c>
    </row>
    <row r="27" spans="1:9" ht="25.5" x14ac:dyDescent="0.25">
      <c r="A27" s="40" t="s">
        <v>13</v>
      </c>
      <c r="B27" s="39" t="s">
        <v>204</v>
      </c>
      <c r="C27" s="41" t="s">
        <v>394</v>
      </c>
      <c r="D27" s="41" t="s">
        <v>132</v>
      </c>
      <c r="E27" s="41">
        <v>2</v>
      </c>
      <c r="F27" s="42">
        <v>1.1000000000000001</v>
      </c>
      <c r="G27" s="42">
        <v>1</v>
      </c>
      <c r="H27" s="42">
        <v>4.7</v>
      </c>
      <c r="I27" s="42">
        <v>7.3</v>
      </c>
    </row>
    <row r="28" spans="1:9" ht="25.5" x14ac:dyDescent="0.25">
      <c r="A28" s="187" t="s">
        <v>13</v>
      </c>
      <c r="B28" s="188" t="s">
        <v>395</v>
      </c>
      <c r="C28" s="189" t="s">
        <v>396</v>
      </c>
      <c r="D28" s="189" t="s">
        <v>132</v>
      </c>
      <c r="E28" s="189">
        <v>1</v>
      </c>
      <c r="F28" s="190">
        <v>1.5</v>
      </c>
      <c r="G28" s="190">
        <v>1</v>
      </c>
      <c r="H28" s="190">
        <v>3.7</v>
      </c>
      <c r="I28" s="190">
        <v>7.2</v>
      </c>
    </row>
    <row r="29" spans="1:9" ht="25.5" x14ac:dyDescent="0.25">
      <c r="A29" s="40" t="s">
        <v>412</v>
      </c>
      <c r="B29" s="39" t="s">
        <v>418</v>
      </c>
      <c r="C29" s="41" t="s">
        <v>419</v>
      </c>
      <c r="D29" s="41" t="s">
        <v>132</v>
      </c>
      <c r="E29" s="41">
        <v>1</v>
      </c>
      <c r="F29" s="42">
        <v>1</v>
      </c>
      <c r="G29" s="42">
        <v>1</v>
      </c>
      <c r="H29" s="42">
        <v>1</v>
      </c>
      <c r="I29" s="42">
        <v>6.6</v>
      </c>
    </row>
    <row r="30" spans="1:9" ht="25.5" x14ac:dyDescent="0.25">
      <c r="A30" s="187" t="s">
        <v>420</v>
      </c>
      <c r="B30" s="188" t="s">
        <v>328</v>
      </c>
      <c r="C30" s="189" t="s">
        <v>424</v>
      </c>
      <c r="D30" s="189" t="s">
        <v>132</v>
      </c>
      <c r="E30" s="189">
        <v>1</v>
      </c>
      <c r="F30" s="190">
        <v>1.2</v>
      </c>
      <c r="G30" s="190">
        <v>0.3</v>
      </c>
      <c r="H30" s="190">
        <v>5.8</v>
      </c>
      <c r="I30" s="190">
        <v>6.7</v>
      </c>
    </row>
    <row r="31" spans="1:9" ht="25.5" x14ac:dyDescent="0.25">
      <c r="A31" s="40" t="s">
        <v>420</v>
      </c>
      <c r="B31" s="39" t="s">
        <v>427</v>
      </c>
      <c r="C31" s="41" t="s">
        <v>428</v>
      </c>
      <c r="D31" s="41" t="s">
        <v>132</v>
      </c>
      <c r="E31" s="41">
        <v>1</v>
      </c>
      <c r="F31" s="42">
        <v>1.2</v>
      </c>
      <c r="G31" s="42">
        <v>1</v>
      </c>
      <c r="H31" s="42">
        <v>8</v>
      </c>
      <c r="I31" s="42">
        <v>8.3000000000000007</v>
      </c>
    </row>
    <row r="32" spans="1:9" ht="25.5" x14ac:dyDescent="0.25">
      <c r="A32" s="194" t="s">
        <v>420</v>
      </c>
      <c r="B32" s="195" t="s">
        <v>429</v>
      </c>
      <c r="C32" s="196" t="s">
        <v>430</v>
      </c>
      <c r="D32" s="189" t="s">
        <v>132</v>
      </c>
      <c r="E32" s="196">
        <v>1</v>
      </c>
      <c r="F32" s="197">
        <v>1.2</v>
      </c>
      <c r="G32" s="197">
        <v>1</v>
      </c>
      <c r="H32" s="197">
        <v>4.8</v>
      </c>
      <c r="I32" s="197">
        <v>7.5</v>
      </c>
    </row>
    <row r="33" spans="1:9" ht="26.25" x14ac:dyDescent="0.25">
      <c r="A33" s="40" t="s">
        <v>656</v>
      </c>
      <c r="B33" s="102" t="s">
        <v>270</v>
      </c>
      <c r="C33" s="118" t="s">
        <v>507</v>
      </c>
      <c r="D33" s="98" t="s">
        <v>624</v>
      </c>
      <c r="E33" s="144">
        <v>1</v>
      </c>
      <c r="F33" s="231" t="s">
        <v>681</v>
      </c>
      <c r="G33" s="217">
        <v>1.2</v>
      </c>
      <c r="H33" s="217">
        <v>6.8</v>
      </c>
      <c r="I33" s="217" t="s">
        <v>678</v>
      </c>
    </row>
    <row r="34" spans="1:9" ht="38.25" x14ac:dyDescent="0.25">
      <c r="A34" s="187" t="s">
        <v>656</v>
      </c>
      <c r="B34" s="165" t="s">
        <v>465</v>
      </c>
      <c r="C34" s="167" t="s">
        <v>508</v>
      </c>
      <c r="D34" s="171" t="s">
        <v>624</v>
      </c>
      <c r="E34" s="191">
        <v>1</v>
      </c>
      <c r="F34" s="190">
        <v>1.2</v>
      </c>
      <c r="G34" s="190">
        <v>1</v>
      </c>
      <c r="H34" s="190">
        <v>7.3</v>
      </c>
      <c r="I34" s="190">
        <v>7.5</v>
      </c>
    </row>
    <row r="35" spans="1:9" ht="38.25" x14ac:dyDescent="0.25">
      <c r="A35" s="40" t="s">
        <v>656</v>
      </c>
      <c r="B35" s="102" t="s">
        <v>466</v>
      </c>
      <c r="C35" s="119" t="s">
        <v>509</v>
      </c>
      <c r="D35" s="98" t="s">
        <v>624</v>
      </c>
      <c r="E35" s="144">
        <v>1</v>
      </c>
      <c r="F35" s="42">
        <v>1.4</v>
      </c>
      <c r="G35" s="42">
        <v>1.3</v>
      </c>
      <c r="H35" s="42">
        <v>6</v>
      </c>
      <c r="I35" s="42">
        <v>7.4</v>
      </c>
    </row>
    <row r="36" spans="1:9" ht="38.25" x14ac:dyDescent="0.25">
      <c r="A36" s="187" t="s">
        <v>669</v>
      </c>
      <c r="B36" s="165" t="s">
        <v>464</v>
      </c>
      <c r="C36" s="167" t="s">
        <v>513</v>
      </c>
      <c r="D36" s="161" t="s">
        <v>624</v>
      </c>
      <c r="E36" s="191">
        <v>1</v>
      </c>
      <c r="F36" s="190">
        <v>1.2</v>
      </c>
      <c r="G36" s="190">
        <v>1</v>
      </c>
      <c r="H36" s="190">
        <v>6.4</v>
      </c>
      <c r="I36" s="190">
        <v>8.4</v>
      </c>
    </row>
    <row r="37" spans="1:9" ht="38.25" x14ac:dyDescent="0.25">
      <c r="A37" s="40" t="s">
        <v>669</v>
      </c>
      <c r="B37" s="102" t="s">
        <v>465</v>
      </c>
      <c r="C37" s="119" t="s">
        <v>515</v>
      </c>
      <c r="D37" s="100" t="s">
        <v>624</v>
      </c>
      <c r="E37" s="144">
        <v>1</v>
      </c>
      <c r="F37" s="42">
        <v>1</v>
      </c>
      <c r="G37" s="42">
        <v>1</v>
      </c>
      <c r="H37" s="42">
        <v>7</v>
      </c>
      <c r="I37" s="42">
        <v>7</v>
      </c>
    </row>
    <row r="38" spans="1:9" ht="38.25" x14ac:dyDescent="0.25">
      <c r="A38" s="187" t="s">
        <v>669</v>
      </c>
      <c r="B38" s="165" t="s">
        <v>474</v>
      </c>
      <c r="C38" s="167" t="s">
        <v>517</v>
      </c>
      <c r="D38" s="161" t="s">
        <v>624</v>
      </c>
      <c r="E38" s="191">
        <v>1</v>
      </c>
      <c r="F38" s="190">
        <v>1.2</v>
      </c>
      <c r="G38" s="190">
        <v>1.1000000000000001</v>
      </c>
      <c r="H38" s="190">
        <v>7.7</v>
      </c>
      <c r="I38" s="190">
        <v>7.6</v>
      </c>
    </row>
    <row r="39" spans="1:9" ht="38.25" x14ac:dyDescent="0.25">
      <c r="A39" s="40" t="s">
        <v>669</v>
      </c>
      <c r="B39" s="101" t="s">
        <v>343</v>
      </c>
      <c r="C39" s="119" t="s">
        <v>519</v>
      </c>
      <c r="D39" s="100" t="s">
        <v>624</v>
      </c>
      <c r="E39" s="144">
        <v>1</v>
      </c>
      <c r="F39" s="42">
        <v>1</v>
      </c>
      <c r="G39" s="42">
        <v>1</v>
      </c>
      <c r="H39" s="42">
        <v>2</v>
      </c>
      <c r="I39" s="42">
        <v>6.5</v>
      </c>
    </row>
    <row r="40" spans="1:9" ht="38.25" x14ac:dyDescent="0.25">
      <c r="A40" s="187" t="s">
        <v>669</v>
      </c>
      <c r="B40" s="162" t="s">
        <v>347</v>
      </c>
      <c r="C40" s="167" t="s">
        <v>520</v>
      </c>
      <c r="D40" s="161" t="s">
        <v>624</v>
      </c>
      <c r="E40" s="191">
        <v>1</v>
      </c>
      <c r="F40" s="190">
        <v>1</v>
      </c>
      <c r="G40" s="190">
        <v>1</v>
      </c>
      <c r="H40" s="190">
        <v>2</v>
      </c>
      <c r="I40" s="190">
        <v>6.5</v>
      </c>
    </row>
    <row r="41" spans="1:9" x14ac:dyDescent="0.25">
      <c r="A41" s="40" t="s">
        <v>669</v>
      </c>
      <c r="B41" s="101" t="s">
        <v>475</v>
      </c>
      <c r="C41" s="120" t="s">
        <v>521</v>
      </c>
      <c r="D41" s="139" t="s">
        <v>625</v>
      </c>
      <c r="E41" s="144">
        <v>1</v>
      </c>
      <c r="F41" s="42">
        <v>4</v>
      </c>
      <c r="G41" s="42">
        <v>1.3</v>
      </c>
      <c r="H41" s="42">
        <v>6.8</v>
      </c>
      <c r="I41" s="42">
        <v>7.5</v>
      </c>
    </row>
    <row r="42" spans="1:9" ht="25.5" x14ac:dyDescent="0.25">
      <c r="A42" s="187" t="s">
        <v>662</v>
      </c>
      <c r="B42" s="165" t="s">
        <v>477</v>
      </c>
      <c r="C42" s="168" t="s">
        <v>527</v>
      </c>
      <c r="D42" s="161" t="s">
        <v>624</v>
      </c>
      <c r="E42" s="191">
        <v>1</v>
      </c>
      <c r="F42" s="190">
        <v>1.1000000000000001</v>
      </c>
      <c r="G42" s="190">
        <v>0.75</v>
      </c>
      <c r="H42" s="190">
        <v>6</v>
      </c>
      <c r="I42" s="190">
        <v>7.3</v>
      </c>
    </row>
    <row r="43" spans="1:9" ht="38.25" x14ac:dyDescent="0.25">
      <c r="A43" s="40" t="s">
        <v>662</v>
      </c>
      <c r="B43" s="102" t="s">
        <v>269</v>
      </c>
      <c r="C43" s="119" t="s">
        <v>530</v>
      </c>
      <c r="D43" s="100" t="s">
        <v>624</v>
      </c>
      <c r="E43" s="144">
        <v>1</v>
      </c>
      <c r="F43" s="42">
        <v>1</v>
      </c>
      <c r="G43" s="42">
        <v>1</v>
      </c>
      <c r="H43" s="42">
        <v>1</v>
      </c>
      <c r="I43" s="42">
        <v>7.5</v>
      </c>
    </row>
    <row r="44" spans="1:9" ht="25.5" x14ac:dyDescent="0.25">
      <c r="A44" s="187" t="s">
        <v>650</v>
      </c>
      <c r="B44" s="165" t="s">
        <v>252</v>
      </c>
      <c r="C44" s="167" t="s">
        <v>537</v>
      </c>
      <c r="D44" s="161" t="s">
        <v>624</v>
      </c>
      <c r="E44" s="191">
        <v>1</v>
      </c>
      <c r="F44" s="190">
        <v>1</v>
      </c>
      <c r="G44" s="190">
        <v>1</v>
      </c>
      <c r="H44" s="190">
        <v>3</v>
      </c>
      <c r="I44" s="190">
        <v>7.5</v>
      </c>
    </row>
    <row r="45" spans="1:9" ht="39" x14ac:dyDescent="0.25">
      <c r="A45" s="40" t="s">
        <v>650</v>
      </c>
      <c r="B45" s="102" t="s">
        <v>262</v>
      </c>
      <c r="C45" s="118" t="s">
        <v>538</v>
      </c>
      <c r="D45" s="100" t="s">
        <v>624</v>
      </c>
      <c r="E45" s="144">
        <v>1</v>
      </c>
      <c r="F45" s="42">
        <v>1</v>
      </c>
      <c r="G45" s="42">
        <v>1</v>
      </c>
      <c r="H45" s="42">
        <v>1.9</v>
      </c>
      <c r="I45" s="42">
        <v>6.6</v>
      </c>
    </row>
    <row r="46" spans="1:9" ht="25.5" x14ac:dyDescent="0.25">
      <c r="A46" s="187" t="s">
        <v>670</v>
      </c>
      <c r="B46" s="162" t="s">
        <v>483</v>
      </c>
      <c r="C46" s="172" t="s">
        <v>542</v>
      </c>
      <c r="D46" s="171" t="s">
        <v>624</v>
      </c>
      <c r="E46" s="191">
        <v>1</v>
      </c>
      <c r="F46" s="190">
        <v>1</v>
      </c>
      <c r="G46" s="190">
        <v>1</v>
      </c>
      <c r="H46" s="190">
        <v>2</v>
      </c>
      <c r="I46" s="190">
        <v>6.6</v>
      </c>
    </row>
    <row r="47" spans="1:9" ht="25.5" x14ac:dyDescent="0.25">
      <c r="A47" s="40" t="s">
        <v>670</v>
      </c>
      <c r="B47" s="102" t="s">
        <v>269</v>
      </c>
      <c r="C47" s="124" t="s">
        <v>545</v>
      </c>
      <c r="D47" s="98" t="s">
        <v>624</v>
      </c>
      <c r="E47" s="144">
        <v>1</v>
      </c>
      <c r="F47" s="42">
        <v>1</v>
      </c>
      <c r="G47" s="42">
        <v>1</v>
      </c>
      <c r="H47" s="42">
        <v>4.5</v>
      </c>
      <c r="I47" s="42">
        <v>6.6</v>
      </c>
    </row>
    <row r="48" spans="1:9" ht="25.5" x14ac:dyDescent="0.25">
      <c r="A48" s="187" t="s">
        <v>671</v>
      </c>
      <c r="B48" s="165" t="s">
        <v>271</v>
      </c>
      <c r="C48" s="167" t="s">
        <v>548</v>
      </c>
      <c r="D48" s="161" t="s">
        <v>624</v>
      </c>
      <c r="E48" s="191">
        <v>1</v>
      </c>
      <c r="F48" s="190">
        <v>1</v>
      </c>
      <c r="G48" s="190">
        <v>0.6</v>
      </c>
      <c r="H48" s="190">
        <v>1.8</v>
      </c>
      <c r="I48" s="190">
        <v>6.6</v>
      </c>
    </row>
    <row r="49" spans="1:9" ht="26.25" x14ac:dyDescent="0.25">
      <c r="A49" s="40" t="s">
        <v>433</v>
      </c>
      <c r="B49" s="104" t="s">
        <v>244</v>
      </c>
      <c r="C49" s="118" t="s">
        <v>553</v>
      </c>
      <c r="D49" s="100" t="s">
        <v>624</v>
      </c>
      <c r="E49" s="144">
        <v>1</v>
      </c>
      <c r="F49" s="42">
        <v>1</v>
      </c>
      <c r="G49" s="42">
        <v>1</v>
      </c>
      <c r="H49" s="42">
        <v>2</v>
      </c>
      <c r="I49" s="42">
        <v>6</v>
      </c>
    </row>
    <row r="50" spans="1:9" ht="26.25" x14ac:dyDescent="0.25">
      <c r="A50" s="187" t="s">
        <v>433</v>
      </c>
      <c r="B50" s="169" t="s">
        <v>250</v>
      </c>
      <c r="C50" s="170" t="s">
        <v>555</v>
      </c>
      <c r="D50" s="161" t="s">
        <v>624</v>
      </c>
      <c r="E50" s="191">
        <v>1</v>
      </c>
      <c r="F50" s="190">
        <v>1</v>
      </c>
      <c r="G50" s="190">
        <v>1.6</v>
      </c>
      <c r="H50" s="190">
        <v>2.4</v>
      </c>
      <c r="I50" s="190">
        <v>7.3</v>
      </c>
    </row>
    <row r="51" spans="1:9" ht="26.25" x14ac:dyDescent="0.25">
      <c r="A51" s="40" t="s">
        <v>433</v>
      </c>
      <c r="B51" s="105" t="s">
        <v>256</v>
      </c>
      <c r="C51" s="118" t="s">
        <v>556</v>
      </c>
      <c r="D51" s="100" t="s">
        <v>624</v>
      </c>
      <c r="E51" s="144">
        <v>1</v>
      </c>
      <c r="F51" s="42">
        <v>1</v>
      </c>
      <c r="G51" s="42">
        <v>1</v>
      </c>
      <c r="H51" s="42">
        <v>2</v>
      </c>
      <c r="I51" s="42">
        <v>5.4</v>
      </c>
    </row>
    <row r="52" spans="1:9" ht="25.5" x14ac:dyDescent="0.25">
      <c r="A52" s="187" t="s">
        <v>434</v>
      </c>
      <c r="B52" s="165" t="s">
        <v>262</v>
      </c>
      <c r="C52" s="167" t="s">
        <v>561</v>
      </c>
      <c r="D52" s="161" t="s">
        <v>624</v>
      </c>
      <c r="E52" s="191">
        <v>1</v>
      </c>
      <c r="F52" s="190">
        <v>0.8</v>
      </c>
      <c r="G52" s="190">
        <v>1.2</v>
      </c>
      <c r="H52" s="190">
        <v>2.8</v>
      </c>
      <c r="I52" s="190">
        <v>6.3</v>
      </c>
    </row>
    <row r="53" spans="1:9" ht="25.5" x14ac:dyDescent="0.25">
      <c r="A53" s="40" t="s">
        <v>434</v>
      </c>
      <c r="B53" s="102" t="s">
        <v>478</v>
      </c>
      <c r="C53" s="119" t="s">
        <v>562</v>
      </c>
      <c r="D53" s="100" t="s">
        <v>624</v>
      </c>
      <c r="E53" s="144">
        <v>1</v>
      </c>
      <c r="F53" s="42">
        <v>0.9</v>
      </c>
      <c r="G53" s="42">
        <v>1</v>
      </c>
      <c r="H53" s="42">
        <v>3</v>
      </c>
      <c r="I53" s="42">
        <v>6.5</v>
      </c>
    </row>
    <row r="54" spans="1:9" ht="25.5" x14ac:dyDescent="0.25">
      <c r="A54" s="187" t="s">
        <v>434</v>
      </c>
      <c r="B54" s="165" t="s">
        <v>484</v>
      </c>
      <c r="C54" s="167" t="s">
        <v>563</v>
      </c>
      <c r="D54" s="161" t="s">
        <v>624</v>
      </c>
      <c r="E54" s="191">
        <v>1</v>
      </c>
      <c r="F54" s="190">
        <v>0.9</v>
      </c>
      <c r="G54" s="190">
        <v>1</v>
      </c>
      <c r="H54" s="190">
        <v>2</v>
      </c>
      <c r="I54" s="190">
        <v>5.6</v>
      </c>
    </row>
    <row r="55" spans="1:9" ht="25.5" x14ac:dyDescent="0.25">
      <c r="A55" s="40" t="s">
        <v>434</v>
      </c>
      <c r="B55" s="102" t="s">
        <v>266</v>
      </c>
      <c r="C55" s="119" t="s">
        <v>564</v>
      </c>
      <c r="D55" s="100" t="s">
        <v>624</v>
      </c>
      <c r="E55" s="144">
        <v>1</v>
      </c>
      <c r="F55" s="42">
        <v>1</v>
      </c>
      <c r="G55" s="42">
        <v>1</v>
      </c>
      <c r="H55" s="42">
        <v>2</v>
      </c>
      <c r="I55" s="42">
        <v>5.3</v>
      </c>
    </row>
    <row r="56" spans="1:9" ht="25.5" x14ac:dyDescent="0.25">
      <c r="A56" s="187" t="s">
        <v>434</v>
      </c>
      <c r="B56" s="165" t="s">
        <v>486</v>
      </c>
      <c r="C56" s="167" t="s">
        <v>565</v>
      </c>
      <c r="D56" s="161" t="s">
        <v>624</v>
      </c>
      <c r="E56" s="191">
        <v>1</v>
      </c>
      <c r="F56" s="190">
        <v>0.9</v>
      </c>
      <c r="G56" s="190">
        <v>1</v>
      </c>
      <c r="H56" s="190">
        <v>2.2000000000000002</v>
      </c>
      <c r="I56" s="190">
        <v>6.3</v>
      </c>
    </row>
    <row r="57" spans="1:9" ht="30" x14ac:dyDescent="0.25">
      <c r="A57" s="40" t="s">
        <v>435</v>
      </c>
      <c r="B57" s="106" t="s">
        <v>258</v>
      </c>
      <c r="C57" s="127" t="s">
        <v>567</v>
      </c>
      <c r="D57" s="100" t="s">
        <v>624</v>
      </c>
      <c r="E57" s="144">
        <v>1</v>
      </c>
      <c r="F57" s="42">
        <v>0.9</v>
      </c>
      <c r="G57" s="42">
        <v>1</v>
      </c>
      <c r="H57" s="42">
        <v>5.6</v>
      </c>
      <c r="I57" s="42">
        <v>7.5</v>
      </c>
    </row>
    <row r="58" spans="1:9" ht="30" x14ac:dyDescent="0.25">
      <c r="A58" s="187" t="s">
        <v>435</v>
      </c>
      <c r="B58" s="158" t="s">
        <v>262</v>
      </c>
      <c r="C58" s="192" t="s">
        <v>569</v>
      </c>
      <c r="D58" s="161" t="s">
        <v>624</v>
      </c>
      <c r="E58" s="191">
        <v>1</v>
      </c>
      <c r="F58" s="190">
        <v>0.9</v>
      </c>
      <c r="G58" s="190">
        <v>0.5</v>
      </c>
      <c r="H58" s="190">
        <v>3.5</v>
      </c>
      <c r="I58" s="190">
        <v>7.5</v>
      </c>
    </row>
    <row r="59" spans="1:9" ht="38.25" x14ac:dyDescent="0.25">
      <c r="A59" s="40" t="s">
        <v>436</v>
      </c>
      <c r="B59" s="107" t="s">
        <v>244</v>
      </c>
      <c r="C59" s="119" t="s">
        <v>570</v>
      </c>
      <c r="D59" s="100" t="s">
        <v>624</v>
      </c>
      <c r="E59" s="144">
        <v>1</v>
      </c>
      <c r="F59" s="42"/>
      <c r="G59" s="42"/>
      <c r="H59" s="42">
        <v>3.8</v>
      </c>
      <c r="I59" s="42">
        <v>7.5</v>
      </c>
    </row>
    <row r="60" spans="1:9" ht="25.5" x14ac:dyDescent="0.25">
      <c r="A60" s="187" t="s">
        <v>436</v>
      </c>
      <c r="B60" s="174" t="s">
        <v>247</v>
      </c>
      <c r="C60" s="166" t="s">
        <v>571</v>
      </c>
      <c r="D60" s="161" t="s">
        <v>624</v>
      </c>
      <c r="E60" s="191">
        <v>2</v>
      </c>
      <c r="F60" s="190">
        <v>1.3</v>
      </c>
      <c r="G60" s="190">
        <v>1.5</v>
      </c>
      <c r="H60" s="190">
        <v>4.5</v>
      </c>
      <c r="I60" s="190">
        <v>7.5</v>
      </c>
    </row>
    <row r="61" spans="1:9" ht="25.5" x14ac:dyDescent="0.25">
      <c r="A61" s="40" t="s">
        <v>436</v>
      </c>
      <c r="B61" s="103" t="s">
        <v>250</v>
      </c>
      <c r="C61" s="120" t="s">
        <v>572</v>
      </c>
      <c r="D61" s="100" t="s">
        <v>624</v>
      </c>
      <c r="E61" s="144">
        <v>1</v>
      </c>
      <c r="F61" s="42">
        <v>0.9</v>
      </c>
      <c r="G61" s="42">
        <v>0.9</v>
      </c>
      <c r="H61" s="42">
        <v>3</v>
      </c>
      <c r="I61" s="42">
        <v>7.5</v>
      </c>
    </row>
    <row r="62" spans="1:9" ht="38.25" x14ac:dyDescent="0.25">
      <c r="A62" s="187" t="s">
        <v>437</v>
      </c>
      <c r="B62" s="165" t="s">
        <v>252</v>
      </c>
      <c r="C62" s="167" t="s">
        <v>574</v>
      </c>
      <c r="D62" s="161" t="s">
        <v>624</v>
      </c>
      <c r="E62" s="191">
        <v>1</v>
      </c>
      <c r="F62" s="190">
        <v>1.5</v>
      </c>
      <c r="G62" s="190">
        <v>1</v>
      </c>
      <c r="H62" s="190">
        <v>6.6</v>
      </c>
      <c r="I62" s="190">
        <v>7.3</v>
      </c>
    </row>
    <row r="63" spans="1:9" ht="38.25" x14ac:dyDescent="0.25">
      <c r="A63" s="40" t="s">
        <v>437</v>
      </c>
      <c r="B63" s="102" t="s">
        <v>261</v>
      </c>
      <c r="C63" s="119" t="s">
        <v>575</v>
      </c>
      <c r="D63" s="100" t="s">
        <v>624</v>
      </c>
      <c r="E63" s="144">
        <v>1</v>
      </c>
      <c r="F63" s="42">
        <v>1.8</v>
      </c>
      <c r="G63" s="42">
        <v>0.7</v>
      </c>
      <c r="H63" s="42">
        <v>3</v>
      </c>
      <c r="I63" s="42">
        <v>7.5</v>
      </c>
    </row>
    <row r="64" spans="1:9" ht="38.25" x14ac:dyDescent="0.25">
      <c r="A64" s="187" t="s">
        <v>438</v>
      </c>
      <c r="B64" s="162" t="s">
        <v>463</v>
      </c>
      <c r="C64" s="163" t="s">
        <v>576</v>
      </c>
      <c r="D64" s="161" t="s">
        <v>624</v>
      </c>
      <c r="E64" s="191">
        <v>1</v>
      </c>
      <c r="F64" s="190">
        <v>0.6</v>
      </c>
      <c r="G64" s="190">
        <v>1</v>
      </c>
      <c r="H64" s="190">
        <v>1.8</v>
      </c>
      <c r="I64" s="190">
        <v>5</v>
      </c>
    </row>
    <row r="65" spans="1:9" ht="25.5" x14ac:dyDescent="0.25">
      <c r="A65" s="40" t="s">
        <v>438</v>
      </c>
      <c r="B65" s="102" t="s">
        <v>250</v>
      </c>
      <c r="C65" s="119" t="s">
        <v>578</v>
      </c>
      <c r="D65" s="100" t="s">
        <v>624</v>
      </c>
      <c r="E65" s="144">
        <v>1</v>
      </c>
      <c r="F65" s="42">
        <v>1.1000000000000001</v>
      </c>
      <c r="G65" s="42">
        <v>0.8</v>
      </c>
      <c r="H65" s="42">
        <v>1.5</v>
      </c>
      <c r="I65" s="42">
        <v>7.4</v>
      </c>
    </row>
    <row r="66" spans="1:9" ht="38.25" x14ac:dyDescent="0.25">
      <c r="A66" s="187" t="s">
        <v>439</v>
      </c>
      <c r="B66" s="165" t="s">
        <v>250</v>
      </c>
      <c r="C66" s="167" t="s">
        <v>581</v>
      </c>
      <c r="D66" s="161" t="s">
        <v>624</v>
      </c>
      <c r="E66" s="191">
        <v>1</v>
      </c>
      <c r="F66" s="190">
        <v>0.7</v>
      </c>
      <c r="G66" s="190">
        <v>1</v>
      </c>
      <c r="H66" s="190">
        <v>2.5</v>
      </c>
      <c r="I66" s="190">
        <v>7.5</v>
      </c>
    </row>
    <row r="67" spans="1:9" ht="45" x14ac:dyDescent="0.25">
      <c r="A67" s="40" t="s">
        <v>444</v>
      </c>
      <c r="B67" s="109" t="s">
        <v>482</v>
      </c>
      <c r="C67" s="130" t="s">
        <v>592</v>
      </c>
      <c r="D67" s="100" t="s">
        <v>624</v>
      </c>
      <c r="E67" s="144">
        <v>2</v>
      </c>
      <c r="F67" s="42">
        <v>1.3</v>
      </c>
      <c r="G67" s="42">
        <v>0.5</v>
      </c>
      <c r="H67" s="42">
        <v>3.2</v>
      </c>
      <c r="I67" s="42">
        <v>7.2</v>
      </c>
    </row>
    <row r="68" spans="1:9" ht="45" x14ac:dyDescent="0.25">
      <c r="A68" s="187" t="s">
        <v>445</v>
      </c>
      <c r="B68" s="198" t="s">
        <v>244</v>
      </c>
      <c r="C68" s="199" t="s">
        <v>593</v>
      </c>
      <c r="D68" s="161" t="s">
        <v>624</v>
      </c>
      <c r="E68" s="191">
        <v>1</v>
      </c>
      <c r="F68" s="190">
        <v>1.6</v>
      </c>
      <c r="G68" s="190">
        <v>1</v>
      </c>
      <c r="H68" s="190">
        <v>3</v>
      </c>
      <c r="I68" s="190">
        <v>7.2</v>
      </c>
    </row>
    <row r="69" spans="1:9" ht="38.25" x14ac:dyDescent="0.25">
      <c r="A69" s="40" t="s">
        <v>449</v>
      </c>
      <c r="B69" s="110" t="s">
        <v>323</v>
      </c>
      <c r="C69" s="132" t="s">
        <v>602</v>
      </c>
      <c r="D69" s="100" t="s">
        <v>627</v>
      </c>
      <c r="E69" s="144">
        <v>1</v>
      </c>
      <c r="F69" s="42">
        <v>1</v>
      </c>
      <c r="G69" s="42">
        <v>0.8</v>
      </c>
      <c r="H69" s="42">
        <v>3.3</v>
      </c>
      <c r="I69" s="42">
        <v>6.6</v>
      </c>
    </row>
    <row r="70" spans="1:9" ht="45" x14ac:dyDescent="0.25">
      <c r="A70" s="187" t="s">
        <v>451</v>
      </c>
      <c r="B70" s="193" t="s">
        <v>323</v>
      </c>
      <c r="C70" s="192" t="s">
        <v>604</v>
      </c>
      <c r="D70" s="161" t="s">
        <v>624</v>
      </c>
      <c r="E70" s="191">
        <v>1</v>
      </c>
      <c r="F70" s="190">
        <v>0.6</v>
      </c>
      <c r="G70" s="190">
        <v>1</v>
      </c>
      <c r="H70" s="190">
        <v>3</v>
      </c>
      <c r="I70" s="190">
        <v>7.5</v>
      </c>
    </row>
    <row r="71" spans="1:9" ht="45" x14ac:dyDescent="0.25">
      <c r="A71" s="40" t="s">
        <v>451</v>
      </c>
      <c r="B71" s="112" t="s">
        <v>247</v>
      </c>
      <c r="C71" s="135" t="s">
        <v>673</v>
      </c>
      <c r="D71" s="100" t="s">
        <v>624</v>
      </c>
      <c r="E71" s="144">
        <v>2</v>
      </c>
      <c r="F71" s="42">
        <v>1.2</v>
      </c>
      <c r="G71" s="42">
        <v>1.2</v>
      </c>
      <c r="H71" s="42">
        <v>6.7</v>
      </c>
      <c r="I71" s="42">
        <v>7.5</v>
      </c>
    </row>
    <row r="72" spans="1:9" ht="45" x14ac:dyDescent="0.25">
      <c r="A72" s="187" t="s">
        <v>453</v>
      </c>
      <c r="B72" s="198" t="s">
        <v>463</v>
      </c>
      <c r="C72" s="199" t="s">
        <v>609</v>
      </c>
      <c r="D72" s="171" t="s">
        <v>628</v>
      </c>
      <c r="E72" s="191">
        <v>1</v>
      </c>
      <c r="F72" s="190">
        <v>1</v>
      </c>
      <c r="G72" s="190">
        <v>1</v>
      </c>
      <c r="H72" s="190">
        <v>2.4</v>
      </c>
      <c r="I72" s="190">
        <v>6.6</v>
      </c>
    </row>
    <row r="73" spans="1:9" ht="45" x14ac:dyDescent="0.25">
      <c r="A73" s="40" t="s">
        <v>456</v>
      </c>
      <c r="B73" s="110" t="s">
        <v>247</v>
      </c>
      <c r="C73" s="130" t="s">
        <v>612</v>
      </c>
      <c r="D73" s="100" t="s">
        <v>624</v>
      </c>
      <c r="E73" s="144">
        <v>1</v>
      </c>
      <c r="F73" s="42">
        <v>0.9</v>
      </c>
      <c r="G73" s="42">
        <v>0.5</v>
      </c>
      <c r="H73" s="42">
        <v>2</v>
      </c>
      <c r="I73" s="42">
        <v>6.6</v>
      </c>
    </row>
    <row r="74" spans="1:9" ht="45" x14ac:dyDescent="0.25">
      <c r="A74" s="187" t="s">
        <v>456</v>
      </c>
      <c r="B74" s="193" t="s">
        <v>247</v>
      </c>
      <c r="C74" s="192" t="s">
        <v>613</v>
      </c>
      <c r="D74" s="161" t="s">
        <v>624</v>
      </c>
      <c r="E74" s="191">
        <v>1</v>
      </c>
      <c r="F74" s="190">
        <v>1.4</v>
      </c>
      <c r="G74" s="190">
        <v>0.6</v>
      </c>
      <c r="H74" s="190">
        <v>2</v>
      </c>
      <c r="I74" s="190">
        <v>5</v>
      </c>
    </row>
    <row r="75" spans="1:9" ht="45" x14ac:dyDescent="0.25">
      <c r="A75" s="40" t="s">
        <v>665</v>
      </c>
      <c r="B75" s="106" t="s">
        <v>273</v>
      </c>
      <c r="C75" s="127" t="s">
        <v>620</v>
      </c>
      <c r="D75" s="100" t="s">
        <v>624</v>
      </c>
      <c r="E75" s="144">
        <v>1</v>
      </c>
      <c r="F75" s="42">
        <v>0.6</v>
      </c>
      <c r="G75" s="42">
        <v>1</v>
      </c>
      <c r="H75" s="42">
        <v>2</v>
      </c>
      <c r="I75" s="42">
        <v>6.6</v>
      </c>
    </row>
    <row r="76" spans="1:9" ht="45" x14ac:dyDescent="0.25">
      <c r="A76" s="187" t="s">
        <v>665</v>
      </c>
      <c r="B76" s="158" t="s">
        <v>275</v>
      </c>
      <c r="C76" s="192" t="s">
        <v>622</v>
      </c>
      <c r="D76" s="161" t="s">
        <v>624</v>
      </c>
      <c r="E76" s="191">
        <v>1</v>
      </c>
      <c r="F76" s="190">
        <v>1.2</v>
      </c>
      <c r="G76" s="190">
        <v>1.5</v>
      </c>
      <c r="H76" s="190">
        <v>5.3</v>
      </c>
      <c r="I76" s="190">
        <v>6.6</v>
      </c>
    </row>
    <row r="77" spans="1:9" ht="45" x14ac:dyDescent="0.25">
      <c r="A77" s="40" t="s">
        <v>665</v>
      </c>
      <c r="B77" s="106" t="s">
        <v>470</v>
      </c>
      <c r="C77" s="127" t="s">
        <v>623</v>
      </c>
      <c r="D77" s="100" t="s">
        <v>624</v>
      </c>
      <c r="E77" s="144">
        <v>1</v>
      </c>
      <c r="F77" s="42">
        <v>1.2</v>
      </c>
      <c r="G77" s="42">
        <v>1.5</v>
      </c>
      <c r="H77" s="42">
        <v>2.6</v>
      </c>
      <c r="I77" s="42">
        <v>6.6</v>
      </c>
    </row>
  </sheetData>
  <pageMargins left="0.7" right="0.7" top="0.75" bottom="0.75" header="0.3" footer="0.3"/>
  <customProperties>
    <customPr name="SSC_SHEET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E019-A231-4529-B669-20F9A0A2380C}">
  <dimension ref="A1:I260"/>
  <sheetViews>
    <sheetView topLeftCell="A247" workbookViewId="0">
      <selection activeCell="F117" sqref="F117:G117"/>
    </sheetView>
  </sheetViews>
  <sheetFormatPr defaultRowHeight="15" x14ac:dyDescent="0.25"/>
  <cols>
    <col min="1" max="1" width="9.42578125" bestFit="1" customWidth="1"/>
    <col min="2" max="2" width="15.42578125" customWidth="1"/>
    <col min="3" max="3" width="23.85546875" customWidth="1"/>
    <col min="4" max="4" width="16" bestFit="1" customWidth="1"/>
    <col min="5" max="7" width="12" customWidth="1"/>
    <col min="8" max="9" width="10.85546875" customWidth="1"/>
  </cols>
  <sheetData>
    <row r="1" spans="1:9" ht="48" x14ac:dyDescent="0.25">
      <c r="A1" s="185" t="s">
        <v>107</v>
      </c>
      <c r="B1" s="186" t="s">
        <v>113</v>
      </c>
      <c r="C1" s="75" t="s">
        <v>431</v>
      </c>
      <c r="D1" s="75" t="s">
        <v>114</v>
      </c>
      <c r="E1" s="75" t="s">
        <v>115</v>
      </c>
      <c r="F1" s="75" t="s">
        <v>116</v>
      </c>
      <c r="G1" s="75" t="s">
        <v>117</v>
      </c>
      <c r="H1" s="75" t="s">
        <v>118</v>
      </c>
      <c r="I1" s="75" t="s">
        <v>119</v>
      </c>
    </row>
    <row r="2" spans="1:9" ht="25.5" x14ac:dyDescent="0.25">
      <c r="A2" s="187" t="s">
        <v>6</v>
      </c>
      <c r="B2" s="188" t="s">
        <v>123</v>
      </c>
      <c r="C2" s="189" t="s">
        <v>124</v>
      </c>
      <c r="D2" s="202" t="s">
        <v>125</v>
      </c>
      <c r="E2" s="189">
        <v>1</v>
      </c>
      <c r="F2" s="190">
        <v>1</v>
      </c>
      <c r="G2" s="190">
        <v>1</v>
      </c>
      <c r="H2" s="190">
        <v>2</v>
      </c>
      <c r="I2" s="190">
        <v>11.6</v>
      </c>
    </row>
    <row r="3" spans="1:9" ht="25.5" x14ac:dyDescent="0.25">
      <c r="A3" s="40" t="s">
        <v>6</v>
      </c>
      <c r="B3" s="39" t="s">
        <v>126</v>
      </c>
      <c r="C3" s="41" t="s">
        <v>127</v>
      </c>
      <c r="D3" s="44" t="s">
        <v>125</v>
      </c>
      <c r="E3" s="41">
        <v>1</v>
      </c>
      <c r="F3" s="42">
        <v>1</v>
      </c>
      <c r="G3" s="42">
        <v>1</v>
      </c>
      <c r="H3" s="42">
        <v>1.2</v>
      </c>
      <c r="I3" s="42">
        <v>11.6</v>
      </c>
    </row>
    <row r="4" spans="1:9" ht="25.5" x14ac:dyDescent="0.25">
      <c r="A4" s="187" t="s">
        <v>6</v>
      </c>
      <c r="B4" s="188" t="s">
        <v>135</v>
      </c>
      <c r="C4" s="189" t="s">
        <v>136</v>
      </c>
      <c r="D4" s="202" t="s">
        <v>125</v>
      </c>
      <c r="E4" s="189">
        <v>1</v>
      </c>
      <c r="F4" s="190">
        <v>0.6</v>
      </c>
      <c r="G4" s="190">
        <v>0.6</v>
      </c>
      <c r="H4" s="190">
        <v>1</v>
      </c>
      <c r="I4" s="190">
        <v>11.6</v>
      </c>
    </row>
    <row r="5" spans="1:9" ht="25.5" x14ac:dyDescent="0.25">
      <c r="A5" s="40" t="s">
        <v>6</v>
      </c>
      <c r="B5" s="39" t="s">
        <v>142</v>
      </c>
      <c r="C5" s="41" t="s">
        <v>143</v>
      </c>
      <c r="D5" s="44" t="s">
        <v>125</v>
      </c>
      <c r="E5" s="41">
        <v>1</v>
      </c>
      <c r="F5" s="42">
        <v>1</v>
      </c>
      <c r="G5" s="42">
        <v>1</v>
      </c>
      <c r="H5" s="42">
        <v>2</v>
      </c>
      <c r="I5" s="42">
        <v>11.6</v>
      </c>
    </row>
    <row r="6" spans="1:9" ht="25.5" x14ac:dyDescent="0.25">
      <c r="A6" s="187" t="s">
        <v>6</v>
      </c>
      <c r="B6" s="188" t="s">
        <v>144</v>
      </c>
      <c r="C6" s="189" t="s">
        <v>145</v>
      </c>
      <c r="D6" s="202" t="s">
        <v>125</v>
      </c>
      <c r="E6" s="189">
        <v>2</v>
      </c>
      <c r="F6" s="190">
        <v>1</v>
      </c>
      <c r="G6" s="190">
        <v>1</v>
      </c>
      <c r="H6" s="190">
        <v>4</v>
      </c>
      <c r="I6" s="190">
        <v>11.6</v>
      </c>
    </row>
    <row r="7" spans="1:9" ht="25.5" x14ac:dyDescent="0.25">
      <c r="A7" s="40" t="s">
        <v>6</v>
      </c>
      <c r="B7" s="39" t="s">
        <v>146</v>
      </c>
      <c r="C7" s="41" t="s">
        <v>147</v>
      </c>
      <c r="D7" s="44" t="s">
        <v>125</v>
      </c>
      <c r="E7" s="41">
        <v>4</v>
      </c>
      <c r="F7" s="42">
        <v>0.9</v>
      </c>
      <c r="G7" s="42">
        <v>0.9</v>
      </c>
      <c r="H7" s="42">
        <v>6</v>
      </c>
      <c r="I7" s="42">
        <v>11.6</v>
      </c>
    </row>
    <row r="8" spans="1:9" ht="25.5" x14ac:dyDescent="0.25">
      <c r="A8" s="187" t="s">
        <v>6</v>
      </c>
      <c r="B8" s="188" t="s">
        <v>148</v>
      </c>
      <c r="C8" s="203" t="s">
        <v>149</v>
      </c>
      <c r="D8" s="202" t="s">
        <v>125</v>
      </c>
      <c r="E8" s="203">
        <v>3</v>
      </c>
      <c r="F8" s="190">
        <v>0.6</v>
      </c>
      <c r="G8" s="190">
        <v>0.6</v>
      </c>
      <c r="H8" s="190">
        <v>3</v>
      </c>
      <c r="I8" s="190">
        <v>9.1</v>
      </c>
    </row>
    <row r="9" spans="1:9" ht="25.5" x14ac:dyDescent="0.25">
      <c r="A9" s="40" t="s">
        <v>6</v>
      </c>
      <c r="B9" s="39" t="s">
        <v>150</v>
      </c>
      <c r="C9" s="49" t="s">
        <v>151</v>
      </c>
      <c r="D9" s="44" t="s">
        <v>125</v>
      </c>
      <c r="E9" s="49">
        <v>1</v>
      </c>
      <c r="F9" s="42">
        <v>0.9</v>
      </c>
      <c r="G9" s="42">
        <v>0.9</v>
      </c>
      <c r="H9" s="42">
        <v>3</v>
      </c>
      <c r="I9" s="42">
        <v>9.1999999999999993</v>
      </c>
    </row>
    <row r="10" spans="1:9" ht="25.5" x14ac:dyDescent="0.25">
      <c r="A10" s="187" t="s">
        <v>6</v>
      </c>
      <c r="B10" s="188" t="s">
        <v>152</v>
      </c>
      <c r="C10" s="203" t="s">
        <v>136</v>
      </c>
      <c r="D10" s="202" t="s">
        <v>125</v>
      </c>
      <c r="E10" s="203">
        <v>1</v>
      </c>
      <c r="F10" s="190">
        <v>0.6</v>
      </c>
      <c r="G10" s="190">
        <v>0.6</v>
      </c>
      <c r="H10" s="190">
        <v>1</v>
      </c>
      <c r="I10" s="190">
        <v>10</v>
      </c>
    </row>
    <row r="11" spans="1:9" ht="25.5" x14ac:dyDescent="0.25">
      <c r="A11" s="40" t="s">
        <v>6</v>
      </c>
      <c r="B11" s="39" t="s">
        <v>160</v>
      </c>
      <c r="C11" s="49" t="s">
        <v>145</v>
      </c>
      <c r="D11" s="44" t="s">
        <v>125</v>
      </c>
      <c r="E11" s="49">
        <v>2</v>
      </c>
      <c r="F11" s="42">
        <v>1</v>
      </c>
      <c r="G11" s="42">
        <v>1</v>
      </c>
      <c r="H11" s="42">
        <v>5</v>
      </c>
      <c r="I11" s="42">
        <v>11.6</v>
      </c>
    </row>
    <row r="12" spans="1:9" ht="25.5" x14ac:dyDescent="0.25">
      <c r="A12" s="187" t="s">
        <v>6</v>
      </c>
      <c r="B12" s="188" t="s">
        <v>162</v>
      </c>
      <c r="C12" s="203" t="s">
        <v>145</v>
      </c>
      <c r="D12" s="202" t="s">
        <v>125</v>
      </c>
      <c r="E12" s="203">
        <v>2</v>
      </c>
      <c r="F12" s="190">
        <v>1</v>
      </c>
      <c r="G12" s="190">
        <v>1</v>
      </c>
      <c r="H12" s="190">
        <v>3</v>
      </c>
      <c r="I12" s="190">
        <v>11.6</v>
      </c>
    </row>
    <row r="13" spans="1:9" ht="25.5" x14ac:dyDescent="0.25">
      <c r="A13" s="40" t="s">
        <v>6</v>
      </c>
      <c r="B13" s="39" t="s">
        <v>163</v>
      </c>
      <c r="C13" s="49" t="s">
        <v>164</v>
      </c>
      <c r="D13" s="44" t="s">
        <v>125</v>
      </c>
      <c r="E13" s="49">
        <v>1</v>
      </c>
      <c r="F13" s="42">
        <v>1</v>
      </c>
      <c r="G13" s="42">
        <v>1</v>
      </c>
      <c r="H13" s="42">
        <v>3</v>
      </c>
      <c r="I13" s="42">
        <v>11.6</v>
      </c>
    </row>
    <row r="14" spans="1:9" ht="26.25" x14ac:dyDescent="0.25">
      <c r="A14" s="187" t="s">
        <v>6</v>
      </c>
      <c r="B14" s="204" t="s">
        <v>167</v>
      </c>
      <c r="C14" s="205" t="s">
        <v>168</v>
      </c>
      <c r="D14" s="202" t="s">
        <v>125</v>
      </c>
      <c r="E14" s="205">
        <v>1</v>
      </c>
      <c r="F14" s="190">
        <v>0.6</v>
      </c>
      <c r="G14" s="190">
        <v>0.6</v>
      </c>
      <c r="H14" s="190">
        <v>8</v>
      </c>
      <c r="I14" s="190">
        <v>9.1</v>
      </c>
    </row>
    <row r="15" spans="1:9" ht="25.5" x14ac:dyDescent="0.25">
      <c r="A15" s="40" t="s">
        <v>6</v>
      </c>
      <c r="B15" s="39" t="s">
        <v>175</v>
      </c>
      <c r="C15" s="49" t="s">
        <v>176</v>
      </c>
      <c r="D15" s="44" t="s">
        <v>125</v>
      </c>
      <c r="E15" s="49">
        <v>3</v>
      </c>
      <c r="F15" s="42">
        <v>1</v>
      </c>
      <c r="G15" s="42">
        <v>1</v>
      </c>
      <c r="H15" s="42">
        <v>11</v>
      </c>
      <c r="I15" s="42">
        <v>11.6</v>
      </c>
    </row>
    <row r="16" spans="1:9" ht="25.5" x14ac:dyDescent="0.25">
      <c r="A16" s="187" t="s">
        <v>6</v>
      </c>
      <c r="B16" s="188" t="s">
        <v>177</v>
      </c>
      <c r="C16" s="206" t="s">
        <v>176</v>
      </c>
      <c r="D16" s="202" t="s">
        <v>125</v>
      </c>
      <c r="E16" s="206">
        <v>3</v>
      </c>
      <c r="F16" s="190">
        <v>1</v>
      </c>
      <c r="G16" s="190">
        <v>1</v>
      </c>
      <c r="H16" s="190">
        <v>20</v>
      </c>
      <c r="I16" s="190">
        <v>10</v>
      </c>
    </row>
    <row r="17" spans="1:9" ht="25.5" x14ac:dyDescent="0.25">
      <c r="A17" s="40" t="s">
        <v>8</v>
      </c>
      <c r="B17" s="39" t="s">
        <v>182</v>
      </c>
      <c r="C17" s="41" t="s">
        <v>183</v>
      </c>
      <c r="D17" s="44" t="s">
        <v>125</v>
      </c>
      <c r="E17" s="41">
        <v>2</v>
      </c>
      <c r="F17" s="42">
        <v>0.9</v>
      </c>
      <c r="G17" s="42">
        <v>0.9</v>
      </c>
      <c r="H17" s="42">
        <v>4</v>
      </c>
      <c r="I17" s="42">
        <v>11.6</v>
      </c>
    </row>
    <row r="18" spans="1:9" x14ac:dyDescent="0.25">
      <c r="A18" s="187" t="s">
        <v>8</v>
      </c>
      <c r="B18" s="188" t="s">
        <v>184</v>
      </c>
      <c r="C18" s="189" t="s">
        <v>185</v>
      </c>
      <c r="D18" s="202" t="s">
        <v>125</v>
      </c>
      <c r="E18" s="189">
        <v>1</v>
      </c>
      <c r="F18" s="190">
        <v>1</v>
      </c>
      <c r="G18" s="190">
        <v>1</v>
      </c>
      <c r="H18" s="190">
        <v>2</v>
      </c>
      <c r="I18" s="190">
        <v>11.6</v>
      </c>
    </row>
    <row r="19" spans="1:9" ht="25.5" x14ac:dyDescent="0.25">
      <c r="A19" s="40" t="s">
        <v>8</v>
      </c>
      <c r="B19" s="39" t="s">
        <v>186</v>
      </c>
      <c r="C19" s="49" t="s">
        <v>187</v>
      </c>
      <c r="D19" s="44" t="s">
        <v>125</v>
      </c>
      <c r="E19" s="49">
        <v>4</v>
      </c>
      <c r="F19" s="42">
        <v>1</v>
      </c>
      <c r="G19" s="42">
        <v>1</v>
      </c>
      <c r="H19" s="42">
        <v>6</v>
      </c>
      <c r="I19" s="42">
        <v>11.6</v>
      </c>
    </row>
    <row r="20" spans="1:9" ht="25.5" x14ac:dyDescent="0.25">
      <c r="A20" s="187" t="s">
        <v>8</v>
      </c>
      <c r="B20" s="188" t="s">
        <v>188</v>
      </c>
      <c r="C20" s="189" t="s">
        <v>189</v>
      </c>
      <c r="D20" s="202" t="s">
        <v>125</v>
      </c>
      <c r="E20" s="189">
        <v>2</v>
      </c>
      <c r="F20" s="190">
        <v>0.9</v>
      </c>
      <c r="G20" s="190">
        <v>0.9</v>
      </c>
      <c r="H20" s="190">
        <v>4</v>
      </c>
      <c r="I20" s="190">
        <v>10</v>
      </c>
    </row>
    <row r="21" spans="1:9" ht="25.5" x14ac:dyDescent="0.25">
      <c r="A21" s="40" t="s">
        <v>8</v>
      </c>
      <c r="B21" s="39" t="s">
        <v>128</v>
      </c>
      <c r="C21" s="41" t="s">
        <v>191</v>
      </c>
      <c r="D21" s="44" t="s">
        <v>125</v>
      </c>
      <c r="E21" s="41">
        <v>2</v>
      </c>
      <c r="F21" s="42">
        <v>0.9</v>
      </c>
      <c r="G21" s="42">
        <v>0.9</v>
      </c>
      <c r="H21" s="42">
        <v>4</v>
      </c>
      <c r="I21" s="42">
        <v>9.1999999999999993</v>
      </c>
    </row>
    <row r="22" spans="1:9" x14ac:dyDescent="0.25">
      <c r="A22" s="187" t="s">
        <v>8</v>
      </c>
      <c r="B22" s="188" t="s">
        <v>194</v>
      </c>
      <c r="C22" s="189" t="s">
        <v>195</v>
      </c>
      <c r="D22" s="202" t="s">
        <v>125</v>
      </c>
      <c r="E22" s="189">
        <v>1</v>
      </c>
      <c r="F22" s="190">
        <v>0.9</v>
      </c>
      <c r="G22" s="190">
        <v>0.9</v>
      </c>
      <c r="H22" s="190">
        <v>1</v>
      </c>
      <c r="I22" s="190">
        <v>7.1</v>
      </c>
    </row>
    <row r="23" spans="1:9" x14ac:dyDescent="0.25">
      <c r="A23" s="40" t="s">
        <v>8</v>
      </c>
      <c r="B23" s="39" t="s">
        <v>199</v>
      </c>
      <c r="C23" s="41" t="s">
        <v>200</v>
      </c>
      <c r="D23" s="44" t="s">
        <v>125</v>
      </c>
      <c r="E23" s="41">
        <v>1</v>
      </c>
      <c r="F23" s="42">
        <v>9</v>
      </c>
      <c r="G23" s="42">
        <v>0.9</v>
      </c>
      <c r="H23" s="42">
        <v>3</v>
      </c>
      <c r="I23" s="42">
        <v>7.1</v>
      </c>
    </row>
    <row r="24" spans="1:9" ht="25.5" x14ac:dyDescent="0.25">
      <c r="A24" s="187" t="s">
        <v>8</v>
      </c>
      <c r="B24" s="188" t="s">
        <v>150</v>
      </c>
      <c r="C24" s="189" t="s">
        <v>203</v>
      </c>
      <c r="D24" s="202" t="s">
        <v>125</v>
      </c>
      <c r="E24" s="189">
        <v>1</v>
      </c>
      <c r="F24" s="190">
        <v>0.9</v>
      </c>
      <c r="G24" s="190">
        <v>0.9</v>
      </c>
      <c r="H24" s="190">
        <v>5</v>
      </c>
      <c r="I24" s="190">
        <v>5</v>
      </c>
    </row>
    <row r="25" spans="1:9" x14ac:dyDescent="0.25">
      <c r="A25" s="40" t="s">
        <v>8</v>
      </c>
      <c r="B25" s="39" t="s">
        <v>204</v>
      </c>
      <c r="C25" s="41" t="s">
        <v>205</v>
      </c>
      <c r="D25" s="44" t="s">
        <v>125</v>
      </c>
      <c r="E25" s="41">
        <v>3</v>
      </c>
      <c r="F25" s="42"/>
      <c r="G25" s="42"/>
      <c r="H25" s="42">
        <v>3</v>
      </c>
      <c r="I25" s="42">
        <v>7.1</v>
      </c>
    </row>
    <row r="26" spans="1:9" x14ac:dyDescent="0.25">
      <c r="A26" s="187" t="s">
        <v>8</v>
      </c>
      <c r="B26" s="188" t="s">
        <v>209</v>
      </c>
      <c r="C26" s="189" t="s">
        <v>205</v>
      </c>
      <c r="D26" s="202" t="s">
        <v>125</v>
      </c>
      <c r="E26" s="189">
        <v>3</v>
      </c>
      <c r="F26" s="190"/>
      <c r="G26" s="190"/>
      <c r="H26" s="190">
        <v>3</v>
      </c>
      <c r="I26" s="190">
        <v>7.1</v>
      </c>
    </row>
    <row r="27" spans="1:9" x14ac:dyDescent="0.25">
      <c r="A27" s="207" t="s">
        <v>8</v>
      </c>
      <c r="B27" s="208" t="s">
        <v>210</v>
      </c>
      <c r="C27" s="209" t="s">
        <v>195</v>
      </c>
      <c r="D27" s="210" t="s">
        <v>125</v>
      </c>
      <c r="E27" s="209">
        <v>1</v>
      </c>
      <c r="F27" s="211">
        <v>0.9</v>
      </c>
      <c r="G27" s="211">
        <v>0.9</v>
      </c>
      <c r="H27" s="211">
        <v>2</v>
      </c>
      <c r="I27" s="211">
        <v>18.5</v>
      </c>
    </row>
    <row r="28" spans="1:9" ht="25.5" x14ac:dyDescent="0.25">
      <c r="A28" s="187" t="s">
        <v>11</v>
      </c>
      <c r="B28" s="188" t="s">
        <v>244</v>
      </c>
      <c r="C28" s="189" t="s">
        <v>245</v>
      </c>
      <c r="D28" s="171" t="s">
        <v>125</v>
      </c>
      <c r="E28" s="189">
        <v>1</v>
      </c>
      <c r="F28" s="190">
        <v>0.9</v>
      </c>
      <c r="G28" s="190">
        <v>0.9</v>
      </c>
      <c r="H28" s="190">
        <v>1</v>
      </c>
      <c r="I28" s="190">
        <v>11.5</v>
      </c>
    </row>
    <row r="29" spans="1:9" ht="25.5" x14ac:dyDescent="0.25">
      <c r="A29" s="40" t="s">
        <v>11</v>
      </c>
      <c r="B29" s="39" t="s">
        <v>244</v>
      </c>
      <c r="C29" s="41" t="s">
        <v>246</v>
      </c>
      <c r="D29" s="98" t="s">
        <v>125</v>
      </c>
      <c r="E29" s="41">
        <v>1</v>
      </c>
      <c r="F29" s="42">
        <v>0.9</v>
      </c>
      <c r="G29" s="42">
        <v>0.9</v>
      </c>
      <c r="H29" s="42">
        <v>1</v>
      </c>
      <c r="I29" s="42">
        <v>11.5</v>
      </c>
    </row>
    <row r="30" spans="1:9" ht="25.5" x14ac:dyDescent="0.25">
      <c r="A30" s="187" t="s">
        <v>11</v>
      </c>
      <c r="B30" s="188" t="s">
        <v>247</v>
      </c>
      <c r="C30" s="189" t="s">
        <v>248</v>
      </c>
      <c r="D30" s="171" t="s">
        <v>125</v>
      </c>
      <c r="E30" s="189">
        <v>2</v>
      </c>
      <c r="F30" s="190">
        <v>0.9</v>
      </c>
      <c r="G30" s="190">
        <v>0.9</v>
      </c>
      <c r="H30" s="190">
        <v>3</v>
      </c>
      <c r="I30" s="190">
        <v>11.6</v>
      </c>
    </row>
    <row r="31" spans="1:9" ht="25.5" x14ac:dyDescent="0.25">
      <c r="A31" s="40" t="s">
        <v>11</v>
      </c>
      <c r="B31" s="39" t="s">
        <v>247</v>
      </c>
      <c r="C31" s="41" t="s">
        <v>249</v>
      </c>
      <c r="D31" s="98" t="s">
        <v>125</v>
      </c>
      <c r="E31" s="41">
        <v>2</v>
      </c>
      <c r="F31" s="42">
        <v>0.9</v>
      </c>
      <c r="G31" s="42">
        <v>0.9</v>
      </c>
      <c r="H31" s="42">
        <v>3</v>
      </c>
      <c r="I31" s="42">
        <v>11.6</v>
      </c>
    </row>
    <row r="32" spans="1:9" ht="25.5" x14ac:dyDescent="0.25">
      <c r="A32" s="187" t="s">
        <v>11</v>
      </c>
      <c r="B32" s="188" t="s">
        <v>250</v>
      </c>
      <c r="C32" s="189" t="s">
        <v>251</v>
      </c>
      <c r="D32" s="171" t="s">
        <v>125</v>
      </c>
      <c r="E32" s="189">
        <v>2</v>
      </c>
      <c r="F32" s="190">
        <v>0.9</v>
      </c>
      <c r="G32" s="190">
        <v>0.9</v>
      </c>
      <c r="H32" s="190">
        <v>3</v>
      </c>
      <c r="I32" s="190">
        <v>11.6</v>
      </c>
    </row>
    <row r="33" spans="1:9" ht="38.25" x14ac:dyDescent="0.25">
      <c r="A33" s="40" t="s">
        <v>11</v>
      </c>
      <c r="B33" s="39" t="s">
        <v>252</v>
      </c>
      <c r="C33" s="41" t="s">
        <v>253</v>
      </c>
      <c r="D33" s="98" t="s">
        <v>125</v>
      </c>
      <c r="E33" s="41">
        <v>2</v>
      </c>
      <c r="F33" s="42">
        <v>0.9</v>
      </c>
      <c r="G33" s="42">
        <v>0.9</v>
      </c>
      <c r="H33" s="42">
        <v>3</v>
      </c>
      <c r="I33" s="42">
        <v>11.6</v>
      </c>
    </row>
    <row r="34" spans="1:9" ht="38.25" x14ac:dyDescent="0.25">
      <c r="A34" s="187" t="s">
        <v>11</v>
      </c>
      <c r="B34" s="188" t="s">
        <v>254</v>
      </c>
      <c r="C34" s="189" t="s">
        <v>255</v>
      </c>
      <c r="D34" s="171" t="s">
        <v>125</v>
      </c>
      <c r="E34" s="189">
        <v>2</v>
      </c>
      <c r="F34" s="190">
        <v>0.9</v>
      </c>
      <c r="G34" s="190">
        <v>0.9</v>
      </c>
      <c r="H34" s="190">
        <v>3</v>
      </c>
      <c r="I34" s="190">
        <v>11.6</v>
      </c>
    </row>
    <row r="35" spans="1:9" ht="38.25" x14ac:dyDescent="0.25">
      <c r="A35" s="40" t="s">
        <v>11</v>
      </c>
      <c r="B35" s="39" t="s">
        <v>256</v>
      </c>
      <c r="C35" s="41" t="s">
        <v>257</v>
      </c>
      <c r="D35" s="98" t="s">
        <v>125</v>
      </c>
      <c r="E35" s="41">
        <v>7</v>
      </c>
      <c r="F35" s="42">
        <v>0.9</v>
      </c>
      <c r="G35" s="42">
        <v>0.9</v>
      </c>
      <c r="H35" s="42">
        <v>10</v>
      </c>
      <c r="I35" s="42">
        <v>11.6</v>
      </c>
    </row>
    <row r="36" spans="1:9" ht="38.25" x14ac:dyDescent="0.25">
      <c r="A36" s="187" t="s">
        <v>11</v>
      </c>
      <c r="B36" s="188" t="s">
        <v>258</v>
      </c>
      <c r="C36" s="189" t="s">
        <v>259</v>
      </c>
      <c r="D36" s="171" t="s">
        <v>125</v>
      </c>
      <c r="E36" s="189">
        <v>3</v>
      </c>
      <c r="F36" s="190">
        <v>0.9</v>
      </c>
      <c r="G36" s="190">
        <v>0.9</v>
      </c>
      <c r="H36" s="190">
        <v>4.5</v>
      </c>
      <c r="I36" s="190">
        <v>11.6</v>
      </c>
    </row>
    <row r="37" spans="1:9" ht="38.25" x14ac:dyDescent="0.25">
      <c r="A37" s="40" t="s">
        <v>11</v>
      </c>
      <c r="B37" s="39" t="s">
        <v>258</v>
      </c>
      <c r="C37" s="41" t="s">
        <v>260</v>
      </c>
      <c r="D37" s="98" t="s">
        <v>125</v>
      </c>
      <c r="E37" s="41">
        <v>1</v>
      </c>
      <c r="F37" s="42">
        <v>0.9</v>
      </c>
      <c r="G37" s="42">
        <v>0.9</v>
      </c>
      <c r="H37" s="42">
        <v>1</v>
      </c>
      <c r="I37" s="42">
        <v>10</v>
      </c>
    </row>
    <row r="38" spans="1:9" ht="38.25" x14ac:dyDescent="0.25">
      <c r="A38" s="187" t="s">
        <v>11</v>
      </c>
      <c r="B38" s="188" t="s">
        <v>261</v>
      </c>
      <c r="C38" s="189" t="s">
        <v>260</v>
      </c>
      <c r="D38" s="171" t="s">
        <v>125</v>
      </c>
      <c r="E38" s="189">
        <v>1</v>
      </c>
      <c r="F38" s="190">
        <v>0.9</v>
      </c>
      <c r="G38" s="190">
        <v>0.9</v>
      </c>
      <c r="H38" s="190">
        <v>1</v>
      </c>
      <c r="I38" s="190">
        <v>10</v>
      </c>
    </row>
    <row r="39" spans="1:9" ht="38.25" x14ac:dyDescent="0.25">
      <c r="A39" s="40" t="s">
        <v>11</v>
      </c>
      <c r="B39" s="39" t="s">
        <v>264</v>
      </c>
      <c r="C39" s="41" t="s">
        <v>265</v>
      </c>
      <c r="D39" s="98" t="s">
        <v>125</v>
      </c>
      <c r="E39" s="41">
        <v>4</v>
      </c>
      <c r="F39" s="42">
        <v>0.9</v>
      </c>
      <c r="G39" s="42">
        <v>0.9</v>
      </c>
      <c r="H39" s="42">
        <v>6</v>
      </c>
      <c r="I39" s="42">
        <v>6</v>
      </c>
    </row>
    <row r="40" spans="1:9" ht="38.25" x14ac:dyDescent="0.25">
      <c r="A40" s="187" t="s">
        <v>11</v>
      </c>
      <c r="B40" s="188" t="s">
        <v>269</v>
      </c>
      <c r="C40" s="189" t="s">
        <v>260</v>
      </c>
      <c r="D40" s="171" t="s">
        <v>125</v>
      </c>
      <c r="E40" s="189">
        <v>1</v>
      </c>
      <c r="F40" s="190">
        <v>0.9</v>
      </c>
      <c r="G40" s="190">
        <v>0.9</v>
      </c>
      <c r="H40" s="190">
        <v>1</v>
      </c>
      <c r="I40" s="190">
        <v>1</v>
      </c>
    </row>
    <row r="41" spans="1:9" ht="38.25" x14ac:dyDescent="0.25">
      <c r="A41" s="40" t="s">
        <v>11</v>
      </c>
      <c r="B41" s="39" t="s">
        <v>270</v>
      </c>
      <c r="C41" s="41" t="s">
        <v>260</v>
      </c>
      <c r="D41" s="98" t="s">
        <v>125</v>
      </c>
      <c r="E41" s="41">
        <v>1</v>
      </c>
      <c r="F41" s="42">
        <v>0.9</v>
      </c>
      <c r="G41" s="42">
        <v>0.9</v>
      </c>
      <c r="H41" s="42">
        <v>1</v>
      </c>
      <c r="I41" s="42">
        <v>1</v>
      </c>
    </row>
    <row r="42" spans="1:9" ht="38.25" x14ac:dyDescent="0.25">
      <c r="A42" s="187" t="s">
        <v>11</v>
      </c>
      <c r="B42" s="188" t="s">
        <v>271</v>
      </c>
      <c r="C42" s="189" t="s">
        <v>272</v>
      </c>
      <c r="D42" s="171" t="s">
        <v>125</v>
      </c>
      <c r="E42" s="189">
        <v>2</v>
      </c>
      <c r="F42" s="190">
        <v>0.9</v>
      </c>
      <c r="G42" s="190">
        <v>0.9</v>
      </c>
      <c r="H42" s="190">
        <v>5</v>
      </c>
      <c r="I42" s="190">
        <v>5</v>
      </c>
    </row>
    <row r="43" spans="1:9" ht="38.25" x14ac:dyDescent="0.25">
      <c r="A43" s="40" t="s">
        <v>11</v>
      </c>
      <c r="B43" s="39" t="s">
        <v>273</v>
      </c>
      <c r="C43" s="41" t="s">
        <v>272</v>
      </c>
      <c r="D43" s="98" t="s">
        <v>125</v>
      </c>
      <c r="E43" s="41">
        <v>2</v>
      </c>
      <c r="F43" s="42">
        <v>0.9</v>
      </c>
      <c r="G43" s="42">
        <v>0.9</v>
      </c>
      <c r="H43" s="42">
        <v>5</v>
      </c>
      <c r="I43" s="42">
        <v>5</v>
      </c>
    </row>
    <row r="44" spans="1:9" ht="38.25" x14ac:dyDescent="0.25">
      <c r="A44" s="187" t="s">
        <v>11</v>
      </c>
      <c r="B44" s="188" t="s">
        <v>274</v>
      </c>
      <c r="C44" s="189" t="s">
        <v>260</v>
      </c>
      <c r="D44" s="171" t="s">
        <v>125</v>
      </c>
      <c r="E44" s="189">
        <v>1</v>
      </c>
      <c r="F44" s="190">
        <v>0.9</v>
      </c>
      <c r="G44" s="190">
        <v>0.9</v>
      </c>
      <c r="H44" s="190">
        <v>2</v>
      </c>
      <c r="I44" s="190">
        <v>2</v>
      </c>
    </row>
    <row r="45" spans="1:9" ht="38.25" x14ac:dyDescent="0.25">
      <c r="A45" s="40" t="s">
        <v>11</v>
      </c>
      <c r="B45" s="39" t="s">
        <v>277</v>
      </c>
      <c r="C45" s="41" t="s">
        <v>265</v>
      </c>
      <c r="D45" s="98" t="s">
        <v>125</v>
      </c>
      <c r="E45" s="41">
        <v>4</v>
      </c>
      <c r="F45" s="42">
        <v>0.9</v>
      </c>
      <c r="G45" s="42">
        <v>0.9</v>
      </c>
      <c r="H45" s="42">
        <v>11.4</v>
      </c>
      <c r="I45" s="42">
        <v>11.4</v>
      </c>
    </row>
    <row r="46" spans="1:9" x14ac:dyDescent="0.25">
      <c r="A46" s="187" t="s">
        <v>11</v>
      </c>
      <c r="B46" s="188" t="s">
        <v>282</v>
      </c>
      <c r="C46" s="189" t="s">
        <v>283</v>
      </c>
      <c r="D46" s="171" t="s">
        <v>125</v>
      </c>
      <c r="E46" s="189">
        <v>1</v>
      </c>
      <c r="F46" s="190"/>
      <c r="G46" s="190"/>
      <c r="H46" s="190">
        <v>2</v>
      </c>
      <c r="I46" s="190">
        <v>2</v>
      </c>
    </row>
    <row r="47" spans="1:9" ht="25.5" x14ac:dyDescent="0.25">
      <c r="A47" s="40" t="s">
        <v>11</v>
      </c>
      <c r="B47" s="39" t="s">
        <v>287</v>
      </c>
      <c r="C47" s="41" t="s">
        <v>288</v>
      </c>
      <c r="D47" s="98" t="s">
        <v>125</v>
      </c>
      <c r="E47" s="41">
        <v>1</v>
      </c>
      <c r="F47" s="42">
        <v>1</v>
      </c>
      <c r="G47" s="42">
        <v>0.9</v>
      </c>
      <c r="H47" s="42">
        <v>2</v>
      </c>
      <c r="I47" s="42">
        <v>9.1</v>
      </c>
    </row>
    <row r="48" spans="1:9" ht="25.5" x14ac:dyDescent="0.25">
      <c r="A48" s="187" t="s">
        <v>11</v>
      </c>
      <c r="B48" s="188" t="s">
        <v>293</v>
      </c>
      <c r="C48" s="189" t="s">
        <v>294</v>
      </c>
      <c r="D48" s="171" t="s">
        <v>125</v>
      </c>
      <c r="E48" s="189">
        <v>2</v>
      </c>
      <c r="F48" s="190">
        <v>1</v>
      </c>
      <c r="G48" s="190">
        <v>0.9</v>
      </c>
      <c r="H48" s="190">
        <v>4</v>
      </c>
      <c r="I48" s="190">
        <v>7.5</v>
      </c>
    </row>
    <row r="49" spans="1:9" x14ac:dyDescent="0.25">
      <c r="A49" s="40" t="s">
        <v>11</v>
      </c>
      <c r="B49" s="39" t="s">
        <v>297</v>
      </c>
      <c r="C49" s="41" t="s">
        <v>298</v>
      </c>
      <c r="D49" s="98" t="s">
        <v>125</v>
      </c>
      <c r="E49" s="41">
        <v>1</v>
      </c>
      <c r="F49" s="42">
        <v>0.9</v>
      </c>
      <c r="G49" s="42">
        <v>0.9</v>
      </c>
      <c r="H49" s="42">
        <v>1</v>
      </c>
      <c r="I49" s="42">
        <v>11.6</v>
      </c>
    </row>
    <row r="50" spans="1:9" x14ac:dyDescent="0.25">
      <c r="A50" s="187" t="s">
        <v>11</v>
      </c>
      <c r="B50" s="188" t="s">
        <v>299</v>
      </c>
      <c r="C50" s="189" t="s">
        <v>298</v>
      </c>
      <c r="D50" s="171" t="s">
        <v>125</v>
      </c>
      <c r="E50" s="189">
        <v>1</v>
      </c>
      <c r="F50" s="190">
        <v>0.9</v>
      </c>
      <c r="G50" s="190">
        <v>0.9</v>
      </c>
      <c r="H50" s="190">
        <v>1</v>
      </c>
      <c r="I50" s="190">
        <v>10</v>
      </c>
    </row>
    <row r="51" spans="1:9" x14ac:dyDescent="0.25">
      <c r="A51" s="40" t="s">
        <v>11</v>
      </c>
      <c r="B51" s="39" t="s">
        <v>299</v>
      </c>
      <c r="C51" s="41" t="s">
        <v>298</v>
      </c>
      <c r="D51" s="98" t="s">
        <v>125</v>
      </c>
      <c r="E51" s="41">
        <v>1</v>
      </c>
      <c r="F51" s="42">
        <v>0.9</v>
      </c>
      <c r="G51" s="42">
        <v>0.9</v>
      </c>
      <c r="H51" s="42">
        <v>1</v>
      </c>
      <c r="I51" s="42">
        <v>7.5</v>
      </c>
    </row>
    <row r="52" spans="1:9" x14ac:dyDescent="0.25">
      <c r="A52" s="187" t="s">
        <v>11</v>
      </c>
      <c r="B52" s="188" t="s">
        <v>299</v>
      </c>
      <c r="C52" s="189" t="s">
        <v>298</v>
      </c>
      <c r="D52" s="171" t="s">
        <v>125</v>
      </c>
      <c r="E52" s="189">
        <v>1</v>
      </c>
      <c r="F52" s="190">
        <v>0.9</v>
      </c>
      <c r="G52" s="190">
        <v>0.9</v>
      </c>
      <c r="H52" s="190">
        <v>1</v>
      </c>
      <c r="I52" s="190">
        <v>11.6</v>
      </c>
    </row>
    <row r="53" spans="1:9" x14ac:dyDescent="0.25">
      <c r="A53" s="40" t="s">
        <v>11</v>
      </c>
      <c r="B53" s="39" t="s">
        <v>300</v>
      </c>
      <c r="C53" s="41" t="s">
        <v>298</v>
      </c>
      <c r="D53" s="98" t="s">
        <v>125</v>
      </c>
      <c r="E53" s="41">
        <v>1</v>
      </c>
      <c r="F53" s="42">
        <v>0.9</v>
      </c>
      <c r="G53" s="42">
        <v>0.9</v>
      </c>
      <c r="H53" s="42">
        <v>1</v>
      </c>
      <c r="I53" s="42">
        <v>11.6</v>
      </c>
    </row>
    <row r="54" spans="1:9" x14ac:dyDescent="0.25">
      <c r="A54" s="187" t="s">
        <v>11</v>
      </c>
      <c r="B54" s="188" t="s">
        <v>301</v>
      </c>
      <c r="C54" s="189" t="s">
        <v>298</v>
      </c>
      <c r="D54" s="171" t="s">
        <v>125</v>
      </c>
      <c r="E54" s="189">
        <v>1</v>
      </c>
      <c r="F54" s="190">
        <v>0.9</v>
      </c>
      <c r="G54" s="190">
        <v>0.9</v>
      </c>
      <c r="H54" s="190">
        <v>1</v>
      </c>
      <c r="I54" s="190">
        <v>11.6</v>
      </c>
    </row>
    <row r="55" spans="1:9" x14ac:dyDescent="0.25">
      <c r="A55" s="40" t="s">
        <v>11</v>
      </c>
      <c r="B55" s="39" t="s">
        <v>302</v>
      </c>
      <c r="C55" s="41" t="s">
        <v>303</v>
      </c>
      <c r="D55" s="98" t="s">
        <v>125</v>
      </c>
      <c r="E55" s="41">
        <v>1</v>
      </c>
      <c r="F55" s="42">
        <v>1</v>
      </c>
      <c r="G55" s="42">
        <v>0.9</v>
      </c>
      <c r="H55" s="42">
        <v>1</v>
      </c>
      <c r="I55" s="42">
        <v>11.6</v>
      </c>
    </row>
    <row r="56" spans="1:9" x14ac:dyDescent="0.25">
      <c r="A56" s="187" t="s">
        <v>11</v>
      </c>
      <c r="B56" s="188" t="s">
        <v>304</v>
      </c>
      <c r="C56" s="189" t="s">
        <v>303</v>
      </c>
      <c r="D56" s="171" t="s">
        <v>125</v>
      </c>
      <c r="E56" s="189">
        <v>1</v>
      </c>
      <c r="F56" s="190">
        <v>1</v>
      </c>
      <c r="G56" s="190">
        <v>0.9</v>
      </c>
      <c r="H56" s="190">
        <v>1</v>
      </c>
      <c r="I56" s="190">
        <v>11.6</v>
      </c>
    </row>
    <row r="57" spans="1:9" x14ac:dyDescent="0.25">
      <c r="A57" s="40" t="s">
        <v>11</v>
      </c>
      <c r="B57" s="39" t="s">
        <v>305</v>
      </c>
      <c r="C57" s="41" t="s">
        <v>303</v>
      </c>
      <c r="D57" s="98" t="s">
        <v>125</v>
      </c>
      <c r="E57" s="41">
        <v>1</v>
      </c>
      <c r="F57" s="42">
        <v>1</v>
      </c>
      <c r="G57" s="42">
        <v>0.9</v>
      </c>
      <c r="H57" s="42">
        <v>1</v>
      </c>
      <c r="I57" s="42">
        <v>11.6</v>
      </c>
    </row>
    <row r="58" spans="1:9" x14ac:dyDescent="0.25">
      <c r="A58" s="187" t="s">
        <v>11</v>
      </c>
      <c r="B58" s="188" t="s">
        <v>306</v>
      </c>
      <c r="C58" s="189" t="s">
        <v>303</v>
      </c>
      <c r="D58" s="171" t="s">
        <v>125</v>
      </c>
      <c r="E58" s="189">
        <v>1</v>
      </c>
      <c r="F58" s="190">
        <v>1</v>
      </c>
      <c r="G58" s="190">
        <v>0.9</v>
      </c>
      <c r="H58" s="190">
        <v>1</v>
      </c>
      <c r="I58" s="190">
        <v>11.6</v>
      </c>
    </row>
    <row r="59" spans="1:9" x14ac:dyDescent="0.25">
      <c r="A59" s="40" t="s">
        <v>11</v>
      </c>
      <c r="B59" s="39" t="s">
        <v>307</v>
      </c>
      <c r="C59" s="41" t="s">
        <v>303</v>
      </c>
      <c r="D59" s="98" t="s">
        <v>125</v>
      </c>
      <c r="E59" s="41">
        <v>1</v>
      </c>
      <c r="F59" s="42">
        <v>1</v>
      </c>
      <c r="G59" s="42">
        <v>0.9</v>
      </c>
      <c r="H59" s="42">
        <v>1</v>
      </c>
      <c r="I59" s="42">
        <v>11.6</v>
      </c>
    </row>
    <row r="60" spans="1:9" ht="25.5" x14ac:dyDescent="0.25">
      <c r="A60" s="187" t="s">
        <v>15</v>
      </c>
      <c r="B60" s="188" t="s">
        <v>308</v>
      </c>
      <c r="C60" s="189" t="s">
        <v>309</v>
      </c>
      <c r="D60" s="171" t="s">
        <v>125</v>
      </c>
      <c r="E60" s="189">
        <v>2</v>
      </c>
      <c r="F60" s="190">
        <v>1</v>
      </c>
      <c r="G60" s="190">
        <v>1</v>
      </c>
      <c r="H60" s="190">
        <v>3</v>
      </c>
      <c r="I60" s="190">
        <v>14.1</v>
      </c>
    </row>
    <row r="61" spans="1:9" ht="25.5" x14ac:dyDescent="0.25">
      <c r="A61" s="40" t="s">
        <v>15</v>
      </c>
      <c r="B61" s="39" t="s">
        <v>310</v>
      </c>
      <c r="C61" s="41" t="s">
        <v>311</v>
      </c>
      <c r="D61" s="98" t="s">
        <v>125</v>
      </c>
      <c r="E61" s="41">
        <v>1</v>
      </c>
      <c r="F61" s="42">
        <v>1</v>
      </c>
      <c r="G61" s="42">
        <v>1</v>
      </c>
      <c r="H61" s="42">
        <v>2</v>
      </c>
      <c r="I61" s="42">
        <v>11.6</v>
      </c>
    </row>
    <row r="62" spans="1:9" ht="25.5" x14ac:dyDescent="0.25">
      <c r="A62" s="187" t="s">
        <v>15</v>
      </c>
      <c r="B62" s="188" t="s">
        <v>312</v>
      </c>
      <c r="C62" s="189" t="s">
        <v>313</v>
      </c>
      <c r="D62" s="171" t="s">
        <v>125</v>
      </c>
      <c r="E62" s="189">
        <v>4</v>
      </c>
      <c r="F62" s="190">
        <v>1</v>
      </c>
      <c r="G62" s="190">
        <v>1</v>
      </c>
      <c r="H62" s="190">
        <v>6.6</v>
      </c>
      <c r="I62" s="190">
        <v>11.6</v>
      </c>
    </row>
    <row r="63" spans="1:9" ht="25.5" x14ac:dyDescent="0.25">
      <c r="A63" s="40" t="s">
        <v>15</v>
      </c>
      <c r="B63" s="39" t="s">
        <v>293</v>
      </c>
      <c r="C63" s="41" t="s">
        <v>314</v>
      </c>
      <c r="D63" s="98" t="s">
        <v>125</v>
      </c>
      <c r="E63" s="41">
        <v>1</v>
      </c>
      <c r="F63" s="42">
        <v>1</v>
      </c>
      <c r="G63" s="42">
        <v>1</v>
      </c>
      <c r="H63" s="42">
        <v>2</v>
      </c>
      <c r="I63" s="42">
        <v>11.6</v>
      </c>
    </row>
    <row r="64" spans="1:9" ht="25.5" x14ac:dyDescent="0.25">
      <c r="A64" s="187" t="s">
        <v>15</v>
      </c>
      <c r="B64" s="188" t="s">
        <v>299</v>
      </c>
      <c r="C64" s="189" t="s">
        <v>315</v>
      </c>
      <c r="D64" s="171" t="s">
        <v>125</v>
      </c>
      <c r="E64" s="189">
        <v>3</v>
      </c>
      <c r="F64" s="190">
        <v>1</v>
      </c>
      <c r="G64" s="190">
        <v>1</v>
      </c>
      <c r="H64" s="190">
        <v>6</v>
      </c>
      <c r="I64" s="190">
        <v>11.6</v>
      </c>
    </row>
    <row r="65" spans="1:9" ht="25.5" x14ac:dyDescent="0.25">
      <c r="A65" s="40" t="s">
        <v>15</v>
      </c>
      <c r="B65" s="39" t="s">
        <v>182</v>
      </c>
      <c r="C65" s="41" t="s">
        <v>311</v>
      </c>
      <c r="D65" s="98" t="s">
        <v>125</v>
      </c>
      <c r="E65" s="41">
        <v>1</v>
      </c>
      <c r="F65" s="42">
        <v>1</v>
      </c>
      <c r="G65" s="42">
        <v>1</v>
      </c>
      <c r="H65" s="42">
        <v>2</v>
      </c>
      <c r="I65" s="42">
        <v>11.6</v>
      </c>
    </row>
    <row r="66" spans="1:9" ht="25.5" x14ac:dyDescent="0.25">
      <c r="A66" s="187" t="s">
        <v>15</v>
      </c>
      <c r="B66" s="188" t="s">
        <v>188</v>
      </c>
      <c r="C66" s="189" t="s">
        <v>311</v>
      </c>
      <c r="D66" s="171" t="s">
        <v>125</v>
      </c>
      <c r="E66" s="189">
        <v>1</v>
      </c>
      <c r="F66" s="190">
        <v>1</v>
      </c>
      <c r="G66" s="190">
        <v>1</v>
      </c>
      <c r="H66" s="190">
        <v>2</v>
      </c>
      <c r="I66" s="190">
        <v>11.6</v>
      </c>
    </row>
    <row r="67" spans="1:9" ht="25.5" x14ac:dyDescent="0.25">
      <c r="A67" s="40" t="s">
        <v>15</v>
      </c>
      <c r="B67" s="39" t="s">
        <v>320</v>
      </c>
      <c r="C67" s="41" t="s">
        <v>315</v>
      </c>
      <c r="D67" s="98" t="s">
        <v>125</v>
      </c>
      <c r="E67" s="41">
        <v>3</v>
      </c>
      <c r="F67" s="42">
        <v>1</v>
      </c>
      <c r="G67" s="42">
        <v>1</v>
      </c>
      <c r="H67" s="42">
        <v>6</v>
      </c>
      <c r="I67" s="42">
        <v>11.6</v>
      </c>
    </row>
    <row r="68" spans="1:9" ht="25.5" x14ac:dyDescent="0.25">
      <c r="A68" s="187" t="s">
        <v>13</v>
      </c>
      <c r="B68" s="188" t="s">
        <v>323</v>
      </c>
      <c r="C68" s="189" t="s">
        <v>324</v>
      </c>
      <c r="D68" s="177" t="s">
        <v>125</v>
      </c>
      <c r="E68" s="189">
        <v>1</v>
      </c>
      <c r="F68" s="190">
        <v>0.75</v>
      </c>
      <c r="G68" s="190">
        <v>0.75</v>
      </c>
      <c r="H68" s="190">
        <v>1</v>
      </c>
      <c r="I68" s="190">
        <v>10</v>
      </c>
    </row>
    <row r="69" spans="1:9" ht="25.5" x14ac:dyDescent="0.25">
      <c r="A69" s="40" t="s">
        <v>13</v>
      </c>
      <c r="B69" s="39" t="s">
        <v>247</v>
      </c>
      <c r="C69" s="41" t="s">
        <v>325</v>
      </c>
      <c r="D69" s="99" t="s">
        <v>125</v>
      </c>
      <c r="E69" s="41">
        <v>1</v>
      </c>
      <c r="F69" s="42">
        <v>0.9</v>
      </c>
      <c r="G69" s="42">
        <v>0.9</v>
      </c>
      <c r="H69" s="42">
        <v>5</v>
      </c>
      <c r="I69" s="42">
        <v>11.6</v>
      </c>
    </row>
    <row r="70" spans="1:9" ht="25.5" x14ac:dyDescent="0.25">
      <c r="A70" s="187" t="s">
        <v>13</v>
      </c>
      <c r="B70" s="188" t="s">
        <v>326</v>
      </c>
      <c r="C70" s="189" t="s">
        <v>327</v>
      </c>
      <c r="D70" s="177" t="s">
        <v>125</v>
      </c>
      <c r="E70" s="189">
        <v>1</v>
      </c>
      <c r="F70" s="190">
        <v>0.9</v>
      </c>
      <c r="G70" s="190">
        <v>0.9</v>
      </c>
      <c r="H70" s="190">
        <v>5</v>
      </c>
      <c r="I70" s="190">
        <v>11.6</v>
      </c>
    </row>
    <row r="71" spans="1:9" ht="25.5" x14ac:dyDescent="0.25">
      <c r="A71" s="40" t="s">
        <v>13</v>
      </c>
      <c r="B71" s="39" t="s">
        <v>328</v>
      </c>
      <c r="C71" s="41" t="s">
        <v>327</v>
      </c>
      <c r="D71" s="99" t="s">
        <v>125</v>
      </c>
      <c r="E71" s="41">
        <v>1</v>
      </c>
      <c r="F71" s="42">
        <v>0.9</v>
      </c>
      <c r="G71" s="42">
        <v>0.9</v>
      </c>
      <c r="H71" s="42">
        <v>5</v>
      </c>
      <c r="I71" s="42">
        <v>11.6</v>
      </c>
    </row>
    <row r="72" spans="1:9" ht="25.5" x14ac:dyDescent="0.25">
      <c r="A72" s="187" t="s">
        <v>13</v>
      </c>
      <c r="B72" s="188" t="s">
        <v>332</v>
      </c>
      <c r="C72" s="189" t="s">
        <v>327</v>
      </c>
      <c r="D72" s="177" t="s">
        <v>125</v>
      </c>
      <c r="E72" s="189">
        <v>1</v>
      </c>
      <c r="F72" s="190">
        <v>0.9</v>
      </c>
      <c r="G72" s="190">
        <v>0.9</v>
      </c>
      <c r="H72" s="190">
        <v>5</v>
      </c>
      <c r="I72" s="190">
        <v>11.6</v>
      </c>
    </row>
    <row r="73" spans="1:9" ht="25.5" x14ac:dyDescent="0.25">
      <c r="A73" s="40" t="s">
        <v>13</v>
      </c>
      <c r="B73" s="39" t="s">
        <v>333</v>
      </c>
      <c r="C73" s="41" t="s">
        <v>327</v>
      </c>
      <c r="D73" s="99" t="s">
        <v>125</v>
      </c>
      <c r="E73" s="41">
        <v>1</v>
      </c>
      <c r="F73" s="42">
        <v>0.9</v>
      </c>
      <c r="G73" s="42">
        <v>0.9</v>
      </c>
      <c r="H73" s="42">
        <v>5</v>
      </c>
      <c r="I73" s="42">
        <v>11.6</v>
      </c>
    </row>
    <row r="74" spans="1:9" ht="25.5" x14ac:dyDescent="0.25">
      <c r="A74" s="187" t="s">
        <v>13</v>
      </c>
      <c r="B74" s="188" t="s">
        <v>334</v>
      </c>
      <c r="C74" s="189" t="s">
        <v>327</v>
      </c>
      <c r="D74" s="177" t="s">
        <v>125</v>
      </c>
      <c r="E74" s="189">
        <v>1</v>
      </c>
      <c r="F74" s="190">
        <v>0.9</v>
      </c>
      <c r="G74" s="190">
        <v>0.9</v>
      </c>
      <c r="H74" s="190">
        <v>5</v>
      </c>
      <c r="I74" s="190">
        <v>11.6</v>
      </c>
    </row>
    <row r="75" spans="1:9" ht="25.5" x14ac:dyDescent="0.25">
      <c r="A75" s="40" t="s">
        <v>13</v>
      </c>
      <c r="B75" s="39" t="s">
        <v>337</v>
      </c>
      <c r="C75" s="41" t="s">
        <v>338</v>
      </c>
      <c r="D75" s="99" t="s">
        <v>125</v>
      </c>
      <c r="E75" s="41">
        <v>1</v>
      </c>
      <c r="F75" s="42">
        <v>0.9</v>
      </c>
      <c r="G75" s="42">
        <v>0.9</v>
      </c>
      <c r="H75" s="42">
        <v>5</v>
      </c>
      <c r="I75" s="42">
        <v>11.6</v>
      </c>
    </row>
    <row r="76" spans="1:9" ht="25.5" x14ac:dyDescent="0.25">
      <c r="A76" s="187" t="s">
        <v>13</v>
      </c>
      <c r="B76" s="188" t="s">
        <v>339</v>
      </c>
      <c r="C76" s="189" t="s">
        <v>338</v>
      </c>
      <c r="D76" s="177" t="s">
        <v>125</v>
      </c>
      <c r="E76" s="189">
        <v>1</v>
      </c>
      <c r="F76" s="190">
        <v>0.9</v>
      </c>
      <c r="G76" s="190">
        <v>0.9</v>
      </c>
      <c r="H76" s="190">
        <v>5</v>
      </c>
      <c r="I76" s="190">
        <v>11.6</v>
      </c>
    </row>
    <row r="77" spans="1:9" ht="25.5" x14ac:dyDescent="0.25">
      <c r="A77" s="40" t="s">
        <v>13</v>
      </c>
      <c r="B77" s="39" t="s">
        <v>342</v>
      </c>
      <c r="C77" s="41" t="s">
        <v>338</v>
      </c>
      <c r="D77" s="99" t="s">
        <v>125</v>
      </c>
      <c r="E77" s="41">
        <v>1</v>
      </c>
      <c r="F77" s="42">
        <v>0.9</v>
      </c>
      <c r="G77" s="42">
        <v>0.9</v>
      </c>
      <c r="H77" s="42">
        <v>5</v>
      </c>
      <c r="I77" s="42">
        <v>11.6</v>
      </c>
    </row>
    <row r="78" spans="1:9" ht="25.5" x14ac:dyDescent="0.25">
      <c r="A78" s="187" t="s">
        <v>13</v>
      </c>
      <c r="B78" s="188" t="s">
        <v>351</v>
      </c>
      <c r="C78" s="189" t="s">
        <v>352</v>
      </c>
      <c r="D78" s="177" t="s">
        <v>125</v>
      </c>
      <c r="E78" s="189">
        <v>2</v>
      </c>
      <c r="F78" s="190">
        <v>0.9</v>
      </c>
      <c r="G78" s="190">
        <v>0.9</v>
      </c>
      <c r="H78" s="190">
        <v>4.3</v>
      </c>
      <c r="I78" s="190">
        <v>7.5</v>
      </c>
    </row>
    <row r="79" spans="1:9" ht="25.5" x14ac:dyDescent="0.25">
      <c r="A79" s="40" t="s">
        <v>13</v>
      </c>
      <c r="B79" s="39" t="s">
        <v>353</v>
      </c>
      <c r="C79" s="41" t="s">
        <v>354</v>
      </c>
      <c r="D79" s="99" t="s">
        <v>125</v>
      </c>
      <c r="E79" s="41">
        <v>1</v>
      </c>
      <c r="F79" s="42">
        <v>0.9</v>
      </c>
      <c r="G79" s="42">
        <v>0.9</v>
      </c>
      <c r="H79" s="42">
        <v>3</v>
      </c>
      <c r="I79" s="42">
        <v>7.5</v>
      </c>
    </row>
    <row r="80" spans="1:9" ht="25.5" x14ac:dyDescent="0.25">
      <c r="A80" s="187" t="s">
        <v>13</v>
      </c>
      <c r="B80" s="188" t="s">
        <v>357</v>
      </c>
      <c r="C80" s="189" t="s">
        <v>358</v>
      </c>
      <c r="D80" s="161" t="s">
        <v>125</v>
      </c>
      <c r="E80" s="189">
        <v>1</v>
      </c>
      <c r="F80" s="190">
        <v>0.6</v>
      </c>
      <c r="G80" s="190">
        <v>0.6</v>
      </c>
      <c r="H80" s="190">
        <v>1</v>
      </c>
      <c r="I80" s="190">
        <v>7.5</v>
      </c>
    </row>
    <row r="81" spans="1:9" ht="25.5" x14ac:dyDescent="0.25">
      <c r="A81" s="40" t="s">
        <v>13</v>
      </c>
      <c r="B81" s="39" t="s">
        <v>299</v>
      </c>
      <c r="C81" s="41" t="s">
        <v>358</v>
      </c>
      <c r="D81" s="100" t="s">
        <v>125</v>
      </c>
      <c r="E81" s="41">
        <v>1</v>
      </c>
      <c r="F81" s="42">
        <v>0.6</v>
      </c>
      <c r="G81" s="42">
        <v>0.6</v>
      </c>
      <c r="H81" s="42">
        <v>1</v>
      </c>
      <c r="I81" s="42">
        <v>6.9</v>
      </c>
    </row>
    <row r="82" spans="1:9" ht="25.5" x14ac:dyDescent="0.25">
      <c r="A82" s="187" t="s">
        <v>13</v>
      </c>
      <c r="B82" s="188" t="s">
        <v>367</v>
      </c>
      <c r="C82" s="189" t="s">
        <v>368</v>
      </c>
      <c r="D82" s="161" t="s">
        <v>125</v>
      </c>
      <c r="E82" s="189">
        <v>1</v>
      </c>
      <c r="F82" s="190">
        <v>0.6</v>
      </c>
      <c r="G82" s="190">
        <v>0.6</v>
      </c>
      <c r="H82" s="190">
        <v>3</v>
      </c>
      <c r="I82" s="190">
        <v>7.5</v>
      </c>
    </row>
    <row r="83" spans="1:9" ht="25.5" x14ac:dyDescent="0.25">
      <c r="A83" s="40" t="s">
        <v>13</v>
      </c>
      <c r="B83" s="39" t="s">
        <v>369</v>
      </c>
      <c r="C83" s="41" t="s">
        <v>358</v>
      </c>
      <c r="D83" s="100" t="s">
        <v>125</v>
      </c>
      <c r="E83" s="41">
        <v>1</v>
      </c>
      <c r="F83" s="42">
        <v>0.6</v>
      </c>
      <c r="G83" s="42">
        <v>0.6</v>
      </c>
      <c r="H83" s="42">
        <v>3</v>
      </c>
      <c r="I83" s="42">
        <v>6.9</v>
      </c>
    </row>
    <row r="84" spans="1:9" ht="25.5" x14ac:dyDescent="0.25">
      <c r="A84" s="187" t="s">
        <v>13</v>
      </c>
      <c r="B84" s="188" t="s">
        <v>370</v>
      </c>
      <c r="C84" s="189" t="s">
        <v>372</v>
      </c>
      <c r="D84" s="161" t="s">
        <v>125</v>
      </c>
      <c r="E84" s="189">
        <v>3</v>
      </c>
      <c r="F84" s="190">
        <v>0.9</v>
      </c>
      <c r="G84" s="190">
        <v>0.9</v>
      </c>
      <c r="H84" s="190">
        <v>5.2</v>
      </c>
      <c r="I84" s="190">
        <v>7</v>
      </c>
    </row>
    <row r="85" spans="1:9" ht="25.5" x14ac:dyDescent="0.25">
      <c r="A85" s="40" t="s">
        <v>13</v>
      </c>
      <c r="B85" s="39" t="s">
        <v>375</v>
      </c>
      <c r="C85" s="41" t="s">
        <v>376</v>
      </c>
      <c r="D85" s="100" t="s">
        <v>125</v>
      </c>
      <c r="E85" s="41">
        <v>1</v>
      </c>
      <c r="F85" s="42">
        <v>0.9</v>
      </c>
      <c r="G85" s="42">
        <v>0.9</v>
      </c>
      <c r="H85" s="42">
        <v>5</v>
      </c>
      <c r="I85" s="42">
        <v>11.6</v>
      </c>
    </row>
    <row r="86" spans="1:9" ht="25.5" x14ac:dyDescent="0.25">
      <c r="A86" s="187" t="s">
        <v>13</v>
      </c>
      <c r="B86" s="188" t="s">
        <v>377</v>
      </c>
      <c r="C86" s="189" t="s">
        <v>378</v>
      </c>
      <c r="D86" s="161" t="s">
        <v>125</v>
      </c>
      <c r="E86" s="189">
        <v>2</v>
      </c>
      <c r="F86" s="190">
        <v>0.9</v>
      </c>
      <c r="G86" s="190">
        <v>0.9</v>
      </c>
      <c r="H86" s="190">
        <v>5</v>
      </c>
      <c r="I86" s="190">
        <v>11.6</v>
      </c>
    </row>
    <row r="87" spans="1:9" ht="25.5" x14ac:dyDescent="0.25">
      <c r="A87" s="40" t="s">
        <v>13</v>
      </c>
      <c r="B87" s="39" t="s">
        <v>120</v>
      </c>
      <c r="C87" s="41" t="s">
        <v>376</v>
      </c>
      <c r="D87" s="100" t="s">
        <v>125</v>
      </c>
      <c r="E87" s="41">
        <v>1</v>
      </c>
      <c r="F87" s="42">
        <v>0.9</v>
      </c>
      <c r="G87" s="42">
        <v>0.9</v>
      </c>
      <c r="H87" s="42">
        <v>5</v>
      </c>
      <c r="I87" s="42">
        <v>11.6</v>
      </c>
    </row>
    <row r="88" spans="1:9" ht="25.5" x14ac:dyDescent="0.25">
      <c r="A88" s="187" t="s">
        <v>13</v>
      </c>
      <c r="B88" s="188" t="s">
        <v>184</v>
      </c>
      <c r="C88" s="189" t="s">
        <v>378</v>
      </c>
      <c r="D88" s="161" t="s">
        <v>125</v>
      </c>
      <c r="E88" s="189">
        <v>2</v>
      </c>
      <c r="F88" s="190">
        <v>0.9</v>
      </c>
      <c r="G88" s="190">
        <v>0.9</v>
      </c>
      <c r="H88" s="190">
        <v>6</v>
      </c>
      <c r="I88" s="190">
        <v>11.6</v>
      </c>
    </row>
    <row r="89" spans="1:9" ht="25.5" x14ac:dyDescent="0.25">
      <c r="A89" s="40" t="s">
        <v>13</v>
      </c>
      <c r="B89" s="39" t="s">
        <v>123</v>
      </c>
      <c r="C89" s="41" t="s">
        <v>376</v>
      </c>
      <c r="D89" s="100" t="s">
        <v>125</v>
      </c>
      <c r="E89" s="41">
        <v>1</v>
      </c>
      <c r="F89" s="42">
        <v>0.9</v>
      </c>
      <c r="G89" s="42">
        <v>0.9</v>
      </c>
      <c r="H89" s="42">
        <v>5</v>
      </c>
      <c r="I89" s="42">
        <v>11.6</v>
      </c>
    </row>
    <row r="90" spans="1:9" ht="25.5" x14ac:dyDescent="0.25">
      <c r="A90" s="187" t="s">
        <v>13</v>
      </c>
      <c r="B90" s="188" t="s">
        <v>379</v>
      </c>
      <c r="C90" s="189" t="s">
        <v>378</v>
      </c>
      <c r="D90" s="161" t="s">
        <v>125</v>
      </c>
      <c r="E90" s="189">
        <v>2</v>
      </c>
      <c r="F90" s="190">
        <v>0.9</v>
      </c>
      <c r="G90" s="190">
        <v>0.9</v>
      </c>
      <c r="H90" s="190">
        <v>6</v>
      </c>
      <c r="I90" s="190">
        <v>11.6</v>
      </c>
    </row>
    <row r="91" spans="1:9" ht="25.5" x14ac:dyDescent="0.25">
      <c r="A91" s="40" t="s">
        <v>13</v>
      </c>
      <c r="B91" s="39" t="s">
        <v>126</v>
      </c>
      <c r="C91" s="41" t="s">
        <v>378</v>
      </c>
      <c r="D91" s="100" t="s">
        <v>125</v>
      </c>
      <c r="E91" s="41">
        <v>2</v>
      </c>
      <c r="F91" s="42">
        <v>0.9</v>
      </c>
      <c r="G91" s="42">
        <v>0.9</v>
      </c>
      <c r="H91" s="42">
        <v>6</v>
      </c>
      <c r="I91" s="42">
        <v>11.6</v>
      </c>
    </row>
    <row r="92" spans="1:9" ht="25.5" x14ac:dyDescent="0.25">
      <c r="A92" s="187" t="s">
        <v>13</v>
      </c>
      <c r="B92" s="188" t="s">
        <v>380</v>
      </c>
      <c r="C92" s="189" t="s">
        <v>376</v>
      </c>
      <c r="D92" s="161" t="s">
        <v>125</v>
      </c>
      <c r="E92" s="189">
        <v>1</v>
      </c>
      <c r="F92" s="190">
        <v>0.9</v>
      </c>
      <c r="G92" s="190">
        <v>0.9</v>
      </c>
      <c r="H92" s="190">
        <v>5</v>
      </c>
      <c r="I92" s="190">
        <v>11.6</v>
      </c>
    </row>
    <row r="93" spans="1:9" ht="25.5" x14ac:dyDescent="0.25">
      <c r="A93" s="40" t="s">
        <v>13</v>
      </c>
      <c r="B93" s="39" t="s">
        <v>192</v>
      </c>
      <c r="C93" s="41" t="s">
        <v>376</v>
      </c>
      <c r="D93" s="100" t="s">
        <v>125</v>
      </c>
      <c r="E93" s="41">
        <v>1</v>
      </c>
      <c r="F93" s="42">
        <v>0.9</v>
      </c>
      <c r="G93" s="42">
        <v>0.9</v>
      </c>
      <c r="H93" s="42">
        <v>5</v>
      </c>
      <c r="I93" s="42">
        <v>11.6</v>
      </c>
    </row>
    <row r="94" spans="1:9" ht="25.5" x14ac:dyDescent="0.25">
      <c r="A94" s="187" t="s">
        <v>13</v>
      </c>
      <c r="B94" s="188" t="s">
        <v>194</v>
      </c>
      <c r="C94" s="189" t="s">
        <v>376</v>
      </c>
      <c r="D94" s="161" t="s">
        <v>125</v>
      </c>
      <c r="E94" s="189">
        <v>1</v>
      </c>
      <c r="F94" s="190">
        <v>0.9</v>
      </c>
      <c r="G94" s="190">
        <v>0.9</v>
      </c>
      <c r="H94" s="190">
        <v>5</v>
      </c>
      <c r="I94" s="190">
        <v>11.6</v>
      </c>
    </row>
    <row r="95" spans="1:9" ht="25.5" x14ac:dyDescent="0.25">
      <c r="A95" s="40" t="s">
        <v>13</v>
      </c>
      <c r="B95" s="39" t="s">
        <v>196</v>
      </c>
      <c r="C95" s="41" t="s">
        <v>378</v>
      </c>
      <c r="D95" s="100" t="s">
        <v>125</v>
      </c>
      <c r="E95" s="41">
        <v>2</v>
      </c>
      <c r="F95" s="42">
        <v>0.9</v>
      </c>
      <c r="G95" s="42">
        <v>0.9</v>
      </c>
      <c r="H95" s="42">
        <v>6</v>
      </c>
      <c r="I95" s="42">
        <v>11.6</v>
      </c>
    </row>
    <row r="96" spans="1:9" ht="25.5" x14ac:dyDescent="0.25">
      <c r="A96" s="187" t="s">
        <v>13</v>
      </c>
      <c r="B96" s="188" t="s">
        <v>130</v>
      </c>
      <c r="C96" s="189" t="s">
        <v>376</v>
      </c>
      <c r="D96" s="161" t="s">
        <v>125</v>
      </c>
      <c r="E96" s="189">
        <v>1</v>
      </c>
      <c r="F96" s="190">
        <v>0.9</v>
      </c>
      <c r="G96" s="190">
        <v>0.9</v>
      </c>
      <c r="H96" s="190">
        <v>5</v>
      </c>
      <c r="I96" s="190">
        <v>11.6</v>
      </c>
    </row>
    <row r="97" spans="1:9" ht="25.5" x14ac:dyDescent="0.25">
      <c r="A97" s="40" t="s">
        <v>13</v>
      </c>
      <c r="B97" s="39" t="s">
        <v>382</v>
      </c>
      <c r="C97" s="41" t="s">
        <v>376</v>
      </c>
      <c r="D97" s="100" t="s">
        <v>125</v>
      </c>
      <c r="E97" s="41">
        <v>1</v>
      </c>
      <c r="F97" s="42">
        <v>0.9</v>
      </c>
      <c r="G97" s="42">
        <v>0.9</v>
      </c>
      <c r="H97" s="42">
        <v>5</v>
      </c>
      <c r="I97" s="42">
        <v>11.6</v>
      </c>
    </row>
    <row r="98" spans="1:9" ht="25.5" x14ac:dyDescent="0.25">
      <c r="A98" s="187" t="s">
        <v>13</v>
      </c>
      <c r="B98" s="188" t="s">
        <v>135</v>
      </c>
      <c r="C98" s="189" t="s">
        <v>376</v>
      </c>
      <c r="D98" s="161" t="s">
        <v>125</v>
      </c>
      <c r="E98" s="189">
        <v>1</v>
      </c>
      <c r="F98" s="190">
        <v>0.9</v>
      </c>
      <c r="G98" s="190">
        <v>0.9</v>
      </c>
      <c r="H98" s="190">
        <v>2</v>
      </c>
      <c r="I98" s="190">
        <v>6.6</v>
      </c>
    </row>
    <row r="99" spans="1:9" ht="25.5" x14ac:dyDescent="0.25">
      <c r="A99" s="40" t="s">
        <v>13</v>
      </c>
      <c r="B99" s="39" t="s">
        <v>387</v>
      </c>
      <c r="C99" s="41" t="s">
        <v>388</v>
      </c>
      <c r="D99" s="100" t="s">
        <v>125</v>
      </c>
      <c r="E99" s="41">
        <v>1</v>
      </c>
      <c r="F99" s="42">
        <v>0.6</v>
      </c>
      <c r="G99" s="42">
        <v>0.6</v>
      </c>
      <c r="H99" s="42">
        <v>1.5</v>
      </c>
      <c r="I99" s="42">
        <v>7.5</v>
      </c>
    </row>
    <row r="100" spans="1:9" ht="25.5" x14ac:dyDescent="0.25">
      <c r="A100" s="187" t="s">
        <v>13</v>
      </c>
      <c r="B100" s="188" t="s">
        <v>146</v>
      </c>
      <c r="C100" s="189" t="s">
        <v>391</v>
      </c>
      <c r="D100" s="161" t="s">
        <v>125</v>
      </c>
      <c r="E100" s="189">
        <v>1</v>
      </c>
      <c r="F100" s="190">
        <v>1</v>
      </c>
      <c r="G100" s="190">
        <v>1</v>
      </c>
      <c r="H100" s="190">
        <v>2</v>
      </c>
      <c r="I100" s="190">
        <v>11.6</v>
      </c>
    </row>
    <row r="101" spans="1:9" ht="25.5" x14ac:dyDescent="0.25">
      <c r="A101" s="40" t="s">
        <v>13</v>
      </c>
      <c r="B101" s="39" t="s">
        <v>152</v>
      </c>
      <c r="C101" s="41" t="s">
        <v>393</v>
      </c>
      <c r="D101" s="100" t="s">
        <v>125</v>
      </c>
      <c r="E101" s="41">
        <v>1</v>
      </c>
      <c r="F101" s="42">
        <v>1</v>
      </c>
      <c r="G101" s="42">
        <v>1</v>
      </c>
      <c r="H101" s="42">
        <v>2</v>
      </c>
      <c r="I101" s="42">
        <v>11.6</v>
      </c>
    </row>
    <row r="102" spans="1:9" ht="25.5" x14ac:dyDescent="0.25">
      <c r="A102" s="187" t="s">
        <v>13</v>
      </c>
      <c r="B102" s="188" t="s">
        <v>397</v>
      </c>
      <c r="C102" s="189" t="s">
        <v>393</v>
      </c>
      <c r="D102" s="161" t="s">
        <v>125</v>
      </c>
      <c r="E102" s="189">
        <v>1</v>
      </c>
      <c r="F102" s="190">
        <v>1</v>
      </c>
      <c r="G102" s="190">
        <v>1</v>
      </c>
      <c r="H102" s="190">
        <v>2</v>
      </c>
      <c r="I102" s="190">
        <v>11.6</v>
      </c>
    </row>
    <row r="103" spans="1:9" ht="25.5" x14ac:dyDescent="0.25">
      <c r="A103" s="40" t="s">
        <v>13</v>
      </c>
      <c r="B103" s="39" t="s">
        <v>400</v>
      </c>
      <c r="C103" s="41" t="s">
        <v>401</v>
      </c>
      <c r="D103" s="100" t="s">
        <v>125</v>
      </c>
      <c r="E103" s="41">
        <v>2</v>
      </c>
      <c r="F103" s="42">
        <v>1</v>
      </c>
      <c r="G103" s="42">
        <v>1</v>
      </c>
      <c r="H103" s="42">
        <v>3</v>
      </c>
      <c r="I103" s="42">
        <v>11.6</v>
      </c>
    </row>
    <row r="104" spans="1:9" ht="25.5" x14ac:dyDescent="0.25">
      <c r="A104" s="187" t="s">
        <v>13</v>
      </c>
      <c r="B104" s="188" t="s">
        <v>402</v>
      </c>
      <c r="C104" s="189" t="s">
        <v>393</v>
      </c>
      <c r="D104" s="161" t="s">
        <v>125</v>
      </c>
      <c r="E104" s="189">
        <v>1</v>
      </c>
      <c r="F104" s="190">
        <v>1</v>
      </c>
      <c r="G104" s="190">
        <v>1</v>
      </c>
      <c r="H104" s="190">
        <v>2</v>
      </c>
      <c r="I104" s="190">
        <v>11.6</v>
      </c>
    </row>
    <row r="105" spans="1:9" ht="25.5" x14ac:dyDescent="0.25">
      <c r="A105" s="40" t="s">
        <v>13</v>
      </c>
      <c r="B105" s="39" t="s">
        <v>403</v>
      </c>
      <c r="C105" s="41" t="s">
        <v>393</v>
      </c>
      <c r="D105" s="100" t="s">
        <v>125</v>
      </c>
      <c r="E105" s="41">
        <v>1</v>
      </c>
      <c r="F105" s="42">
        <v>1</v>
      </c>
      <c r="G105" s="42">
        <v>1</v>
      </c>
      <c r="H105" s="42">
        <v>2</v>
      </c>
      <c r="I105" s="42">
        <v>11.6</v>
      </c>
    </row>
    <row r="106" spans="1:9" ht="25.5" x14ac:dyDescent="0.25">
      <c r="A106" s="187" t="s">
        <v>13</v>
      </c>
      <c r="B106" s="188" t="s">
        <v>162</v>
      </c>
      <c r="C106" s="189" t="s">
        <v>393</v>
      </c>
      <c r="D106" s="161" t="s">
        <v>125</v>
      </c>
      <c r="E106" s="189">
        <v>1</v>
      </c>
      <c r="F106" s="190">
        <v>1</v>
      </c>
      <c r="G106" s="190">
        <v>1</v>
      </c>
      <c r="H106" s="190">
        <v>2</v>
      </c>
      <c r="I106" s="190">
        <v>11.6</v>
      </c>
    </row>
    <row r="107" spans="1:9" ht="25.5" x14ac:dyDescent="0.25">
      <c r="A107" s="40" t="s">
        <v>13</v>
      </c>
      <c r="B107" s="39" t="s">
        <v>162</v>
      </c>
      <c r="C107" s="41" t="s">
        <v>407</v>
      </c>
      <c r="D107" s="100" t="s">
        <v>125</v>
      </c>
      <c r="E107" s="41">
        <v>2</v>
      </c>
      <c r="F107" s="42">
        <v>1</v>
      </c>
      <c r="G107" s="42">
        <v>1</v>
      </c>
      <c r="H107" s="42">
        <v>4</v>
      </c>
      <c r="I107" s="42">
        <v>11.6</v>
      </c>
    </row>
    <row r="108" spans="1:9" ht="25.5" x14ac:dyDescent="0.25">
      <c r="A108" s="187" t="s">
        <v>13</v>
      </c>
      <c r="B108" s="188" t="s">
        <v>163</v>
      </c>
      <c r="C108" s="189" t="s">
        <v>407</v>
      </c>
      <c r="D108" s="161" t="s">
        <v>125</v>
      </c>
      <c r="E108" s="189">
        <v>2</v>
      </c>
      <c r="F108" s="190">
        <v>1</v>
      </c>
      <c r="G108" s="190">
        <v>1</v>
      </c>
      <c r="H108" s="190">
        <v>4</v>
      </c>
      <c r="I108" s="190">
        <v>11.6</v>
      </c>
    </row>
    <row r="109" spans="1:9" ht="25.5" x14ac:dyDescent="0.25">
      <c r="A109" s="40" t="s">
        <v>412</v>
      </c>
      <c r="B109" s="39" t="s">
        <v>380</v>
      </c>
      <c r="C109" s="41" t="s">
        <v>413</v>
      </c>
      <c r="D109" s="100" t="s">
        <v>125</v>
      </c>
      <c r="E109" s="41">
        <v>1</v>
      </c>
      <c r="F109" s="42">
        <v>0.6</v>
      </c>
      <c r="G109" s="42">
        <v>0.6</v>
      </c>
      <c r="H109" s="42">
        <v>2</v>
      </c>
      <c r="I109" s="42">
        <v>5.5</v>
      </c>
    </row>
    <row r="110" spans="1:9" ht="25.5" x14ac:dyDescent="0.25">
      <c r="A110" s="187" t="s">
        <v>412</v>
      </c>
      <c r="B110" s="188" t="s">
        <v>380</v>
      </c>
      <c r="C110" s="189" t="s">
        <v>414</v>
      </c>
      <c r="D110" s="161" t="s">
        <v>125</v>
      </c>
      <c r="E110" s="189">
        <v>1</v>
      </c>
      <c r="F110" s="190">
        <v>0.6</v>
      </c>
      <c r="G110" s="190">
        <v>0.6</v>
      </c>
      <c r="H110" s="190">
        <v>2</v>
      </c>
      <c r="I110" s="190">
        <v>5.5</v>
      </c>
    </row>
    <row r="111" spans="1:9" ht="25.5" x14ac:dyDescent="0.25">
      <c r="A111" s="40" t="s">
        <v>412</v>
      </c>
      <c r="B111" s="39" t="s">
        <v>128</v>
      </c>
      <c r="C111" s="41" t="s">
        <v>414</v>
      </c>
      <c r="D111" s="100" t="s">
        <v>125</v>
      </c>
      <c r="E111" s="41">
        <v>1</v>
      </c>
      <c r="F111" s="42">
        <v>0.6</v>
      </c>
      <c r="G111" s="42">
        <v>0.6</v>
      </c>
      <c r="H111" s="42">
        <v>2</v>
      </c>
      <c r="I111" s="42">
        <v>5.5</v>
      </c>
    </row>
    <row r="112" spans="1:9" ht="25.5" x14ac:dyDescent="0.25">
      <c r="A112" s="187" t="s">
        <v>412</v>
      </c>
      <c r="B112" s="188" t="s">
        <v>196</v>
      </c>
      <c r="C112" s="189" t="s">
        <v>415</v>
      </c>
      <c r="D112" s="161" t="s">
        <v>125</v>
      </c>
      <c r="E112" s="189">
        <v>1</v>
      </c>
      <c r="F112" s="190">
        <v>0.6</v>
      </c>
      <c r="G112" s="190">
        <v>0.6</v>
      </c>
      <c r="H112" s="190">
        <v>1</v>
      </c>
      <c r="I112" s="190">
        <v>7.5</v>
      </c>
    </row>
    <row r="113" spans="1:9" ht="25.5" x14ac:dyDescent="0.25">
      <c r="A113" s="40" t="s">
        <v>412</v>
      </c>
      <c r="B113" s="39" t="s">
        <v>130</v>
      </c>
      <c r="C113" s="41" t="s">
        <v>417</v>
      </c>
      <c r="D113" s="100" t="s">
        <v>125</v>
      </c>
      <c r="E113" s="41">
        <v>1</v>
      </c>
      <c r="F113" s="42">
        <v>1</v>
      </c>
      <c r="G113" s="42">
        <v>1</v>
      </c>
      <c r="H113" s="42">
        <v>2</v>
      </c>
      <c r="I113" s="42">
        <v>11.6</v>
      </c>
    </row>
    <row r="114" spans="1:9" ht="25.5" x14ac:dyDescent="0.25">
      <c r="A114" s="187" t="s">
        <v>420</v>
      </c>
      <c r="B114" s="188" t="s">
        <v>247</v>
      </c>
      <c r="C114" s="189" t="s">
        <v>421</v>
      </c>
      <c r="D114" s="161" t="s">
        <v>125</v>
      </c>
      <c r="E114" s="189">
        <v>1</v>
      </c>
      <c r="F114" s="190">
        <v>0.75</v>
      </c>
      <c r="G114" s="190">
        <v>0.75</v>
      </c>
      <c r="H114" s="190">
        <v>2.8</v>
      </c>
      <c r="I114" s="190">
        <v>7.6</v>
      </c>
    </row>
    <row r="115" spans="1:9" ht="25.5" x14ac:dyDescent="0.25">
      <c r="A115" s="40" t="s">
        <v>420</v>
      </c>
      <c r="B115" s="39" t="s">
        <v>326</v>
      </c>
      <c r="C115" s="41" t="s">
        <v>422</v>
      </c>
      <c r="D115" s="100" t="s">
        <v>125</v>
      </c>
      <c r="E115" s="41">
        <v>1</v>
      </c>
      <c r="F115" s="42">
        <v>0.3</v>
      </c>
      <c r="G115" s="42">
        <v>0.3</v>
      </c>
      <c r="H115" s="42">
        <v>2</v>
      </c>
      <c r="I115" s="42">
        <v>6.5</v>
      </c>
    </row>
    <row r="116" spans="1:9" ht="25.5" x14ac:dyDescent="0.25">
      <c r="A116" s="187" t="s">
        <v>420</v>
      </c>
      <c r="B116" s="188" t="s">
        <v>423</v>
      </c>
      <c r="C116" s="189" t="s">
        <v>422</v>
      </c>
      <c r="D116" s="161" t="s">
        <v>125</v>
      </c>
      <c r="E116" s="189">
        <v>1</v>
      </c>
      <c r="F116" s="190">
        <v>0.3</v>
      </c>
      <c r="G116" s="190">
        <v>0.3</v>
      </c>
      <c r="H116" s="190">
        <v>3</v>
      </c>
      <c r="I116" s="190">
        <v>6.5</v>
      </c>
    </row>
    <row r="117" spans="1:9" ht="26.25" x14ac:dyDescent="0.25">
      <c r="A117" s="40" t="s">
        <v>656</v>
      </c>
      <c r="B117" s="101" t="s">
        <v>463</v>
      </c>
      <c r="C117" s="117" t="s">
        <v>502</v>
      </c>
      <c r="D117" s="98" t="s">
        <v>125</v>
      </c>
      <c r="E117" s="144">
        <v>1</v>
      </c>
      <c r="F117" s="231" t="s">
        <v>683</v>
      </c>
      <c r="G117" s="231" t="s">
        <v>683</v>
      </c>
      <c r="H117" s="229" t="s">
        <v>681</v>
      </c>
      <c r="I117" s="229" t="s">
        <v>678</v>
      </c>
    </row>
    <row r="118" spans="1:9" ht="26.25" x14ac:dyDescent="0.25">
      <c r="A118" s="187" t="s">
        <v>656</v>
      </c>
      <c r="B118" s="162" t="s">
        <v>323</v>
      </c>
      <c r="C118" s="141" t="s">
        <v>503</v>
      </c>
      <c r="D118" s="171" t="s">
        <v>125</v>
      </c>
      <c r="E118" s="191">
        <v>1</v>
      </c>
      <c r="F118" s="190">
        <v>1</v>
      </c>
      <c r="G118" s="190">
        <v>1</v>
      </c>
      <c r="H118" s="230" t="s">
        <v>682</v>
      </c>
      <c r="I118" s="230" t="s">
        <v>680</v>
      </c>
    </row>
    <row r="119" spans="1:9" ht="38.25" x14ac:dyDescent="0.25">
      <c r="A119" s="40" t="s">
        <v>656</v>
      </c>
      <c r="B119" s="102" t="s">
        <v>264</v>
      </c>
      <c r="C119" s="119" t="s">
        <v>506</v>
      </c>
      <c r="D119" s="98" t="s">
        <v>125</v>
      </c>
      <c r="E119" s="144">
        <v>2</v>
      </c>
      <c r="F119" s="190">
        <v>1</v>
      </c>
      <c r="G119" s="42">
        <v>1</v>
      </c>
      <c r="H119" s="42">
        <v>4</v>
      </c>
      <c r="I119" s="42">
        <v>9.1</v>
      </c>
    </row>
    <row r="120" spans="1:9" ht="38.25" x14ac:dyDescent="0.25">
      <c r="A120" s="187" t="s">
        <v>656</v>
      </c>
      <c r="B120" s="165" t="s">
        <v>274</v>
      </c>
      <c r="C120" s="167" t="s">
        <v>506</v>
      </c>
      <c r="D120" s="171" t="s">
        <v>125</v>
      </c>
      <c r="E120" s="191">
        <v>2</v>
      </c>
      <c r="F120" s="190">
        <v>1</v>
      </c>
      <c r="G120" s="190">
        <v>1</v>
      </c>
      <c r="H120" s="190">
        <v>4</v>
      </c>
      <c r="I120" s="190">
        <v>9.1</v>
      </c>
    </row>
    <row r="121" spans="1:9" ht="38.25" x14ac:dyDescent="0.25">
      <c r="A121" s="40" t="s">
        <v>656</v>
      </c>
      <c r="B121" s="102" t="s">
        <v>467</v>
      </c>
      <c r="C121" s="119" t="s">
        <v>506</v>
      </c>
      <c r="D121" s="98" t="s">
        <v>125</v>
      </c>
      <c r="E121" s="144">
        <v>2</v>
      </c>
      <c r="F121" s="42">
        <v>1</v>
      </c>
      <c r="G121" s="42">
        <v>1</v>
      </c>
      <c r="H121" s="42">
        <v>4</v>
      </c>
      <c r="I121" s="42">
        <v>9.1</v>
      </c>
    </row>
    <row r="122" spans="1:9" ht="38.25" x14ac:dyDescent="0.25">
      <c r="A122" s="187" t="s">
        <v>656</v>
      </c>
      <c r="B122" s="165" t="s">
        <v>468</v>
      </c>
      <c r="C122" s="167" t="s">
        <v>506</v>
      </c>
      <c r="D122" s="171" t="s">
        <v>125</v>
      </c>
      <c r="E122" s="191">
        <v>2</v>
      </c>
      <c r="F122" s="190">
        <v>1</v>
      </c>
      <c r="G122" s="190">
        <v>1</v>
      </c>
      <c r="H122" s="190">
        <v>4</v>
      </c>
      <c r="I122" s="190">
        <v>9.1</v>
      </c>
    </row>
    <row r="123" spans="1:9" ht="38.25" x14ac:dyDescent="0.25">
      <c r="A123" s="40" t="s">
        <v>656</v>
      </c>
      <c r="B123" s="102" t="s">
        <v>278</v>
      </c>
      <c r="C123" s="119" t="s">
        <v>506</v>
      </c>
      <c r="D123" s="98" t="s">
        <v>125</v>
      </c>
      <c r="E123" s="144">
        <v>2</v>
      </c>
      <c r="F123" s="42">
        <v>1</v>
      </c>
      <c r="G123" s="42">
        <v>1</v>
      </c>
      <c r="H123" s="42">
        <v>4</v>
      </c>
      <c r="I123" s="42">
        <v>9.1</v>
      </c>
    </row>
    <row r="124" spans="1:9" ht="38.25" x14ac:dyDescent="0.25">
      <c r="A124" s="187" t="s">
        <v>656</v>
      </c>
      <c r="B124" s="165" t="s">
        <v>280</v>
      </c>
      <c r="C124" s="167" t="s">
        <v>506</v>
      </c>
      <c r="D124" s="171" t="s">
        <v>125</v>
      </c>
      <c r="E124" s="191">
        <v>2</v>
      </c>
      <c r="F124" s="190">
        <v>1</v>
      </c>
      <c r="G124" s="190">
        <v>1</v>
      </c>
      <c r="H124" s="190">
        <v>4</v>
      </c>
      <c r="I124" s="190">
        <v>9.1</v>
      </c>
    </row>
    <row r="125" spans="1:9" ht="38.25" x14ac:dyDescent="0.25">
      <c r="A125" s="40" t="s">
        <v>656</v>
      </c>
      <c r="B125" s="102" t="s">
        <v>310</v>
      </c>
      <c r="C125" s="119" t="s">
        <v>506</v>
      </c>
      <c r="D125" s="98" t="s">
        <v>125</v>
      </c>
      <c r="E125" s="144">
        <v>2</v>
      </c>
      <c r="F125" s="42">
        <v>1</v>
      </c>
      <c r="G125" s="42">
        <v>1</v>
      </c>
      <c r="H125" s="42">
        <v>4</v>
      </c>
      <c r="I125" s="42">
        <v>9.1</v>
      </c>
    </row>
    <row r="126" spans="1:9" ht="25.5" x14ac:dyDescent="0.25">
      <c r="A126" s="187" t="s">
        <v>669</v>
      </c>
      <c r="B126" s="165" t="s">
        <v>474</v>
      </c>
      <c r="C126" s="167" t="s">
        <v>518</v>
      </c>
      <c r="D126" s="171" t="s">
        <v>125</v>
      </c>
      <c r="E126" s="191">
        <v>1</v>
      </c>
      <c r="F126" s="190">
        <v>0.3</v>
      </c>
      <c r="G126" s="190">
        <v>0.3</v>
      </c>
      <c r="H126" s="190">
        <v>1</v>
      </c>
      <c r="I126" s="190">
        <v>6.6</v>
      </c>
    </row>
    <row r="127" spans="1:9" ht="38.25" x14ac:dyDescent="0.25">
      <c r="A127" s="40" t="s">
        <v>669</v>
      </c>
      <c r="B127" s="101" t="s">
        <v>476</v>
      </c>
      <c r="C127" s="119" t="s">
        <v>523</v>
      </c>
      <c r="D127" s="98" t="s">
        <v>125</v>
      </c>
      <c r="E127" s="144">
        <v>1</v>
      </c>
      <c r="F127" s="42">
        <v>0.6</v>
      </c>
      <c r="G127" s="42">
        <v>0.6</v>
      </c>
      <c r="H127" s="42">
        <v>1</v>
      </c>
      <c r="I127" s="42">
        <v>6</v>
      </c>
    </row>
    <row r="128" spans="1:9" ht="38.25" x14ac:dyDescent="0.25">
      <c r="A128" s="187" t="s">
        <v>662</v>
      </c>
      <c r="B128" s="162" t="s">
        <v>323</v>
      </c>
      <c r="C128" s="167" t="s">
        <v>523</v>
      </c>
      <c r="D128" s="171" t="s">
        <v>125</v>
      </c>
      <c r="E128" s="191">
        <v>1</v>
      </c>
      <c r="F128" s="190">
        <v>0.6</v>
      </c>
      <c r="G128" s="190">
        <v>0.6</v>
      </c>
      <c r="H128" s="190">
        <v>1</v>
      </c>
      <c r="I128" s="190">
        <v>6.6</v>
      </c>
    </row>
    <row r="129" spans="1:9" ht="38.25" x14ac:dyDescent="0.25">
      <c r="A129" s="40" t="s">
        <v>662</v>
      </c>
      <c r="B129" s="101" t="s">
        <v>247</v>
      </c>
      <c r="C129" s="119" t="s">
        <v>523</v>
      </c>
      <c r="D129" s="98" t="s">
        <v>125</v>
      </c>
      <c r="E129" s="144">
        <v>1</v>
      </c>
      <c r="F129" s="42">
        <v>0.6</v>
      </c>
      <c r="G129" s="42">
        <v>0.6</v>
      </c>
      <c r="H129" s="42">
        <v>1</v>
      </c>
      <c r="I129" s="42">
        <v>6.6</v>
      </c>
    </row>
    <row r="130" spans="1:9" ht="25.5" x14ac:dyDescent="0.25">
      <c r="A130" s="187" t="s">
        <v>662</v>
      </c>
      <c r="B130" s="165" t="s">
        <v>271</v>
      </c>
      <c r="C130" s="167" t="s">
        <v>518</v>
      </c>
      <c r="D130" s="171" t="s">
        <v>125</v>
      </c>
      <c r="E130" s="191">
        <v>1</v>
      </c>
      <c r="F130" s="190">
        <v>0.3</v>
      </c>
      <c r="G130" s="190">
        <v>0.3</v>
      </c>
      <c r="H130" s="190">
        <v>1</v>
      </c>
      <c r="I130" s="190">
        <v>6.6</v>
      </c>
    </row>
    <row r="131" spans="1:9" ht="25.5" x14ac:dyDescent="0.25">
      <c r="A131" s="40" t="s">
        <v>650</v>
      </c>
      <c r="B131" s="101" t="s">
        <v>247</v>
      </c>
      <c r="C131" s="123" t="s">
        <v>534</v>
      </c>
      <c r="D131" s="98" t="s">
        <v>125</v>
      </c>
      <c r="E131" s="144">
        <v>2</v>
      </c>
      <c r="F131" s="42">
        <v>0.9</v>
      </c>
      <c r="G131" s="42">
        <v>0.9</v>
      </c>
      <c r="H131" s="42">
        <v>2.7</v>
      </c>
      <c r="I131" s="42">
        <v>5.0999999999999996</v>
      </c>
    </row>
    <row r="132" spans="1:9" ht="38.25" x14ac:dyDescent="0.25">
      <c r="A132" s="187" t="s">
        <v>650</v>
      </c>
      <c r="B132" s="165" t="s">
        <v>481</v>
      </c>
      <c r="C132" s="167" t="s">
        <v>506</v>
      </c>
      <c r="D132" s="171" t="s">
        <v>125</v>
      </c>
      <c r="E132" s="191">
        <v>2</v>
      </c>
      <c r="F132" s="190">
        <v>1</v>
      </c>
      <c r="G132" s="190">
        <v>1</v>
      </c>
      <c r="H132" s="190">
        <v>4</v>
      </c>
      <c r="I132" s="190">
        <v>9.1</v>
      </c>
    </row>
    <row r="133" spans="1:9" ht="38.25" x14ac:dyDescent="0.25">
      <c r="A133" s="40" t="s">
        <v>650</v>
      </c>
      <c r="B133" s="102" t="s">
        <v>258</v>
      </c>
      <c r="C133" s="119" t="s">
        <v>506</v>
      </c>
      <c r="D133" s="98" t="s">
        <v>125</v>
      </c>
      <c r="E133" s="144">
        <v>2</v>
      </c>
      <c r="F133" s="42">
        <v>1</v>
      </c>
      <c r="G133" s="42">
        <v>1</v>
      </c>
      <c r="H133" s="42">
        <v>4</v>
      </c>
      <c r="I133" s="42">
        <v>9.1</v>
      </c>
    </row>
    <row r="134" spans="1:9" ht="38.25" x14ac:dyDescent="0.25">
      <c r="A134" s="187" t="s">
        <v>650</v>
      </c>
      <c r="B134" s="165" t="s">
        <v>262</v>
      </c>
      <c r="C134" s="167" t="s">
        <v>523</v>
      </c>
      <c r="D134" s="171" t="s">
        <v>125</v>
      </c>
      <c r="E134" s="191">
        <v>1</v>
      </c>
      <c r="F134" s="190">
        <v>0.6</v>
      </c>
      <c r="G134" s="190">
        <v>0.6</v>
      </c>
      <c r="H134" s="190">
        <v>1</v>
      </c>
      <c r="I134" s="190">
        <v>9.1</v>
      </c>
    </row>
    <row r="135" spans="1:9" x14ac:dyDescent="0.25">
      <c r="A135" s="40" t="s">
        <v>670</v>
      </c>
      <c r="B135" s="101" t="s">
        <v>244</v>
      </c>
      <c r="C135" s="142" t="s">
        <v>205</v>
      </c>
      <c r="D135" s="98" t="s">
        <v>125</v>
      </c>
      <c r="E135" s="144">
        <v>3</v>
      </c>
      <c r="F135" s="42"/>
      <c r="G135" s="42"/>
      <c r="H135" s="42">
        <v>10</v>
      </c>
      <c r="I135" s="42">
        <v>6.5</v>
      </c>
    </row>
    <row r="136" spans="1:9" ht="26.25" x14ac:dyDescent="0.25">
      <c r="A136" s="187" t="s">
        <v>670</v>
      </c>
      <c r="B136" s="162" t="s">
        <v>328</v>
      </c>
      <c r="C136" s="178" t="s">
        <v>502</v>
      </c>
      <c r="D136" s="171" t="s">
        <v>125</v>
      </c>
      <c r="E136" s="191">
        <v>1</v>
      </c>
      <c r="F136" s="190">
        <v>0.9</v>
      </c>
      <c r="G136" s="190">
        <v>0.9</v>
      </c>
      <c r="H136" s="190">
        <v>1</v>
      </c>
      <c r="I136" s="190">
        <v>6.6</v>
      </c>
    </row>
    <row r="137" spans="1:9" ht="25.5" x14ac:dyDescent="0.25">
      <c r="A137" s="40" t="s">
        <v>670</v>
      </c>
      <c r="B137" s="102" t="s">
        <v>478</v>
      </c>
      <c r="C137" s="123" t="s">
        <v>534</v>
      </c>
      <c r="D137" s="98" t="s">
        <v>125</v>
      </c>
      <c r="E137" s="144">
        <v>2</v>
      </c>
      <c r="F137" s="42">
        <v>0.9</v>
      </c>
      <c r="G137" s="42">
        <v>0.9</v>
      </c>
      <c r="H137" s="42">
        <v>4</v>
      </c>
      <c r="I137" s="42">
        <v>7.5</v>
      </c>
    </row>
    <row r="138" spans="1:9" ht="25.5" x14ac:dyDescent="0.25">
      <c r="A138" s="187" t="s">
        <v>670</v>
      </c>
      <c r="B138" s="165" t="s">
        <v>484</v>
      </c>
      <c r="C138" s="179" t="s">
        <v>534</v>
      </c>
      <c r="D138" s="171" t="s">
        <v>125</v>
      </c>
      <c r="E138" s="191">
        <v>2</v>
      </c>
      <c r="F138" s="190">
        <v>0.9</v>
      </c>
      <c r="G138" s="190">
        <v>0.9</v>
      </c>
      <c r="H138" s="190">
        <v>4</v>
      </c>
      <c r="I138" s="190">
        <v>6.6</v>
      </c>
    </row>
    <row r="139" spans="1:9" ht="26.25" x14ac:dyDescent="0.25">
      <c r="A139" s="40" t="s">
        <v>671</v>
      </c>
      <c r="B139" s="104" t="s">
        <v>244</v>
      </c>
      <c r="C139" s="117" t="s">
        <v>502</v>
      </c>
      <c r="D139" s="98" t="s">
        <v>125</v>
      </c>
      <c r="E139" s="144">
        <v>1</v>
      </c>
      <c r="F139" s="42">
        <v>0.9</v>
      </c>
      <c r="G139" s="42">
        <v>0.9</v>
      </c>
      <c r="H139" s="42">
        <v>1</v>
      </c>
      <c r="I139" s="42">
        <v>6.6</v>
      </c>
    </row>
    <row r="140" spans="1:9" ht="26.25" x14ac:dyDescent="0.25">
      <c r="A140" s="187" t="s">
        <v>671</v>
      </c>
      <c r="B140" s="173" t="s">
        <v>463</v>
      </c>
      <c r="C140" s="170" t="s">
        <v>546</v>
      </c>
      <c r="D140" s="171" t="s">
        <v>125</v>
      </c>
      <c r="E140" s="191">
        <v>1</v>
      </c>
      <c r="F140" s="190">
        <v>0.75</v>
      </c>
      <c r="G140" s="190">
        <v>0.75</v>
      </c>
      <c r="H140" s="190">
        <v>3</v>
      </c>
      <c r="I140" s="190">
        <v>6.6</v>
      </c>
    </row>
    <row r="141" spans="1:9" ht="26.25" x14ac:dyDescent="0.25">
      <c r="A141" s="40" t="s">
        <v>671</v>
      </c>
      <c r="B141" s="104" t="s">
        <v>247</v>
      </c>
      <c r="C141" s="117" t="s">
        <v>502</v>
      </c>
      <c r="D141" s="98" t="s">
        <v>125</v>
      </c>
      <c r="E141" s="144">
        <v>1</v>
      </c>
      <c r="F141" s="42">
        <v>0.9</v>
      </c>
      <c r="G141" s="42">
        <v>0.9</v>
      </c>
      <c r="H141" s="42">
        <v>3</v>
      </c>
      <c r="I141" s="42">
        <v>6.6</v>
      </c>
    </row>
    <row r="142" spans="1:9" ht="26.25" x14ac:dyDescent="0.25">
      <c r="A142" s="187" t="s">
        <v>671</v>
      </c>
      <c r="B142" s="165" t="s">
        <v>250</v>
      </c>
      <c r="C142" s="178" t="s">
        <v>502</v>
      </c>
      <c r="D142" s="171" t="s">
        <v>125</v>
      </c>
      <c r="E142" s="191">
        <v>1</v>
      </c>
      <c r="F142" s="190">
        <v>0.9</v>
      </c>
      <c r="G142" s="190">
        <v>0.9</v>
      </c>
      <c r="H142" s="190">
        <v>3</v>
      </c>
      <c r="I142" s="190">
        <v>6.6</v>
      </c>
    </row>
    <row r="143" spans="1:9" ht="26.25" x14ac:dyDescent="0.25">
      <c r="A143" s="40" t="s">
        <v>671</v>
      </c>
      <c r="B143" s="105" t="s">
        <v>477</v>
      </c>
      <c r="C143" s="118" t="s">
        <v>546</v>
      </c>
      <c r="D143" s="98" t="s">
        <v>125</v>
      </c>
      <c r="E143" s="144">
        <v>1</v>
      </c>
      <c r="F143" s="42">
        <v>0.75</v>
      </c>
      <c r="G143" s="42">
        <v>0.75</v>
      </c>
      <c r="H143" s="42">
        <v>1</v>
      </c>
      <c r="I143" s="42">
        <v>6.6</v>
      </c>
    </row>
    <row r="144" spans="1:9" ht="26.25" x14ac:dyDescent="0.25">
      <c r="A144" s="187" t="s">
        <v>671</v>
      </c>
      <c r="B144" s="169" t="s">
        <v>262</v>
      </c>
      <c r="C144" s="178" t="s">
        <v>502</v>
      </c>
      <c r="D144" s="171" t="s">
        <v>125</v>
      </c>
      <c r="E144" s="191">
        <v>1</v>
      </c>
      <c r="F144" s="190">
        <v>0.9</v>
      </c>
      <c r="G144" s="190">
        <v>0.9</v>
      </c>
      <c r="H144" s="190">
        <v>3</v>
      </c>
      <c r="I144" s="190">
        <v>6.6</v>
      </c>
    </row>
    <row r="145" spans="1:9" ht="26.25" x14ac:dyDescent="0.25">
      <c r="A145" s="40" t="s">
        <v>671</v>
      </c>
      <c r="B145" s="105" t="s">
        <v>478</v>
      </c>
      <c r="C145" s="118" t="s">
        <v>546</v>
      </c>
      <c r="D145" s="98" t="s">
        <v>125</v>
      </c>
      <c r="E145" s="144">
        <v>1</v>
      </c>
      <c r="F145" s="42">
        <v>0.75</v>
      </c>
      <c r="G145" s="42">
        <v>0.75</v>
      </c>
      <c r="H145" s="42">
        <v>1</v>
      </c>
      <c r="I145" s="42">
        <v>6.6</v>
      </c>
    </row>
    <row r="146" spans="1:9" ht="26.25" x14ac:dyDescent="0.25">
      <c r="A146" s="187" t="s">
        <v>671</v>
      </c>
      <c r="B146" s="173" t="s">
        <v>485</v>
      </c>
      <c r="C146" s="178" t="s">
        <v>502</v>
      </c>
      <c r="D146" s="171" t="s">
        <v>125</v>
      </c>
      <c r="E146" s="191">
        <v>1</v>
      </c>
      <c r="F146" s="190">
        <v>0.9</v>
      </c>
      <c r="G146" s="190">
        <v>0.9</v>
      </c>
      <c r="H146" s="190">
        <v>3</v>
      </c>
      <c r="I146" s="190">
        <v>6.6</v>
      </c>
    </row>
    <row r="147" spans="1:9" ht="26.25" x14ac:dyDescent="0.25">
      <c r="A147" s="40" t="s">
        <v>432</v>
      </c>
      <c r="B147" s="101" t="s">
        <v>323</v>
      </c>
      <c r="C147" s="117" t="s">
        <v>502</v>
      </c>
      <c r="D147" s="98" t="s">
        <v>125</v>
      </c>
      <c r="E147" s="144">
        <v>1</v>
      </c>
      <c r="F147" s="42">
        <v>0.9</v>
      </c>
      <c r="G147" s="42">
        <v>0.9</v>
      </c>
      <c r="H147" s="42">
        <v>1.5</v>
      </c>
      <c r="I147" s="42">
        <v>6.6</v>
      </c>
    </row>
    <row r="148" spans="1:9" ht="26.25" x14ac:dyDescent="0.25">
      <c r="A148" s="187" t="s">
        <v>432</v>
      </c>
      <c r="B148" s="162" t="s">
        <v>247</v>
      </c>
      <c r="C148" s="178" t="s">
        <v>502</v>
      </c>
      <c r="D148" s="171" t="s">
        <v>125</v>
      </c>
      <c r="E148" s="191">
        <v>1</v>
      </c>
      <c r="F148" s="190">
        <v>0.9</v>
      </c>
      <c r="G148" s="190">
        <v>0.9</v>
      </c>
      <c r="H148" s="190">
        <v>1.5</v>
      </c>
      <c r="I148" s="190">
        <v>6.6</v>
      </c>
    </row>
    <row r="149" spans="1:9" ht="25.5" x14ac:dyDescent="0.25">
      <c r="A149" s="40" t="s">
        <v>432</v>
      </c>
      <c r="B149" s="102" t="s">
        <v>256</v>
      </c>
      <c r="C149" s="119" t="s">
        <v>550</v>
      </c>
      <c r="D149" s="98" t="s">
        <v>125</v>
      </c>
      <c r="E149" s="144">
        <v>2</v>
      </c>
      <c r="F149" s="42">
        <v>0.75</v>
      </c>
      <c r="G149" s="42">
        <v>0.75</v>
      </c>
      <c r="H149" s="42">
        <v>2.6</v>
      </c>
      <c r="I149" s="42">
        <v>6.6</v>
      </c>
    </row>
    <row r="150" spans="1:9" ht="26.25" x14ac:dyDescent="0.25">
      <c r="A150" s="187" t="s">
        <v>432</v>
      </c>
      <c r="B150" s="169" t="s">
        <v>488</v>
      </c>
      <c r="C150" s="170" t="s">
        <v>551</v>
      </c>
      <c r="D150" s="171" t="s">
        <v>125</v>
      </c>
      <c r="E150" s="191">
        <v>5</v>
      </c>
      <c r="F150" s="190">
        <v>0.75</v>
      </c>
      <c r="G150" s="190">
        <v>0.75</v>
      </c>
      <c r="H150" s="190">
        <v>6.6</v>
      </c>
      <c r="I150" s="190">
        <v>6.6</v>
      </c>
    </row>
    <row r="151" spans="1:9" ht="25.5" x14ac:dyDescent="0.25">
      <c r="A151" s="40" t="s">
        <v>432</v>
      </c>
      <c r="B151" s="105" t="s">
        <v>484</v>
      </c>
      <c r="C151" s="119" t="s">
        <v>550</v>
      </c>
      <c r="D151" s="98" t="s">
        <v>125</v>
      </c>
      <c r="E151" s="144">
        <v>2</v>
      </c>
      <c r="F151" s="42">
        <v>0.75</v>
      </c>
      <c r="G151" s="42">
        <v>0.75</v>
      </c>
      <c r="H151" s="42">
        <v>2</v>
      </c>
      <c r="I151" s="42">
        <v>7.6</v>
      </c>
    </row>
    <row r="152" spans="1:9" ht="25.5" x14ac:dyDescent="0.25">
      <c r="A152" s="187" t="s">
        <v>432</v>
      </c>
      <c r="B152" s="169" t="s">
        <v>264</v>
      </c>
      <c r="C152" s="167" t="s">
        <v>550</v>
      </c>
      <c r="D152" s="171" t="s">
        <v>125</v>
      </c>
      <c r="E152" s="191">
        <v>2</v>
      </c>
      <c r="F152" s="190">
        <v>0.75</v>
      </c>
      <c r="G152" s="190">
        <v>0.75</v>
      </c>
      <c r="H152" s="190">
        <v>2.5</v>
      </c>
      <c r="I152" s="190">
        <v>6.6</v>
      </c>
    </row>
    <row r="153" spans="1:9" ht="26.25" x14ac:dyDescent="0.25">
      <c r="A153" s="40" t="s">
        <v>433</v>
      </c>
      <c r="B153" s="104" t="s">
        <v>244</v>
      </c>
      <c r="C153" s="118" t="s">
        <v>546</v>
      </c>
      <c r="D153" s="98" t="s">
        <v>125</v>
      </c>
      <c r="E153" s="144">
        <v>1</v>
      </c>
      <c r="F153" s="42">
        <v>0.75</v>
      </c>
      <c r="G153" s="42">
        <v>0.75</v>
      </c>
      <c r="H153" s="42">
        <v>1.9</v>
      </c>
      <c r="I153" s="42">
        <v>9.1</v>
      </c>
    </row>
    <row r="154" spans="1:9" ht="26.25" x14ac:dyDescent="0.25">
      <c r="A154" s="187" t="s">
        <v>433</v>
      </c>
      <c r="B154" s="169" t="s">
        <v>482</v>
      </c>
      <c r="C154" s="178" t="s">
        <v>502</v>
      </c>
      <c r="D154" s="171" t="s">
        <v>125</v>
      </c>
      <c r="E154" s="191">
        <v>1</v>
      </c>
      <c r="F154" s="190">
        <v>0.9</v>
      </c>
      <c r="G154" s="190">
        <v>0.9</v>
      </c>
      <c r="H154" s="190">
        <v>1</v>
      </c>
      <c r="I154" s="190">
        <v>6.6</v>
      </c>
    </row>
    <row r="155" spans="1:9" ht="26.25" x14ac:dyDescent="0.25">
      <c r="A155" s="40" t="s">
        <v>433</v>
      </c>
      <c r="B155" s="105" t="s">
        <v>252</v>
      </c>
      <c r="C155" s="118" t="s">
        <v>503</v>
      </c>
      <c r="D155" s="98" t="s">
        <v>125</v>
      </c>
      <c r="E155" s="144">
        <v>1</v>
      </c>
      <c r="F155" s="42">
        <v>1</v>
      </c>
      <c r="G155" s="42">
        <v>1</v>
      </c>
      <c r="H155" s="42">
        <v>2</v>
      </c>
      <c r="I155" s="42">
        <v>5.6</v>
      </c>
    </row>
    <row r="156" spans="1:9" ht="26.25" x14ac:dyDescent="0.25">
      <c r="A156" s="187" t="s">
        <v>433</v>
      </c>
      <c r="B156" s="169" t="s">
        <v>254</v>
      </c>
      <c r="C156" s="178" t="s">
        <v>502</v>
      </c>
      <c r="D156" s="171" t="s">
        <v>125</v>
      </c>
      <c r="E156" s="191">
        <v>1</v>
      </c>
      <c r="F156" s="190">
        <v>0.9</v>
      </c>
      <c r="G156" s="190">
        <v>0.9</v>
      </c>
      <c r="H156" s="190">
        <v>1.5</v>
      </c>
      <c r="I156" s="190">
        <v>6.6</v>
      </c>
    </row>
    <row r="157" spans="1:9" ht="26.25" x14ac:dyDescent="0.25">
      <c r="A157" s="40" t="s">
        <v>433</v>
      </c>
      <c r="B157" s="105" t="s">
        <v>258</v>
      </c>
      <c r="C157" s="117" t="s">
        <v>502</v>
      </c>
      <c r="D157" s="98" t="s">
        <v>125</v>
      </c>
      <c r="E157" s="144">
        <v>1</v>
      </c>
      <c r="F157" s="42">
        <v>0.9</v>
      </c>
      <c r="G157" s="42">
        <v>0.9</v>
      </c>
      <c r="H157" s="42">
        <v>1</v>
      </c>
      <c r="I157" s="42">
        <v>5.5</v>
      </c>
    </row>
    <row r="158" spans="1:9" ht="25.5" x14ac:dyDescent="0.25">
      <c r="A158" s="187" t="s">
        <v>433</v>
      </c>
      <c r="B158" s="169" t="s">
        <v>261</v>
      </c>
      <c r="C158" s="167" t="s">
        <v>550</v>
      </c>
      <c r="D158" s="171" t="s">
        <v>125</v>
      </c>
      <c r="E158" s="191">
        <v>2</v>
      </c>
      <c r="F158" s="190">
        <v>0.75</v>
      </c>
      <c r="G158" s="190">
        <v>0.75</v>
      </c>
      <c r="H158" s="190">
        <v>2.4</v>
      </c>
      <c r="I158" s="190">
        <v>6.6</v>
      </c>
    </row>
    <row r="159" spans="1:9" ht="38.25" x14ac:dyDescent="0.25">
      <c r="A159" s="40" t="s">
        <v>434</v>
      </c>
      <c r="B159" s="105" t="s">
        <v>481</v>
      </c>
      <c r="C159" s="119" t="s">
        <v>523</v>
      </c>
      <c r="D159" s="98" t="s">
        <v>125</v>
      </c>
      <c r="E159" s="144">
        <v>1</v>
      </c>
      <c r="F159" s="42">
        <v>0.6</v>
      </c>
      <c r="G159" s="42">
        <v>0.6</v>
      </c>
      <c r="H159" s="42">
        <v>2</v>
      </c>
      <c r="I159" s="42">
        <v>6.6</v>
      </c>
    </row>
    <row r="160" spans="1:9" ht="38.25" x14ac:dyDescent="0.25">
      <c r="A160" s="187" t="s">
        <v>434</v>
      </c>
      <c r="B160" s="165" t="s">
        <v>254</v>
      </c>
      <c r="C160" s="167" t="s">
        <v>523</v>
      </c>
      <c r="D160" s="171" t="s">
        <v>125</v>
      </c>
      <c r="E160" s="191">
        <v>1</v>
      </c>
      <c r="F160" s="190">
        <v>0.6</v>
      </c>
      <c r="G160" s="190">
        <v>0.6</v>
      </c>
      <c r="H160" s="190">
        <v>1.5</v>
      </c>
      <c r="I160" s="190">
        <v>6.6</v>
      </c>
    </row>
    <row r="161" spans="1:9" ht="26.25" x14ac:dyDescent="0.25">
      <c r="A161" s="40" t="s">
        <v>434</v>
      </c>
      <c r="B161" s="102" t="s">
        <v>264</v>
      </c>
      <c r="C161" s="118" t="s">
        <v>546</v>
      </c>
      <c r="D161" s="98" t="s">
        <v>125</v>
      </c>
      <c r="E161" s="144">
        <v>1</v>
      </c>
      <c r="F161" s="42">
        <v>0.75</v>
      </c>
      <c r="G161" s="42">
        <v>0.75</v>
      </c>
      <c r="H161" s="42">
        <v>3</v>
      </c>
      <c r="I161" s="42">
        <v>6.6</v>
      </c>
    </row>
    <row r="162" spans="1:9" ht="26.25" x14ac:dyDescent="0.25">
      <c r="A162" s="187" t="s">
        <v>434</v>
      </c>
      <c r="B162" s="165" t="s">
        <v>486</v>
      </c>
      <c r="C162" s="170" t="s">
        <v>546</v>
      </c>
      <c r="D162" s="171" t="s">
        <v>125</v>
      </c>
      <c r="E162" s="191">
        <v>1</v>
      </c>
      <c r="F162" s="190">
        <v>0.75</v>
      </c>
      <c r="G162" s="190">
        <v>0.75</v>
      </c>
      <c r="H162" s="190">
        <v>2</v>
      </c>
      <c r="I162" s="190">
        <v>6.6</v>
      </c>
    </row>
    <row r="163" spans="1:9" ht="25.5" x14ac:dyDescent="0.25">
      <c r="A163" s="40" t="s">
        <v>435</v>
      </c>
      <c r="B163" s="106" t="s">
        <v>488</v>
      </c>
      <c r="C163" s="123" t="s">
        <v>568</v>
      </c>
      <c r="D163" s="98" t="s">
        <v>125</v>
      </c>
      <c r="E163" s="144">
        <v>15</v>
      </c>
      <c r="F163" s="42">
        <v>0.45</v>
      </c>
      <c r="G163" s="42">
        <v>0.45</v>
      </c>
      <c r="H163" s="42">
        <v>15</v>
      </c>
      <c r="I163" s="42">
        <v>7.5</v>
      </c>
    </row>
    <row r="164" spans="1:9" ht="26.25" x14ac:dyDescent="0.25">
      <c r="A164" s="187" t="s">
        <v>435</v>
      </c>
      <c r="B164" s="158" t="s">
        <v>266</v>
      </c>
      <c r="C164" s="178" t="s">
        <v>502</v>
      </c>
      <c r="D164" s="171" t="s">
        <v>125</v>
      </c>
      <c r="E164" s="191">
        <v>1</v>
      </c>
      <c r="F164" s="190">
        <v>0.9</v>
      </c>
      <c r="G164" s="190">
        <v>0.9</v>
      </c>
      <c r="H164" s="190">
        <v>2.5</v>
      </c>
      <c r="I164" s="190">
        <v>7.5</v>
      </c>
    </row>
    <row r="165" spans="1:9" ht="25.5" x14ac:dyDescent="0.25">
      <c r="A165" s="40" t="s">
        <v>436</v>
      </c>
      <c r="B165" s="107" t="s">
        <v>244</v>
      </c>
      <c r="C165" s="119" t="s">
        <v>518</v>
      </c>
      <c r="D165" s="98" t="s">
        <v>125</v>
      </c>
      <c r="E165" s="144">
        <v>1</v>
      </c>
      <c r="F165" s="42">
        <v>0.3</v>
      </c>
      <c r="G165" s="42">
        <v>0.3</v>
      </c>
      <c r="H165" s="42">
        <v>1</v>
      </c>
      <c r="I165" s="42">
        <v>7.5</v>
      </c>
    </row>
    <row r="166" spans="1:9" ht="26.25" x14ac:dyDescent="0.25">
      <c r="A166" s="187" t="s">
        <v>436</v>
      </c>
      <c r="B166" s="164" t="s">
        <v>477</v>
      </c>
      <c r="C166" s="178" t="s">
        <v>502</v>
      </c>
      <c r="D166" s="171" t="s">
        <v>125</v>
      </c>
      <c r="E166" s="191">
        <v>1</v>
      </c>
      <c r="F166" s="190">
        <v>0.9</v>
      </c>
      <c r="G166" s="190">
        <v>0.9</v>
      </c>
      <c r="H166" s="190">
        <v>1.5</v>
      </c>
      <c r="I166" s="190">
        <v>7.5</v>
      </c>
    </row>
    <row r="167" spans="1:9" ht="26.25" x14ac:dyDescent="0.25">
      <c r="A167" s="40" t="s">
        <v>436</v>
      </c>
      <c r="B167" s="103" t="s">
        <v>252</v>
      </c>
      <c r="C167" s="117" t="s">
        <v>502</v>
      </c>
      <c r="D167" s="98" t="s">
        <v>125</v>
      </c>
      <c r="E167" s="144">
        <v>1</v>
      </c>
      <c r="F167" s="42">
        <v>0.9</v>
      </c>
      <c r="G167" s="42">
        <v>0.9</v>
      </c>
      <c r="H167" s="42">
        <v>1.5</v>
      </c>
      <c r="I167" s="42">
        <v>7.5</v>
      </c>
    </row>
    <row r="168" spans="1:9" ht="26.25" x14ac:dyDescent="0.25">
      <c r="A168" s="187" t="s">
        <v>436</v>
      </c>
      <c r="B168" s="164" t="s">
        <v>254</v>
      </c>
      <c r="C168" s="178" t="s">
        <v>502</v>
      </c>
      <c r="D168" s="171" t="s">
        <v>125</v>
      </c>
      <c r="E168" s="191">
        <v>1</v>
      </c>
      <c r="F168" s="190">
        <v>0.9</v>
      </c>
      <c r="G168" s="190">
        <v>0.9</v>
      </c>
      <c r="H168" s="190">
        <v>1.5</v>
      </c>
      <c r="I168" s="190">
        <v>7.5</v>
      </c>
    </row>
    <row r="169" spans="1:9" ht="38.25" x14ac:dyDescent="0.25">
      <c r="A169" s="40" t="s">
        <v>436</v>
      </c>
      <c r="B169" s="103" t="s">
        <v>484</v>
      </c>
      <c r="C169" s="119" t="s">
        <v>523</v>
      </c>
      <c r="D169" s="98" t="s">
        <v>125</v>
      </c>
      <c r="E169" s="144">
        <v>1</v>
      </c>
      <c r="F169" s="42">
        <v>0.6</v>
      </c>
      <c r="G169" s="42">
        <v>0.6</v>
      </c>
      <c r="H169" s="42">
        <v>1</v>
      </c>
      <c r="I169" s="42">
        <v>7.5</v>
      </c>
    </row>
    <row r="170" spans="1:9" ht="26.25" x14ac:dyDescent="0.25">
      <c r="A170" s="187" t="s">
        <v>436</v>
      </c>
      <c r="B170" s="164" t="s">
        <v>264</v>
      </c>
      <c r="C170" s="178" t="s">
        <v>502</v>
      </c>
      <c r="D170" s="171" t="s">
        <v>125</v>
      </c>
      <c r="E170" s="191">
        <v>1</v>
      </c>
      <c r="F170" s="190">
        <v>0.9</v>
      </c>
      <c r="G170" s="190">
        <v>0.9</v>
      </c>
      <c r="H170" s="190">
        <v>1</v>
      </c>
      <c r="I170" s="190">
        <v>9.1</v>
      </c>
    </row>
    <row r="171" spans="1:9" ht="26.25" x14ac:dyDescent="0.25">
      <c r="A171" s="40" t="s">
        <v>437</v>
      </c>
      <c r="B171" s="102" t="s">
        <v>261</v>
      </c>
      <c r="C171" s="117" t="s">
        <v>502</v>
      </c>
      <c r="D171" s="98" t="s">
        <v>125</v>
      </c>
      <c r="E171" s="144">
        <v>1</v>
      </c>
      <c r="F171" s="42">
        <v>0.9</v>
      </c>
      <c r="G171" s="42">
        <v>0.9</v>
      </c>
      <c r="H171" s="42">
        <v>1</v>
      </c>
      <c r="I171" s="42">
        <v>6.6</v>
      </c>
    </row>
    <row r="172" spans="1:9" ht="26.25" x14ac:dyDescent="0.25">
      <c r="A172" s="187" t="s">
        <v>437</v>
      </c>
      <c r="B172" s="165" t="s">
        <v>262</v>
      </c>
      <c r="C172" s="178" t="s">
        <v>502</v>
      </c>
      <c r="D172" s="171" t="s">
        <v>125</v>
      </c>
      <c r="E172" s="191">
        <v>1</v>
      </c>
      <c r="F172" s="190">
        <v>0.9</v>
      </c>
      <c r="G172" s="190">
        <v>0.9</v>
      </c>
      <c r="H172" s="190">
        <v>1.5</v>
      </c>
      <c r="I172" s="190">
        <v>6.6</v>
      </c>
    </row>
    <row r="173" spans="1:9" ht="26.25" x14ac:dyDescent="0.25">
      <c r="A173" s="40" t="s">
        <v>438</v>
      </c>
      <c r="B173" s="101" t="s">
        <v>244</v>
      </c>
      <c r="C173" s="117" t="s">
        <v>502</v>
      </c>
      <c r="D173" s="98" t="s">
        <v>125</v>
      </c>
      <c r="E173" s="144">
        <v>1</v>
      </c>
      <c r="F173" s="42">
        <v>0.9</v>
      </c>
      <c r="G173" s="42">
        <v>0.9</v>
      </c>
      <c r="H173" s="42">
        <v>1.5</v>
      </c>
      <c r="I173" s="42">
        <v>9.1</v>
      </c>
    </row>
    <row r="174" spans="1:9" ht="26.25" x14ac:dyDescent="0.25">
      <c r="A174" s="187" t="s">
        <v>438</v>
      </c>
      <c r="B174" s="162" t="s">
        <v>247</v>
      </c>
      <c r="C174" s="178" t="s">
        <v>502</v>
      </c>
      <c r="D174" s="171" t="s">
        <v>125</v>
      </c>
      <c r="E174" s="191">
        <v>1</v>
      </c>
      <c r="F174" s="190">
        <v>0.9</v>
      </c>
      <c r="G174" s="190">
        <v>0.9</v>
      </c>
      <c r="H174" s="190">
        <v>1.5</v>
      </c>
      <c r="I174" s="190">
        <v>6.6</v>
      </c>
    </row>
    <row r="175" spans="1:9" ht="26.25" x14ac:dyDescent="0.25">
      <c r="A175" s="40" t="s">
        <v>438</v>
      </c>
      <c r="B175" s="102" t="s">
        <v>256</v>
      </c>
      <c r="C175" s="117" t="s">
        <v>502</v>
      </c>
      <c r="D175" s="98" t="s">
        <v>125</v>
      </c>
      <c r="E175" s="144">
        <v>1</v>
      </c>
      <c r="F175" s="42">
        <v>0.9</v>
      </c>
      <c r="G175" s="42">
        <v>0.9</v>
      </c>
      <c r="H175" s="42">
        <v>1.5</v>
      </c>
      <c r="I175" s="42">
        <v>6.6</v>
      </c>
    </row>
    <row r="176" spans="1:9" ht="38.25" x14ac:dyDescent="0.25">
      <c r="A176" s="187" t="s">
        <v>439</v>
      </c>
      <c r="B176" s="162" t="s">
        <v>244</v>
      </c>
      <c r="C176" s="167" t="s">
        <v>523</v>
      </c>
      <c r="D176" s="171" t="s">
        <v>125</v>
      </c>
      <c r="E176" s="191">
        <v>1</v>
      </c>
      <c r="F176" s="190">
        <v>0.6</v>
      </c>
      <c r="G176" s="190">
        <v>0.6</v>
      </c>
      <c r="H176" s="190">
        <v>1</v>
      </c>
      <c r="I176" s="190">
        <v>6.6</v>
      </c>
    </row>
    <row r="177" spans="1:9" ht="26.25" x14ac:dyDescent="0.25">
      <c r="A177" s="40" t="s">
        <v>439</v>
      </c>
      <c r="B177" s="102" t="s">
        <v>254</v>
      </c>
      <c r="C177" s="118" t="s">
        <v>546</v>
      </c>
      <c r="D177" s="98" t="s">
        <v>125</v>
      </c>
      <c r="E177" s="144">
        <v>1</v>
      </c>
      <c r="F177" s="42">
        <v>0.75</v>
      </c>
      <c r="G177" s="42">
        <v>0.75</v>
      </c>
      <c r="H177" s="42">
        <v>1</v>
      </c>
      <c r="I177" s="42">
        <v>6.6</v>
      </c>
    </row>
    <row r="178" spans="1:9" ht="38.25" x14ac:dyDescent="0.25">
      <c r="A178" s="187" t="s">
        <v>439</v>
      </c>
      <c r="B178" s="165" t="s">
        <v>256</v>
      </c>
      <c r="C178" s="167" t="s">
        <v>523</v>
      </c>
      <c r="D178" s="171" t="s">
        <v>125</v>
      </c>
      <c r="E178" s="191">
        <v>1</v>
      </c>
      <c r="F178" s="190">
        <v>0.6</v>
      </c>
      <c r="G178" s="190">
        <v>0.6</v>
      </c>
      <c r="H178" s="190">
        <v>1</v>
      </c>
      <c r="I178" s="190">
        <v>6.6</v>
      </c>
    </row>
    <row r="179" spans="1:9" ht="26.25" x14ac:dyDescent="0.25">
      <c r="A179" s="40" t="s">
        <v>440</v>
      </c>
      <c r="B179" s="108" t="s">
        <v>244</v>
      </c>
      <c r="C179" s="117" t="s">
        <v>502</v>
      </c>
      <c r="D179" s="98" t="s">
        <v>125</v>
      </c>
      <c r="E179" s="144">
        <v>1</v>
      </c>
      <c r="F179" s="42">
        <v>0.9</v>
      </c>
      <c r="G179" s="42">
        <v>0.9</v>
      </c>
      <c r="H179" s="42">
        <v>1.8</v>
      </c>
      <c r="I179" s="42">
        <v>6.6</v>
      </c>
    </row>
    <row r="180" spans="1:9" ht="38.25" x14ac:dyDescent="0.25">
      <c r="A180" s="187" t="s">
        <v>440</v>
      </c>
      <c r="B180" s="193" t="s">
        <v>463</v>
      </c>
      <c r="C180" s="167" t="s">
        <v>523</v>
      </c>
      <c r="D180" s="171" t="s">
        <v>125</v>
      </c>
      <c r="E180" s="191">
        <v>1</v>
      </c>
      <c r="F180" s="190">
        <v>0.6</v>
      </c>
      <c r="G180" s="190">
        <v>0.6</v>
      </c>
      <c r="H180" s="190">
        <v>1</v>
      </c>
      <c r="I180" s="190">
        <v>6.6</v>
      </c>
    </row>
    <row r="181" spans="1:9" ht="25.5" x14ac:dyDescent="0.25">
      <c r="A181" s="40" t="s">
        <v>440</v>
      </c>
      <c r="B181" s="108" t="s">
        <v>463</v>
      </c>
      <c r="C181" s="123" t="s">
        <v>534</v>
      </c>
      <c r="D181" s="98" t="s">
        <v>125</v>
      </c>
      <c r="E181" s="144">
        <v>2</v>
      </c>
      <c r="F181" s="42">
        <v>0.9</v>
      </c>
      <c r="G181" s="42">
        <v>0.9</v>
      </c>
      <c r="H181" s="42">
        <v>3.6</v>
      </c>
      <c r="I181" s="42">
        <v>6.6</v>
      </c>
    </row>
    <row r="182" spans="1:9" ht="38.25" x14ac:dyDescent="0.25">
      <c r="A182" s="187" t="s">
        <v>440</v>
      </c>
      <c r="B182" s="193" t="s">
        <v>491</v>
      </c>
      <c r="C182" s="167" t="s">
        <v>523</v>
      </c>
      <c r="D182" s="171" t="s">
        <v>125</v>
      </c>
      <c r="E182" s="191">
        <v>1</v>
      </c>
      <c r="F182" s="190">
        <v>0.6</v>
      </c>
      <c r="G182" s="190">
        <v>0.6</v>
      </c>
      <c r="H182" s="190">
        <v>2.6</v>
      </c>
      <c r="I182" s="190">
        <v>6.6</v>
      </c>
    </row>
    <row r="183" spans="1:9" ht="38.25" x14ac:dyDescent="0.25">
      <c r="A183" s="40" t="s">
        <v>440</v>
      </c>
      <c r="B183" s="108" t="s">
        <v>492</v>
      </c>
      <c r="C183" s="119" t="s">
        <v>523</v>
      </c>
      <c r="D183" s="98" t="s">
        <v>125</v>
      </c>
      <c r="E183" s="144">
        <v>1</v>
      </c>
      <c r="F183" s="42">
        <v>0.6</v>
      </c>
      <c r="G183" s="42">
        <v>0.6</v>
      </c>
      <c r="H183" s="42">
        <v>2.6</v>
      </c>
      <c r="I183" s="42">
        <v>6.6</v>
      </c>
    </row>
    <row r="184" spans="1:9" ht="38.25" x14ac:dyDescent="0.25">
      <c r="A184" s="187" t="s">
        <v>440</v>
      </c>
      <c r="B184" s="193" t="s">
        <v>493</v>
      </c>
      <c r="C184" s="167" t="s">
        <v>523</v>
      </c>
      <c r="D184" s="171" t="s">
        <v>125</v>
      </c>
      <c r="E184" s="191">
        <v>1</v>
      </c>
      <c r="F184" s="190">
        <v>0.6</v>
      </c>
      <c r="G184" s="190">
        <v>0.6</v>
      </c>
      <c r="H184" s="190">
        <v>1.8</v>
      </c>
      <c r="I184" s="190">
        <v>6.6</v>
      </c>
    </row>
    <row r="185" spans="1:9" ht="38.25" x14ac:dyDescent="0.25">
      <c r="A185" s="40" t="s">
        <v>440</v>
      </c>
      <c r="B185" s="108" t="s">
        <v>494</v>
      </c>
      <c r="C185" s="119" t="s">
        <v>523</v>
      </c>
      <c r="D185" s="98" t="s">
        <v>125</v>
      </c>
      <c r="E185" s="144">
        <v>1</v>
      </c>
      <c r="F185" s="42">
        <v>0.6</v>
      </c>
      <c r="G185" s="42">
        <v>0.6</v>
      </c>
      <c r="H185" s="42">
        <v>3.6</v>
      </c>
      <c r="I185" s="42">
        <v>6.6</v>
      </c>
    </row>
    <row r="186" spans="1:9" ht="38.25" x14ac:dyDescent="0.25">
      <c r="A186" s="187" t="s">
        <v>440</v>
      </c>
      <c r="B186" s="193" t="s">
        <v>495</v>
      </c>
      <c r="C186" s="167" t="s">
        <v>523</v>
      </c>
      <c r="D186" s="171" t="s">
        <v>125</v>
      </c>
      <c r="E186" s="191">
        <v>1</v>
      </c>
      <c r="F186" s="190">
        <v>0.6</v>
      </c>
      <c r="G186" s="190">
        <v>0.6</v>
      </c>
      <c r="H186" s="190">
        <v>1.8</v>
      </c>
      <c r="I186" s="190">
        <v>6.6</v>
      </c>
    </row>
    <row r="187" spans="1:9" ht="38.25" x14ac:dyDescent="0.25">
      <c r="A187" s="40" t="s">
        <v>440</v>
      </c>
      <c r="B187" s="108" t="s">
        <v>326</v>
      </c>
      <c r="C187" s="119" t="s">
        <v>523</v>
      </c>
      <c r="D187" s="98" t="s">
        <v>125</v>
      </c>
      <c r="E187" s="144">
        <v>1</v>
      </c>
      <c r="F187" s="42">
        <v>0.6</v>
      </c>
      <c r="G187" s="42">
        <v>0.6</v>
      </c>
      <c r="H187" s="42">
        <v>1.5</v>
      </c>
      <c r="I187" s="42">
        <v>6.6</v>
      </c>
    </row>
    <row r="188" spans="1:9" ht="26.25" x14ac:dyDescent="0.25">
      <c r="A188" s="187" t="s">
        <v>440</v>
      </c>
      <c r="B188" s="193" t="s">
        <v>496</v>
      </c>
      <c r="C188" s="170" t="s">
        <v>546</v>
      </c>
      <c r="D188" s="171" t="s">
        <v>125</v>
      </c>
      <c r="E188" s="191">
        <v>1</v>
      </c>
      <c r="F188" s="190">
        <v>0.75</v>
      </c>
      <c r="G188" s="190">
        <v>0.75</v>
      </c>
      <c r="H188" s="190">
        <v>2.6</v>
      </c>
      <c r="I188" s="190">
        <v>6.6</v>
      </c>
    </row>
    <row r="189" spans="1:9" ht="38.25" x14ac:dyDescent="0.25">
      <c r="A189" s="40" t="s">
        <v>440</v>
      </c>
      <c r="B189" s="108" t="s">
        <v>497</v>
      </c>
      <c r="C189" s="119" t="s">
        <v>523</v>
      </c>
      <c r="D189" s="98" t="s">
        <v>125</v>
      </c>
      <c r="E189" s="144">
        <v>1</v>
      </c>
      <c r="F189" s="42">
        <v>0.6</v>
      </c>
      <c r="G189" s="42">
        <v>0.6</v>
      </c>
      <c r="H189" s="42">
        <v>1.6</v>
      </c>
      <c r="I189" s="42">
        <v>6.6</v>
      </c>
    </row>
    <row r="190" spans="1:9" ht="38.25" x14ac:dyDescent="0.25">
      <c r="A190" s="187" t="s">
        <v>440</v>
      </c>
      <c r="B190" s="158" t="s">
        <v>482</v>
      </c>
      <c r="C190" s="167" t="s">
        <v>523</v>
      </c>
      <c r="D190" s="171" t="s">
        <v>125</v>
      </c>
      <c r="E190" s="191">
        <v>1</v>
      </c>
      <c r="F190" s="190">
        <v>0.6</v>
      </c>
      <c r="G190" s="190">
        <v>0.6</v>
      </c>
      <c r="H190" s="190">
        <v>3.6</v>
      </c>
      <c r="I190" s="190">
        <v>6.6</v>
      </c>
    </row>
    <row r="191" spans="1:9" ht="38.25" x14ac:dyDescent="0.25">
      <c r="A191" s="40" t="s">
        <v>440</v>
      </c>
      <c r="B191" s="106" t="s">
        <v>252</v>
      </c>
      <c r="C191" s="119" t="s">
        <v>523</v>
      </c>
      <c r="D191" s="98" t="s">
        <v>125</v>
      </c>
      <c r="E191" s="144">
        <v>1</v>
      </c>
      <c r="F191" s="42">
        <v>0.6</v>
      </c>
      <c r="G191" s="42">
        <v>0.6</v>
      </c>
      <c r="H191" s="42">
        <v>4.3</v>
      </c>
      <c r="I191" s="42">
        <v>6.6</v>
      </c>
    </row>
    <row r="192" spans="1:9" ht="38.25" x14ac:dyDescent="0.25">
      <c r="A192" s="187" t="s">
        <v>440</v>
      </c>
      <c r="B192" s="158" t="s">
        <v>252</v>
      </c>
      <c r="C192" s="167" t="s">
        <v>523</v>
      </c>
      <c r="D192" s="171" t="s">
        <v>125</v>
      </c>
      <c r="E192" s="191">
        <v>1</v>
      </c>
      <c r="F192" s="190">
        <v>0.6</v>
      </c>
      <c r="G192" s="190">
        <v>0.6</v>
      </c>
      <c r="H192" s="190">
        <v>4.3</v>
      </c>
      <c r="I192" s="190">
        <v>6.6</v>
      </c>
    </row>
    <row r="193" spans="1:9" ht="38.25" x14ac:dyDescent="0.25">
      <c r="A193" s="40" t="s">
        <v>440</v>
      </c>
      <c r="B193" s="106" t="s">
        <v>254</v>
      </c>
      <c r="C193" s="119" t="s">
        <v>523</v>
      </c>
      <c r="D193" s="98" t="s">
        <v>125</v>
      </c>
      <c r="E193" s="144">
        <v>1</v>
      </c>
      <c r="F193" s="42">
        <v>0.6</v>
      </c>
      <c r="G193" s="42">
        <v>0.6</v>
      </c>
      <c r="H193" s="42">
        <v>2.4</v>
      </c>
      <c r="I193" s="42">
        <v>6.6</v>
      </c>
    </row>
    <row r="194" spans="1:9" ht="26.25" x14ac:dyDescent="0.25">
      <c r="A194" s="187" t="s">
        <v>441</v>
      </c>
      <c r="B194" s="193" t="s">
        <v>244</v>
      </c>
      <c r="C194" s="178" t="s">
        <v>502</v>
      </c>
      <c r="D194" s="171" t="s">
        <v>125</v>
      </c>
      <c r="E194" s="191">
        <v>1</v>
      </c>
      <c r="F194" s="190">
        <v>0.9</v>
      </c>
      <c r="G194" s="190">
        <v>0.9</v>
      </c>
      <c r="H194" s="190">
        <v>2.5</v>
      </c>
      <c r="I194" s="190">
        <v>6.6</v>
      </c>
    </row>
    <row r="195" spans="1:9" ht="30" x14ac:dyDescent="0.25">
      <c r="A195" s="40" t="s">
        <v>441</v>
      </c>
      <c r="B195" s="108" t="s">
        <v>247</v>
      </c>
      <c r="C195" s="127" t="s">
        <v>585</v>
      </c>
      <c r="D195" s="98" t="s">
        <v>125</v>
      </c>
      <c r="E195" s="144">
        <v>1</v>
      </c>
      <c r="F195" s="42">
        <v>0.45</v>
      </c>
      <c r="G195" s="42">
        <v>0.45</v>
      </c>
      <c r="H195" s="42">
        <v>2</v>
      </c>
      <c r="I195" s="42">
        <v>6.6</v>
      </c>
    </row>
    <row r="196" spans="1:9" ht="26.25" x14ac:dyDescent="0.25">
      <c r="A196" s="187" t="s">
        <v>441</v>
      </c>
      <c r="B196" s="193" t="s">
        <v>326</v>
      </c>
      <c r="C196" s="178" t="s">
        <v>502</v>
      </c>
      <c r="D196" s="171" t="s">
        <v>125</v>
      </c>
      <c r="E196" s="191">
        <v>1</v>
      </c>
      <c r="F196" s="190">
        <v>0.9</v>
      </c>
      <c r="G196" s="190">
        <v>0.9</v>
      </c>
      <c r="H196" s="190">
        <v>2</v>
      </c>
      <c r="I196" s="190">
        <v>6.6</v>
      </c>
    </row>
    <row r="197" spans="1:9" ht="38.25" x14ac:dyDescent="0.25">
      <c r="A197" s="40" t="s">
        <v>441</v>
      </c>
      <c r="B197" s="108" t="s">
        <v>326</v>
      </c>
      <c r="C197" s="119" t="s">
        <v>523</v>
      </c>
      <c r="D197" s="98" t="s">
        <v>125</v>
      </c>
      <c r="E197" s="144">
        <v>1</v>
      </c>
      <c r="F197" s="42">
        <v>0.6</v>
      </c>
      <c r="G197" s="42">
        <v>0.6</v>
      </c>
      <c r="H197" s="42">
        <v>1</v>
      </c>
      <c r="I197" s="42">
        <v>6.6</v>
      </c>
    </row>
    <row r="198" spans="1:9" ht="26.25" x14ac:dyDescent="0.25">
      <c r="A198" s="187" t="s">
        <v>441</v>
      </c>
      <c r="B198" s="158" t="s">
        <v>481</v>
      </c>
      <c r="C198" s="178" t="s">
        <v>502</v>
      </c>
      <c r="D198" s="171" t="s">
        <v>125</v>
      </c>
      <c r="E198" s="191">
        <v>1</v>
      </c>
      <c r="F198" s="190">
        <v>0.9</v>
      </c>
      <c r="G198" s="190">
        <v>0.9</v>
      </c>
      <c r="H198" s="190">
        <v>2</v>
      </c>
      <c r="I198" s="190">
        <v>6.6</v>
      </c>
    </row>
    <row r="199" spans="1:9" ht="38.25" x14ac:dyDescent="0.25">
      <c r="A199" s="40" t="s">
        <v>441</v>
      </c>
      <c r="B199" s="106" t="s">
        <v>252</v>
      </c>
      <c r="C199" s="119" t="s">
        <v>523</v>
      </c>
      <c r="D199" s="98" t="s">
        <v>125</v>
      </c>
      <c r="E199" s="144">
        <v>1</v>
      </c>
      <c r="F199" s="42">
        <v>0.6</v>
      </c>
      <c r="G199" s="42">
        <v>0.6</v>
      </c>
      <c r="H199" s="42">
        <v>1</v>
      </c>
      <c r="I199" s="42">
        <v>6.6</v>
      </c>
    </row>
    <row r="200" spans="1:9" ht="25.5" x14ac:dyDescent="0.25">
      <c r="A200" s="187" t="s">
        <v>441</v>
      </c>
      <c r="B200" s="158" t="s">
        <v>258</v>
      </c>
      <c r="C200" s="179" t="s">
        <v>534</v>
      </c>
      <c r="D200" s="171" t="s">
        <v>125</v>
      </c>
      <c r="E200" s="191">
        <v>2</v>
      </c>
      <c r="F200" s="190">
        <v>0.9</v>
      </c>
      <c r="G200" s="190">
        <v>0.9</v>
      </c>
      <c r="H200" s="190">
        <v>1</v>
      </c>
      <c r="I200" s="190">
        <v>6.6</v>
      </c>
    </row>
    <row r="201" spans="1:9" ht="25.5" x14ac:dyDescent="0.25">
      <c r="A201" s="40" t="s">
        <v>442</v>
      </c>
      <c r="B201" s="110" t="s">
        <v>244</v>
      </c>
      <c r="C201" s="123" t="s">
        <v>534</v>
      </c>
      <c r="D201" s="98" t="s">
        <v>125</v>
      </c>
      <c r="E201" s="144">
        <v>2</v>
      </c>
      <c r="F201" s="42">
        <v>0.9</v>
      </c>
      <c r="G201" s="42">
        <v>0.9</v>
      </c>
      <c r="H201" s="42">
        <v>3</v>
      </c>
      <c r="I201" s="42">
        <v>9.1</v>
      </c>
    </row>
    <row r="202" spans="1:9" ht="26.25" x14ac:dyDescent="0.25">
      <c r="A202" s="187" t="s">
        <v>442</v>
      </c>
      <c r="B202" s="198" t="s">
        <v>244</v>
      </c>
      <c r="C202" s="178" t="s">
        <v>502</v>
      </c>
      <c r="D202" s="171" t="s">
        <v>125</v>
      </c>
      <c r="E202" s="191">
        <v>1</v>
      </c>
      <c r="F202" s="190">
        <v>0.9</v>
      </c>
      <c r="G202" s="190">
        <v>0.9</v>
      </c>
      <c r="H202" s="190">
        <v>2</v>
      </c>
      <c r="I202" s="190">
        <v>6.6</v>
      </c>
    </row>
    <row r="203" spans="1:9" ht="38.25" x14ac:dyDescent="0.25">
      <c r="A203" s="40" t="s">
        <v>442</v>
      </c>
      <c r="B203" s="110" t="s">
        <v>463</v>
      </c>
      <c r="C203" s="119" t="s">
        <v>523</v>
      </c>
      <c r="D203" s="98" t="s">
        <v>125</v>
      </c>
      <c r="E203" s="144">
        <v>1</v>
      </c>
      <c r="F203" s="42">
        <v>0.6</v>
      </c>
      <c r="G203" s="42">
        <v>0.6</v>
      </c>
      <c r="H203" s="42">
        <v>1.5</v>
      </c>
      <c r="I203" s="42">
        <v>6.6</v>
      </c>
    </row>
    <row r="204" spans="1:9" ht="38.25" x14ac:dyDescent="0.25">
      <c r="A204" s="187" t="s">
        <v>442</v>
      </c>
      <c r="B204" s="180" t="s">
        <v>423</v>
      </c>
      <c r="C204" s="167" t="s">
        <v>523</v>
      </c>
      <c r="D204" s="171" t="s">
        <v>125</v>
      </c>
      <c r="E204" s="191">
        <v>1</v>
      </c>
      <c r="F204" s="190">
        <v>0.6</v>
      </c>
      <c r="G204" s="190">
        <v>0.6</v>
      </c>
      <c r="H204" s="190">
        <v>2</v>
      </c>
      <c r="I204" s="190">
        <v>6.6</v>
      </c>
    </row>
    <row r="205" spans="1:9" x14ac:dyDescent="0.25">
      <c r="A205" s="40" t="s">
        <v>442</v>
      </c>
      <c r="B205" s="111" t="s">
        <v>423</v>
      </c>
      <c r="C205" s="133" t="s">
        <v>590</v>
      </c>
      <c r="D205" s="98" t="s">
        <v>125</v>
      </c>
      <c r="E205" s="144"/>
      <c r="F205" s="42"/>
      <c r="G205" s="42"/>
      <c r="H205" s="42">
        <v>6</v>
      </c>
      <c r="I205" s="42">
        <v>7</v>
      </c>
    </row>
    <row r="206" spans="1:9" ht="26.25" x14ac:dyDescent="0.25">
      <c r="A206" s="187" t="s">
        <v>442</v>
      </c>
      <c r="B206" s="180" t="s">
        <v>499</v>
      </c>
      <c r="C206" s="178" t="s">
        <v>502</v>
      </c>
      <c r="D206" s="171" t="s">
        <v>125</v>
      </c>
      <c r="E206" s="191">
        <v>1</v>
      </c>
      <c r="F206" s="190">
        <v>0.9</v>
      </c>
      <c r="G206" s="190">
        <v>0.9</v>
      </c>
      <c r="H206" s="190">
        <v>4</v>
      </c>
      <c r="I206" s="190">
        <v>6.6</v>
      </c>
    </row>
    <row r="207" spans="1:9" ht="38.25" x14ac:dyDescent="0.25">
      <c r="A207" s="40" t="s">
        <v>442</v>
      </c>
      <c r="B207" s="111" t="s">
        <v>429</v>
      </c>
      <c r="C207" s="119" t="s">
        <v>523</v>
      </c>
      <c r="D207" s="98" t="s">
        <v>125</v>
      </c>
      <c r="E207" s="144">
        <v>1</v>
      </c>
      <c r="F207" s="42">
        <v>0.6</v>
      </c>
      <c r="G207" s="42">
        <v>0.6</v>
      </c>
      <c r="H207" s="42">
        <v>3.5</v>
      </c>
      <c r="I207" s="42">
        <v>6.6</v>
      </c>
    </row>
    <row r="208" spans="1:9" ht="30" x14ac:dyDescent="0.25">
      <c r="A208" s="187" t="s">
        <v>443</v>
      </c>
      <c r="B208" s="198" t="s">
        <v>323</v>
      </c>
      <c r="C208" s="192" t="s">
        <v>585</v>
      </c>
      <c r="D208" s="171" t="s">
        <v>125</v>
      </c>
      <c r="E208" s="191">
        <v>1</v>
      </c>
      <c r="F208" s="190">
        <v>0.45</v>
      </c>
      <c r="G208" s="190">
        <v>0.45</v>
      </c>
      <c r="H208" s="190">
        <v>4</v>
      </c>
      <c r="I208" s="190">
        <v>6.6</v>
      </c>
    </row>
    <row r="209" spans="1:9" ht="30" x14ac:dyDescent="0.25">
      <c r="A209" s="40" t="s">
        <v>443</v>
      </c>
      <c r="B209" s="110" t="s">
        <v>247</v>
      </c>
      <c r="C209" s="127" t="s">
        <v>585</v>
      </c>
      <c r="D209" s="98" t="s">
        <v>125</v>
      </c>
      <c r="E209" s="144">
        <v>1</v>
      </c>
      <c r="F209" s="42">
        <v>0.45</v>
      </c>
      <c r="G209" s="42">
        <v>0.45</v>
      </c>
      <c r="H209" s="42">
        <v>4</v>
      </c>
      <c r="I209" s="42">
        <v>6.6</v>
      </c>
    </row>
    <row r="210" spans="1:9" ht="30" x14ac:dyDescent="0.25">
      <c r="A210" s="187" t="s">
        <v>443</v>
      </c>
      <c r="B210" s="175" t="s">
        <v>250</v>
      </c>
      <c r="C210" s="192" t="s">
        <v>585</v>
      </c>
      <c r="D210" s="171" t="s">
        <v>125</v>
      </c>
      <c r="E210" s="191">
        <v>1</v>
      </c>
      <c r="F210" s="190">
        <v>0.45</v>
      </c>
      <c r="G210" s="190">
        <v>0.45</v>
      </c>
      <c r="H210" s="190">
        <v>3.2</v>
      </c>
      <c r="I210" s="190">
        <v>6.6</v>
      </c>
    </row>
    <row r="211" spans="1:9" ht="25.5" x14ac:dyDescent="0.25">
      <c r="A211" s="40" t="s">
        <v>444</v>
      </c>
      <c r="B211" s="110" t="s">
        <v>244</v>
      </c>
      <c r="C211" s="123" t="s">
        <v>534</v>
      </c>
      <c r="D211" s="98" t="s">
        <v>125</v>
      </c>
      <c r="E211" s="144">
        <v>2</v>
      </c>
      <c r="F211" s="42">
        <v>0.9</v>
      </c>
      <c r="G211" s="42">
        <v>0.9</v>
      </c>
      <c r="H211" s="42">
        <v>5.3</v>
      </c>
      <c r="I211" s="42">
        <v>9.1</v>
      </c>
    </row>
    <row r="212" spans="1:9" ht="25.5" x14ac:dyDescent="0.25">
      <c r="A212" s="187" t="s">
        <v>444</v>
      </c>
      <c r="B212" s="175" t="s">
        <v>250</v>
      </c>
      <c r="C212" s="179" t="s">
        <v>534</v>
      </c>
      <c r="D212" s="171" t="s">
        <v>125</v>
      </c>
      <c r="E212" s="191">
        <v>2</v>
      </c>
      <c r="F212" s="190">
        <v>0.9</v>
      </c>
      <c r="G212" s="190">
        <v>0.9</v>
      </c>
      <c r="H212" s="190">
        <v>5</v>
      </c>
      <c r="I212" s="190">
        <v>6.6</v>
      </c>
    </row>
    <row r="213" spans="1:9" ht="26.25" x14ac:dyDescent="0.25">
      <c r="A213" s="40" t="s">
        <v>444</v>
      </c>
      <c r="B213" s="109" t="s">
        <v>477</v>
      </c>
      <c r="C213" s="118" t="s">
        <v>546</v>
      </c>
      <c r="D213" s="98" t="s">
        <v>125</v>
      </c>
      <c r="E213" s="144">
        <v>1</v>
      </c>
      <c r="F213" s="42">
        <v>0.75</v>
      </c>
      <c r="G213" s="42">
        <v>0.75</v>
      </c>
      <c r="H213" s="42">
        <v>2.2000000000000002</v>
      </c>
      <c r="I213" s="42">
        <v>6.6</v>
      </c>
    </row>
    <row r="214" spans="1:9" ht="25.5" x14ac:dyDescent="0.25">
      <c r="A214" s="187" t="s">
        <v>445</v>
      </c>
      <c r="B214" s="175" t="s">
        <v>477</v>
      </c>
      <c r="C214" s="176" t="s">
        <v>594</v>
      </c>
      <c r="D214" s="171" t="s">
        <v>125</v>
      </c>
      <c r="E214" s="191">
        <v>2</v>
      </c>
      <c r="F214" s="190">
        <v>0.6</v>
      </c>
      <c r="G214" s="190">
        <v>0.6</v>
      </c>
      <c r="H214" s="190">
        <v>3</v>
      </c>
      <c r="I214" s="190">
        <v>6.6</v>
      </c>
    </row>
    <row r="215" spans="1:9" ht="38.25" x14ac:dyDescent="0.25">
      <c r="A215" s="40" t="s">
        <v>445</v>
      </c>
      <c r="B215" s="109" t="s">
        <v>482</v>
      </c>
      <c r="C215" s="119" t="s">
        <v>523</v>
      </c>
      <c r="D215" s="98" t="s">
        <v>125</v>
      </c>
      <c r="E215" s="144">
        <v>1</v>
      </c>
      <c r="F215" s="42">
        <v>0.6</v>
      </c>
      <c r="G215" s="42">
        <v>0.6</v>
      </c>
      <c r="H215" s="42">
        <v>2.1</v>
      </c>
      <c r="I215" s="42">
        <v>6.6</v>
      </c>
    </row>
    <row r="216" spans="1:9" ht="30" x14ac:dyDescent="0.25">
      <c r="A216" s="187" t="s">
        <v>447</v>
      </c>
      <c r="B216" s="212" t="s">
        <v>247</v>
      </c>
      <c r="C216" s="213" t="s">
        <v>595</v>
      </c>
      <c r="D216" s="171" t="s">
        <v>125</v>
      </c>
      <c r="E216" s="191">
        <v>3</v>
      </c>
      <c r="F216" s="190">
        <v>0.9</v>
      </c>
      <c r="G216" s="190">
        <v>0.9</v>
      </c>
      <c r="H216" s="190">
        <v>6.5</v>
      </c>
      <c r="I216" s="190">
        <v>6.6</v>
      </c>
    </row>
    <row r="217" spans="1:9" ht="30" x14ac:dyDescent="0.25">
      <c r="A217" s="40" t="s">
        <v>447</v>
      </c>
      <c r="B217" s="113" t="s">
        <v>477</v>
      </c>
      <c r="C217" s="135" t="s">
        <v>595</v>
      </c>
      <c r="D217" s="98" t="s">
        <v>125</v>
      </c>
      <c r="E217" s="144">
        <v>3</v>
      </c>
      <c r="F217" s="42">
        <v>0.9</v>
      </c>
      <c r="G217" s="42">
        <v>0.9</v>
      </c>
      <c r="H217" s="42">
        <v>8</v>
      </c>
      <c r="I217" s="42">
        <v>6.6</v>
      </c>
    </row>
    <row r="218" spans="1:9" ht="26.25" x14ac:dyDescent="0.25">
      <c r="A218" s="187" t="s">
        <v>447</v>
      </c>
      <c r="B218" s="175" t="s">
        <v>481</v>
      </c>
      <c r="C218" s="170" t="s">
        <v>546</v>
      </c>
      <c r="D218" s="171" t="s">
        <v>125</v>
      </c>
      <c r="E218" s="191">
        <v>1</v>
      </c>
      <c r="F218" s="190">
        <v>0.75</v>
      </c>
      <c r="G218" s="190">
        <v>0.75</v>
      </c>
      <c r="H218" s="190">
        <v>3</v>
      </c>
      <c r="I218" s="190">
        <v>6.6</v>
      </c>
    </row>
    <row r="219" spans="1:9" ht="38.25" x14ac:dyDescent="0.25">
      <c r="A219" s="40" t="s">
        <v>446</v>
      </c>
      <c r="B219" s="108" t="s">
        <v>244</v>
      </c>
      <c r="C219" s="119" t="s">
        <v>523</v>
      </c>
      <c r="D219" s="98" t="s">
        <v>125</v>
      </c>
      <c r="E219" s="144">
        <v>1</v>
      </c>
      <c r="F219" s="42">
        <v>0.6</v>
      </c>
      <c r="G219" s="42">
        <v>0.6</v>
      </c>
      <c r="H219" s="42">
        <v>2.1</v>
      </c>
      <c r="I219" s="42">
        <v>6.6</v>
      </c>
    </row>
    <row r="220" spans="1:9" ht="26.25" x14ac:dyDescent="0.25">
      <c r="A220" s="187" t="s">
        <v>446</v>
      </c>
      <c r="B220" s="158" t="s">
        <v>477</v>
      </c>
      <c r="C220" s="178" t="s">
        <v>502</v>
      </c>
      <c r="D220" s="171" t="s">
        <v>125</v>
      </c>
      <c r="E220" s="191">
        <v>1</v>
      </c>
      <c r="F220" s="190">
        <v>0.9</v>
      </c>
      <c r="G220" s="190">
        <v>0.9</v>
      </c>
      <c r="H220" s="190">
        <v>2.1</v>
      </c>
      <c r="I220" s="190">
        <v>6.6</v>
      </c>
    </row>
    <row r="221" spans="1:9" ht="25.5" x14ac:dyDescent="0.25">
      <c r="A221" s="40" t="s">
        <v>446</v>
      </c>
      <c r="B221" s="106" t="s">
        <v>481</v>
      </c>
      <c r="C221" s="132" t="s">
        <v>594</v>
      </c>
      <c r="D221" s="98" t="s">
        <v>125</v>
      </c>
      <c r="E221" s="144">
        <v>2</v>
      </c>
      <c r="F221" s="42">
        <v>0.6</v>
      </c>
      <c r="G221" s="42">
        <v>0.6</v>
      </c>
      <c r="H221" s="42">
        <v>3.5</v>
      </c>
      <c r="I221" s="42">
        <v>6.6</v>
      </c>
    </row>
    <row r="222" spans="1:9" ht="38.25" x14ac:dyDescent="0.25">
      <c r="A222" s="187" t="s">
        <v>446</v>
      </c>
      <c r="B222" s="158" t="s">
        <v>481</v>
      </c>
      <c r="C222" s="167" t="s">
        <v>523</v>
      </c>
      <c r="D222" s="171" t="s">
        <v>125</v>
      </c>
      <c r="E222" s="191">
        <v>1</v>
      </c>
      <c r="F222" s="190">
        <v>0.6</v>
      </c>
      <c r="G222" s="190">
        <v>0.6</v>
      </c>
      <c r="H222" s="190">
        <v>2</v>
      </c>
      <c r="I222" s="190">
        <v>6.6</v>
      </c>
    </row>
    <row r="223" spans="1:9" ht="30" x14ac:dyDescent="0.25">
      <c r="A223" s="40" t="s">
        <v>448</v>
      </c>
      <c r="B223" s="108" t="s">
        <v>247</v>
      </c>
      <c r="C223" s="127" t="s">
        <v>600</v>
      </c>
      <c r="D223" s="98" t="s">
        <v>125</v>
      </c>
      <c r="E223" s="144">
        <v>4</v>
      </c>
      <c r="F223" s="42">
        <v>0.9</v>
      </c>
      <c r="G223" s="42">
        <v>0.9</v>
      </c>
      <c r="H223" s="42">
        <v>8.5</v>
      </c>
      <c r="I223" s="42">
        <v>6.6</v>
      </c>
    </row>
    <row r="224" spans="1:9" ht="26.25" x14ac:dyDescent="0.25">
      <c r="A224" s="187" t="s">
        <v>448</v>
      </c>
      <c r="B224" s="193" t="s">
        <v>326</v>
      </c>
      <c r="C224" s="178" t="s">
        <v>502</v>
      </c>
      <c r="D224" s="171" t="s">
        <v>125</v>
      </c>
      <c r="E224" s="191">
        <v>1</v>
      </c>
      <c r="F224" s="190">
        <v>0.9</v>
      </c>
      <c r="G224" s="190">
        <v>0.9</v>
      </c>
      <c r="H224" s="190">
        <v>2.6</v>
      </c>
      <c r="I224" s="190">
        <v>6.6</v>
      </c>
    </row>
    <row r="225" spans="1:9" ht="25.5" x14ac:dyDescent="0.25">
      <c r="A225" s="40" t="s">
        <v>448</v>
      </c>
      <c r="B225" s="106" t="s">
        <v>477</v>
      </c>
      <c r="C225" s="123" t="s">
        <v>601</v>
      </c>
      <c r="D225" s="98" t="s">
        <v>125</v>
      </c>
      <c r="E225" s="144">
        <v>3</v>
      </c>
      <c r="F225" s="42">
        <v>0.75</v>
      </c>
      <c r="G225" s="42">
        <v>0.75</v>
      </c>
      <c r="H225" s="42">
        <v>8.3000000000000007</v>
      </c>
      <c r="I225" s="42">
        <v>6.6</v>
      </c>
    </row>
    <row r="226" spans="1:9" ht="30" x14ac:dyDescent="0.25">
      <c r="A226" s="187" t="s">
        <v>450</v>
      </c>
      <c r="B226" s="214" t="s">
        <v>247</v>
      </c>
      <c r="C226" s="213" t="s">
        <v>595</v>
      </c>
      <c r="D226" s="171" t="s">
        <v>125</v>
      </c>
      <c r="E226" s="191">
        <v>3</v>
      </c>
      <c r="F226" s="190">
        <v>0.9</v>
      </c>
      <c r="G226" s="190">
        <v>0.9</v>
      </c>
      <c r="H226" s="190">
        <v>7.7</v>
      </c>
      <c r="I226" s="190">
        <v>6.6</v>
      </c>
    </row>
    <row r="227" spans="1:9" x14ac:dyDescent="0.25">
      <c r="A227" s="40" t="s">
        <v>451</v>
      </c>
      <c r="B227" s="108" t="s">
        <v>323</v>
      </c>
      <c r="C227" s="136" t="s">
        <v>605</v>
      </c>
      <c r="D227" s="98" t="s">
        <v>125</v>
      </c>
      <c r="E227" s="144"/>
      <c r="F227" s="42"/>
      <c r="G227" s="42"/>
      <c r="H227" s="42">
        <v>1</v>
      </c>
      <c r="I227" s="42">
        <v>6.6</v>
      </c>
    </row>
    <row r="228" spans="1:9" ht="30" x14ac:dyDescent="0.25">
      <c r="A228" s="187" t="s">
        <v>452</v>
      </c>
      <c r="B228" s="215" t="s">
        <v>463</v>
      </c>
      <c r="C228" s="213" t="s">
        <v>606</v>
      </c>
      <c r="D228" s="171" t="s">
        <v>125</v>
      </c>
      <c r="E228" s="191">
        <v>5</v>
      </c>
      <c r="F228" s="190">
        <v>1</v>
      </c>
      <c r="G228" s="190">
        <v>1</v>
      </c>
      <c r="H228" s="190">
        <v>10</v>
      </c>
      <c r="I228" s="190">
        <v>6.6</v>
      </c>
    </row>
    <row r="229" spans="1:9" ht="25.5" x14ac:dyDescent="0.25">
      <c r="A229" s="40" t="s">
        <v>452</v>
      </c>
      <c r="B229" s="115" t="s">
        <v>463</v>
      </c>
      <c r="C229" s="119" t="s">
        <v>550</v>
      </c>
      <c r="D229" s="98" t="s">
        <v>125</v>
      </c>
      <c r="E229" s="144">
        <v>2</v>
      </c>
      <c r="F229" s="42">
        <v>0.75</v>
      </c>
      <c r="G229" s="42">
        <v>0.75</v>
      </c>
      <c r="H229" s="42">
        <v>3.4</v>
      </c>
      <c r="I229" s="42">
        <v>6.6</v>
      </c>
    </row>
    <row r="230" spans="1:9" ht="26.25" x14ac:dyDescent="0.25">
      <c r="A230" s="187" t="s">
        <v>452</v>
      </c>
      <c r="B230" s="181" t="s">
        <v>250</v>
      </c>
      <c r="C230" s="178" t="s">
        <v>502</v>
      </c>
      <c r="D230" s="171" t="s">
        <v>125</v>
      </c>
      <c r="E230" s="191">
        <v>1</v>
      </c>
      <c r="F230" s="190">
        <v>0.9</v>
      </c>
      <c r="G230" s="190">
        <v>0.9</v>
      </c>
      <c r="H230" s="190">
        <v>3</v>
      </c>
      <c r="I230" s="190">
        <v>6.6</v>
      </c>
    </row>
    <row r="231" spans="1:9" ht="26.25" x14ac:dyDescent="0.25">
      <c r="A231" s="40" t="s">
        <v>453</v>
      </c>
      <c r="B231" s="110" t="s">
        <v>323</v>
      </c>
      <c r="C231" s="117" t="s">
        <v>502</v>
      </c>
      <c r="D231" s="98" t="s">
        <v>125</v>
      </c>
      <c r="E231" s="144">
        <v>1</v>
      </c>
      <c r="F231" s="42">
        <v>0.9</v>
      </c>
      <c r="G231" s="42">
        <v>0.9</v>
      </c>
      <c r="H231" s="42">
        <v>2</v>
      </c>
      <c r="I231" s="42">
        <v>6.6</v>
      </c>
    </row>
    <row r="232" spans="1:9" ht="26.25" x14ac:dyDescent="0.25">
      <c r="A232" s="187" t="s">
        <v>453</v>
      </c>
      <c r="B232" s="198" t="s">
        <v>247</v>
      </c>
      <c r="C232" s="178" t="s">
        <v>502</v>
      </c>
      <c r="D232" s="171" t="s">
        <v>125</v>
      </c>
      <c r="E232" s="191">
        <v>1</v>
      </c>
      <c r="F232" s="190">
        <v>0.9</v>
      </c>
      <c r="G232" s="190">
        <v>0.9</v>
      </c>
      <c r="H232" s="190">
        <v>2</v>
      </c>
      <c r="I232" s="190">
        <v>6.6</v>
      </c>
    </row>
    <row r="233" spans="1:9" ht="26.25" x14ac:dyDescent="0.25">
      <c r="A233" s="40" t="s">
        <v>454</v>
      </c>
      <c r="B233" s="108" t="s">
        <v>244</v>
      </c>
      <c r="C233" s="118" t="s">
        <v>503</v>
      </c>
      <c r="D233" s="98" t="s">
        <v>125</v>
      </c>
      <c r="E233" s="144">
        <v>1</v>
      </c>
      <c r="F233" s="42">
        <v>1</v>
      </c>
      <c r="G233" s="42">
        <v>1</v>
      </c>
      <c r="H233" s="42">
        <v>4</v>
      </c>
      <c r="I233" s="42">
        <v>9.1</v>
      </c>
    </row>
    <row r="234" spans="1:9" ht="30" x14ac:dyDescent="0.25">
      <c r="A234" s="187" t="s">
        <v>454</v>
      </c>
      <c r="B234" s="193" t="s">
        <v>323</v>
      </c>
      <c r="C234" s="192" t="s">
        <v>600</v>
      </c>
      <c r="D234" s="171" t="s">
        <v>125</v>
      </c>
      <c r="E234" s="191">
        <v>4</v>
      </c>
      <c r="F234" s="190">
        <v>0.9</v>
      </c>
      <c r="G234" s="190">
        <v>0.9</v>
      </c>
      <c r="H234" s="190">
        <v>7</v>
      </c>
      <c r="I234" s="190">
        <v>6.6</v>
      </c>
    </row>
    <row r="235" spans="1:9" ht="38.25" x14ac:dyDescent="0.25">
      <c r="A235" s="40" t="s">
        <v>455</v>
      </c>
      <c r="B235" s="106" t="s">
        <v>278</v>
      </c>
      <c r="C235" s="119" t="s">
        <v>506</v>
      </c>
      <c r="D235" s="98" t="s">
        <v>125</v>
      </c>
      <c r="E235" s="144">
        <v>2</v>
      </c>
      <c r="F235" s="42">
        <v>1</v>
      </c>
      <c r="G235" s="42">
        <v>1</v>
      </c>
      <c r="H235" s="42">
        <v>4</v>
      </c>
      <c r="I235" s="42">
        <v>9.1</v>
      </c>
    </row>
    <row r="236" spans="1:9" ht="38.25" x14ac:dyDescent="0.25">
      <c r="A236" s="187" t="s">
        <v>455</v>
      </c>
      <c r="B236" s="158" t="s">
        <v>280</v>
      </c>
      <c r="C236" s="167" t="s">
        <v>506</v>
      </c>
      <c r="D236" s="171" t="s">
        <v>125</v>
      </c>
      <c r="E236" s="191">
        <v>2</v>
      </c>
      <c r="F236" s="190">
        <v>1</v>
      </c>
      <c r="G236" s="190">
        <v>1</v>
      </c>
      <c r="H236" s="190">
        <v>4</v>
      </c>
      <c r="I236" s="190">
        <v>9.1</v>
      </c>
    </row>
    <row r="237" spans="1:9" ht="26.25" x14ac:dyDescent="0.25">
      <c r="A237" s="40" t="s">
        <v>456</v>
      </c>
      <c r="B237" s="110" t="s">
        <v>244</v>
      </c>
      <c r="C237" s="117" t="s">
        <v>502</v>
      </c>
      <c r="D237" s="98" t="s">
        <v>125</v>
      </c>
      <c r="E237" s="144">
        <v>1</v>
      </c>
      <c r="F237" s="42">
        <v>0.9</v>
      </c>
      <c r="G237" s="42">
        <v>0.9</v>
      </c>
      <c r="H237" s="42">
        <v>4.5</v>
      </c>
      <c r="I237" s="42">
        <v>9.4</v>
      </c>
    </row>
    <row r="238" spans="1:9" ht="26.25" x14ac:dyDescent="0.25">
      <c r="A238" s="187" t="s">
        <v>456</v>
      </c>
      <c r="B238" s="198" t="s">
        <v>323</v>
      </c>
      <c r="C238" s="170" t="s">
        <v>546</v>
      </c>
      <c r="D238" s="171" t="s">
        <v>125</v>
      </c>
      <c r="E238" s="191">
        <v>1</v>
      </c>
      <c r="F238" s="190">
        <v>0.75</v>
      </c>
      <c r="G238" s="190">
        <v>0.75</v>
      </c>
      <c r="H238" s="190">
        <v>2</v>
      </c>
      <c r="I238" s="190">
        <v>7.5</v>
      </c>
    </row>
    <row r="239" spans="1:9" ht="26.25" x14ac:dyDescent="0.25">
      <c r="A239" s="40" t="s">
        <v>456</v>
      </c>
      <c r="B239" s="110" t="s">
        <v>247</v>
      </c>
      <c r="C239" s="118" t="s">
        <v>546</v>
      </c>
      <c r="D239" s="98" t="s">
        <v>125</v>
      </c>
      <c r="E239" s="144">
        <v>1</v>
      </c>
      <c r="F239" s="42">
        <v>0.75</v>
      </c>
      <c r="G239" s="42">
        <v>0.75</v>
      </c>
      <c r="H239" s="42">
        <v>2</v>
      </c>
      <c r="I239" s="42">
        <v>7.5</v>
      </c>
    </row>
    <row r="240" spans="1:9" ht="26.25" x14ac:dyDescent="0.25">
      <c r="A240" s="187" t="s">
        <v>457</v>
      </c>
      <c r="B240" s="198" t="s">
        <v>323</v>
      </c>
      <c r="C240" s="178" t="s">
        <v>502</v>
      </c>
      <c r="D240" s="171" t="s">
        <v>125</v>
      </c>
      <c r="E240" s="191">
        <v>1</v>
      </c>
      <c r="F240" s="190">
        <v>0.9</v>
      </c>
      <c r="G240" s="190">
        <v>0.9</v>
      </c>
      <c r="H240" s="190">
        <v>2</v>
      </c>
      <c r="I240" s="190">
        <v>7.6</v>
      </c>
    </row>
    <row r="241" spans="1:9" ht="26.25" x14ac:dyDescent="0.25">
      <c r="A241" s="40" t="s">
        <v>457</v>
      </c>
      <c r="B241" s="110" t="s">
        <v>492</v>
      </c>
      <c r="C241" s="117" t="s">
        <v>502</v>
      </c>
      <c r="D241" s="98" t="s">
        <v>125</v>
      </c>
      <c r="E241" s="144">
        <v>1</v>
      </c>
      <c r="F241" s="42">
        <v>0.9</v>
      </c>
      <c r="G241" s="42">
        <v>0.9</v>
      </c>
      <c r="H241" s="42">
        <v>2</v>
      </c>
      <c r="I241" s="42">
        <v>7.6</v>
      </c>
    </row>
    <row r="242" spans="1:9" ht="26.25" x14ac:dyDescent="0.25">
      <c r="A242" s="187" t="s">
        <v>457</v>
      </c>
      <c r="B242" s="198" t="s">
        <v>326</v>
      </c>
      <c r="C242" s="178" t="s">
        <v>614</v>
      </c>
      <c r="D242" s="171" t="s">
        <v>125</v>
      </c>
      <c r="E242" s="191">
        <v>1</v>
      </c>
      <c r="F242" s="190">
        <v>0.9</v>
      </c>
      <c r="G242" s="190">
        <v>0.9</v>
      </c>
      <c r="H242" s="190">
        <v>2</v>
      </c>
      <c r="I242" s="190">
        <v>7.6</v>
      </c>
    </row>
    <row r="243" spans="1:9" ht="26.25" x14ac:dyDescent="0.25">
      <c r="A243" s="40" t="s">
        <v>458</v>
      </c>
      <c r="B243" s="110" t="s">
        <v>244</v>
      </c>
      <c r="C243" s="117" t="s">
        <v>502</v>
      </c>
      <c r="D243" s="98" t="s">
        <v>125</v>
      </c>
      <c r="E243" s="144">
        <v>1</v>
      </c>
      <c r="F243" s="42">
        <v>0.9</v>
      </c>
      <c r="G243" s="42">
        <v>0.9</v>
      </c>
      <c r="H243" s="42">
        <v>1.5</v>
      </c>
      <c r="I243" s="42">
        <v>6.6</v>
      </c>
    </row>
    <row r="244" spans="1:9" ht="26.25" x14ac:dyDescent="0.25">
      <c r="A244" s="187" t="s">
        <v>458</v>
      </c>
      <c r="B244" s="198" t="s">
        <v>323</v>
      </c>
      <c r="C244" s="178" t="s">
        <v>502</v>
      </c>
      <c r="D244" s="171" t="s">
        <v>125</v>
      </c>
      <c r="E244" s="191">
        <v>1</v>
      </c>
      <c r="F244" s="190">
        <v>0.9</v>
      </c>
      <c r="G244" s="190">
        <v>0.9</v>
      </c>
      <c r="H244" s="190">
        <v>1.5</v>
      </c>
      <c r="I244" s="190">
        <v>6.6</v>
      </c>
    </row>
    <row r="245" spans="1:9" ht="38.25" x14ac:dyDescent="0.25">
      <c r="A245" s="40" t="s">
        <v>459</v>
      </c>
      <c r="B245" s="110" t="s">
        <v>247</v>
      </c>
      <c r="C245" s="119" t="s">
        <v>523</v>
      </c>
      <c r="D245" s="98" t="s">
        <v>125</v>
      </c>
      <c r="E245" s="144">
        <v>1</v>
      </c>
      <c r="F245" s="42">
        <v>0.6</v>
      </c>
      <c r="G245" s="42">
        <v>0.6</v>
      </c>
      <c r="H245" s="42">
        <v>1</v>
      </c>
      <c r="I245" s="42">
        <v>6.6</v>
      </c>
    </row>
    <row r="246" spans="1:9" ht="38.25" x14ac:dyDescent="0.25">
      <c r="A246" s="187" t="s">
        <v>459</v>
      </c>
      <c r="B246" s="198" t="s">
        <v>247</v>
      </c>
      <c r="C246" s="167" t="s">
        <v>523</v>
      </c>
      <c r="D246" s="171" t="s">
        <v>125</v>
      </c>
      <c r="E246" s="191">
        <v>1</v>
      </c>
      <c r="F246" s="190">
        <v>0.6</v>
      </c>
      <c r="G246" s="190">
        <v>0.6</v>
      </c>
      <c r="H246" s="190">
        <v>1</v>
      </c>
      <c r="I246" s="190">
        <v>6.6</v>
      </c>
    </row>
    <row r="247" spans="1:9" ht="25.5" x14ac:dyDescent="0.25">
      <c r="A247" s="40" t="s">
        <v>460</v>
      </c>
      <c r="B247" s="108" t="s">
        <v>323</v>
      </c>
      <c r="C247" s="119" t="s">
        <v>550</v>
      </c>
      <c r="D247" s="98" t="s">
        <v>125</v>
      </c>
      <c r="E247" s="144">
        <v>2</v>
      </c>
      <c r="F247" s="42">
        <v>0.75</v>
      </c>
      <c r="G247" s="42">
        <v>0.75</v>
      </c>
      <c r="H247" s="42">
        <v>5.5</v>
      </c>
      <c r="I247" s="42">
        <v>7.5</v>
      </c>
    </row>
    <row r="248" spans="1:9" ht="25.5" x14ac:dyDescent="0.25">
      <c r="A248" s="187" t="s">
        <v>460</v>
      </c>
      <c r="B248" s="193" t="s">
        <v>247</v>
      </c>
      <c r="C248" s="179" t="s">
        <v>534</v>
      </c>
      <c r="D248" s="171" t="s">
        <v>125</v>
      </c>
      <c r="E248" s="191">
        <v>2</v>
      </c>
      <c r="F248" s="190">
        <v>0.9</v>
      </c>
      <c r="G248" s="190">
        <v>0.9</v>
      </c>
      <c r="H248" s="190">
        <v>5</v>
      </c>
      <c r="I248" s="190">
        <v>7.5</v>
      </c>
    </row>
    <row r="249" spans="1:9" ht="26.25" x14ac:dyDescent="0.25">
      <c r="A249" s="40" t="s">
        <v>665</v>
      </c>
      <c r="B249" s="108" t="s">
        <v>323</v>
      </c>
      <c r="C249" s="117" t="s">
        <v>502</v>
      </c>
      <c r="D249" s="98" t="s">
        <v>125</v>
      </c>
      <c r="E249" s="144">
        <v>1</v>
      </c>
      <c r="F249" s="42">
        <v>0.9</v>
      </c>
      <c r="G249" s="42">
        <v>0.9</v>
      </c>
      <c r="H249" s="42">
        <v>1</v>
      </c>
      <c r="I249" s="42">
        <v>6.6</v>
      </c>
    </row>
    <row r="250" spans="1:9" ht="26.25" x14ac:dyDescent="0.25">
      <c r="A250" s="187" t="s">
        <v>665</v>
      </c>
      <c r="B250" s="158" t="s">
        <v>250</v>
      </c>
      <c r="C250" s="178" t="s">
        <v>502</v>
      </c>
      <c r="D250" s="171" t="s">
        <v>125</v>
      </c>
      <c r="E250" s="191">
        <v>1</v>
      </c>
      <c r="F250" s="190">
        <v>0.9</v>
      </c>
      <c r="G250" s="190">
        <v>0.9</v>
      </c>
      <c r="H250" s="190">
        <v>1</v>
      </c>
      <c r="I250" s="190">
        <v>6.6</v>
      </c>
    </row>
    <row r="251" spans="1:9" ht="26.25" x14ac:dyDescent="0.25">
      <c r="A251" s="40" t="s">
        <v>665</v>
      </c>
      <c r="B251" s="106" t="s">
        <v>250</v>
      </c>
      <c r="C251" s="117" t="s">
        <v>502</v>
      </c>
      <c r="D251" s="98" t="s">
        <v>125</v>
      </c>
      <c r="E251" s="144">
        <v>1</v>
      </c>
      <c r="F251" s="42">
        <v>0.9</v>
      </c>
      <c r="G251" s="42">
        <v>0.9</v>
      </c>
      <c r="H251" s="42">
        <v>1</v>
      </c>
      <c r="I251" s="42">
        <v>6.6</v>
      </c>
    </row>
    <row r="252" spans="1:9" ht="26.25" x14ac:dyDescent="0.25">
      <c r="A252" s="187" t="s">
        <v>665</v>
      </c>
      <c r="B252" s="158" t="s">
        <v>482</v>
      </c>
      <c r="C252" s="178" t="s">
        <v>502</v>
      </c>
      <c r="D252" s="171" t="s">
        <v>125</v>
      </c>
      <c r="E252" s="191">
        <v>1</v>
      </c>
      <c r="F252" s="190">
        <v>0.9</v>
      </c>
      <c r="G252" s="190">
        <v>0.9</v>
      </c>
      <c r="H252" s="190">
        <v>1</v>
      </c>
      <c r="I252" s="190">
        <v>6.6</v>
      </c>
    </row>
    <row r="253" spans="1:9" ht="26.25" x14ac:dyDescent="0.25">
      <c r="A253" s="40" t="s">
        <v>665</v>
      </c>
      <c r="B253" s="106" t="s">
        <v>252</v>
      </c>
      <c r="C253" s="117" t="s">
        <v>502</v>
      </c>
      <c r="D253" s="98" t="s">
        <v>125</v>
      </c>
      <c r="E253" s="144">
        <v>1</v>
      </c>
      <c r="F253" s="42">
        <v>0.9</v>
      </c>
      <c r="G253" s="42">
        <v>0.9</v>
      </c>
      <c r="H253" s="42">
        <v>1</v>
      </c>
      <c r="I253" s="42">
        <v>6.6</v>
      </c>
    </row>
    <row r="254" spans="1:9" ht="26.25" x14ac:dyDescent="0.25">
      <c r="A254" s="187" t="s">
        <v>665</v>
      </c>
      <c r="B254" s="158" t="s">
        <v>254</v>
      </c>
      <c r="C254" s="178" t="s">
        <v>502</v>
      </c>
      <c r="D254" s="171" t="s">
        <v>125</v>
      </c>
      <c r="E254" s="191">
        <v>1</v>
      </c>
      <c r="F254" s="190">
        <v>0.9</v>
      </c>
      <c r="G254" s="190">
        <v>0.9</v>
      </c>
      <c r="H254" s="190">
        <v>1</v>
      </c>
      <c r="I254" s="190">
        <v>6.6</v>
      </c>
    </row>
    <row r="255" spans="1:9" ht="26.25" x14ac:dyDescent="0.25">
      <c r="A255" s="40" t="s">
        <v>665</v>
      </c>
      <c r="B255" s="106" t="s">
        <v>256</v>
      </c>
      <c r="C255" s="117" t="s">
        <v>502</v>
      </c>
      <c r="D255" s="98" t="s">
        <v>125</v>
      </c>
      <c r="E255" s="144">
        <v>1</v>
      </c>
      <c r="F255" s="42">
        <v>0.9</v>
      </c>
      <c r="G255" s="42">
        <v>0.9</v>
      </c>
      <c r="H255" s="42">
        <v>1</v>
      </c>
      <c r="I255" s="42">
        <v>6.6</v>
      </c>
    </row>
    <row r="256" spans="1:9" ht="26.25" x14ac:dyDescent="0.25">
      <c r="A256" s="187" t="s">
        <v>665</v>
      </c>
      <c r="B256" s="158" t="s">
        <v>484</v>
      </c>
      <c r="C256" s="178" t="s">
        <v>502</v>
      </c>
      <c r="D256" s="171" t="s">
        <v>125</v>
      </c>
      <c r="E256" s="191">
        <v>1</v>
      </c>
      <c r="F256" s="190">
        <v>0.9</v>
      </c>
      <c r="G256" s="190">
        <v>0.9</v>
      </c>
      <c r="H256" s="190">
        <v>1</v>
      </c>
      <c r="I256" s="190">
        <v>6.6</v>
      </c>
    </row>
    <row r="257" spans="1:9" ht="26.25" x14ac:dyDescent="0.25">
      <c r="A257" s="40" t="s">
        <v>665</v>
      </c>
      <c r="B257" s="106" t="s">
        <v>468</v>
      </c>
      <c r="C257" s="117" t="s">
        <v>502</v>
      </c>
      <c r="D257" s="98" t="s">
        <v>125</v>
      </c>
      <c r="E257" s="144">
        <v>1</v>
      </c>
      <c r="F257" s="42">
        <v>0.9</v>
      </c>
      <c r="G257" s="42">
        <v>0.9</v>
      </c>
      <c r="H257" s="42">
        <v>1</v>
      </c>
      <c r="I257" s="42">
        <v>7.5</v>
      </c>
    </row>
    <row r="258" spans="1:9" ht="26.25" x14ac:dyDescent="0.25">
      <c r="A258" s="187" t="s">
        <v>665</v>
      </c>
      <c r="B258" s="158" t="s">
        <v>277</v>
      </c>
      <c r="C258" s="178" t="s">
        <v>502</v>
      </c>
      <c r="D258" s="171" t="s">
        <v>125</v>
      </c>
      <c r="E258" s="191">
        <v>1</v>
      </c>
      <c r="F258" s="190">
        <v>0.9</v>
      </c>
      <c r="G258" s="190">
        <v>0.9</v>
      </c>
      <c r="H258" s="190">
        <v>1</v>
      </c>
      <c r="I258" s="190">
        <v>6.6</v>
      </c>
    </row>
    <row r="259" spans="1:9" ht="26.25" x14ac:dyDescent="0.25">
      <c r="A259" s="40" t="s">
        <v>665</v>
      </c>
      <c r="B259" s="106" t="s">
        <v>278</v>
      </c>
      <c r="C259" s="117" t="s">
        <v>502</v>
      </c>
      <c r="D259" s="98" t="s">
        <v>125</v>
      </c>
      <c r="E259" s="144">
        <v>1</v>
      </c>
      <c r="F259" s="42">
        <v>0.9</v>
      </c>
      <c r="G259" s="42">
        <v>0.9</v>
      </c>
      <c r="H259" s="42">
        <v>1</v>
      </c>
      <c r="I259" s="42">
        <v>6.6</v>
      </c>
    </row>
    <row r="260" spans="1:9" ht="26.25" x14ac:dyDescent="0.25">
      <c r="A260" s="187" t="s">
        <v>665</v>
      </c>
      <c r="B260" s="158" t="s">
        <v>310</v>
      </c>
      <c r="C260" s="178" t="s">
        <v>502</v>
      </c>
      <c r="D260" s="171" t="s">
        <v>125</v>
      </c>
      <c r="E260" s="191">
        <v>1</v>
      </c>
      <c r="F260" s="190">
        <v>0.9</v>
      </c>
      <c r="G260" s="190">
        <v>0.9</v>
      </c>
      <c r="H260" s="190">
        <v>1</v>
      </c>
      <c r="I260" s="190">
        <v>6.6</v>
      </c>
    </row>
  </sheetData>
  <pageMargins left="0.7" right="0.7" top="0.75" bottom="0.75" header="0.3" footer="0.3"/>
  <customProperties>
    <customPr name="SSC_SHEET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9876-CD2A-4C3A-B83F-0B2A27B425F0}">
  <dimension ref="A1:I69"/>
  <sheetViews>
    <sheetView topLeftCell="A61" workbookViewId="0">
      <selection activeCell="E8" sqref="E8:E13"/>
    </sheetView>
  </sheetViews>
  <sheetFormatPr defaultRowHeight="15" x14ac:dyDescent="0.25"/>
  <cols>
    <col min="1" max="1" width="9.42578125" bestFit="1" customWidth="1"/>
    <col min="2" max="2" width="15.42578125" customWidth="1"/>
    <col min="3" max="3" width="23.85546875" customWidth="1"/>
    <col min="4" max="4" width="16" bestFit="1" customWidth="1"/>
    <col min="5" max="5" width="12" style="84" customWidth="1"/>
    <col min="6" max="7" width="12" customWidth="1"/>
    <col min="8" max="9" width="10.85546875" customWidth="1"/>
  </cols>
  <sheetData>
    <row r="1" spans="1:9" ht="48" x14ac:dyDescent="0.25">
      <c r="A1" s="185" t="s">
        <v>107</v>
      </c>
      <c r="B1" s="186" t="s">
        <v>113</v>
      </c>
      <c r="C1" s="75" t="s">
        <v>431</v>
      </c>
      <c r="D1" s="75" t="s">
        <v>114</v>
      </c>
      <c r="E1" s="75" t="s">
        <v>115</v>
      </c>
      <c r="F1" s="75" t="s">
        <v>116</v>
      </c>
      <c r="G1" s="75" t="s">
        <v>117</v>
      </c>
      <c r="H1" s="75" t="s">
        <v>118</v>
      </c>
      <c r="I1" s="75" t="s">
        <v>119</v>
      </c>
    </row>
    <row r="2" spans="1:9" ht="25.5" x14ac:dyDescent="0.25">
      <c r="A2" s="187" t="s">
        <v>6</v>
      </c>
      <c r="B2" s="188" t="s">
        <v>120</v>
      </c>
      <c r="C2" s="189" t="s">
        <v>121</v>
      </c>
      <c r="D2" s="189" t="s">
        <v>122</v>
      </c>
      <c r="E2" s="189">
        <v>1</v>
      </c>
      <c r="F2" s="190">
        <v>5</v>
      </c>
      <c r="G2" s="190">
        <v>2</v>
      </c>
      <c r="H2" s="190">
        <v>6.4</v>
      </c>
      <c r="I2" s="190">
        <v>12.6</v>
      </c>
    </row>
    <row r="3" spans="1:9" ht="25.5" x14ac:dyDescent="0.25">
      <c r="A3" s="40" t="s">
        <v>6</v>
      </c>
      <c r="B3" s="39" t="s">
        <v>128</v>
      </c>
      <c r="C3" s="41" t="s">
        <v>129</v>
      </c>
      <c r="D3" s="41" t="s">
        <v>122</v>
      </c>
      <c r="E3" s="41">
        <v>1</v>
      </c>
      <c r="F3" s="42">
        <v>2</v>
      </c>
      <c r="G3" s="42"/>
      <c r="H3" s="42">
        <v>3.2</v>
      </c>
      <c r="I3" s="42">
        <v>12</v>
      </c>
    </row>
    <row r="4" spans="1:9" ht="25.5" x14ac:dyDescent="0.25">
      <c r="A4" s="187" t="s">
        <v>6</v>
      </c>
      <c r="B4" s="188" t="s">
        <v>133</v>
      </c>
      <c r="C4" s="189" t="s">
        <v>134</v>
      </c>
      <c r="D4" s="189" t="s">
        <v>122</v>
      </c>
      <c r="E4" s="189">
        <v>1</v>
      </c>
      <c r="F4" s="190">
        <v>5.6</v>
      </c>
      <c r="G4" s="190"/>
      <c r="H4" s="190">
        <v>7</v>
      </c>
      <c r="I4" s="190">
        <v>12</v>
      </c>
    </row>
    <row r="5" spans="1:9" ht="25.5" x14ac:dyDescent="0.25">
      <c r="A5" s="40" t="s">
        <v>6</v>
      </c>
      <c r="B5" s="39" t="s">
        <v>137</v>
      </c>
      <c r="C5" s="46" t="s">
        <v>138</v>
      </c>
      <c r="D5" s="41" t="s">
        <v>122</v>
      </c>
      <c r="E5" s="46">
        <v>1</v>
      </c>
      <c r="F5" s="42">
        <v>6.6</v>
      </c>
      <c r="G5" s="42"/>
      <c r="H5" s="42">
        <v>14.6</v>
      </c>
      <c r="I5" s="42">
        <v>12</v>
      </c>
    </row>
    <row r="6" spans="1:9" ht="25.5" x14ac:dyDescent="0.25">
      <c r="A6" s="187" t="s">
        <v>6</v>
      </c>
      <c r="B6" s="188" t="s">
        <v>139</v>
      </c>
      <c r="C6" s="189" t="s">
        <v>140</v>
      </c>
      <c r="D6" s="189" t="s">
        <v>122</v>
      </c>
      <c r="E6" s="189">
        <v>1</v>
      </c>
      <c r="F6" s="190">
        <v>4</v>
      </c>
      <c r="G6" s="190"/>
      <c r="H6" s="190">
        <v>6</v>
      </c>
      <c r="I6" s="190">
        <v>12</v>
      </c>
    </row>
    <row r="7" spans="1:9" ht="25.5" x14ac:dyDescent="0.25">
      <c r="A7" s="40" t="s">
        <v>6</v>
      </c>
      <c r="B7" s="39" t="s">
        <v>141</v>
      </c>
      <c r="C7" s="46" t="s">
        <v>138</v>
      </c>
      <c r="D7" s="41" t="s">
        <v>122</v>
      </c>
      <c r="E7" s="46">
        <v>1</v>
      </c>
      <c r="F7" s="42">
        <v>6.6</v>
      </c>
      <c r="G7" s="42"/>
      <c r="H7" s="42">
        <v>15</v>
      </c>
      <c r="I7" s="42">
        <v>12</v>
      </c>
    </row>
    <row r="8" spans="1:9" ht="25.5" x14ac:dyDescent="0.25">
      <c r="A8" s="187" t="s">
        <v>6</v>
      </c>
      <c r="B8" s="188" t="s">
        <v>158</v>
      </c>
      <c r="C8" s="203" t="s">
        <v>159</v>
      </c>
      <c r="D8" s="189" t="s">
        <v>122</v>
      </c>
      <c r="E8" s="226">
        <v>1</v>
      </c>
      <c r="F8" s="190">
        <v>4</v>
      </c>
      <c r="G8" s="190">
        <v>1.5</v>
      </c>
      <c r="H8" s="190">
        <v>5</v>
      </c>
      <c r="I8" s="190">
        <v>9</v>
      </c>
    </row>
    <row r="9" spans="1:9" ht="25.5" x14ac:dyDescent="0.25">
      <c r="A9" s="40" t="s">
        <v>6</v>
      </c>
      <c r="B9" s="39" t="s">
        <v>169</v>
      </c>
      <c r="C9" s="49" t="s">
        <v>170</v>
      </c>
      <c r="D9" s="41" t="s">
        <v>122</v>
      </c>
      <c r="E9" s="227">
        <v>1</v>
      </c>
      <c r="F9" s="42">
        <v>1.5</v>
      </c>
      <c r="G9" s="42">
        <v>1</v>
      </c>
      <c r="H9" s="42">
        <v>3</v>
      </c>
      <c r="I9" s="42">
        <v>7.5</v>
      </c>
    </row>
    <row r="10" spans="1:9" x14ac:dyDescent="0.25">
      <c r="A10" s="187" t="s">
        <v>6</v>
      </c>
      <c r="B10" s="188" t="s">
        <v>171</v>
      </c>
      <c r="C10" s="203" t="s">
        <v>172</v>
      </c>
      <c r="D10" s="189" t="s">
        <v>122</v>
      </c>
      <c r="E10" s="226">
        <v>2</v>
      </c>
      <c r="F10" s="190">
        <v>1.5</v>
      </c>
      <c r="G10" s="190">
        <v>1.5</v>
      </c>
      <c r="H10" s="190">
        <v>8.6</v>
      </c>
      <c r="I10" s="190">
        <v>12</v>
      </c>
    </row>
    <row r="11" spans="1:9" ht="25.5" x14ac:dyDescent="0.25">
      <c r="A11" s="40" t="s">
        <v>6</v>
      </c>
      <c r="B11" s="39" t="s">
        <v>173</v>
      </c>
      <c r="C11" s="49" t="s">
        <v>174</v>
      </c>
      <c r="D11" s="41" t="s">
        <v>122</v>
      </c>
      <c r="E11" s="227">
        <v>1</v>
      </c>
      <c r="F11" s="42">
        <v>1.6</v>
      </c>
      <c r="G11" s="42">
        <v>1.8</v>
      </c>
      <c r="H11" s="42">
        <v>6</v>
      </c>
      <c r="I11" s="42">
        <v>12</v>
      </c>
    </row>
    <row r="12" spans="1:9" ht="25.5" x14ac:dyDescent="0.25">
      <c r="A12" s="187" t="s">
        <v>6</v>
      </c>
      <c r="B12" s="188" t="s">
        <v>178</v>
      </c>
      <c r="C12" s="50" t="s">
        <v>179</v>
      </c>
      <c r="D12" s="189" t="s">
        <v>122</v>
      </c>
      <c r="E12" s="228">
        <v>1</v>
      </c>
      <c r="F12" s="190">
        <v>6.6</v>
      </c>
      <c r="G12" s="190">
        <v>1</v>
      </c>
      <c r="H12" s="190">
        <v>15</v>
      </c>
      <c r="I12" s="190">
        <v>12</v>
      </c>
    </row>
    <row r="13" spans="1:9" x14ac:dyDescent="0.25">
      <c r="A13" s="40" t="s">
        <v>6</v>
      </c>
      <c r="B13" s="39" t="s">
        <v>180</v>
      </c>
      <c r="C13" s="49" t="s">
        <v>181</v>
      </c>
      <c r="D13" s="41" t="s">
        <v>122</v>
      </c>
      <c r="E13" s="227">
        <v>1</v>
      </c>
      <c r="F13" s="42">
        <v>1.2</v>
      </c>
      <c r="G13" s="42"/>
      <c r="H13" s="42">
        <v>5.8</v>
      </c>
      <c r="I13" s="42">
        <v>12</v>
      </c>
    </row>
    <row r="14" spans="1:9" ht="25.5" x14ac:dyDescent="0.25">
      <c r="A14" s="187" t="s">
        <v>8</v>
      </c>
      <c r="B14" s="188" t="s">
        <v>196</v>
      </c>
      <c r="C14" s="189" t="s">
        <v>197</v>
      </c>
      <c r="D14" s="189" t="s">
        <v>122</v>
      </c>
      <c r="E14" s="189">
        <v>1</v>
      </c>
      <c r="F14" s="190"/>
      <c r="G14" s="190"/>
      <c r="H14" s="190">
        <v>3</v>
      </c>
      <c r="I14" s="190">
        <v>11.1</v>
      </c>
    </row>
    <row r="15" spans="1:9" ht="25.5" x14ac:dyDescent="0.25">
      <c r="A15" s="40" t="s">
        <v>8</v>
      </c>
      <c r="B15" s="39" t="s">
        <v>130</v>
      </c>
      <c r="C15" s="41" t="s">
        <v>198</v>
      </c>
      <c r="D15" s="41" t="s">
        <v>122</v>
      </c>
      <c r="E15" s="41">
        <v>1</v>
      </c>
      <c r="F15" s="42"/>
      <c r="G15" s="42"/>
      <c r="H15" s="42">
        <v>3</v>
      </c>
      <c r="I15" s="42">
        <v>7.6</v>
      </c>
    </row>
    <row r="16" spans="1:9" x14ac:dyDescent="0.25">
      <c r="A16" s="187" t="s">
        <v>8</v>
      </c>
      <c r="B16" s="188" t="s">
        <v>201</v>
      </c>
      <c r="C16" s="189" t="s">
        <v>202</v>
      </c>
      <c r="D16" s="189" t="s">
        <v>122</v>
      </c>
      <c r="E16" s="189">
        <v>1</v>
      </c>
      <c r="F16" s="190"/>
      <c r="G16" s="190"/>
      <c r="H16" s="190">
        <v>4</v>
      </c>
      <c r="I16" s="190">
        <v>7.5</v>
      </c>
    </row>
    <row r="17" spans="1:9" x14ac:dyDescent="0.25">
      <c r="A17" s="40" t="s">
        <v>8</v>
      </c>
      <c r="B17" s="39" t="s">
        <v>155</v>
      </c>
      <c r="C17" s="41" t="s">
        <v>202</v>
      </c>
      <c r="D17" s="41" t="s">
        <v>122</v>
      </c>
      <c r="E17" s="41">
        <v>1</v>
      </c>
      <c r="F17" s="42"/>
      <c r="G17" s="42"/>
      <c r="H17" s="42">
        <v>4</v>
      </c>
      <c r="I17" s="42">
        <v>7.5</v>
      </c>
    </row>
    <row r="18" spans="1:9" x14ac:dyDescent="0.25">
      <c r="A18" s="187" t="s">
        <v>8</v>
      </c>
      <c r="B18" s="188" t="s">
        <v>206</v>
      </c>
      <c r="C18" s="189" t="s">
        <v>202</v>
      </c>
      <c r="D18" s="189" t="s">
        <v>122</v>
      </c>
      <c r="E18" s="189">
        <v>1</v>
      </c>
      <c r="F18" s="190"/>
      <c r="G18" s="190"/>
      <c r="H18" s="190">
        <v>3</v>
      </c>
      <c r="I18" s="190">
        <v>7.5</v>
      </c>
    </row>
    <row r="19" spans="1:9" ht="25.5" x14ac:dyDescent="0.25">
      <c r="A19" s="40" t="s">
        <v>11</v>
      </c>
      <c r="B19" s="39" t="s">
        <v>284</v>
      </c>
      <c r="C19" s="41" t="s">
        <v>285</v>
      </c>
      <c r="D19" s="41" t="s">
        <v>122</v>
      </c>
      <c r="E19" s="41">
        <v>1</v>
      </c>
      <c r="F19" s="42">
        <v>5</v>
      </c>
      <c r="G19" s="42">
        <v>1.5</v>
      </c>
      <c r="H19" s="42">
        <v>13</v>
      </c>
      <c r="I19" s="42">
        <v>7.5</v>
      </c>
    </row>
    <row r="20" spans="1:9" ht="25.5" x14ac:dyDescent="0.25">
      <c r="A20" s="187" t="s">
        <v>11</v>
      </c>
      <c r="B20" s="188" t="s">
        <v>289</v>
      </c>
      <c r="C20" s="189" t="s">
        <v>290</v>
      </c>
      <c r="D20" s="189" t="s">
        <v>122</v>
      </c>
      <c r="E20" s="189">
        <v>1</v>
      </c>
      <c r="F20" s="190">
        <v>6</v>
      </c>
      <c r="G20" s="190">
        <v>2</v>
      </c>
      <c r="H20" s="190">
        <v>14</v>
      </c>
      <c r="I20" s="190">
        <v>7.5</v>
      </c>
    </row>
    <row r="21" spans="1:9" ht="25.5" x14ac:dyDescent="0.25">
      <c r="A21" s="40" t="s">
        <v>11</v>
      </c>
      <c r="B21" s="39" t="s">
        <v>295</v>
      </c>
      <c r="C21" s="41" t="s">
        <v>296</v>
      </c>
      <c r="D21" s="41" t="s">
        <v>122</v>
      </c>
      <c r="E21" s="41">
        <v>1</v>
      </c>
      <c r="F21" s="42">
        <v>1.2</v>
      </c>
      <c r="G21" s="42"/>
      <c r="H21" s="42">
        <v>3</v>
      </c>
      <c r="I21" s="42">
        <v>7.5</v>
      </c>
    </row>
    <row r="22" spans="1:9" ht="25.5" x14ac:dyDescent="0.25">
      <c r="A22" s="187" t="s">
        <v>15</v>
      </c>
      <c r="B22" s="188" t="s">
        <v>318</v>
      </c>
      <c r="C22" s="189" t="s">
        <v>319</v>
      </c>
      <c r="D22" s="189" t="s">
        <v>122</v>
      </c>
      <c r="E22" s="189">
        <v>1</v>
      </c>
      <c r="F22" s="190">
        <v>3</v>
      </c>
      <c r="G22" s="190">
        <v>1.2</v>
      </c>
      <c r="H22" s="190">
        <v>5.8</v>
      </c>
      <c r="I22" s="190">
        <v>7.3</v>
      </c>
    </row>
    <row r="23" spans="1:9" ht="25.5" x14ac:dyDescent="0.25">
      <c r="A23" s="40" t="s">
        <v>13</v>
      </c>
      <c r="B23" s="39" t="s">
        <v>244</v>
      </c>
      <c r="C23" s="41" t="s">
        <v>322</v>
      </c>
      <c r="D23" s="41" t="s">
        <v>122</v>
      </c>
      <c r="E23" s="41">
        <v>1</v>
      </c>
      <c r="F23" s="42">
        <v>1.5</v>
      </c>
      <c r="G23" s="42"/>
      <c r="H23" s="42">
        <v>3</v>
      </c>
      <c r="I23" s="42">
        <v>10</v>
      </c>
    </row>
    <row r="24" spans="1:9" ht="38.25" x14ac:dyDescent="0.25">
      <c r="A24" s="187" t="s">
        <v>13</v>
      </c>
      <c r="B24" s="188" t="s">
        <v>340</v>
      </c>
      <c r="C24" s="189" t="s">
        <v>341</v>
      </c>
      <c r="D24" s="189" t="s">
        <v>122</v>
      </c>
      <c r="E24" s="189">
        <v>1</v>
      </c>
      <c r="F24" s="190">
        <v>3</v>
      </c>
      <c r="G24" s="190"/>
      <c r="H24" s="190">
        <v>5</v>
      </c>
      <c r="I24" s="190">
        <v>7.5</v>
      </c>
    </row>
    <row r="25" spans="1:9" ht="38.25" x14ac:dyDescent="0.25">
      <c r="A25" s="40" t="s">
        <v>13</v>
      </c>
      <c r="B25" s="39" t="s">
        <v>347</v>
      </c>
      <c r="C25" s="41" t="s">
        <v>348</v>
      </c>
      <c r="D25" s="41" t="s">
        <v>122</v>
      </c>
      <c r="E25" s="41">
        <v>1</v>
      </c>
      <c r="F25" s="42">
        <v>3</v>
      </c>
      <c r="G25" s="42"/>
      <c r="H25" s="42">
        <v>6.7</v>
      </c>
      <c r="I25" s="42">
        <v>8.1</v>
      </c>
    </row>
    <row r="26" spans="1:9" ht="38.25" x14ac:dyDescent="0.25">
      <c r="A26" s="187" t="s">
        <v>13</v>
      </c>
      <c r="B26" s="188" t="s">
        <v>133</v>
      </c>
      <c r="C26" s="189" t="s">
        <v>383</v>
      </c>
      <c r="D26" s="189" t="s">
        <v>122</v>
      </c>
      <c r="E26" s="189">
        <v>1</v>
      </c>
      <c r="F26" s="190">
        <v>6</v>
      </c>
      <c r="G26" s="190"/>
      <c r="H26" s="190">
        <v>14.4</v>
      </c>
      <c r="I26" s="190">
        <v>7.5</v>
      </c>
    </row>
    <row r="27" spans="1:9" ht="38.25" x14ac:dyDescent="0.25">
      <c r="A27" s="40" t="s">
        <v>13</v>
      </c>
      <c r="B27" s="39" t="s">
        <v>139</v>
      </c>
      <c r="C27" s="41" t="s">
        <v>390</v>
      </c>
      <c r="D27" s="41" t="s">
        <v>122</v>
      </c>
      <c r="E27" s="41">
        <v>1</v>
      </c>
      <c r="F27" s="42">
        <v>2</v>
      </c>
      <c r="G27" s="42"/>
      <c r="H27" s="42">
        <v>6</v>
      </c>
      <c r="I27" s="42">
        <v>10</v>
      </c>
    </row>
    <row r="28" spans="1:9" ht="25.5" x14ac:dyDescent="0.25">
      <c r="A28" s="187" t="s">
        <v>13</v>
      </c>
      <c r="B28" s="188" t="s">
        <v>156</v>
      </c>
      <c r="C28" s="189" t="s">
        <v>398</v>
      </c>
      <c r="D28" s="189" t="s">
        <v>122</v>
      </c>
      <c r="E28" s="189">
        <v>1</v>
      </c>
      <c r="F28" s="190">
        <v>5</v>
      </c>
      <c r="G28" s="190"/>
      <c r="H28" s="190">
        <v>6.4</v>
      </c>
      <c r="I28" s="190">
        <v>12</v>
      </c>
    </row>
    <row r="29" spans="1:9" ht="25.5" x14ac:dyDescent="0.25">
      <c r="A29" s="40" t="s">
        <v>13</v>
      </c>
      <c r="B29" s="39" t="s">
        <v>206</v>
      </c>
      <c r="C29" s="41" t="s">
        <v>399</v>
      </c>
      <c r="D29" s="41" t="s">
        <v>122</v>
      </c>
      <c r="E29" s="41">
        <v>1</v>
      </c>
      <c r="F29" s="42">
        <v>2</v>
      </c>
      <c r="G29" s="42"/>
      <c r="H29" s="42">
        <v>4.3</v>
      </c>
      <c r="I29" s="42">
        <v>12</v>
      </c>
    </row>
    <row r="30" spans="1:9" ht="25.5" x14ac:dyDescent="0.25">
      <c r="A30" s="187" t="s">
        <v>13</v>
      </c>
      <c r="B30" s="188" t="s">
        <v>404</v>
      </c>
      <c r="C30" s="189" t="s">
        <v>405</v>
      </c>
      <c r="D30" s="189" t="s">
        <v>122</v>
      </c>
      <c r="E30" s="189">
        <v>1</v>
      </c>
      <c r="F30" s="190">
        <v>3</v>
      </c>
      <c r="G30" s="190"/>
      <c r="H30" s="190">
        <v>5</v>
      </c>
      <c r="I30" s="190">
        <v>12</v>
      </c>
    </row>
    <row r="31" spans="1:9" ht="25.5" x14ac:dyDescent="0.25">
      <c r="A31" s="40" t="s">
        <v>13</v>
      </c>
      <c r="B31" s="39" t="s">
        <v>406</v>
      </c>
      <c r="C31" s="41" t="s">
        <v>405</v>
      </c>
      <c r="D31" s="41" t="s">
        <v>122</v>
      </c>
      <c r="E31" s="41">
        <v>1</v>
      </c>
      <c r="F31" s="42">
        <v>3</v>
      </c>
      <c r="G31" s="42"/>
      <c r="H31" s="42">
        <v>5</v>
      </c>
      <c r="I31" s="42">
        <v>6.5</v>
      </c>
    </row>
    <row r="32" spans="1:9" ht="25.5" x14ac:dyDescent="0.25">
      <c r="A32" s="187" t="s">
        <v>13</v>
      </c>
      <c r="B32" s="188" t="s">
        <v>408</v>
      </c>
      <c r="C32" s="189" t="s">
        <v>409</v>
      </c>
      <c r="D32" s="189" t="s">
        <v>122</v>
      </c>
      <c r="E32" s="189">
        <v>1</v>
      </c>
      <c r="F32" s="190">
        <v>3</v>
      </c>
      <c r="G32" s="190"/>
      <c r="H32" s="190">
        <v>5.4</v>
      </c>
      <c r="I32" s="190">
        <v>12</v>
      </c>
    </row>
    <row r="33" spans="1:9" ht="38.25" x14ac:dyDescent="0.25">
      <c r="A33" s="40" t="s">
        <v>13</v>
      </c>
      <c r="B33" s="39" t="s">
        <v>410</v>
      </c>
      <c r="C33" s="41" t="s">
        <v>411</v>
      </c>
      <c r="D33" s="41" t="s">
        <v>122</v>
      </c>
      <c r="E33" s="41">
        <v>1</v>
      </c>
      <c r="F33" s="42">
        <v>6</v>
      </c>
      <c r="G33" s="42"/>
      <c r="H33" s="42">
        <v>14.4</v>
      </c>
      <c r="I33" s="42">
        <v>6.6</v>
      </c>
    </row>
    <row r="34" spans="1:9" ht="25.5" x14ac:dyDescent="0.25">
      <c r="A34" s="187" t="s">
        <v>13</v>
      </c>
      <c r="B34" s="188" t="s">
        <v>169</v>
      </c>
      <c r="C34" s="189" t="s">
        <v>405</v>
      </c>
      <c r="D34" s="189" t="s">
        <v>122</v>
      </c>
      <c r="E34" s="189">
        <v>1</v>
      </c>
      <c r="F34" s="190">
        <v>3</v>
      </c>
      <c r="G34" s="190"/>
      <c r="H34" s="190">
        <v>5</v>
      </c>
      <c r="I34" s="190">
        <v>12</v>
      </c>
    </row>
    <row r="35" spans="1:9" ht="25.5" x14ac:dyDescent="0.25">
      <c r="A35" s="40" t="s">
        <v>412</v>
      </c>
      <c r="B35" s="39" t="s">
        <v>320</v>
      </c>
      <c r="C35" s="41" t="s">
        <v>416</v>
      </c>
      <c r="D35" s="41" t="s">
        <v>122</v>
      </c>
      <c r="E35" s="41">
        <v>1</v>
      </c>
      <c r="F35" s="42">
        <v>1</v>
      </c>
      <c r="G35" s="42">
        <v>1</v>
      </c>
      <c r="H35" s="42">
        <v>1.5</v>
      </c>
      <c r="I35" s="42">
        <v>11.4</v>
      </c>
    </row>
    <row r="36" spans="1:9" ht="25.5" x14ac:dyDescent="0.25">
      <c r="A36" s="187" t="s">
        <v>412</v>
      </c>
      <c r="B36" s="188" t="s">
        <v>320</v>
      </c>
      <c r="C36" s="189" t="s">
        <v>416</v>
      </c>
      <c r="D36" s="189" t="s">
        <v>122</v>
      </c>
      <c r="E36" s="189">
        <v>1</v>
      </c>
      <c r="F36" s="190">
        <v>1</v>
      </c>
      <c r="G36" s="190">
        <v>1</v>
      </c>
      <c r="H36" s="190">
        <v>1.5</v>
      </c>
      <c r="I36" s="190">
        <v>11.4</v>
      </c>
    </row>
    <row r="37" spans="1:9" ht="26.25" x14ac:dyDescent="0.25">
      <c r="A37" s="40" t="s">
        <v>656</v>
      </c>
      <c r="B37" s="101" t="s">
        <v>326</v>
      </c>
      <c r="C37" s="118" t="s">
        <v>505</v>
      </c>
      <c r="D37" s="41" t="s">
        <v>122</v>
      </c>
      <c r="E37" s="144">
        <v>1</v>
      </c>
      <c r="F37" s="144">
        <v>5.5</v>
      </c>
      <c r="G37" s="42">
        <v>1.5</v>
      </c>
      <c r="H37" s="42">
        <v>13</v>
      </c>
      <c r="I37" s="217" t="s">
        <v>678</v>
      </c>
    </row>
    <row r="38" spans="1:9" ht="38.25" x14ac:dyDescent="0.25">
      <c r="A38" s="187" t="s">
        <v>656</v>
      </c>
      <c r="B38" s="165" t="s">
        <v>275</v>
      </c>
      <c r="C38" s="167" t="s">
        <v>510</v>
      </c>
      <c r="D38" s="189" t="s">
        <v>122</v>
      </c>
      <c r="E38" s="191">
        <v>1</v>
      </c>
      <c r="F38" s="190">
        <v>3</v>
      </c>
      <c r="G38" s="190">
        <v>1.5</v>
      </c>
      <c r="H38" s="190">
        <v>3.6</v>
      </c>
      <c r="I38" s="216" t="s">
        <v>679</v>
      </c>
    </row>
    <row r="39" spans="1:9" ht="25.5" x14ac:dyDescent="0.25">
      <c r="A39" s="40" t="s">
        <v>656</v>
      </c>
      <c r="B39" s="103" t="s">
        <v>470</v>
      </c>
      <c r="C39" s="120" t="s">
        <v>512</v>
      </c>
      <c r="D39" s="41" t="s">
        <v>122</v>
      </c>
      <c r="E39" s="144"/>
      <c r="F39" s="42"/>
      <c r="G39" s="42"/>
      <c r="H39" s="42">
        <v>8.5</v>
      </c>
      <c r="I39" s="42">
        <v>6.15</v>
      </c>
    </row>
    <row r="40" spans="1:9" ht="25.5" x14ac:dyDescent="0.25">
      <c r="A40" s="187" t="s">
        <v>669</v>
      </c>
      <c r="B40" s="165" t="s">
        <v>465</v>
      </c>
      <c r="C40" s="167" t="s">
        <v>514</v>
      </c>
      <c r="D40" s="189" t="s">
        <v>122</v>
      </c>
      <c r="E40" s="191">
        <v>1</v>
      </c>
      <c r="F40" s="190">
        <v>1.5</v>
      </c>
      <c r="G40" s="190">
        <v>1</v>
      </c>
      <c r="H40" s="190">
        <v>3.7</v>
      </c>
      <c r="I40" s="190">
        <v>7.5</v>
      </c>
    </row>
    <row r="41" spans="1:9" ht="25.5" x14ac:dyDescent="0.25">
      <c r="A41" s="40" t="s">
        <v>669</v>
      </c>
      <c r="B41" s="102" t="s">
        <v>473</v>
      </c>
      <c r="C41" s="119" t="s">
        <v>516</v>
      </c>
      <c r="D41" s="41" t="s">
        <v>122</v>
      </c>
      <c r="E41" s="144">
        <v>1</v>
      </c>
      <c r="F41" s="42">
        <v>4</v>
      </c>
      <c r="G41" s="42">
        <v>1.5</v>
      </c>
      <c r="H41" s="42">
        <v>7.2</v>
      </c>
      <c r="I41" s="42">
        <v>6.6</v>
      </c>
    </row>
    <row r="42" spans="1:9" ht="25.5" x14ac:dyDescent="0.25">
      <c r="A42" s="187" t="s">
        <v>669</v>
      </c>
      <c r="B42" s="162" t="s">
        <v>476</v>
      </c>
      <c r="C42" s="167" t="s">
        <v>522</v>
      </c>
      <c r="D42" s="189" t="s">
        <v>122</v>
      </c>
      <c r="E42" s="191">
        <v>1</v>
      </c>
      <c r="F42" s="190">
        <v>6</v>
      </c>
      <c r="G42" s="190">
        <v>2</v>
      </c>
      <c r="H42" s="190">
        <v>14.4</v>
      </c>
      <c r="I42" s="190">
        <v>7.5</v>
      </c>
    </row>
    <row r="43" spans="1:9" ht="25.5" x14ac:dyDescent="0.25">
      <c r="A43" s="40" t="s">
        <v>662</v>
      </c>
      <c r="B43" s="101" t="s">
        <v>463</v>
      </c>
      <c r="C43" s="119" t="s">
        <v>526</v>
      </c>
      <c r="D43" s="41" t="s">
        <v>122</v>
      </c>
      <c r="E43" s="144"/>
      <c r="F43" s="42"/>
      <c r="G43" s="42"/>
      <c r="H43" s="42">
        <v>12</v>
      </c>
      <c r="I43" s="42" t="s">
        <v>629</v>
      </c>
    </row>
    <row r="44" spans="1:9" ht="25.5" x14ac:dyDescent="0.25">
      <c r="A44" s="187" t="s">
        <v>662</v>
      </c>
      <c r="B44" s="165" t="s">
        <v>264</v>
      </c>
      <c r="C44" s="167" t="s">
        <v>528</v>
      </c>
      <c r="D44" s="189" t="s">
        <v>122</v>
      </c>
      <c r="E44" s="191">
        <v>1</v>
      </c>
      <c r="F44" s="190">
        <v>3</v>
      </c>
      <c r="G44" s="190">
        <v>1.5</v>
      </c>
      <c r="H44" s="190">
        <v>4.2</v>
      </c>
      <c r="I44" s="190">
        <v>7.5</v>
      </c>
    </row>
    <row r="45" spans="1:9" ht="25.5" x14ac:dyDescent="0.25">
      <c r="A45" s="40" t="s">
        <v>662</v>
      </c>
      <c r="B45" s="102" t="s">
        <v>266</v>
      </c>
      <c r="C45" s="119" t="s">
        <v>529</v>
      </c>
      <c r="D45" s="41" t="s">
        <v>122</v>
      </c>
      <c r="E45" s="144">
        <v>1</v>
      </c>
      <c r="F45" s="42">
        <v>6</v>
      </c>
      <c r="G45" s="42">
        <v>2.2999999999999998</v>
      </c>
      <c r="H45" s="42">
        <v>7.4</v>
      </c>
      <c r="I45" s="42">
        <v>7.5</v>
      </c>
    </row>
    <row r="46" spans="1:9" ht="25.5" x14ac:dyDescent="0.25">
      <c r="A46" s="187" t="s">
        <v>662</v>
      </c>
      <c r="B46" s="165" t="s">
        <v>473</v>
      </c>
      <c r="C46" s="167" t="s">
        <v>531</v>
      </c>
      <c r="D46" s="189" t="s">
        <v>122</v>
      </c>
      <c r="E46" s="191">
        <v>1</v>
      </c>
      <c r="F46" s="190">
        <v>1.5</v>
      </c>
      <c r="G46" s="190">
        <v>1</v>
      </c>
      <c r="H46" s="190">
        <v>2</v>
      </c>
      <c r="I46" s="190">
        <v>7.5</v>
      </c>
    </row>
    <row r="47" spans="1:9" ht="25.5" x14ac:dyDescent="0.25">
      <c r="A47" s="40" t="s">
        <v>662</v>
      </c>
      <c r="B47" s="102" t="s">
        <v>468</v>
      </c>
      <c r="C47" s="119" t="s">
        <v>531</v>
      </c>
      <c r="D47" s="41" t="s">
        <v>122</v>
      </c>
      <c r="E47" s="144">
        <v>1</v>
      </c>
      <c r="F47" s="42">
        <v>1.5</v>
      </c>
      <c r="G47" s="42">
        <v>1</v>
      </c>
      <c r="H47" s="42">
        <v>2</v>
      </c>
      <c r="I47" s="42">
        <v>7.5</v>
      </c>
    </row>
    <row r="48" spans="1:9" ht="25.5" x14ac:dyDescent="0.25">
      <c r="A48" s="187" t="s">
        <v>650</v>
      </c>
      <c r="B48" s="165" t="s">
        <v>481</v>
      </c>
      <c r="C48" s="167" t="s">
        <v>535</v>
      </c>
      <c r="D48" s="189" t="s">
        <v>122</v>
      </c>
      <c r="E48" s="191">
        <v>1</v>
      </c>
      <c r="F48" s="190">
        <v>1.5</v>
      </c>
      <c r="G48" s="190">
        <v>0.5</v>
      </c>
      <c r="H48" s="190">
        <v>4.5999999999999996</v>
      </c>
      <c r="I48" s="190">
        <v>7.2</v>
      </c>
    </row>
    <row r="49" spans="1:9" ht="38.25" x14ac:dyDescent="0.25">
      <c r="A49" s="40" t="s">
        <v>650</v>
      </c>
      <c r="B49" s="102" t="s">
        <v>482</v>
      </c>
      <c r="C49" s="119" t="s">
        <v>536</v>
      </c>
      <c r="D49" s="41" t="s">
        <v>122</v>
      </c>
      <c r="E49" s="144">
        <v>1</v>
      </c>
      <c r="F49" s="42">
        <v>2</v>
      </c>
      <c r="G49" s="42">
        <v>1.5</v>
      </c>
      <c r="H49" s="42">
        <v>3.4</v>
      </c>
      <c r="I49" s="42">
        <v>7.5</v>
      </c>
    </row>
    <row r="50" spans="1:9" ht="25.5" x14ac:dyDescent="0.25">
      <c r="A50" s="187" t="s">
        <v>670</v>
      </c>
      <c r="B50" s="162" t="s">
        <v>329</v>
      </c>
      <c r="C50" s="167" t="s">
        <v>528</v>
      </c>
      <c r="D50" s="189" t="s">
        <v>122</v>
      </c>
      <c r="E50" s="191">
        <v>1</v>
      </c>
      <c r="F50" s="190">
        <v>3</v>
      </c>
      <c r="G50" s="190">
        <v>1.5</v>
      </c>
      <c r="H50" s="190">
        <v>6</v>
      </c>
      <c r="I50" s="216" t="s">
        <v>678</v>
      </c>
    </row>
    <row r="51" spans="1:9" ht="25.5" x14ac:dyDescent="0.25">
      <c r="A51" s="40" t="s">
        <v>432</v>
      </c>
      <c r="B51" s="101" t="s">
        <v>487</v>
      </c>
      <c r="C51" s="119" t="s">
        <v>549</v>
      </c>
      <c r="D51" s="41" t="s">
        <v>122</v>
      </c>
      <c r="E51" s="144">
        <v>1</v>
      </c>
      <c r="F51" s="42">
        <v>1</v>
      </c>
      <c r="G51" s="42">
        <v>1.5</v>
      </c>
      <c r="H51" s="42">
        <v>8.3000000000000007</v>
      </c>
      <c r="I51" s="42">
        <v>6.6</v>
      </c>
    </row>
    <row r="52" spans="1:9" ht="25.5" x14ac:dyDescent="0.25">
      <c r="A52" s="187" t="s">
        <v>434</v>
      </c>
      <c r="B52" s="162" t="s">
        <v>489</v>
      </c>
      <c r="C52" s="167" t="s">
        <v>559</v>
      </c>
      <c r="D52" s="189" t="s">
        <v>122</v>
      </c>
      <c r="E52" s="191">
        <v>1</v>
      </c>
      <c r="F52" s="190">
        <v>4</v>
      </c>
      <c r="G52" s="190">
        <v>1.8</v>
      </c>
      <c r="H52" s="190">
        <v>7</v>
      </c>
      <c r="I52" s="190">
        <v>5.6</v>
      </c>
    </row>
    <row r="53" spans="1:9" ht="25.5" x14ac:dyDescent="0.25">
      <c r="A53" s="40" t="s">
        <v>435</v>
      </c>
      <c r="B53" s="106" t="s">
        <v>261</v>
      </c>
      <c r="C53" s="123" t="s">
        <v>528</v>
      </c>
      <c r="D53" s="41" t="s">
        <v>122</v>
      </c>
      <c r="E53" s="144">
        <v>1</v>
      </c>
      <c r="F53" s="42">
        <v>3</v>
      </c>
      <c r="G53" s="42">
        <v>1.5</v>
      </c>
      <c r="H53" s="42">
        <v>5.5</v>
      </c>
      <c r="I53" s="42">
        <v>7.5</v>
      </c>
    </row>
    <row r="54" spans="1:9" ht="25.5" x14ac:dyDescent="0.25">
      <c r="A54" s="187" t="s">
        <v>438</v>
      </c>
      <c r="B54" s="165" t="s">
        <v>482</v>
      </c>
      <c r="C54" s="167" t="s">
        <v>579</v>
      </c>
      <c r="D54" s="189" t="s">
        <v>122</v>
      </c>
      <c r="E54" s="191">
        <v>1</v>
      </c>
      <c r="F54" s="190">
        <v>6</v>
      </c>
      <c r="G54" s="190">
        <v>1.5</v>
      </c>
      <c r="H54" s="190">
        <v>15</v>
      </c>
      <c r="I54" s="216" t="s">
        <v>678</v>
      </c>
    </row>
    <row r="55" spans="1:9" x14ac:dyDescent="0.25">
      <c r="A55" s="40" t="s">
        <v>443</v>
      </c>
      <c r="B55" s="109" t="s">
        <v>481</v>
      </c>
      <c r="C55" s="132" t="s">
        <v>591</v>
      </c>
      <c r="D55" s="41" t="s">
        <v>122</v>
      </c>
      <c r="E55" s="144">
        <v>1</v>
      </c>
      <c r="F55" s="42">
        <v>3</v>
      </c>
      <c r="G55" s="42">
        <v>1.8</v>
      </c>
      <c r="H55" s="42">
        <v>5.8</v>
      </c>
      <c r="I55" s="42">
        <v>7.9</v>
      </c>
    </row>
    <row r="56" spans="1:9" ht="30" x14ac:dyDescent="0.25">
      <c r="A56" s="187" t="s">
        <v>447</v>
      </c>
      <c r="B56" s="181" t="s">
        <v>250</v>
      </c>
      <c r="C56" s="213" t="s">
        <v>596</v>
      </c>
      <c r="D56" s="189" t="s">
        <v>122</v>
      </c>
      <c r="E56" s="191"/>
      <c r="F56" s="190"/>
      <c r="G56" s="190"/>
      <c r="H56" s="190">
        <v>8.3000000000000007</v>
      </c>
      <c r="I56" s="190">
        <v>6.6</v>
      </c>
    </row>
    <row r="57" spans="1:9" ht="25.5" x14ac:dyDescent="0.25">
      <c r="A57" s="40" t="s">
        <v>446</v>
      </c>
      <c r="B57" s="108" t="s">
        <v>323</v>
      </c>
      <c r="C57" s="123" t="s">
        <v>598</v>
      </c>
      <c r="D57" s="41" t="s">
        <v>122</v>
      </c>
      <c r="E57" s="144">
        <v>1</v>
      </c>
      <c r="F57" s="42">
        <v>6</v>
      </c>
      <c r="G57" s="42">
        <v>1.25</v>
      </c>
      <c r="H57" s="42">
        <v>7.4</v>
      </c>
      <c r="I57" s="42">
        <v>8</v>
      </c>
    </row>
    <row r="58" spans="1:9" ht="25.5" x14ac:dyDescent="0.25">
      <c r="A58" s="187" t="s">
        <v>446</v>
      </c>
      <c r="B58" s="158" t="s">
        <v>482</v>
      </c>
      <c r="C58" s="179" t="s">
        <v>599</v>
      </c>
      <c r="D58" s="189" t="s">
        <v>122</v>
      </c>
      <c r="E58" s="191">
        <v>1</v>
      </c>
      <c r="F58" s="190">
        <v>1.2</v>
      </c>
      <c r="G58" s="190">
        <v>0.6</v>
      </c>
      <c r="H58" s="190">
        <v>3.6</v>
      </c>
      <c r="I58" s="190">
        <v>6.6</v>
      </c>
    </row>
    <row r="59" spans="1:9" ht="25.5" x14ac:dyDescent="0.25">
      <c r="A59" s="40" t="s">
        <v>446</v>
      </c>
      <c r="B59" s="106" t="s">
        <v>252</v>
      </c>
      <c r="C59" s="123" t="s">
        <v>599</v>
      </c>
      <c r="D59" s="41" t="s">
        <v>122</v>
      </c>
      <c r="E59" s="144">
        <v>1</v>
      </c>
      <c r="F59" s="42">
        <v>1.2</v>
      </c>
      <c r="G59" s="42">
        <v>0.6</v>
      </c>
      <c r="H59" s="42">
        <v>3.6</v>
      </c>
      <c r="I59" s="42">
        <v>6.6</v>
      </c>
    </row>
    <row r="60" spans="1:9" ht="60" x14ac:dyDescent="0.25">
      <c r="A60" s="187" t="s">
        <v>452</v>
      </c>
      <c r="B60" s="158" t="s">
        <v>481</v>
      </c>
      <c r="C60" s="192" t="s">
        <v>608</v>
      </c>
      <c r="D60" s="189" t="s">
        <v>122</v>
      </c>
      <c r="E60" s="191"/>
      <c r="F60" s="190"/>
      <c r="G60" s="190"/>
      <c r="H60" s="190">
        <v>8</v>
      </c>
      <c r="I60" s="190">
        <v>6.6</v>
      </c>
    </row>
    <row r="61" spans="1:9" ht="25.5" x14ac:dyDescent="0.25">
      <c r="A61" s="40" t="s">
        <v>456</v>
      </c>
      <c r="B61" s="108" t="s">
        <v>244</v>
      </c>
      <c r="C61" s="123" t="s">
        <v>611</v>
      </c>
      <c r="D61" s="41" t="s">
        <v>122</v>
      </c>
      <c r="E61" s="144">
        <v>1</v>
      </c>
      <c r="F61" s="42">
        <v>6</v>
      </c>
      <c r="G61" s="42">
        <v>1.5</v>
      </c>
      <c r="H61" s="42">
        <v>6.8</v>
      </c>
      <c r="I61" s="42">
        <v>9.1</v>
      </c>
    </row>
    <row r="62" spans="1:9" ht="25.5" x14ac:dyDescent="0.25">
      <c r="A62" s="187" t="s">
        <v>655</v>
      </c>
      <c r="B62" s="198" t="s">
        <v>323</v>
      </c>
      <c r="C62" s="176" t="s">
        <v>528</v>
      </c>
      <c r="D62" s="189" t="s">
        <v>122</v>
      </c>
      <c r="E62" s="191">
        <v>1</v>
      </c>
      <c r="F62" s="190">
        <v>3</v>
      </c>
      <c r="G62" s="190">
        <v>1.5</v>
      </c>
      <c r="H62" s="190">
        <v>4.5</v>
      </c>
      <c r="I62" s="190">
        <v>6.9</v>
      </c>
    </row>
    <row r="63" spans="1:9" x14ac:dyDescent="0.25">
      <c r="A63" s="40" t="s">
        <v>458</v>
      </c>
      <c r="B63" s="110" t="s">
        <v>326</v>
      </c>
      <c r="C63" s="143" t="s">
        <v>286</v>
      </c>
      <c r="D63" s="41" t="s">
        <v>122</v>
      </c>
      <c r="E63" s="144"/>
      <c r="F63" s="42"/>
      <c r="G63" s="42"/>
      <c r="H63" s="42">
        <v>1.5</v>
      </c>
      <c r="I63" s="42">
        <v>6.6</v>
      </c>
    </row>
    <row r="64" spans="1:9" ht="25.5" x14ac:dyDescent="0.25">
      <c r="A64" s="187" t="s">
        <v>665</v>
      </c>
      <c r="B64" s="193" t="s">
        <v>244</v>
      </c>
      <c r="C64" s="179" t="s">
        <v>616</v>
      </c>
      <c r="D64" s="189" t="s">
        <v>122</v>
      </c>
      <c r="E64" s="191">
        <v>1</v>
      </c>
      <c r="F64" s="190">
        <v>5</v>
      </c>
      <c r="G64" s="190">
        <v>1</v>
      </c>
      <c r="H64" s="190">
        <v>7.3</v>
      </c>
      <c r="I64" s="190">
        <v>6.6</v>
      </c>
    </row>
    <row r="65" spans="1:9" ht="25.5" x14ac:dyDescent="0.25">
      <c r="A65" s="40" t="s">
        <v>665</v>
      </c>
      <c r="B65" s="109" t="s">
        <v>482</v>
      </c>
      <c r="C65" s="132" t="s">
        <v>617</v>
      </c>
      <c r="D65" s="41" t="s">
        <v>122</v>
      </c>
      <c r="E65" s="144">
        <v>1</v>
      </c>
      <c r="F65" s="42">
        <v>4</v>
      </c>
      <c r="G65" s="42">
        <v>1</v>
      </c>
      <c r="H65" s="42">
        <v>5.5</v>
      </c>
      <c r="I65" s="42">
        <v>6.6</v>
      </c>
    </row>
    <row r="66" spans="1:9" ht="25.5" x14ac:dyDescent="0.25">
      <c r="A66" s="187" t="s">
        <v>665</v>
      </c>
      <c r="B66" s="158" t="s">
        <v>258</v>
      </c>
      <c r="C66" s="176" t="s">
        <v>528</v>
      </c>
      <c r="D66" s="189" t="s">
        <v>122</v>
      </c>
      <c r="E66" s="191">
        <v>1</v>
      </c>
      <c r="F66" s="190">
        <v>3</v>
      </c>
      <c r="G66" s="190">
        <v>1.5</v>
      </c>
      <c r="H66" s="190">
        <v>4.4000000000000004</v>
      </c>
      <c r="I66" s="190">
        <v>6.6</v>
      </c>
    </row>
    <row r="67" spans="1:9" ht="25.5" x14ac:dyDescent="0.25">
      <c r="A67" s="40" t="s">
        <v>665</v>
      </c>
      <c r="B67" s="106" t="s">
        <v>488</v>
      </c>
      <c r="C67" s="123" t="s">
        <v>618</v>
      </c>
      <c r="D67" s="41" t="s">
        <v>122</v>
      </c>
      <c r="E67" s="144">
        <v>1</v>
      </c>
      <c r="F67" s="42">
        <v>3.8</v>
      </c>
      <c r="G67" s="42">
        <v>1.5</v>
      </c>
      <c r="H67" s="42">
        <v>5.3</v>
      </c>
      <c r="I67" s="42">
        <v>6.6</v>
      </c>
    </row>
    <row r="68" spans="1:9" ht="38.25" x14ac:dyDescent="0.25">
      <c r="A68" s="187" t="s">
        <v>665</v>
      </c>
      <c r="B68" s="158" t="s">
        <v>262</v>
      </c>
      <c r="C68" s="176" t="s">
        <v>619</v>
      </c>
      <c r="D68" s="189" t="s">
        <v>122</v>
      </c>
      <c r="E68" s="191">
        <v>1</v>
      </c>
      <c r="F68" s="190">
        <v>3</v>
      </c>
      <c r="G68" s="190">
        <v>1.5</v>
      </c>
      <c r="H68" s="190">
        <v>4</v>
      </c>
      <c r="I68" s="190">
        <v>6.6</v>
      </c>
    </row>
    <row r="69" spans="1:9" ht="25.5" x14ac:dyDescent="0.25">
      <c r="A69" s="40" t="s">
        <v>665</v>
      </c>
      <c r="B69" s="106" t="s">
        <v>473</v>
      </c>
      <c r="C69" s="123" t="s">
        <v>621</v>
      </c>
      <c r="D69" s="41" t="s">
        <v>122</v>
      </c>
      <c r="E69" s="144">
        <v>1</v>
      </c>
      <c r="F69" s="42">
        <v>3</v>
      </c>
      <c r="G69" s="42">
        <v>1.25</v>
      </c>
      <c r="H69" s="42">
        <v>3.8</v>
      </c>
      <c r="I69" s="42">
        <v>7.1</v>
      </c>
    </row>
  </sheetData>
  <pageMargins left="0.7" right="0.7" top="0.75" bottom="0.75" header="0.3" footer="0.3"/>
  <customProperties>
    <customPr name="SSC_SHEET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7610-ED7C-4137-BFFD-C2564CDDCF22}">
  <dimension ref="A1:I16"/>
  <sheetViews>
    <sheetView workbookViewId="0">
      <selection activeCell="C2" sqref="C2:C16"/>
    </sheetView>
  </sheetViews>
  <sheetFormatPr defaultRowHeight="15" x14ac:dyDescent="0.25"/>
  <cols>
    <col min="1" max="1" width="9.42578125" bestFit="1" customWidth="1"/>
    <col min="2" max="2" width="15.42578125" customWidth="1"/>
    <col min="3" max="3" width="23.85546875" customWidth="1"/>
    <col min="4" max="4" width="16" bestFit="1" customWidth="1"/>
    <col min="5" max="7" width="12" customWidth="1"/>
    <col min="8" max="9" width="10.85546875" customWidth="1"/>
  </cols>
  <sheetData>
    <row r="1" spans="1:9" ht="48" x14ac:dyDescent="0.25">
      <c r="A1" s="185" t="s">
        <v>107</v>
      </c>
      <c r="B1" s="186" t="s">
        <v>113</v>
      </c>
      <c r="C1" s="75" t="s">
        <v>431</v>
      </c>
      <c r="D1" s="75" t="s">
        <v>114</v>
      </c>
      <c r="E1" s="75" t="s">
        <v>115</v>
      </c>
      <c r="F1" s="75" t="s">
        <v>116</v>
      </c>
      <c r="G1" s="75" t="s">
        <v>117</v>
      </c>
      <c r="H1" s="75" t="s">
        <v>118</v>
      </c>
      <c r="I1" s="75" t="s">
        <v>119</v>
      </c>
    </row>
    <row r="2" spans="1:9" x14ac:dyDescent="0.25">
      <c r="A2" s="187" t="s">
        <v>656</v>
      </c>
      <c r="B2" s="165" t="s">
        <v>469</v>
      </c>
      <c r="C2" s="168" t="s">
        <v>511</v>
      </c>
      <c r="D2" s="159" t="s">
        <v>590</v>
      </c>
      <c r="E2" s="191"/>
      <c r="F2" s="190"/>
      <c r="G2" s="190"/>
      <c r="H2" s="216">
        <v>7</v>
      </c>
      <c r="I2" s="190"/>
    </row>
    <row r="3" spans="1:9" x14ac:dyDescent="0.25">
      <c r="A3" s="40" t="s">
        <v>662</v>
      </c>
      <c r="B3" s="102" t="s">
        <v>479</v>
      </c>
      <c r="C3" s="138" t="s">
        <v>532</v>
      </c>
      <c r="D3" s="122" t="s">
        <v>590</v>
      </c>
      <c r="E3" s="144"/>
      <c r="F3" s="42"/>
      <c r="G3" s="42"/>
      <c r="H3" s="217">
        <v>3</v>
      </c>
      <c r="I3" s="42">
        <v>7.5</v>
      </c>
    </row>
    <row r="4" spans="1:9" ht="25.5" x14ac:dyDescent="0.25">
      <c r="A4" s="187" t="s">
        <v>670</v>
      </c>
      <c r="B4" s="165" t="s">
        <v>264</v>
      </c>
      <c r="C4" s="218" t="s">
        <v>544</v>
      </c>
      <c r="D4" s="159" t="s">
        <v>590</v>
      </c>
      <c r="E4" s="191"/>
      <c r="F4" s="190"/>
      <c r="G4" s="190"/>
      <c r="H4" s="216">
        <v>10</v>
      </c>
      <c r="I4" s="190">
        <v>7.5</v>
      </c>
    </row>
    <row r="5" spans="1:9" ht="25.5" x14ac:dyDescent="0.25">
      <c r="A5" s="40" t="s">
        <v>670</v>
      </c>
      <c r="B5" s="102" t="s">
        <v>264</v>
      </c>
      <c r="C5" s="219" t="s">
        <v>544</v>
      </c>
      <c r="D5" s="122" t="s">
        <v>590</v>
      </c>
      <c r="E5" s="144"/>
      <c r="F5" s="42"/>
      <c r="G5" s="42"/>
      <c r="H5" s="217">
        <v>10</v>
      </c>
      <c r="I5" s="42">
        <v>7.5</v>
      </c>
    </row>
    <row r="6" spans="1:9" ht="25.5" x14ac:dyDescent="0.25">
      <c r="A6" s="187" t="s">
        <v>670</v>
      </c>
      <c r="B6" s="165" t="s">
        <v>271</v>
      </c>
      <c r="C6" s="218" t="s">
        <v>544</v>
      </c>
      <c r="D6" s="159" t="s">
        <v>590</v>
      </c>
      <c r="E6" s="191"/>
      <c r="F6" s="190"/>
      <c r="G6" s="190"/>
      <c r="H6" s="216" t="s">
        <v>674</v>
      </c>
      <c r="I6" s="190">
        <v>7.5</v>
      </c>
    </row>
    <row r="7" spans="1:9" ht="25.5" x14ac:dyDescent="0.25">
      <c r="A7" s="40" t="s">
        <v>671</v>
      </c>
      <c r="B7" s="102" t="s">
        <v>486</v>
      </c>
      <c r="C7" s="126" t="s">
        <v>547</v>
      </c>
      <c r="D7" s="122" t="s">
        <v>590</v>
      </c>
      <c r="E7" s="144"/>
      <c r="F7" s="42"/>
      <c r="G7" s="42"/>
      <c r="H7" s="217" t="s">
        <v>675</v>
      </c>
      <c r="I7" s="42">
        <v>7</v>
      </c>
    </row>
    <row r="8" spans="1:9" x14ac:dyDescent="0.25">
      <c r="A8" s="187" t="s">
        <v>438</v>
      </c>
      <c r="B8" s="162" t="s">
        <v>323</v>
      </c>
      <c r="C8" s="220" t="s">
        <v>577</v>
      </c>
      <c r="D8" s="159" t="s">
        <v>590</v>
      </c>
      <c r="E8" s="191"/>
      <c r="F8" s="190"/>
      <c r="G8" s="190"/>
      <c r="H8" s="216" t="s">
        <v>676</v>
      </c>
      <c r="I8" s="190">
        <v>7</v>
      </c>
    </row>
    <row r="9" spans="1:9" x14ac:dyDescent="0.25">
      <c r="A9" s="40" t="s">
        <v>440</v>
      </c>
      <c r="B9" s="106" t="s">
        <v>481</v>
      </c>
      <c r="C9" s="128" t="s">
        <v>583</v>
      </c>
      <c r="D9" s="122" t="s">
        <v>590</v>
      </c>
      <c r="E9" s="144"/>
      <c r="F9" s="42"/>
      <c r="G9" s="42"/>
      <c r="H9" s="217">
        <v>12</v>
      </c>
      <c r="I9" s="42">
        <v>7.8</v>
      </c>
    </row>
    <row r="10" spans="1:9" x14ac:dyDescent="0.25">
      <c r="A10" s="187" t="s">
        <v>440</v>
      </c>
      <c r="B10" s="158" t="s">
        <v>258</v>
      </c>
      <c r="C10" s="221" t="s">
        <v>532</v>
      </c>
      <c r="D10" s="159" t="s">
        <v>590</v>
      </c>
      <c r="E10" s="191"/>
      <c r="F10" s="190"/>
      <c r="G10" s="190"/>
      <c r="H10" s="216">
        <v>24</v>
      </c>
      <c r="I10" s="190">
        <v>5.5</v>
      </c>
    </row>
    <row r="11" spans="1:9" x14ac:dyDescent="0.25">
      <c r="A11" s="40" t="s">
        <v>441</v>
      </c>
      <c r="B11" s="108" t="s">
        <v>247</v>
      </c>
      <c r="C11" s="222" t="s">
        <v>586</v>
      </c>
      <c r="D11" s="122" t="s">
        <v>590</v>
      </c>
      <c r="E11" s="144"/>
      <c r="F11" s="42"/>
      <c r="G11" s="42"/>
      <c r="H11" s="217">
        <v>7</v>
      </c>
      <c r="I11" s="42">
        <v>7</v>
      </c>
    </row>
    <row r="12" spans="1:9" x14ac:dyDescent="0.25">
      <c r="A12" s="187" t="s">
        <v>441</v>
      </c>
      <c r="B12" s="158" t="s">
        <v>498</v>
      </c>
      <c r="C12" s="223" t="s">
        <v>587</v>
      </c>
      <c r="D12" s="159" t="s">
        <v>590</v>
      </c>
      <c r="E12" s="191"/>
      <c r="F12" s="190"/>
      <c r="G12" s="190"/>
      <c r="H12" s="216">
        <v>7</v>
      </c>
      <c r="I12" s="190">
        <v>7</v>
      </c>
    </row>
    <row r="13" spans="1:9" x14ac:dyDescent="0.25">
      <c r="A13" s="40" t="s">
        <v>441</v>
      </c>
      <c r="B13" s="106" t="s">
        <v>477</v>
      </c>
      <c r="C13" s="222" t="s">
        <v>588</v>
      </c>
      <c r="D13" s="122" t="s">
        <v>590</v>
      </c>
      <c r="E13" s="144"/>
      <c r="F13" s="42"/>
      <c r="G13" s="42"/>
      <c r="H13" s="217">
        <v>7</v>
      </c>
      <c r="I13" s="42">
        <v>7</v>
      </c>
    </row>
    <row r="14" spans="1:9" x14ac:dyDescent="0.25">
      <c r="A14" s="187" t="s">
        <v>441</v>
      </c>
      <c r="B14" s="158" t="s">
        <v>261</v>
      </c>
      <c r="C14" s="223" t="s">
        <v>587</v>
      </c>
      <c r="D14" s="159" t="s">
        <v>590</v>
      </c>
      <c r="E14" s="191"/>
      <c r="F14" s="190"/>
      <c r="G14" s="190"/>
      <c r="H14" s="216">
        <v>7</v>
      </c>
      <c r="I14" s="190">
        <v>7</v>
      </c>
    </row>
    <row r="15" spans="1:9" x14ac:dyDescent="0.25">
      <c r="A15" s="40" t="s">
        <v>445</v>
      </c>
      <c r="B15" s="106" t="s">
        <v>252</v>
      </c>
      <c r="C15" s="224" t="s">
        <v>590</v>
      </c>
      <c r="D15" s="122" t="s">
        <v>590</v>
      </c>
      <c r="E15" s="144"/>
      <c r="F15" s="42"/>
      <c r="G15" s="42"/>
      <c r="H15" s="217" t="s">
        <v>677</v>
      </c>
      <c r="I15" s="42">
        <v>7.5</v>
      </c>
    </row>
    <row r="16" spans="1:9" x14ac:dyDescent="0.25">
      <c r="A16" s="187" t="s">
        <v>452</v>
      </c>
      <c r="B16" s="215" t="s">
        <v>323</v>
      </c>
      <c r="C16" s="225" t="s">
        <v>607</v>
      </c>
      <c r="D16" s="159" t="s">
        <v>590</v>
      </c>
      <c r="E16" s="191"/>
      <c r="F16" s="190"/>
      <c r="G16" s="190"/>
      <c r="H16" s="216">
        <v>40</v>
      </c>
      <c r="I16" s="190">
        <v>7.5</v>
      </c>
    </row>
  </sheetData>
  <pageMargins left="0.7" right="0.7" top="0.75" bottom="0.75" header="0.3" footer="0.3"/>
  <customProperties>
    <customPr name="SSC_SHEET_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53"/>
  <sheetViews>
    <sheetView workbookViewId="0">
      <selection activeCell="B6" sqref="B6:C6"/>
    </sheetView>
  </sheetViews>
  <sheetFormatPr defaultRowHeight="15" x14ac:dyDescent="0.25"/>
  <cols>
    <col min="2" max="2" width="14.140625" bestFit="1" customWidth="1"/>
    <col min="3" max="3" width="40.28515625" customWidth="1"/>
    <col min="5" max="5" width="8.7109375" customWidth="1"/>
  </cols>
  <sheetData>
    <row r="2" spans="1:7" ht="30" x14ac:dyDescent="0.25">
      <c r="A2" t="s">
        <v>211</v>
      </c>
      <c r="B2" s="75" t="s">
        <v>107</v>
      </c>
      <c r="C2" s="76" t="s">
        <v>1</v>
      </c>
      <c r="D2" s="85" t="s">
        <v>212</v>
      </c>
      <c r="E2" s="86" t="s">
        <v>213</v>
      </c>
      <c r="F2" t="s">
        <v>214</v>
      </c>
    </row>
    <row r="3" spans="1:7" ht="45" x14ac:dyDescent="0.25">
      <c r="A3" s="84">
        <v>1</v>
      </c>
      <c r="B3" s="77" t="s">
        <v>6</v>
      </c>
      <c r="C3" s="78" t="s">
        <v>7</v>
      </c>
      <c r="D3">
        <v>14.4</v>
      </c>
      <c r="E3">
        <v>24</v>
      </c>
      <c r="F3" t="s">
        <v>215</v>
      </c>
    </row>
    <row r="4" spans="1:7" ht="30" x14ac:dyDescent="0.25">
      <c r="A4" s="84">
        <v>2</v>
      </c>
      <c r="B4" s="21" t="s">
        <v>8</v>
      </c>
      <c r="C4" s="17" t="s">
        <v>9</v>
      </c>
      <c r="D4">
        <v>24</v>
      </c>
      <c r="E4">
        <v>24.8</v>
      </c>
      <c r="F4" t="s">
        <v>216</v>
      </c>
      <c r="G4" t="s">
        <v>217</v>
      </c>
    </row>
    <row r="5" spans="1:7" x14ac:dyDescent="0.25">
      <c r="A5" s="84">
        <v>3</v>
      </c>
      <c r="B5" s="77" t="s">
        <v>11</v>
      </c>
      <c r="C5" s="79" t="s">
        <v>12</v>
      </c>
      <c r="D5">
        <v>25</v>
      </c>
      <c r="E5">
        <v>26</v>
      </c>
      <c r="F5" t="s">
        <v>216</v>
      </c>
      <c r="G5" t="s">
        <v>217</v>
      </c>
    </row>
    <row r="6" spans="1:7" x14ac:dyDescent="0.25">
      <c r="A6" s="84">
        <v>4</v>
      </c>
      <c r="B6" s="21" t="s">
        <v>13</v>
      </c>
      <c r="C6" s="17" t="s">
        <v>14</v>
      </c>
    </row>
    <row r="7" spans="1:7" ht="30" x14ac:dyDescent="0.25">
      <c r="A7" s="84">
        <v>5</v>
      </c>
      <c r="B7" s="77" t="s">
        <v>15</v>
      </c>
      <c r="C7" s="78" t="s">
        <v>16</v>
      </c>
    </row>
    <row r="8" spans="1:7" ht="45" x14ac:dyDescent="0.25">
      <c r="A8" s="84">
        <v>6</v>
      </c>
      <c r="B8" s="21" t="s">
        <v>17</v>
      </c>
      <c r="C8" s="17" t="s">
        <v>18</v>
      </c>
    </row>
    <row r="9" spans="1:7" x14ac:dyDescent="0.25">
      <c r="A9" s="84">
        <v>7</v>
      </c>
      <c r="B9" s="77" t="s">
        <v>19</v>
      </c>
      <c r="C9" s="78" t="s">
        <v>20</v>
      </c>
    </row>
    <row r="10" spans="1:7" x14ac:dyDescent="0.25">
      <c r="A10" s="84">
        <v>8</v>
      </c>
      <c r="B10" s="33" t="s">
        <v>22</v>
      </c>
      <c r="C10" s="24" t="s">
        <v>23</v>
      </c>
    </row>
    <row r="11" spans="1:7" x14ac:dyDescent="0.25">
      <c r="A11" s="84">
        <v>9</v>
      </c>
      <c r="B11" s="80" t="s">
        <v>24</v>
      </c>
      <c r="C11" s="81" t="s">
        <v>25</v>
      </c>
    </row>
    <row r="12" spans="1:7" x14ac:dyDescent="0.25">
      <c r="A12" s="84">
        <v>10</v>
      </c>
      <c r="B12" s="33" t="s">
        <v>26</v>
      </c>
      <c r="C12" s="27" t="s">
        <v>27</v>
      </c>
    </row>
    <row r="13" spans="1:7" x14ac:dyDescent="0.25">
      <c r="A13" s="84">
        <v>11</v>
      </c>
      <c r="B13" s="80" t="s">
        <v>28</v>
      </c>
      <c r="C13" s="82" t="s">
        <v>29</v>
      </c>
    </row>
    <row r="14" spans="1:7" ht="30" x14ac:dyDescent="0.25">
      <c r="A14" s="84">
        <v>12</v>
      </c>
      <c r="B14" s="34" t="s">
        <v>108</v>
      </c>
      <c r="C14" s="32" t="s">
        <v>30</v>
      </c>
    </row>
    <row r="15" spans="1:7" ht="30" x14ac:dyDescent="0.25">
      <c r="A15" s="84">
        <v>13</v>
      </c>
      <c r="B15" s="80" t="s">
        <v>31</v>
      </c>
      <c r="C15" s="81" t="s">
        <v>32</v>
      </c>
    </row>
    <row r="16" spans="1:7" x14ac:dyDescent="0.25">
      <c r="A16" s="84">
        <v>14</v>
      </c>
      <c r="B16" s="33" t="s">
        <v>33</v>
      </c>
      <c r="C16" s="24" t="s">
        <v>34</v>
      </c>
    </row>
    <row r="17" spans="1:3" ht="30" x14ac:dyDescent="0.25">
      <c r="A17" s="84">
        <v>15</v>
      </c>
      <c r="B17" s="80" t="s">
        <v>35</v>
      </c>
      <c r="C17" s="81" t="s">
        <v>36</v>
      </c>
    </row>
    <row r="18" spans="1:3" ht="45" x14ac:dyDescent="0.25">
      <c r="A18" s="84">
        <v>16</v>
      </c>
      <c r="B18" s="33" t="s">
        <v>37</v>
      </c>
      <c r="C18" s="24" t="s">
        <v>38</v>
      </c>
    </row>
    <row r="19" spans="1:3" x14ac:dyDescent="0.25">
      <c r="A19" s="84">
        <v>17</v>
      </c>
      <c r="B19" s="80" t="s">
        <v>39</v>
      </c>
      <c r="C19" s="81" t="s">
        <v>40</v>
      </c>
    </row>
    <row r="20" spans="1:3" x14ac:dyDescent="0.25">
      <c r="A20" s="84">
        <v>18</v>
      </c>
      <c r="B20" s="33" t="s">
        <v>41</v>
      </c>
      <c r="C20" s="27" t="s">
        <v>42</v>
      </c>
    </row>
    <row r="21" spans="1:3" x14ac:dyDescent="0.25">
      <c r="A21" s="84">
        <v>19</v>
      </c>
      <c r="B21" s="80" t="s">
        <v>43</v>
      </c>
      <c r="C21" s="82" t="s">
        <v>44</v>
      </c>
    </row>
    <row r="22" spans="1:3" x14ac:dyDescent="0.25">
      <c r="A22" s="84">
        <v>20</v>
      </c>
      <c r="B22" s="33" t="s">
        <v>45</v>
      </c>
      <c r="C22" s="27" t="s">
        <v>46</v>
      </c>
    </row>
    <row r="23" spans="1:3" ht="30" x14ac:dyDescent="0.25">
      <c r="A23" s="84">
        <v>21</v>
      </c>
      <c r="B23" s="80" t="s">
        <v>47</v>
      </c>
      <c r="C23" s="81" t="s">
        <v>48</v>
      </c>
    </row>
    <row r="24" spans="1:3" ht="30" x14ac:dyDescent="0.25">
      <c r="A24" s="84">
        <v>22</v>
      </c>
      <c r="B24" s="33" t="s">
        <v>49</v>
      </c>
      <c r="C24" s="24" t="s">
        <v>50</v>
      </c>
    </row>
    <row r="25" spans="1:3" ht="30" x14ac:dyDescent="0.25">
      <c r="A25" s="84">
        <v>23</v>
      </c>
      <c r="B25" s="80" t="s">
        <v>51</v>
      </c>
      <c r="C25" s="81" t="s">
        <v>52</v>
      </c>
    </row>
    <row r="26" spans="1:3" ht="45" x14ac:dyDescent="0.25">
      <c r="A26" s="84">
        <v>24</v>
      </c>
      <c r="B26" s="33" t="s">
        <v>53</v>
      </c>
      <c r="C26" s="24" t="s">
        <v>54</v>
      </c>
    </row>
    <row r="27" spans="1:3" ht="45" x14ac:dyDescent="0.25">
      <c r="A27" s="84">
        <v>25</v>
      </c>
      <c r="B27" s="80" t="s">
        <v>55</v>
      </c>
      <c r="C27" s="81" t="s">
        <v>56</v>
      </c>
    </row>
    <row r="28" spans="1:3" ht="45" x14ac:dyDescent="0.25">
      <c r="A28" s="84">
        <v>26</v>
      </c>
      <c r="B28" s="33" t="s">
        <v>57</v>
      </c>
      <c r="C28" s="24" t="s">
        <v>58</v>
      </c>
    </row>
    <row r="29" spans="1:3" ht="45" x14ac:dyDescent="0.25">
      <c r="A29" s="84">
        <v>27</v>
      </c>
      <c r="B29" s="80" t="s">
        <v>59</v>
      </c>
      <c r="C29" s="81" t="s">
        <v>60</v>
      </c>
    </row>
    <row r="30" spans="1:3" ht="30" x14ac:dyDescent="0.25">
      <c r="A30" s="84">
        <v>28</v>
      </c>
      <c r="B30" s="33" t="s">
        <v>61</v>
      </c>
      <c r="C30" s="25" t="s">
        <v>62</v>
      </c>
    </row>
    <row r="31" spans="1:3" ht="30" x14ac:dyDescent="0.25">
      <c r="A31" s="84">
        <v>29</v>
      </c>
      <c r="B31" s="80" t="s">
        <v>63</v>
      </c>
      <c r="C31" s="81" t="s">
        <v>64</v>
      </c>
    </row>
    <row r="32" spans="1:3" ht="30" x14ac:dyDescent="0.25">
      <c r="A32" s="84">
        <v>30</v>
      </c>
      <c r="B32" s="33" t="s">
        <v>65</v>
      </c>
      <c r="C32" s="24" t="s">
        <v>66</v>
      </c>
    </row>
    <row r="33" spans="1:3" ht="30" x14ac:dyDescent="0.25">
      <c r="A33" s="84">
        <v>31</v>
      </c>
      <c r="B33" s="80" t="s">
        <v>67</v>
      </c>
      <c r="C33" s="82" t="s">
        <v>68</v>
      </c>
    </row>
    <row r="34" spans="1:3" ht="30" x14ac:dyDescent="0.25">
      <c r="A34" s="84">
        <v>32</v>
      </c>
      <c r="B34" s="34" t="s">
        <v>109</v>
      </c>
      <c r="C34" s="32" t="s">
        <v>69</v>
      </c>
    </row>
    <row r="35" spans="1:3" ht="45" x14ac:dyDescent="0.25">
      <c r="A35" s="84">
        <v>33</v>
      </c>
      <c r="B35" s="80" t="s">
        <v>70</v>
      </c>
      <c r="C35" s="81" t="s">
        <v>71</v>
      </c>
    </row>
    <row r="36" spans="1:3" ht="45" x14ac:dyDescent="0.25">
      <c r="A36" s="84">
        <v>34</v>
      </c>
      <c r="B36" s="33" t="s">
        <v>72</v>
      </c>
      <c r="C36" s="24" t="s">
        <v>73</v>
      </c>
    </row>
    <row r="37" spans="1:3" x14ac:dyDescent="0.25">
      <c r="A37" s="84">
        <v>35</v>
      </c>
      <c r="B37" s="80" t="s">
        <v>74</v>
      </c>
      <c r="C37" s="82" t="s">
        <v>75</v>
      </c>
    </row>
    <row r="38" spans="1:3" ht="30" x14ac:dyDescent="0.25">
      <c r="A38" s="84">
        <v>36</v>
      </c>
      <c r="B38" s="33" t="s">
        <v>76</v>
      </c>
      <c r="C38" s="24" t="s">
        <v>77</v>
      </c>
    </row>
    <row r="39" spans="1:3" ht="30" x14ac:dyDescent="0.25">
      <c r="A39" s="84">
        <v>37</v>
      </c>
      <c r="B39" s="80" t="s">
        <v>78</v>
      </c>
      <c r="C39" s="82" t="s">
        <v>79</v>
      </c>
    </row>
    <row r="40" spans="1:3" ht="30" x14ac:dyDescent="0.25">
      <c r="A40" s="84">
        <v>38</v>
      </c>
      <c r="B40" s="33" t="s">
        <v>80</v>
      </c>
      <c r="C40" s="24" t="s">
        <v>81</v>
      </c>
    </row>
    <row r="41" spans="1:3" x14ac:dyDescent="0.25">
      <c r="A41" s="84">
        <v>39</v>
      </c>
      <c r="B41" s="34" t="s">
        <v>110</v>
      </c>
      <c r="C41" s="35" t="s">
        <v>82</v>
      </c>
    </row>
    <row r="42" spans="1:3" x14ac:dyDescent="0.25">
      <c r="A42" s="84">
        <v>40</v>
      </c>
      <c r="B42" s="33" t="s">
        <v>83</v>
      </c>
      <c r="C42" s="17" t="s">
        <v>84</v>
      </c>
    </row>
    <row r="43" spans="1:3" ht="30" x14ac:dyDescent="0.25">
      <c r="A43" s="84">
        <v>41</v>
      </c>
      <c r="B43" s="80" t="s">
        <v>85</v>
      </c>
      <c r="C43" s="81" t="s">
        <v>86</v>
      </c>
    </row>
    <row r="44" spans="1:3" ht="30" x14ac:dyDescent="0.25">
      <c r="A44" s="84">
        <v>42</v>
      </c>
      <c r="B44" s="33" t="s">
        <v>87</v>
      </c>
      <c r="C44" s="27" t="s">
        <v>88</v>
      </c>
    </row>
    <row r="45" spans="1:3" ht="30" x14ac:dyDescent="0.25">
      <c r="A45" s="84">
        <v>43</v>
      </c>
      <c r="B45" s="80" t="s">
        <v>89</v>
      </c>
      <c r="C45" s="78" t="s">
        <v>90</v>
      </c>
    </row>
    <row r="46" spans="1:3" ht="30" x14ac:dyDescent="0.25">
      <c r="A46" s="84">
        <v>44</v>
      </c>
      <c r="B46" s="33" t="s">
        <v>91</v>
      </c>
      <c r="C46" s="17" t="s">
        <v>92</v>
      </c>
    </row>
    <row r="47" spans="1:3" x14ac:dyDescent="0.25">
      <c r="A47" s="84">
        <v>45</v>
      </c>
      <c r="B47" s="80" t="s">
        <v>93</v>
      </c>
      <c r="C47" s="82" t="s">
        <v>94</v>
      </c>
    </row>
    <row r="48" spans="1:3" x14ac:dyDescent="0.25">
      <c r="A48" s="84">
        <v>46</v>
      </c>
      <c r="B48" s="34" t="s">
        <v>111</v>
      </c>
      <c r="C48" s="35" t="s">
        <v>95</v>
      </c>
    </row>
    <row r="49" spans="1:3" ht="30" x14ac:dyDescent="0.25">
      <c r="A49" s="84">
        <v>47</v>
      </c>
      <c r="B49" s="34" t="s">
        <v>112</v>
      </c>
      <c r="C49" s="35" t="s">
        <v>96</v>
      </c>
    </row>
    <row r="50" spans="1:3" ht="30" x14ac:dyDescent="0.25">
      <c r="A50" s="84">
        <v>48</v>
      </c>
      <c r="B50" s="33" t="s">
        <v>97</v>
      </c>
      <c r="C50" s="17" t="s">
        <v>98</v>
      </c>
    </row>
    <row r="51" spans="1:3" ht="45" x14ac:dyDescent="0.25">
      <c r="A51" s="84">
        <v>49</v>
      </c>
      <c r="B51" s="80" t="s">
        <v>99</v>
      </c>
      <c r="C51" s="78" t="s">
        <v>100</v>
      </c>
    </row>
    <row r="52" spans="1:3" ht="30" x14ac:dyDescent="0.25">
      <c r="A52" s="84">
        <v>50</v>
      </c>
      <c r="B52" s="33" t="s">
        <v>101</v>
      </c>
      <c r="C52" s="17" t="s">
        <v>102</v>
      </c>
    </row>
    <row r="53" spans="1:3" ht="30" x14ac:dyDescent="0.25">
      <c r="A53" s="84">
        <v>51</v>
      </c>
      <c r="B53" s="80" t="s">
        <v>104</v>
      </c>
      <c r="C53" s="83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o a d _ l i s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 S l . n o < / s t r i n g > < / k e y > < v a l u e > < i n t > 6 7 < / i n t > < / v a l u e > < / i t e m > < i t e m > < k e y > < s t r i n g > S u b   D i v i s i o n < / s t r i n g > < / k e y > < v a l u e > < i n t > 1 1 2 < / i n t > < / v a l u e > < / i t e m > < i t e m > < k e y > < s t r i n g > C a t e g o r y < / s t r i n g > < / k e y > < v a l u e > < i n t > 9 1 < / i n t > < / v a l u e > < / i t e m > < i t e m > < k e y > < s t r i n g > R o a d _ N o < / s t r i n g > < / k e y > < v a l u e > < i n t > 9 2 < / i n t > < / v a l u e > < / i t e m > < i t e m > < k e y > < s t r i n g > N a m e   o f   r o a d < / s t r i n g > < / k e y > < v a l u e > < i n t > 1 2 0 < / i n t > < / v a l u e > < / i t e m > < i t e m > < k e y > < s t r i n g > S t a r t < / s t r i n g > < / k e y > < v a l u e > < i n t > 6 5 < / i n t > < / v a l u e > < / i t e m > < i t e m > < k e y > < s t r i n g > E n d < / s t r i n g > < / k e y > < v a l u e > < i n t > 5 9 < / i n t > < / v a l u e > < / i t e m > < i t e m > < k e y > < s t r i n g > L e n g t h < / s t r i n g > < / k e y > < v a l u e > < i n t > 7 8 < / i n t > < / v a l u e > < / i t e m > < / C o l u m n W i d t h s > < C o l u m n D i s p l a y I n d e x > < i t e m > < k e y > < s t r i n g > S l . n o < / s t r i n g > < / k e y > < v a l u e > < i n t > 0 < / i n t > < / v a l u e > < / i t e m > < i t e m > < k e y > < s t r i n g > S u b   D i v i s i o n 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 R o a d _ N o < / s t r i n g > < / k e y > < v a l u e > < i n t > 3 < / i n t > < / v a l u e > < / i t e m > < i t e m > < k e y > < s t r i n g > N a m e   o f   r o a d < / s t r i n g > < / k e y > < v a l u e > < i n t > 4 < / i n t > < / v a l u e > < / i t e m > < i t e m > < k e y > < s t r i n g > S t a r t < / s t r i n g > < / k e y > < v a l u e > < i n t > 5 < / i n t > < / v a l u e > < / i t e m > < i t e m > < k e y > < s t r i n g > E n d < / s t r i n g > < / k e y > < v a l u e > < i n t > 6 < / i n t > < / v a l u e > < / i t e m > < i t e m > < k e y > < s t r i n g > L e n g t h 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l v e r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 S l . N o . < / s t r i n g > < / k e y > < v a l u e > < i n t > 7 3 < / i n t > < / v a l u e > < / i t e m > < i t e m > < k e y > < s t r i n g > R o a d _ N o < / s t r i n g > < / k e y > < v a l u e > < i n t > 9 2 < / i n t > < / v a l u e > < / i t e m > < i t e m > < k e y > < s t r i n g > B r i d g e   L o c a t i o n < / s t r i n g > < / k e y > < v a l u e > < i n t > 1 3 0 < / i n t > < / v a l u e > < / i t e m > < i t e m > < k e y > < s t r i n g > N u m b e r   o f   s p a n s   ( L e n g t h   c e n t r e   t o   p i e r s ) < / s t r i n g > < / k e y > < v a l u e > < i n t > 2 8 9 < / i n t > < / v a l u e > < / i t e m > < i t e m > < k e y > < s t r i n g > T y p e < / s t r i n g > < / k e y > < v a l u e > < i n t > 6 5 < / i n t > < / v a l u e > < / i t e m > < i t e m > < k e y > < s t r i n g > N u m b e r   o f   S p a n < / s t r i n g > < / k e y > < v a l u e > < i n t > 1 3 6 < / i n t > < / v a l u e > < / i t e m > < i t e m > < k e y > < s t r i n g > S p a n   L e n g t h < / s t r i n g > < / k e y > < v a l u e > < i n t > 1 1 1 < / i n t > < / v a l u e > < / i t e m > < i t e m > < k e y > < s t r i n g > V e n t   H e i g h t < / s t r i n g > < / k e y > < v a l u e > < i n t > 1 0 9 < / i n t > < / v a l u e > < / i t e m > < i t e m > < k e y > < s t r i n g > L e n g t h   o f   b r i d g e < / s t r i n g > < / k e y > < v a l u e > < i n t > 1 3 7 < / i n t > < / v a l u e > < / i t e m > < i t e m > < k e y > < s t r i n g > W i d t h   o f   B r i d g e < / s t r i n g > < / k e y > < v a l u e > < i n t > 1 3 3 < / i n t > < / v a l u e > < / i t e m > < / C o l u m n W i d t h s > < C o l u m n D i s p l a y I n d e x > < i t e m > < k e y > < s t r i n g > S l . N o . < / s t r i n g > < / k e y > < v a l u e > < i n t > 0 < / i n t > < / v a l u e > < / i t e m > < i t e m > < k e y > < s t r i n g > R o a d _ N o < / s t r i n g > < / k e y > < v a l u e > < i n t > 1 < / i n t > < / v a l u e > < / i t e m > < i t e m > < k e y > < s t r i n g > B r i d g e   L o c a t i o n < / s t r i n g > < / k e y > < v a l u e > < i n t > 2 < / i n t > < / v a l u e > < / i t e m > < i t e m > < k e y > < s t r i n g > N u m b e r   o f   s p a n s   ( L e n g t h   c e n t r e   t o   p i e r s ) < / s t r i n g > < / k e y > < v a l u e > < i n t > 3 < / i n t > < / v a l u e > < / i t e m > < i t e m > < k e y > < s t r i n g > T y p e < / s t r i n g > < / k e y > < v a l u e > < i n t > 4 < / i n t > < / v a l u e > < / i t e m > < i t e m > < k e y > < s t r i n g > N u m b e r   o f   S p a n < / s t r i n g > < / k e y > < v a l u e > < i n t > 5 < / i n t > < / v a l u e > < / i t e m > < i t e m > < k e y > < s t r i n g > S p a n   L e n g t h < / s t r i n g > < / k e y > < v a l u e > < i n t > 6 < / i n t > < / v a l u e > < / i t e m > < i t e m > < k e y > < s t r i n g > V e n t   H e i g h t < / s t r i n g > < / k e y > < v a l u e > < i n t > 7 < / i n t > < / v a l u e > < / i t e m > < i t e m > < k e y > < s t r i n g > L e n g t h   o f   b r i d g e < / s t r i n g > < / k e y > < v a l u e > < i n t > 8 < / i n t > < / v a l u e > < / i t e m > < i t e m > < k e y > < s t r i n g > W i d t h   o f   B r i d g e 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V a t Z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F W r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q 1 l X K I p H u A 4 A A A A R A A A A E w A c A E Z v c m 1 1 b G F z L 1 N l Y 3 R p b 2 4 x L m 0 g o h g A K K A U A A A A A A A A A A A A A A A A A A A A A A A A A A A A K 0 5 N L s n M z 1 M I h t C G 1 g B Q S w E C L Q A U A A I A C A B V q 1 l X t K 7 m D q I A A A D 2 A A A A E g A A A A A A A A A A A A A A A A A A A A A A Q 2 9 u Z m l n L 1 B h Y 2 t h Z 2 U u e G 1 s U E s B A i 0 A F A A C A A g A V a t Z V w / K 6 a u k A A A A 6 Q A A A B M A A A A A A A A A A A A A A A A A 7 g A A A F t D b 2 5 0 Z W 5 0 X 1 R 5 c G V z X S 5 4 b W x Q S w E C L Q A U A A I A C A B V q 1 l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1 D R 3 P l R F 0 W t x U T z E c 7 x X A A A A A A C A A A A A A A Q Z g A A A A E A A C A A A A A J e B Y Z 5 t p q + w 8 x q R l x 6 H H c c I Q Z z f f x A g E G b r C y F s C 2 B A A A A A A O g A A A A A I A A C A A A A C 6 o u D B d T W u T m o m m a x B o J 7 r + k G 1 d D v p q F i T B A Z D x h Z 3 O F A A A A A / v g 1 K 2 1 W 5 I z Z S e Z l O P B H T j z r g y g 1 v k i D u X c q c l z 6 h Z K V h b 6 2 L N f 3 e M D d f E j 2 o X 7 e B U 7 g T 2 U W w E C + X c + 9 v / S j 6 x D m Q 8 S / B D 0 g i f I c Z 3 y 4 2 Z 0 A A A A A + P s 8 k z a j l d a E 2 i M b N O z t s C e k N E w P n Z O N d 1 P S E K q U N i B Y F 2 k O 1 n m R 4 e 9 D d A 1 Y 5 q / 7 5 Z p l Z 2 r s g p E d D U 3 E k c Y i r < / D a t a M a s h u p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 C u l v e r t 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 C u l v e r t 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 C o l u m n s \ S l . N o . 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 C o l u m n s \ R o a d _ N o 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 C o l u m n s \ B r i d g e 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 s p a n s   ( L e n g t h   c e n t r e   t o   p i e r s ) 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 S p a n 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 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 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 C o l u m n s \ L e n g t h   o f   b r i d g e 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 C o l u m n s \ W i d t h   o f   B r i d g e 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 R o a d _ l i s t 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 R o a d _ l i s t 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 C o l u m n s \ R o a d _ N o 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 o f   r o a d 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BC28267-653C-488F-A8A2-C878DBF734C3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A2DF2E48-DE42-4C1F-9706-8B9434B242DD}">
  <ds:schemaRefs>
    <ds:schemaRef ds:uri="http://gemini/pivotcustomization/TableXML_Road_list"/>
  </ds:schemaRefs>
</ds:datastoreItem>
</file>

<file path=customXml/itemProps3.xml><?xml version="1.0" encoding="utf-8"?>
<ds:datastoreItem xmlns:ds="http://schemas.openxmlformats.org/officeDocument/2006/customXml" ds:itemID="{D893D436-34A9-4DBB-9D8C-8B5A519AFCE1}">
  <ds:schemaRefs>
    <ds:schemaRef ds:uri="http://gemini/pivotcustomization/TableXML_Culvert"/>
  </ds:schemaRefs>
</ds:datastoreItem>
</file>

<file path=customXml/itemProps4.xml><?xml version="1.0" encoding="utf-8"?>
<ds:datastoreItem xmlns:ds="http://schemas.openxmlformats.org/officeDocument/2006/customXml" ds:itemID="{8B381DEB-E65B-4B12-A6C5-47809E42B9DC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2A5A1E7-F087-4A81-8FCA-833245125803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Road List</vt:lpstr>
      <vt:lpstr>Culvert List</vt:lpstr>
      <vt:lpstr>Minor Bridge</vt:lpstr>
      <vt:lpstr>Box Culvert</vt:lpstr>
      <vt:lpstr>Cut Stone</vt:lpstr>
      <vt:lpstr>Pipe Culvert</vt:lpstr>
      <vt:lpstr>RCC Slab</vt:lpstr>
      <vt:lpstr>Causeway</vt:lpstr>
      <vt:lpstr>RoadChart</vt:lpstr>
      <vt:lpstr>Road Chart</vt:lpstr>
      <vt:lpstr>Sheet1</vt:lpstr>
      <vt:lpstr>'Culvert List'!Print_Area</vt:lpstr>
      <vt:lpstr>'Culvert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2023-12-21T16:17:50Z</dcterms:modified>
  <cp:category/>
  <cp:contentStatus/>
</cp:coreProperties>
</file>