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6835" windowHeight="12345"/>
  </bookViews>
  <sheets>
    <sheet name="2020" sheetId="1" r:id="rId1"/>
  </sheets>
  <calcPr calcId="145621"/>
</workbook>
</file>

<file path=xl/calcChain.xml><?xml version="1.0" encoding="utf-8"?>
<calcChain xmlns="http://schemas.openxmlformats.org/spreadsheetml/2006/main">
  <c r="H43" i="1" l="1"/>
  <c r="G43" i="1"/>
  <c r="F43" i="1"/>
  <c r="E43" i="1"/>
  <c r="H37" i="1"/>
  <c r="G37" i="1"/>
  <c r="F37" i="1"/>
  <c r="E37" i="1"/>
  <c r="H32" i="1"/>
  <c r="G32" i="1"/>
  <c r="F32" i="1"/>
  <c r="E32" i="1"/>
  <c r="H16" i="1"/>
  <c r="G16" i="1"/>
  <c r="F16" i="1"/>
  <c r="E16" i="1"/>
  <c r="H15" i="1"/>
  <c r="G15" i="1"/>
  <c r="F15" i="1"/>
  <c r="E15" i="1"/>
</calcChain>
</file>

<file path=xl/sharedStrings.xml><?xml version="1.0" encoding="utf-8"?>
<sst xmlns="http://schemas.openxmlformats.org/spreadsheetml/2006/main" count="150" uniqueCount="94">
  <si>
    <t>Регион</t>
  </si>
  <si>
    <t>Муниципалитет</t>
  </si>
  <si>
    <t>ССЧ_чел</t>
  </si>
  <si>
    <t>СредняяЗарплата_руб</t>
  </si>
  <si>
    <t>Отгрузка_млн_руб</t>
  </si>
  <si>
    <t>ОборотТорговли_млн_руб</t>
  </si>
  <si>
    <t>БюджетРасходы_млн_руб</t>
  </si>
  <si>
    <t>Инвестиции_млн_руб</t>
  </si>
  <si>
    <t>Ивановская</t>
  </si>
  <si>
    <t>Вичуга</t>
  </si>
  <si>
    <t>Кинешма</t>
  </si>
  <si>
    <t>Кохма</t>
  </si>
  <si>
    <t>Тейково</t>
  </si>
  <si>
    <t>Шуя</t>
  </si>
  <si>
    <t>Владимирская</t>
  </si>
  <si>
    <t>Гусь-Хрустальный</t>
  </si>
  <si>
    <t>Ковров</t>
  </si>
  <si>
    <t>Муром</t>
  </si>
  <si>
    <t>Костромская</t>
  </si>
  <si>
    <t>Буй</t>
  </si>
  <si>
    <t>Волгореченск</t>
  </si>
  <si>
    <t>Галич</t>
  </si>
  <si>
    <t>Мантурово</t>
  </si>
  <si>
    <t>Шарья</t>
  </si>
  <si>
    <t>Ярославская</t>
  </si>
  <si>
    <t>Переславль-Залеский</t>
  </si>
  <si>
    <t>Рыбинск</t>
  </si>
  <si>
    <t>Белгородская</t>
  </si>
  <si>
    <t>Алексеевский</t>
  </si>
  <si>
    <t>Валуйский</t>
  </si>
  <si>
    <t>Грайворонский</t>
  </si>
  <si>
    <t>Губкинский</t>
  </si>
  <si>
    <t>Новооскольский</t>
  </si>
  <si>
    <t>Старооскольский</t>
  </si>
  <si>
    <t>Шебекинский</t>
  </si>
  <si>
    <t>Яковлевский</t>
  </si>
  <si>
    <t>Брянская</t>
  </si>
  <si>
    <t>Фокино</t>
  </si>
  <si>
    <t>Клинцы</t>
  </si>
  <si>
    <t>Новозыбковский</t>
  </si>
  <si>
    <t>Сельцо</t>
  </si>
  <si>
    <t>Стародуб</t>
  </si>
  <si>
    <t>Воронежская</t>
  </si>
  <si>
    <t>Борисоглебский</t>
  </si>
  <si>
    <t>Нововоронеж</t>
  </si>
  <si>
    <t>Калужская</t>
  </si>
  <si>
    <t>Обнинск</t>
  </si>
  <si>
    <t>Курская</t>
  </si>
  <si>
    <t>Железногорск</t>
  </si>
  <si>
    <t>Курчатов</t>
  </si>
  <si>
    <t>Льгов</t>
  </si>
  <si>
    <t>Щигры</t>
  </si>
  <si>
    <t>Липецкая</t>
  </si>
  <si>
    <t>Елец</t>
  </si>
  <si>
    <t>Орловская</t>
  </si>
  <si>
    <t>Ливны</t>
  </si>
  <si>
    <t>Мценск</t>
  </si>
  <si>
    <t>Рязанская</t>
  </si>
  <si>
    <t>Касимов</t>
  </si>
  <si>
    <t>Сасово</t>
  </si>
  <si>
    <t>Скопин</t>
  </si>
  <si>
    <t>Смоленская</t>
  </si>
  <si>
    <t>Десногорск</t>
  </si>
  <si>
    <t>Тамбовская</t>
  </si>
  <si>
    <t>Кирсанов</t>
  </si>
  <si>
    <t>NA</t>
  </si>
  <si>
    <t>Котовск</t>
  </si>
  <si>
    <t>Мичуринск</t>
  </si>
  <si>
    <t>Моршанск</t>
  </si>
  <si>
    <t>Рассказово</t>
  </si>
  <si>
    <t>Уварово</t>
  </si>
  <si>
    <t>Тверская</t>
  </si>
  <si>
    <t>Кимры</t>
  </si>
  <si>
    <t>Ржев</t>
  </si>
  <si>
    <t>Торжок</t>
  </si>
  <si>
    <t>Тульская</t>
  </si>
  <si>
    <t>Донской</t>
  </si>
  <si>
    <t>Новомосковск</t>
  </si>
  <si>
    <t>Алексин</t>
  </si>
  <si>
    <t>Ефремов</t>
  </si>
  <si>
    <t>Нижегородская</t>
  </si>
  <si>
    <t>Арзамас</t>
  </si>
  <si>
    <t>Бор</t>
  </si>
  <si>
    <t>Дзержинск</t>
  </si>
  <si>
    <t>Семеновский</t>
  </si>
  <si>
    <t>Сокольский</t>
  </si>
  <si>
    <t>Выкса</t>
  </si>
  <si>
    <t>Первомайск</t>
  </si>
  <si>
    <t>Шахунья</t>
  </si>
  <si>
    <t>Перевозский</t>
  </si>
  <si>
    <t>Кулебаки</t>
  </si>
  <si>
    <t>Навашинский</t>
  </si>
  <si>
    <t>Чкаловск</t>
  </si>
  <si>
    <t>Воротынский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</si>
</sst>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F78" sqref="F78"/>
    </sheetView>
  </sheetViews>
  <sheetFormatPr defaultRowHeight="15.75" x14ac:dyDescent="0.25"/>
  <cols>
    <col min="1" max="1" width="21.140625" style="1" customWidth="1"/>
    <col min="2" max="2" width="20.5703125" style="1" customWidth="1"/>
    <col min="3" max="3" width="14.28515625" style="1" customWidth="1"/>
    <col min="4" max="4" width="18.85546875" style="1" customWidth="1"/>
    <col min="5" max="5" width="23" style="1" customWidth="1"/>
    <col min="6" max="7" width="20.140625" style="1" customWidth="1"/>
    <col min="8" max="8" width="20.28515625" style="1" customWidth="1"/>
    <col min="9" max="9" width="15.5703125" style="1" customWidth="1"/>
    <col min="10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>
        <v>4644</v>
      </c>
      <c r="D2" s="1">
        <v>24362.5</v>
      </c>
      <c r="E2" s="2">
        <v>1569.9801</v>
      </c>
      <c r="F2" s="2">
        <v>1938.6381000000001</v>
      </c>
      <c r="G2" s="2">
        <v>728.60350000000005</v>
      </c>
      <c r="H2" s="2">
        <v>204.065</v>
      </c>
    </row>
    <row r="3" spans="1:8" x14ac:dyDescent="0.25">
      <c r="A3" s="1" t="s">
        <v>8</v>
      </c>
      <c r="B3" s="1" t="s">
        <v>10</v>
      </c>
      <c r="C3" s="1">
        <v>12075</v>
      </c>
      <c r="D3" s="1">
        <v>27299</v>
      </c>
      <c r="E3" s="2">
        <v>7772.1422999999995</v>
      </c>
      <c r="F3" s="2">
        <v>4852.5725000000002</v>
      </c>
      <c r="G3" s="2">
        <v>1977.6431</v>
      </c>
      <c r="H3" s="2">
        <v>995.33100000000002</v>
      </c>
    </row>
    <row r="4" spans="1:8" x14ac:dyDescent="0.25">
      <c r="A4" s="1" t="s">
        <v>8</v>
      </c>
      <c r="B4" s="1" t="s">
        <v>11</v>
      </c>
      <c r="C4" s="1">
        <v>2733</v>
      </c>
      <c r="D4" s="1">
        <v>27163.4</v>
      </c>
      <c r="E4" s="2">
        <v>2937.9856</v>
      </c>
      <c r="F4" s="2">
        <v>1700.0135</v>
      </c>
      <c r="G4" s="2">
        <v>630.76189999999997</v>
      </c>
      <c r="H4" s="2">
        <v>467.66500000000002</v>
      </c>
    </row>
    <row r="5" spans="1:8" x14ac:dyDescent="0.25">
      <c r="A5" s="1" t="s">
        <v>8</v>
      </c>
      <c r="B5" s="1" t="s">
        <v>12</v>
      </c>
      <c r="C5" s="1">
        <v>5395</v>
      </c>
      <c r="D5" s="1">
        <v>27988.7</v>
      </c>
      <c r="E5" s="2">
        <v>6710.2327999999998</v>
      </c>
      <c r="F5" s="2">
        <v>2309.6860000000001</v>
      </c>
      <c r="G5" s="2">
        <v>758.56899999999996</v>
      </c>
      <c r="H5" s="2">
        <v>275.26499999999999</v>
      </c>
    </row>
    <row r="6" spans="1:8" x14ac:dyDescent="0.25">
      <c r="A6" s="1" t="s">
        <v>8</v>
      </c>
      <c r="B6" s="1" t="s">
        <v>13</v>
      </c>
      <c r="C6" s="1">
        <v>9402</v>
      </c>
      <c r="D6" s="1">
        <v>30067.4</v>
      </c>
      <c r="E6" s="2">
        <v>24950.814100000003</v>
      </c>
      <c r="F6" s="2">
        <v>4104.0293000000001</v>
      </c>
      <c r="G6" s="2">
        <v>1188.5295000000001</v>
      </c>
      <c r="H6" s="2">
        <v>863.46699999999998</v>
      </c>
    </row>
    <row r="7" spans="1:8" x14ac:dyDescent="0.25">
      <c r="A7" s="1" t="s">
        <v>14</v>
      </c>
      <c r="B7" s="1" t="s">
        <v>15</v>
      </c>
      <c r="C7" s="1">
        <v>13205</v>
      </c>
      <c r="D7" s="1">
        <v>34940.6</v>
      </c>
      <c r="E7" s="2">
        <v>22042.251600000003</v>
      </c>
      <c r="F7" s="2">
        <v>4650.7142000000003</v>
      </c>
      <c r="G7" s="2">
        <v>1479.9892</v>
      </c>
      <c r="H7" s="2">
        <v>1159.2</v>
      </c>
    </row>
    <row r="8" spans="1:8" x14ac:dyDescent="0.25">
      <c r="A8" s="1" t="s">
        <v>14</v>
      </c>
      <c r="B8" s="1" t="s">
        <v>16</v>
      </c>
      <c r="C8" s="1">
        <v>40768</v>
      </c>
      <c r="D8" s="1">
        <v>42700.1</v>
      </c>
      <c r="E8" s="2">
        <v>75601.319300000003</v>
      </c>
      <c r="F8" s="2">
        <v>11940.6515</v>
      </c>
      <c r="G8" s="2">
        <v>2864.3011000000001</v>
      </c>
      <c r="H8" s="2">
        <v>2946.6469999999999</v>
      </c>
    </row>
    <row r="9" spans="1:8" x14ac:dyDescent="0.25">
      <c r="A9" s="1" t="s">
        <v>14</v>
      </c>
      <c r="B9" s="1" t="s">
        <v>17</v>
      </c>
      <c r="C9" s="1">
        <v>28290</v>
      </c>
      <c r="D9" s="1">
        <v>34538.400000000001</v>
      </c>
      <c r="E9" s="2">
        <v>44940.504999999997</v>
      </c>
      <c r="F9" s="2">
        <v>10256.558499999999</v>
      </c>
      <c r="G9" s="2">
        <v>2332.4339</v>
      </c>
      <c r="H9" s="2">
        <v>10979.669</v>
      </c>
    </row>
    <row r="10" spans="1:8" x14ac:dyDescent="0.25">
      <c r="A10" s="1" t="s">
        <v>18</v>
      </c>
      <c r="B10" s="1" t="s">
        <v>19</v>
      </c>
      <c r="C10" s="1">
        <v>6984</v>
      </c>
      <c r="D10" s="1">
        <v>36134.800000000003</v>
      </c>
      <c r="E10" s="2">
        <v>5852.6965999999993</v>
      </c>
      <c r="F10" s="2">
        <v>1331.7102</v>
      </c>
      <c r="G10" s="2">
        <v>613.14790000000005</v>
      </c>
      <c r="H10" s="1">
        <v>777.10799999999995</v>
      </c>
    </row>
    <row r="11" spans="1:8" x14ac:dyDescent="0.25">
      <c r="A11" s="1" t="s">
        <v>18</v>
      </c>
      <c r="B11" s="1" t="s">
        <v>20</v>
      </c>
      <c r="C11" s="1">
        <v>5388</v>
      </c>
      <c r="D11" s="1">
        <v>46538.7</v>
      </c>
      <c r="E11" s="2">
        <v>34868.843700000005</v>
      </c>
      <c r="F11" s="2">
        <v>914.1549</v>
      </c>
      <c r="G11" s="2">
        <v>946.69500000000005</v>
      </c>
      <c r="H11" s="1">
        <v>1694.4780000000001</v>
      </c>
    </row>
    <row r="12" spans="1:8" x14ac:dyDescent="0.25">
      <c r="A12" s="1" t="s">
        <v>18</v>
      </c>
      <c r="B12" s="1" t="s">
        <v>21</v>
      </c>
      <c r="C12" s="1">
        <v>4229</v>
      </c>
      <c r="D12" s="1">
        <v>30093.3</v>
      </c>
      <c r="E12" s="2">
        <v>6208.8317000000006</v>
      </c>
      <c r="F12" s="2">
        <v>1103.327</v>
      </c>
      <c r="G12" s="2">
        <v>525.02430000000004</v>
      </c>
      <c r="H12" s="1">
        <v>1563.492</v>
      </c>
    </row>
    <row r="13" spans="1:8" x14ac:dyDescent="0.25">
      <c r="A13" s="1" t="s">
        <v>18</v>
      </c>
      <c r="B13" s="1" t="s">
        <v>22</v>
      </c>
      <c r="C13" s="1">
        <v>3284</v>
      </c>
      <c r="D13" s="1">
        <v>31183.3</v>
      </c>
      <c r="E13" s="2">
        <v>4376.3959000000004</v>
      </c>
      <c r="F13" s="2">
        <v>971.28620000000001</v>
      </c>
      <c r="G13" s="2">
        <v>780.8347</v>
      </c>
      <c r="H13" s="1">
        <v>140.42500000000001</v>
      </c>
    </row>
    <row r="14" spans="1:8" x14ac:dyDescent="0.25">
      <c r="A14" s="1" t="s">
        <v>18</v>
      </c>
      <c r="B14" s="1" t="s">
        <v>23</v>
      </c>
      <c r="C14" s="1">
        <v>6500</v>
      </c>
      <c r="D14" s="1">
        <v>33793.800000000003</v>
      </c>
      <c r="E14" s="2">
        <v>17998.145</v>
      </c>
      <c r="F14" s="2">
        <v>2836.6174999999998</v>
      </c>
      <c r="G14" s="2">
        <v>1459.5141999999998</v>
      </c>
      <c r="H14" s="1">
        <v>797.697</v>
      </c>
    </row>
    <row r="15" spans="1:8" x14ac:dyDescent="0.25">
      <c r="A15" s="1" t="s">
        <v>24</v>
      </c>
      <c r="B15" s="1" t="s">
        <v>25</v>
      </c>
      <c r="C15" s="1">
        <v>3168</v>
      </c>
      <c r="D15" s="1">
        <v>28361.8</v>
      </c>
      <c r="E15" s="2">
        <f>16012658.7 /1000</f>
        <v>16012.6587</v>
      </c>
      <c r="F15" s="2">
        <f>7151478.4/1000</f>
        <v>7151.4784</v>
      </c>
      <c r="G15" s="2">
        <f>2487091.1/1000</f>
        <v>2487.0911000000001</v>
      </c>
      <c r="H15" s="1">
        <f>857442/1000</f>
        <v>857.44200000000001</v>
      </c>
    </row>
    <row r="16" spans="1:8" x14ac:dyDescent="0.25">
      <c r="A16" s="1" t="s">
        <v>24</v>
      </c>
      <c r="B16" s="1" t="s">
        <v>26</v>
      </c>
      <c r="C16" s="1">
        <v>8280</v>
      </c>
      <c r="D16" s="1">
        <v>26981.5</v>
      </c>
      <c r="E16" s="2">
        <f>101493685.6/1000</f>
        <v>101493.6856</v>
      </c>
      <c r="F16" s="2">
        <f>16161503.8/1000</f>
        <v>16161.5038</v>
      </c>
      <c r="G16" s="2">
        <f>6551897.1/1000</f>
        <v>6551.8970999999992</v>
      </c>
      <c r="H16" s="1">
        <f>6278435/1000</f>
        <v>6278.4350000000004</v>
      </c>
    </row>
    <row r="17" spans="1:9" x14ac:dyDescent="0.25">
      <c r="A17" s="1" t="s">
        <v>27</v>
      </c>
      <c r="B17" s="1" t="s">
        <v>28</v>
      </c>
      <c r="C17" s="1">
        <v>19224</v>
      </c>
      <c r="D17" s="1">
        <v>38487.300000000003</v>
      </c>
      <c r="E17" s="2">
        <v>97708.851599999995</v>
      </c>
      <c r="F17" s="2">
        <v>4154.6659</v>
      </c>
      <c r="G17" s="2">
        <v>2921.5079000000001</v>
      </c>
      <c r="H17" s="1">
        <v>3955.576</v>
      </c>
    </row>
    <row r="18" spans="1:9" x14ac:dyDescent="0.25">
      <c r="A18" s="1" t="s">
        <v>27</v>
      </c>
      <c r="B18" s="1" t="s">
        <v>29</v>
      </c>
      <c r="C18" s="1">
        <v>15699</v>
      </c>
      <c r="D18" s="1">
        <v>30793.599999999999</v>
      </c>
      <c r="E18" s="2">
        <v>34617.851200000005</v>
      </c>
      <c r="F18" s="2">
        <v>4445.5585000000001</v>
      </c>
      <c r="G18" s="2">
        <v>2345.5252999999998</v>
      </c>
      <c r="H18" s="2">
        <v>797.42600000000004</v>
      </c>
    </row>
    <row r="19" spans="1:9" x14ac:dyDescent="0.25">
      <c r="A19" s="1" t="s">
        <v>27</v>
      </c>
      <c r="B19" s="1" t="s">
        <v>30</v>
      </c>
      <c r="C19" s="1">
        <v>5406</v>
      </c>
      <c r="D19" s="1">
        <v>31089.200000000001</v>
      </c>
      <c r="E19" s="2">
        <v>6651.2830000000004</v>
      </c>
      <c r="F19" s="2">
        <v>1091.2873999999999</v>
      </c>
      <c r="G19" s="2">
        <v>1528.5808999999999</v>
      </c>
      <c r="H19" s="2">
        <v>643.62400000000002</v>
      </c>
    </row>
    <row r="20" spans="1:9" x14ac:dyDescent="0.25">
      <c r="A20" s="1" t="s">
        <v>27</v>
      </c>
      <c r="B20" s="1" t="s">
        <v>31</v>
      </c>
      <c r="C20" s="1">
        <v>33553</v>
      </c>
      <c r="D20" s="1">
        <v>45161.1</v>
      </c>
      <c r="E20" s="2">
        <v>177732.19140000001</v>
      </c>
      <c r="F20" s="2">
        <v>8668.3670999999995</v>
      </c>
      <c r="G20" s="2">
        <v>4514.3972999999996</v>
      </c>
      <c r="H20" s="2">
        <v>12377.31</v>
      </c>
    </row>
    <row r="21" spans="1:9" x14ac:dyDescent="0.25">
      <c r="A21" s="1" t="s">
        <v>27</v>
      </c>
      <c r="B21" s="1" t="s">
        <v>32</v>
      </c>
      <c r="C21" s="1">
        <v>11914</v>
      </c>
      <c r="D21" s="1">
        <v>34696</v>
      </c>
      <c r="E21" s="2">
        <v>28478.092700000001</v>
      </c>
      <c r="F21" s="2">
        <v>2344.5724</v>
      </c>
      <c r="G21" s="2">
        <v>1838.04</v>
      </c>
      <c r="H21" s="2">
        <v>1311.278</v>
      </c>
    </row>
    <row r="22" spans="1:9" x14ac:dyDescent="0.25">
      <c r="A22" s="1" t="s">
        <v>27</v>
      </c>
      <c r="B22" s="1" t="s">
        <v>33</v>
      </c>
      <c r="C22" s="1">
        <v>64793</v>
      </c>
      <c r="D22" s="1">
        <v>44115.5</v>
      </c>
      <c r="E22" s="2">
        <v>281343.3358</v>
      </c>
      <c r="F22" s="2">
        <v>27919.560899999997</v>
      </c>
      <c r="G22" s="2">
        <v>9611.7468000000008</v>
      </c>
      <c r="H22" s="2">
        <v>21366.534</v>
      </c>
    </row>
    <row r="23" spans="1:9" x14ac:dyDescent="0.25">
      <c r="A23" s="1" t="s">
        <v>27</v>
      </c>
      <c r="B23" s="1" t="s">
        <v>34</v>
      </c>
      <c r="C23" s="1">
        <v>16877</v>
      </c>
      <c r="D23" s="1">
        <v>34871.9</v>
      </c>
      <c r="E23" s="2">
        <v>43486.980499999998</v>
      </c>
      <c r="F23" s="2">
        <v>4311.9475999999995</v>
      </c>
      <c r="G23" s="2">
        <v>3732.9356000000002</v>
      </c>
      <c r="H23" s="2">
        <v>1947.771</v>
      </c>
    </row>
    <row r="24" spans="1:9" x14ac:dyDescent="0.25">
      <c r="A24" s="1" t="s">
        <v>27</v>
      </c>
      <c r="B24" s="1" t="s">
        <v>35</v>
      </c>
      <c r="C24" s="1">
        <v>14508</v>
      </c>
      <c r="D24" s="1">
        <v>40341.9</v>
      </c>
      <c r="E24" s="2">
        <v>51116.122600000002</v>
      </c>
      <c r="F24" s="2">
        <v>5812.8604999999998</v>
      </c>
      <c r="G24" s="2">
        <v>2556.3107</v>
      </c>
      <c r="H24" s="2">
        <v>7461.7120000000004</v>
      </c>
    </row>
    <row r="25" spans="1:9" x14ac:dyDescent="0.25">
      <c r="A25" s="1" t="s">
        <v>36</v>
      </c>
      <c r="B25" s="1" t="s">
        <v>37</v>
      </c>
      <c r="C25" s="1">
        <v>1866</v>
      </c>
      <c r="D25" s="1">
        <v>31591.1</v>
      </c>
      <c r="E25" s="2">
        <v>8516.3981000000003</v>
      </c>
      <c r="F25" s="2">
        <v>553.08299999999997</v>
      </c>
      <c r="G25" s="2">
        <v>261.6841</v>
      </c>
      <c r="H25" s="2">
        <v>39.935000000000002</v>
      </c>
    </row>
    <row r="26" spans="1:9" x14ac:dyDescent="0.25">
      <c r="A26" s="1" t="s">
        <v>36</v>
      </c>
      <c r="B26" s="1" t="s">
        <v>38</v>
      </c>
      <c r="C26" s="1">
        <v>10799</v>
      </c>
      <c r="D26" s="1">
        <v>27948.6</v>
      </c>
      <c r="E26" s="2">
        <v>10747.8904</v>
      </c>
      <c r="F26" s="2">
        <v>5659.9844999999996</v>
      </c>
      <c r="G26" s="2">
        <v>1433.7492</v>
      </c>
      <c r="H26" s="2">
        <v>1103.4159999999999</v>
      </c>
    </row>
    <row r="27" spans="1:9" x14ac:dyDescent="0.25">
      <c r="A27" s="1" t="s">
        <v>36</v>
      </c>
      <c r="B27" s="1" t="s">
        <v>39</v>
      </c>
      <c r="C27" s="1">
        <v>7270</v>
      </c>
      <c r="D27" s="1">
        <v>25506.799999999999</v>
      </c>
      <c r="E27" s="2">
        <v>2161.6929</v>
      </c>
      <c r="F27" s="2">
        <v>3475.3539000000001</v>
      </c>
      <c r="G27" s="2">
        <v>1043.2746999999999</v>
      </c>
      <c r="H27" s="2">
        <v>591.12800000000004</v>
      </c>
    </row>
    <row r="28" spans="1:9" x14ac:dyDescent="0.25">
      <c r="A28" s="1" t="s">
        <v>36</v>
      </c>
      <c r="B28" s="1" t="s">
        <v>40</v>
      </c>
      <c r="C28" s="1">
        <v>2751</v>
      </c>
      <c r="D28" s="1">
        <v>32510.400000000001</v>
      </c>
      <c r="E28" s="2">
        <v>3246.0958999999998</v>
      </c>
      <c r="F28" s="2">
        <v>993.09780000000001</v>
      </c>
      <c r="G28" s="2">
        <v>323.52879999999999</v>
      </c>
      <c r="H28" s="2">
        <v>112.078</v>
      </c>
    </row>
    <row r="29" spans="1:9" x14ac:dyDescent="0.25">
      <c r="A29" s="1" t="s">
        <v>36</v>
      </c>
      <c r="B29" s="1" t="s">
        <v>41</v>
      </c>
      <c r="C29" s="1">
        <v>4327</v>
      </c>
      <c r="D29" s="1">
        <v>28917.8</v>
      </c>
      <c r="E29" s="2">
        <v>10565.865599999999</v>
      </c>
      <c r="F29" s="2">
        <v>1424.8195000000001</v>
      </c>
      <c r="G29" s="2">
        <v>846.82159999999999</v>
      </c>
      <c r="H29" s="2">
        <v>796.93799999999999</v>
      </c>
    </row>
    <row r="30" spans="1:9" x14ac:dyDescent="0.25">
      <c r="A30" s="1" t="s">
        <v>42</v>
      </c>
      <c r="B30" s="1" t="s">
        <v>43</v>
      </c>
      <c r="C30" s="1">
        <v>13266</v>
      </c>
      <c r="D30" s="1">
        <v>30879.7</v>
      </c>
      <c r="E30" s="2">
        <v>17119.1073</v>
      </c>
      <c r="F30" s="2">
        <v>6163.2916999999998</v>
      </c>
      <c r="G30" s="2">
        <v>2169.86</v>
      </c>
      <c r="H30" s="2">
        <v>1165.5940000000001</v>
      </c>
    </row>
    <row r="31" spans="1:9" x14ac:dyDescent="0.25">
      <c r="A31" s="1" t="s">
        <v>42</v>
      </c>
      <c r="B31" s="1" t="s">
        <v>44</v>
      </c>
      <c r="C31" s="1">
        <v>13201</v>
      </c>
      <c r="D31" s="1">
        <v>58811.6</v>
      </c>
      <c r="E31" s="2">
        <v>97137.307000000001</v>
      </c>
      <c r="F31" s="2">
        <v>3426.9085</v>
      </c>
      <c r="G31" s="2">
        <v>1364.7484999999999</v>
      </c>
      <c r="H31" s="2">
        <v>3531.8009999999999</v>
      </c>
    </row>
    <row r="32" spans="1:9" x14ac:dyDescent="0.25">
      <c r="A32" s="1" t="s">
        <v>45</v>
      </c>
      <c r="B32" s="1" t="s">
        <v>46</v>
      </c>
      <c r="C32" s="1">
        <v>29734</v>
      </c>
      <c r="D32" s="1">
        <v>59152.2</v>
      </c>
      <c r="E32" s="2">
        <f>85195273.2/1000</f>
        <v>85195.273199999996</v>
      </c>
      <c r="F32" s="2">
        <f>17875815.9/1000</f>
        <v>17875.815899999998</v>
      </c>
      <c r="G32" s="2">
        <f>6819699.7/1000</f>
        <v>6819.6997000000001</v>
      </c>
      <c r="H32" s="2">
        <f>8737060/1000</f>
        <v>8737.06</v>
      </c>
      <c r="I32" s="2"/>
    </row>
    <row r="33" spans="1:9" x14ac:dyDescent="0.25">
      <c r="A33" s="1" t="s">
        <v>47</v>
      </c>
      <c r="B33" s="1" t="s">
        <v>48</v>
      </c>
      <c r="C33" s="1">
        <v>30805</v>
      </c>
      <c r="D33" s="1">
        <v>42930.400000000001</v>
      </c>
      <c r="E33" s="2">
        <v>153320.19569999998</v>
      </c>
      <c r="F33" s="2">
        <v>9151.4990999999991</v>
      </c>
      <c r="G33" s="2">
        <v>2669.5577999999996</v>
      </c>
      <c r="H33" s="2">
        <v>6977.8310000000001</v>
      </c>
      <c r="I33" s="2"/>
    </row>
    <row r="34" spans="1:9" x14ac:dyDescent="0.25">
      <c r="A34" s="1" t="s">
        <v>47</v>
      </c>
      <c r="B34" s="1" t="s">
        <v>49</v>
      </c>
      <c r="C34" s="1">
        <v>23666</v>
      </c>
      <c r="D34" s="1">
        <v>56778.9</v>
      </c>
      <c r="E34" s="2">
        <v>53848.138800000001</v>
      </c>
      <c r="F34" s="2">
        <v>4307.8299000000006</v>
      </c>
      <c r="G34" s="2">
        <v>1404.7454</v>
      </c>
      <c r="H34" s="2">
        <v>30692.197</v>
      </c>
      <c r="I34" s="2"/>
    </row>
    <row r="35" spans="1:9" x14ac:dyDescent="0.25">
      <c r="A35" s="1" t="s">
        <v>47</v>
      </c>
      <c r="B35" s="1" t="s">
        <v>50</v>
      </c>
      <c r="C35" s="1">
        <v>4340</v>
      </c>
      <c r="D35" s="1">
        <v>29422</v>
      </c>
      <c r="E35" s="2">
        <v>3135.4901</v>
      </c>
      <c r="F35" s="2">
        <v>1654.4953</v>
      </c>
      <c r="G35" s="1">
        <v>425.62900000000002</v>
      </c>
      <c r="H35" s="2">
        <v>174.30799999999999</v>
      </c>
      <c r="I35" s="2"/>
    </row>
    <row r="36" spans="1:9" x14ac:dyDescent="0.25">
      <c r="A36" s="1" t="s">
        <v>47</v>
      </c>
      <c r="B36" s="1" t="s">
        <v>51</v>
      </c>
      <c r="C36" s="1">
        <v>3942</v>
      </c>
      <c r="D36" s="1">
        <v>29110.400000000001</v>
      </c>
      <c r="E36" s="2">
        <v>6569.0757999999996</v>
      </c>
      <c r="F36" s="2">
        <v>1001.6918000000001</v>
      </c>
      <c r="G36" s="2">
        <v>405.89</v>
      </c>
      <c r="H36" s="2">
        <v>724.29</v>
      </c>
      <c r="I36" s="2"/>
    </row>
    <row r="37" spans="1:9" x14ac:dyDescent="0.25">
      <c r="A37" s="1" t="s">
        <v>52</v>
      </c>
      <c r="B37" s="1" t="s">
        <v>53</v>
      </c>
      <c r="C37" s="1">
        <v>23545</v>
      </c>
      <c r="D37" s="1">
        <v>33687.699999999997</v>
      </c>
      <c r="E37" s="2">
        <f>19912365.2/1000</f>
        <v>19912.3652</v>
      </c>
      <c r="F37" s="2">
        <f>7936554.5/1000</f>
        <v>7936.5545000000002</v>
      </c>
      <c r="G37" s="2">
        <f>2653880.3/1000</f>
        <v>2653.8802999999998</v>
      </c>
      <c r="H37" s="2">
        <f>3479440/1000</f>
        <v>3479.44</v>
      </c>
    </row>
    <row r="38" spans="1:9" x14ac:dyDescent="0.25">
      <c r="A38" s="1" t="s">
        <v>54</v>
      </c>
      <c r="B38" s="1" t="s">
        <v>55</v>
      </c>
      <c r="C38" s="1">
        <v>13389</v>
      </c>
      <c r="D38" s="1">
        <v>28293.8</v>
      </c>
      <c r="E38" s="2">
        <v>11952.1747</v>
      </c>
      <c r="F38" s="2">
        <v>4622.2523000000001</v>
      </c>
      <c r="G38" s="2">
        <v>997.49770000000001</v>
      </c>
      <c r="H38" s="2">
        <v>420.209</v>
      </c>
    </row>
    <row r="39" spans="1:9" x14ac:dyDescent="0.25">
      <c r="A39" s="1" t="s">
        <v>54</v>
      </c>
      <c r="B39" s="1" t="s">
        <v>56</v>
      </c>
      <c r="C39" s="1">
        <v>8703</v>
      </c>
      <c r="D39" s="1">
        <v>28840.3</v>
      </c>
      <c r="E39" s="2">
        <v>11259.6999</v>
      </c>
      <c r="F39" s="2">
        <v>4637.9019000000008</v>
      </c>
      <c r="G39" s="2">
        <v>981.79909999999995</v>
      </c>
      <c r="H39" s="2">
        <v>238.81200000000001</v>
      </c>
    </row>
    <row r="40" spans="1:9" x14ac:dyDescent="0.25">
      <c r="A40" s="1" t="s">
        <v>57</v>
      </c>
      <c r="B40" s="1" t="s">
        <v>58</v>
      </c>
      <c r="C40" s="1">
        <v>6479</v>
      </c>
      <c r="D40" s="1">
        <v>33453.699999999997</v>
      </c>
      <c r="E40" s="2">
        <v>9106.8391999999985</v>
      </c>
      <c r="F40" s="2">
        <v>3597.5430999999999</v>
      </c>
      <c r="G40" s="2">
        <v>979.22580000000005</v>
      </c>
      <c r="H40" s="2">
        <v>269.00700000000001</v>
      </c>
    </row>
    <row r="41" spans="1:9" x14ac:dyDescent="0.25">
      <c r="A41" s="1" t="s">
        <v>57</v>
      </c>
      <c r="B41" s="1" t="s">
        <v>59</v>
      </c>
      <c r="C41" s="1">
        <v>6137</v>
      </c>
      <c r="D41" s="1">
        <v>30551</v>
      </c>
      <c r="E41" s="2">
        <v>4353.3855999999996</v>
      </c>
      <c r="F41" s="2">
        <v>2103.0425</v>
      </c>
      <c r="G41" s="2">
        <v>811.62199999999996</v>
      </c>
      <c r="H41" s="2">
        <v>800.149</v>
      </c>
    </row>
    <row r="42" spans="1:9" x14ac:dyDescent="0.25">
      <c r="A42" s="1" t="s">
        <v>57</v>
      </c>
      <c r="B42" s="1" t="s">
        <v>60</v>
      </c>
      <c r="C42" s="1">
        <v>4870</v>
      </c>
      <c r="D42" s="1">
        <v>29700.2</v>
      </c>
      <c r="E42" s="2">
        <v>1278.5070000000001</v>
      </c>
      <c r="F42" s="2">
        <v>2738.3771000000002</v>
      </c>
      <c r="G42" s="2">
        <v>698.86219999999992</v>
      </c>
      <c r="H42" s="2">
        <v>103.10299999999999</v>
      </c>
    </row>
    <row r="43" spans="1:9" x14ac:dyDescent="0.25">
      <c r="A43" s="1" t="s">
        <v>61</v>
      </c>
      <c r="B43" s="1" t="s">
        <v>62</v>
      </c>
      <c r="C43" s="1">
        <v>11161</v>
      </c>
      <c r="D43" s="1">
        <v>53728.3</v>
      </c>
      <c r="E43" s="2">
        <f>41701458.8/1000</f>
        <v>41701.4588</v>
      </c>
      <c r="F43" s="2">
        <f>2248060.1/1000</f>
        <v>2248.0601000000001</v>
      </c>
      <c r="G43" s="2">
        <f>663485.4/1000</f>
        <v>663.48540000000003</v>
      </c>
      <c r="H43" s="2">
        <f>4119726/1000</f>
        <v>4119.7259999999997</v>
      </c>
    </row>
    <row r="44" spans="1:9" x14ac:dyDescent="0.25">
      <c r="A44" s="1" t="s">
        <v>63</v>
      </c>
      <c r="B44" s="1" t="s">
        <v>64</v>
      </c>
      <c r="C44" s="1">
        <v>3638</v>
      </c>
      <c r="D44" s="1">
        <v>30359.9</v>
      </c>
      <c r="E44" s="2">
        <v>5720.8494000000001</v>
      </c>
      <c r="F44" s="2">
        <v>1467.1626999999999</v>
      </c>
      <c r="G44" s="2">
        <v>421.92179999999996</v>
      </c>
      <c r="H44" s="3" t="s">
        <v>65</v>
      </c>
    </row>
    <row r="45" spans="1:9" x14ac:dyDescent="0.25">
      <c r="A45" s="1" t="s">
        <v>63</v>
      </c>
      <c r="B45" s="1" t="s">
        <v>66</v>
      </c>
      <c r="C45" s="1">
        <v>6194</v>
      </c>
      <c r="D45" s="1">
        <v>26270.7</v>
      </c>
      <c r="E45" s="2">
        <v>6698.5555999999997</v>
      </c>
      <c r="F45" s="2">
        <v>1775.336</v>
      </c>
      <c r="G45" s="2">
        <v>1284.6010000000001</v>
      </c>
      <c r="H45" s="3" t="s">
        <v>65</v>
      </c>
    </row>
    <row r="46" spans="1:9" x14ac:dyDescent="0.25">
      <c r="A46" s="1" t="s">
        <v>63</v>
      </c>
      <c r="B46" s="1" t="s">
        <v>67</v>
      </c>
      <c r="C46" s="1">
        <v>20001</v>
      </c>
      <c r="D46" s="1">
        <v>32914.9</v>
      </c>
      <c r="E46" s="2">
        <v>9131.5594000000001</v>
      </c>
      <c r="F46" s="2">
        <v>6569.1845000000003</v>
      </c>
      <c r="G46" s="2">
        <v>2104.2040000000002</v>
      </c>
      <c r="H46" s="3" t="s">
        <v>65</v>
      </c>
    </row>
    <row r="47" spans="1:9" x14ac:dyDescent="0.25">
      <c r="A47" s="1" t="s">
        <v>63</v>
      </c>
      <c r="B47" s="1" t="s">
        <v>68</v>
      </c>
      <c r="C47" s="1">
        <v>7220</v>
      </c>
      <c r="D47" s="1">
        <v>27366</v>
      </c>
      <c r="E47" s="2">
        <v>2390.1107999999999</v>
      </c>
      <c r="F47" s="2">
        <v>2473.0504999999998</v>
      </c>
      <c r="G47" s="2">
        <v>717.11590000000001</v>
      </c>
      <c r="H47" s="3" t="s">
        <v>65</v>
      </c>
    </row>
    <row r="48" spans="1:9" x14ac:dyDescent="0.25">
      <c r="A48" s="1" t="s">
        <v>63</v>
      </c>
      <c r="B48" s="1" t="s">
        <v>69</v>
      </c>
      <c r="C48" s="1">
        <v>6030</v>
      </c>
      <c r="D48" s="1">
        <v>28354.1</v>
      </c>
      <c r="E48" s="2">
        <v>3783.9830000000002</v>
      </c>
      <c r="F48" s="2">
        <v>2725.6594</v>
      </c>
      <c r="G48" s="2">
        <v>836.15269999999998</v>
      </c>
      <c r="H48" s="3" t="s">
        <v>65</v>
      </c>
    </row>
    <row r="49" spans="1:8" x14ac:dyDescent="0.25">
      <c r="A49" s="1" t="s">
        <v>63</v>
      </c>
      <c r="B49" s="1" t="s">
        <v>70</v>
      </c>
      <c r="C49" s="1">
        <v>4795</v>
      </c>
      <c r="D49" s="1">
        <v>29513.599999999999</v>
      </c>
      <c r="E49" s="2">
        <v>5395.8847000000005</v>
      </c>
      <c r="F49" s="2">
        <v>1692.3463000000002</v>
      </c>
      <c r="G49" s="2">
        <v>617.67009999999993</v>
      </c>
      <c r="H49" s="3" t="s">
        <v>65</v>
      </c>
    </row>
    <row r="50" spans="1:8" x14ac:dyDescent="0.25">
      <c r="A50" s="1" t="s">
        <v>71</v>
      </c>
      <c r="B50" s="1" t="s">
        <v>72</v>
      </c>
      <c r="C50" s="1">
        <v>6458</v>
      </c>
      <c r="D50" s="1">
        <v>34082.9</v>
      </c>
      <c r="E50" s="2">
        <v>3929.8127999999997</v>
      </c>
      <c r="F50" s="2">
        <v>3693.9232000000002</v>
      </c>
      <c r="G50" s="2">
        <v>849.27300000000002</v>
      </c>
      <c r="H50" s="2">
        <v>434.27699999999999</v>
      </c>
    </row>
    <row r="51" spans="1:8" x14ac:dyDescent="0.25">
      <c r="A51" s="1" t="s">
        <v>71</v>
      </c>
      <c r="B51" s="1" t="s">
        <v>73</v>
      </c>
      <c r="C51" s="1">
        <v>12280</v>
      </c>
      <c r="D51" s="1">
        <v>34768.400000000001</v>
      </c>
      <c r="E51" s="2">
        <v>9473.0705999999991</v>
      </c>
      <c r="F51" s="2">
        <v>3745.6342</v>
      </c>
      <c r="G51" s="2">
        <v>1290.069</v>
      </c>
      <c r="H51" s="2">
        <v>353.83800000000002</v>
      </c>
    </row>
    <row r="52" spans="1:8" x14ac:dyDescent="0.25">
      <c r="A52" s="1" t="s">
        <v>71</v>
      </c>
      <c r="B52" s="1" t="s">
        <v>74</v>
      </c>
      <c r="C52" s="1">
        <v>10706</v>
      </c>
      <c r="D52" s="1">
        <v>34455.1</v>
      </c>
      <c r="E52" s="2">
        <v>20628.8416</v>
      </c>
      <c r="F52" s="2">
        <v>3430.6821</v>
      </c>
      <c r="G52" s="2">
        <v>940.57500000000005</v>
      </c>
      <c r="H52" s="2">
        <v>1557.655</v>
      </c>
    </row>
    <row r="53" spans="1:8" x14ac:dyDescent="0.25">
      <c r="A53" s="1" t="s">
        <v>75</v>
      </c>
      <c r="B53" s="1" t="s">
        <v>76</v>
      </c>
      <c r="C53" s="1">
        <v>9054</v>
      </c>
      <c r="D53" s="1">
        <v>31536.5</v>
      </c>
      <c r="E53" s="2">
        <v>11105.403900000001</v>
      </c>
      <c r="F53" s="2">
        <v>3227.3555999999999</v>
      </c>
      <c r="G53" s="2">
        <v>1334.684</v>
      </c>
      <c r="H53" s="2">
        <v>800.25</v>
      </c>
    </row>
    <row r="54" spans="1:8" x14ac:dyDescent="0.25">
      <c r="A54" s="1" t="s">
        <v>75</v>
      </c>
      <c r="B54" s="1" t="s">
        <v>77</v>
      </c>
      <c r="C54" s="1">
        <v>31666</v>
      </c>
      <c r="D54" s="1">
        <v>42942.400000000001</v>
      </c>
      <c r="E54" s="2">
        <v>153856.9455</v>
      </c>
      <c r="F54" s="2">
        <v>14352.617900000001</v>
      </c>
      <c r="G54" s="2">
        <v>3763.3710000000001</v>
      </c>
      <c r="H54" s="2">
        <v>10230.343000000001</v>
      </c>
    </row>
    <row r="55" spans="1:8" x14ac:dyDescent="0.25">
      <c r="A55" s="1" t="s">
        <v>75</v>
      </c>
      <c r="B55" s="1" t="s">
        <v>78</v>
      </c>
      <c r="C55" s="1">
        <v>14840</v>
      </c>
      <c r="D55" s="1">
        <v>38074.1</v>
      </c>
      <c r="E55" s="2">
        <v>28232.615399999999</v>
      </c>
      <c r="F55" s="2">
        <v>5715.6523999999999</v>
      </c>
      <c r="G55" s="2">
        <v>1680.3046999999999</v>
      </c>
      <c r="H55" s="2">
        <v>1537.607</v>
      </c>
    </row>
    <row r="56" spans="1:8" x14ac:dyDescent="0.25">
      <c r="A56" s="1" t="s">
        <v>75</v>
      </c>
      <c r="B56" s="1" t="s">
        <v>79</v>
      </c>
      <c r="C56" s="1">
        <v>11607</v>
      </c>
      <c r="D56" s="1">
        <v>37841</v>
      </c>
      <c r="E56" s="2">
        <v>53187.2019</v>
      </c>
      <c r="F56" s="2">
        <v>6426.7010999999993</v>
      </c>
      <c r="G56" s="2">
        <v>1638.6976999999999</v>
      </c>
      <c r="H56" s="2">
        <v>2647.7359999999999</v>
      </c>
    </row>
    <row r="57" spans="1:8" x14ac:dyDescent="0.25">
      <c r="A57" s="1" t="s">
        <v>80</v>
      </c>
      <c r="B57" s="1" t="s">
        <v>81</v>
      </c>
      <c r="C57" s="1">
        <v>31056</v>
      </c>
      <c r="D57" s="1">
        <v>36960.1</v>
      </c>
      <c r="E57" s="2">
        <v>51261.583299999998</v>
      </c>
      <c r="F57" s="2">
        <v>11269.129000000001</v>
      </c>
      <c r="G57" s="2">
        <v>3133.6711</v>
      </c>
      <c r="H57" s="2">
        <v>3424.9810000000002</v>
      </c>
    </row>
    <row r="58" spans="1:8" x14ac:dyDescent="0.25">
      <c r="A58" s="1" t="s">
        <v>80</v>
      </c>
      <c r="B58" s="1" t="s">
        <v>82</v>
      </c>
      <c r="C58" s="4">
        <v>22534</v>
      </c>
      <c r="D58" s="1">
        <v>38057.800000000003</v>
      </c>
      <c r="E58" s="2">
        <v>41443.3802</v>
      </c>
      <c r="F58" s="2">
        <v>10675.6396</v>
      </c>
      <c r="G58" s="2">
        <v>3970.8747999999996</v>
      </c>
      <c r="H58" s="2">
        <v>6948.9830000000002</v>
      </c>
    </row>
    <row r="59" spans="1:8" x14ac:dyDescent="0.25">
      <c r="A59" s="1" t="s">
        <v>80</v>
      </c>
      <c r="B59" s="1" t="s">
        <v>83</v>
      </c>
      <c r="C59" s="4">
        <v>48657</v>
      </c>
      <c r="D59" s="1">
        <v>40245.1</v>
      </c>
      <c r="E59" s="2">
        <v>114235.62109999999</v>
      </c>
      <c r="F59" s="2">
        <v>29349.209800000001</v>
      </c>
      <c r="G59" s="2">
        <v>6305.2839999999997</v>
      </c>
      <c r="H59" s="2">
        <v>7530.8090000000002</v>
      </c>
    </row>
    <row r="60" spans="1:8" x14ac:dyDescent="0.25">
      <c r="A60" s="1" t="s">
        <v>80</v>
      </c>
      <c r="B60" s="1" t="s">
        <v>84</v>
      </c>
      <c r="C60" s="4">
        <v>8158</v>
      </c>
      <c r="D60" s="1">
        <v>29369.7</v>
      </c>
      <c r="E60" s="2">
        <v>3406.1378</v>
      </c>
      <c r="F60" s="2">
        <v>3463.9830000000002</v>
      </c>
      <c r="G60" s="2">
        <v>2206.1791000000003</v>
      </c>
      <c r="H60" s="2">
        <v>529.03700000000003</v>
      </c>
    </row>
    <row r="61" spans="1:8" x14ac:dyDescent="0.25">
      <c r="A61" s="1" t="s">
        <v>80</v>
      </c>
      <c r="B61" s="1" t="s">
        <v>85</v>
      </c>
      <c r="C61" s="4">
        <v>2153</v>
      </c>
      <c r="D61" s="1">
        <v>31905.599999999999</v>
      </c>
      <c r="E61" s="2">
        <v>1690.3043</v>
      </c>
      <c r="F61" s="2">
        <v>553.21450000000004</v>
      </c>
      <c r="G61" s="2">
        <v>637.27269999999999</v>
      </c>
      <c r="H61" s="2">
        <v>185.52199999999999</v>
      </c>
    </row>
    <row r="62" spans="1:8" ht="15" customHeight="1" x14ac:dyDescent="0.25">
      <c r="A62" s="1" t="s">
        <v>80</v>
      </c>
      <c r="B62" s="1" t="s">
        <v>86</v>
      </c>
      <c r="C62" s="4">
        <v>27812</v>
      </c>
      <c r="D62" s="1">
        <v>44318.5</v>
      </c>
      <c r="E62" s="2">
        <v>145400.29119999998</v>
      </c>
      <c r="F62" s="2">
        <v>8121.4170999999997</v>
      </c>
      <c r="G62" s="2">
        <v>3100.2239</v>
      </c>
      <c r="H62" s="2">
        <v>29040.903999999999</v>
      </c>
    </row>
    <row r="63" spans="1:8" x14ac:dyDescent="0.25">
      <c r="A63" s="1" t="s">
        <v>80</v>
      </c>
      <c r="B63" s="1" t="s">
        <v>87</v>
      </c>
      <c r="C63" s="4">
        <v>5930</v>
      </c>
      <c r="D63" s="1">
        <v>33022.5</v>
      </c>
      <c r="E63" s="2">
        <v>5545.7680999999993</v>
      </c>
      <c r="F63" s="2">
        <v>762.21469999999999</v>
      </c>
      <c r="G63" s="2">
        <v>949.76639999999998</v>
      </c>
      <c r="H63" s="2">
        <v>601.798</v>
      </c>
    </row>
    <row r="64" spans="1:8" x14ac:dyDescent="0.25">
      <c r="A64" s="1" t="s">
        <v>80</v>
      </c>
      <c r="B64" s="1" t="s">
        <v>88</v>
      </c>
      <c r="C64" s="4">
        <v>5889</v>
      </c>
      <c r="D64" s="1">
        <v>29156.400000000001</v>
      </c>
      <c r="E64" s="2">
        <v>5360.8842999999997</v>
      </c>
      <c r="F64" s="2">
        <v>2301.5978999999998</v>
      </c>
      <c r="G64" s="2">
        <v>1522.5131999999999</v>
      </c>
      <c r="H64" s="2">
        <v>635.101</v>
      </c>
    </row>
    <row r="65" spans="1:9" x14ac:dyDescent="0.25">
      <c r="A65" s="1" t="s">
        <v>80</v>
      </c>
      <c r="B65" s="1" t="s">
        <v>89</v>
      </c>
      <c r="C65" s="4">
        <v>2171</v>
      </c>
      <c r="D65" s="1">
        <v>29726.5</v>
      </c>
      <c r="E65" s="2">
        <v>407.07049999999998</v>
      </c>
      <c r="F65" s="2">
        <v>973.88480000000004</v>
      </c>
      <c r="G65" s="2">
        <v>876.82249999999999</v>
      </c>
      <c r="H65" s="2">
        <v>126.354</v>
      </c>
    </row>
    <row r="66" spans="1:9" x14ac:dyDescent="0.25">
      <c r="A66" s="1" t="s">
        <v>80</v>
      </c>
      <c r="B66" s="1" t="s">
        <v>90</v>
      </c>
      <c r="C66" s="4">
        <v>9389</v>
      </c>
      <c r="D66" s="1">
        <v>35570</v>
      </c>
      <c r="E66" s="2">
        <v>18100.6607</v>
      </c>
      <c r="F66" s="2">
        <v>2528.6076000000003</v>
      </c>
      <c r="G66" s="2">
        <v>1387.3924</v>
      </c>
      <c r="H66" s="2">
        <v>1541.5429999999999</v>
      </c>
    </row>
    <row r="67" spans="1:9" x14ac:dyDescent="0.25">
      <c r="A67" s="1" t="s">
        <v>80</v>
      </c>
      <c r="B67" s="1" t="s">
        <v>91</v>
      </c>
      <c r="C67" s="4">
        <v>5144</v>
      </c>
      <c r="D67" s="1">
        <v>36192.1</v>
      </c>
      <c r="E67" s="2">
        <v>9875.3400999999994</v>
      </c>
      <c r="F67" s="2">
        <v>1237.3856000000001</v>
      </c>
      <c r="G67" s="2">
        <v>935.61530000000005</v>
      </c>
      <c r="H67" s="2">
        <v>340.78699999999998</v>
      </c>
    </row>
    <row r="68" spans="1:9" x14ac:dyDescent="0.25">
      <c r="A68" s="1" t="s">
        <v>80</v>
      </c>
      <c r="B68" s="1" t="s">
        <v>92</v>
      </c>
      <c r="C68" s="4">
        <v>3314</v>
      </c>
      <c r="D68" s="1">
        <v>28638.5</v>
      </c>
      <c r="E68" s="2">
        <v>2517.5992000000001</v>
      </c>
      <c r="F68" s="2">
        <v>1200.3177000000001</v>
      </c>
      <c r="G68" s="2">
        <v>877.53419999999994</v>
      </c>
      <c r="H68" s="2">
        <v>237.69300000000001</v>
      </c>
    </row>
    <row r="69" spans="1:9" x14ac:dyDescent="0.25">
      <c r="A69" s="1" t="s">
        <v>80</v>
      </c>
      <c r="B69" s="1" t="s">
        <v>93</v>
      </c>
      <c r="C69" s="4">
        <v>2423</v>
      </c>
      <c r="D69" s="1">
        <v>32029.599999999999</v>
      </c>
      <c r="E69" s="2">
        <v>418.65459999999996</v>
      </c>
      <c r="F69" s="2">
        <v>1066.6571999999999</v>
      </c>
      <c r="G69" s="2">
        <v>717.7573000000001</v>
      </c>
      <c r="H69" s="2">
        <v>1108.6020000000001</v>
      </c>
    </row>
    <row r="74" spans="1:9" x14ac:dyDescent="0.25">
      <c r="H74" s="2"/>
      <c r="I74" s="2"/>
    </row>
    <row r="75" spans="1:9" x14ac:dyDescent="0.25">
      <c r="H75" s="2"/>
      <c r="I75" s="2"/>
    </row>
    <row r="76" spans="1:9" x14ac:dyDescent="0.25">
      <c r="H76" s="2"/>
      <c r="I76" s="2"/>
    </row>
    <row r="77" spans="1:9" x14ac:dyDescent="0.25">
      <c r="H77" s="2"/>
      <c r="I77" s="2"/>
    </row>
    <row r="78" spans="1:9" x14ac:dyDescent="0.25">
      <c r="H78" s="2"/>
      <c r="I78" s="2"/>
    </row>
    <row r="79" spans="1:9" x14ac:dyDescent="0.25">
      <c r="H79" s="2"/>
      <c r="I79" s="2"/>
    </row>
    <row r="80" spans="1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Владимирович Смирнов</dc:creator>
  <cp:lastModifiedBy>Сергей Владимирович Смирнов</cp:lastModifiedBy>
  <dcterms:created xsi:type="dcterms:W3CDTF">2022-08-10T08:12:33Z</dcterms:created>
  <dcterms:modified xsi:type="dcterms:W3CDTF">2022-08-10T08:13:40Z</dcterms:modified>
</cp:coreProperties>
</file>