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135" windowWidth="28380" windowHeight="11640"/>
  </bookViews>
  <sheets>
    <sheet name="Cash_Box" sheetId="1" r:id="rId1"/>
    <sheet name="Calculation" sheetId="2" state="hidden" r:id="rId2"/>
  </sheets>
  <definedNames>
    <definedName name="COLUMN_EE">Cash_Box!#REF!</definedName>
  </definedNames>
  <calcPr calcId="144525"/>
</workbook>
</file>

<file path=xl/calcChain.xml><?xml version="1.0" encoding="utf-8"?>
<calcChain xmlns="http://schemas.openxmlformats.org/spreadsheetml/2006/main">
  <c r="B3" i="2" l="1" a="1"/>
  <c r="B3" i="2" s="1"/>
  <c r="F3" i="2" a="1"/>
  <c r="F3" i="2" s="1"/>
  <c r="C33" i="1"/>
  <c r="H28" i="1" l="1"/>
  <c r="H29" i="1" s="1"/>
  <c r="H30" i="1" s="1"/>
  <c r="H31" i="1" s="1"/>
  <c r="H21" i="1" l="1"/>
  <c r="H12" i="1"/>
  <c r="H5" i="1"/>
  <c r="H6" i="1" s="1"/>
  <c r="H7" i="1" s="1"/>
  <c r="H8" i="1" s="1"/>
  <c r="H9" i="1" s="1"/>
  <c r="H10" i="1" s="1"/>
  <c r="H11" i="1" s="1"/>
  <c r="H13" i="1" l="1"/>
  <c r="H14" i="1" s="1"/>
  <c r="H15" i="1" s="1"/>
  <c r="H16" i="1" s="1"/>
  <c r="H17" i="1" s="1"/>
  <c r="H18" i="1" s="1"/>
  <c r="H19" i="1" s="1"/>
  <c r="H20" i="1" s="1"/>
  <c r="H22" i="1" s="1"/>
  <c r="H23" i="1" s="1"/>
  <c r="H24" i="1" s="1"/>
  <c r="H25" i="1" s="1"/>
  <c r="H26" i="1" s="1"/>
  <c r="H27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D24" i="1" l="1"/>
  <c r="D25" i="1" s="1"/>
  <c r="D26" i="1" s="1"/>
  <c r="D27" i="1" s="1"/>
  <c r="D28" i="1" s="1"/>
  <c r="D29" i="1" s="1"/>
  <c r="D30" i="1" s="1"/>
  <c r="D31" i="1" s="1"/>
  <c r="C34" i="1"/>
  <c r="D33" i="1"/>
  <c r="E33" i="1"/>
  <c r="D34" i="1" l="1"/>
  <c r="C37" i="1" s="1"/>
</calcChain>
</file>

<file path=xl/sharedStrings.xml><?xml version="1.0" encoding="utf-8"?>
<sst xmlns="http://schemas.openxmlformats.org/spreadsheetml/2006/main" count="59" uniqueCount="24">
  <si>
    <t>Wasser, Toilettenpapier</t>
  </si>
  <si>
    <t>Id:</t>
  </si>
  <si>
    <t>Milch</t>
  </si>
  <si>
    <t>Kaffee</t>
  </si>
  <si>
    <t>Kaffee, Milch</t>
  </si>
  <si>
    <t>Wasser</t>
  </si>
  <si>
    <t>Kassenausgleich</t>
  </si>
  <si>
    <t>Date:</t>
  </si>
  <si>
    <t>Cash Position:</t>
  </si>
  <si>
    <t>Entire Expenses:</t>
  </si>
  <si>
    <t>Amount / Change:</t>
  </si>
  <si>
    <t>Sum:</t>
  </si>
  <si>
    <t>Grundbetrag einbezahlt</t>
  </si>
  <si>
    <t>Difference of 
CP and EE:</t>
  </si>
  <si>
    <t>Till Amount:</t>
  </si>
  <si>
    <t>Name:</t>
  </si>
  <si>
    <t>Item:</t>
  </si>
  <si>
    <t>last filled row:</t>
  </si>
  <si>
    <t>drop-down select name:</t>
  </si>
  <si>
    <t>last filled row for insertation:</t>
  </si>
  <si>
    <t>Employee 1</t>
  </si>
  <si>
    <t>Employee 2</t>
  </si>
  <si>
    <t>Employee 3</t>
  </si>
  <si>
    <t>Employee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</si>
</sst>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#,##0.00\ &quot;€&quot;;\-#,##0.00\ &quot;€&quot;"/>
    <numFmt numFmtId="164" formatCode="#,##0.00\ &quot;€&quot;"/>
    <numFmt numFmtId="165" formatCode="\+0.00\ &quot;€&quot;;\-0.00\ &quot;€&quot;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65" fontId="0" fillId="0" borderId="0" xfId="0" applyNumberFormat="1"/>
    <xf numFmtId="14" fontId="0" fillId="2" borderId="3" xfId="0" applyNumberFormat="1" applyFill="1" applyBorder="1" applyAlignment="1">
      <alignment horizontal="left" vertical="center"/>
    </xf>
    <xf numFmtId="164" fontId="0" fillId="2" borderId="3" xfId="0" applyNumberFormat="1" applyFill="1" applyBorder="1" applyAlignment="1">
      <alignment horizontal="left" vertical="center"/>
    </xf>
    <xf numFmtId="165" fontId="0" fillId="0" borderId="5" xfId="0" applyNumberFormat="1" applyFont="1" applyBorder="1" applyAlignment="1">
      <alignment horizontal="right" vertical="center"/>
    </xf>
    <xf numFmtId="165" fontId="0" fillId="0" borderId="3" xfId="0" applyNumberFormat="1" applyFont="1" applyBorder="1" applyAlignment="1">
      <alignment horizontal="right" vertical="center"/>
    </xf>
    <xf numFmtId="165" fontId="0" fillId="0" borderId="11" xfId="0" applyNumberFormat="1" applyFont="1" applyBorder="1" applyAlignment="1">
      <alignment horizontal="right" vertical="center"/>
    </xf>
    <xf numFmtId="7" fontId="0" fillId="0" borderId="0" xfId="0" applyNumberFormat="1"/>
    <xf numFmtId="14" fontId="1" fillId="0" borderId="18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5" fontId="0" fillId="3" borderId="20" xfId="0" applyNumberFormat="1" applyFont="1" applyFill="1" applyBorder="1" applyAlignment="1">
      <alignment horizontal="right" vertical="center"/>
    </xf>
    <xf numFmtId="165" fontId="0" fillId="5" borderId="18" xfId="0" applyNumberFormat="1" applyFont="1" applyFill="1" applyBorder="1" applyAlignment="1">
      <alignment horizontal="right" vertical="center"/>
    </xf>
    <xf numFmtId="0" fontId="1" fillId="5" borderId="12" xfId="0" applyFont="1" applyFill="1" applyBorder="1" applyAlignment="1">
      <alignment horizontal="left" vertical="center"/>
    </xf>
    <xf numFmtId="165" fontId="0" fillId="5" borderId="11" xfId="0" applyNumberFormat="1" applyFont="1" applyFill="1" applyBorder="1" applyAlignment="1">
      <alignment horizontal="right" vertical="center"/>
    </xf>
    <xf numFmtId="0" fontId="1" fillId="4" borderId="20" xfId="0" applyFont="1" applyFill="1" applyBorder="1" applyAlignment="1">
      <alignment horizontal="left" vertical="center" wrapText="1"/>
    </xf>
    <xf numFmtId="165" fontId="2" fillId="6" borderId="11" xfId="0" applyNumberFormat="1" applyFont="1" applyFill="1" applyBorder="1" applyAlignment="1">
      <alignment horizontal="right" vertical="center"/>
    </xf>
    <xf numFmtId="16" fontId="0" fillId="0" borderId="0" xfId="0" applyNumberFormat="1"/>
    <xf numFmtId="165" fontId="0" fillId="0" borderId="24" xfId="0" applyNumberFormat="1" applyFont="1" applyBorder="1" applyAlignment="1">
      <alignment horizontal="right" vertical="center"/>
    </xf>
    <xf numFmtId="14" fontId="0" fillId="0" borderId="19" xfId="0" applyNumberFormat="1" applyFont="1" applyBorder="1" applyAlignment="1" applyProtection="1">
      <alignment horizontal="center" vertical="center"/>
      <protection locked="0"/>
    </xf>
    <xf numFmtId="165" fontId="0" fillId="0" borderId="8" xfId="0" applyNumberFormat="1" applyFont="1" applyBorder="1" applyAlignment="1" applyProtection="1">
      <alignment horizontal="right" vertical="center"/>
      <protection locked="0"/>
    </xf>
    <xf numFmtId="14" fontId="0" fillId="0" borderId="2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Font="1" applyBorder="1" applyAlignment="1" applyProtection="1">
      <alignment horizontal="right" vertical="center"/>
      <protection locked="0"/>
    </xf>
    <xf numFmtId="14" fontId="0" fillId="0" borderId="18" xfId="0" applyNumberFormat="1" applyFont="1" applyBorder="1" applyAlignment="1" applyProtection="1">
      <alignment horizontal="center" vertical="center"/>
      <protection locked="0"/>
    </xf>
    <xf numFmtId="165" fontId="0" fillId="0" borderId="10" xfId="0" applyNumberFormat="1" applyFont="1" applyBorder="1" applyAlignment="1" applyProtection="1">
      <alignment horizontal="right" vertical="center"/>
      <protection locked="0"/>
    </xf>
    <xf numFmtId="14" fontId="0" fillId="0" borderId="17" xfId="0" applyNumberFormat="1" applyFont="1" applyBorder="1" applyAlignment="1" applyProtection="1">
      <alignment horizontal="center" vertical="center"/>
      <protection locked="0"/>
    </xf>
    <xf numFmtId="165" fontId="0" fillId="0" borderId="6" xfId="0" applyNumberFormat="1" applyFont="1" applyBorder="1" applyAlignment="1" applyProtection="1">
      <alignment horizontal="right" vertical="center"/>
      <protection locked="0"/>
    </xf>
    <xf numFmtId="14" fontId="0" fillId="0" borderId="16" xfId="0" applyNumberFormat="1" applyFont="1" applyBorder="1" applyAlignment="1" applyProtection="1">
      <alignment horizontal="center" vertical="center"/>
      <protection locked="0"/>
    </xf>
    <xf numFmtId="165" fontId="0" fillId="0" borderId="7" xfId="0" applyNumberFormat="1" applyFont="1" applyBorder="1" applyAlignment="1" applyProtection="1">
      <alignment horizontal="right" vertical="center"/>
      <protection locked="0"/>
    </xf>
    <xf numFmtId="165" fontId="0" fillId="0" borderId="2" xfId="0" applyNumberFormat="1" applyFont="1" applyBorder="1" applyAlignment="1" applyProtection="1">
      <alignment horizontal="right" vertical="center"/>
      <protection locked="0"/>
    </xf>
    <xf numFmtId="0" fontId="0" fillId="0" borderId="5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1" xfId="0" applyFont="1" applyBorder="1" applyAlignment="1" applyProtection="1">
      <alignment horizontal="left" vertical="center"/>
      <protection locked="0"/>
    </xf>
    <xf numFmtId="0" fontId="0" fillId="0" borderId="3" xfId="0" applyFont="1" applyBorder="1" applyAlignment="1" applyProtection="1">
      <alignment horizontal="left" vertical="center"/>
      <protection locked="0"/>
    </xf>
    <xf numFmtId="0" fontId="0" fillId="0" borderId="4" xfId="0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24" xfId="0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right" vertical="center"/>
    </xf>
    <xf numFmtId="0" fontId="0" fillId="0" borderId="4" xfId="0" applyFont="1" applyBorder="1" applyAlignment="1" applyProtection="1">
      <alignment horizontal="right" vertical="center"/>
    </xf>
    <xf numFmtId="0" fontId="0" fillId="0" borderId="5" xfId="0" applyFont="1" applyBorder="1" applyAlignment="1" applyProtection="1">
      <alignment horizontal="right" vertical="center"/>
    </xf>
    <xf numFmtId="0" fontId="0" fillId="0" borderId="11" xfId="0" applyFont="1" applyBorder="1" applyAlignment="1" applyProtection="1">
      <alignment horizontal="right" vertical="center"/>
    </xf>
    <xf numFmtId="0" fontId="0" fillId="0" borderId="24" xfId="0" applyFont="1" applyBorder="1" applyAlignment="1" applyProtection="1">
      <alignment horizontal="right" vertical="center"/>
    </xf>
    <xf numFmtId="165" fontId="0" fillId="0" borderId="4" xfId="0" applyNumberFormat="1" applyFont="1" applyBorder="1" applyAlignment="1" applyProtection="1">
      <alignment horizontal="right" vertical="center"/>
      <protection locked="0"/>
    </xf>
    <xf numFmtId="165" fontId="0" fillId="0" borderId="11" xfId="0" applyNumberFormat="1" applyFont="1" applyBorder="1" applyAlignment="1" applyProtection="1">
      <alignment horizontal="right" vertical="center"/>
      <protection locked="0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4" borderId="23" xfId="0" applyNumberFormat="1" applyFont="1" applyFill="1" applyBorder="1" applyAlignment="1">
      <alignment horizontal="center" vertical="center"/>
    </xf>
    <xf numFmtId="165" fontId="0" fillId="4" borderId="9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Standard" xfId="0" builtinId="0"/>
  </cellStyles>
  <dxfs count="6">
    <dxf>
      <fill>
        <patternFill>
          <bgColor theme="3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zoomScaleNormal="100" workbookViewId="0">
      <selection activeCell="C24" sqref="C24:C26"/>
    </sheetView>
  </sheetViews>
  <sheetFormatPr baseColWidth="10" defaultRowHeight="15" x14ac:dyDescent="0.25"/>
  <cols>
    <col min="1" max="1" width="2.85546875" customWidth="1"/>
    <col min="2" max="2" width="11.42578125" style="1" customWidth="1"/>
    <col min="3" max="3" width="13.28515625" style="2" customWidth="1"/>
    <col min="4" max="4" width="18.5703125" style="2" customWidth="1"/>
    <col min="5" max="5" width="16.140625" style="2" bestFit="1" customWidth="1"/>
    <col min="6" max="6" width="20" customWidth="1"/>
    <col min="7" max="7" width="25" customWidth="1"/>
    <col min="8" max="8" width="5.7109375" customWidth="1"/>
    <col min="9" max="9" width="2.85546875" customWidth="1"/>
    <col min="10" max="17" width="11.42578125" customWidth="1"/>
  </cols>
  <sheetData>
    <row r="1" spans="1:19" x14ac:dyDescent="0.25">
      <c r="A1" s="4"/>
      <c r="B1" s="8"/>
      <c r="C1" s="9"/>
      <c r="D1" s="9"/>
      <c r="E1" s="9"/>
      <c r="F1" s="5"/>
      <c r="G1" s="5"/>
      <c r="H1" s="5"/>
      <c r="I1" s="4"/>
    </row>
    <row r="2" spans="1:19" ht="32.25" thickBot="1" x14ac:dyDescent="0.3">
      <c r="A2" s="4"/>
      <c r="B2" s="14" t="s">
        <v>7</v>
      </c>
      <c r="C2" s="17" t="s">
        <v>10</v>
      </c>
      <c r="D2" s="15" t="s">
        <v>9</v>
      </c>
      <c r="E2" s="15" t="s">
        <v>8</v>
      </c>
      <c r="F2" s="16" t="s">
        <v>15</v>
      </c>
      <c r="G2" s="16" t="s">
        <v>16</v>
      </c>
      <c r="H2" s="16" t="s">
        <v>1</v>
      </c>
      <c r="I2" s="4"/>
    </row>
    <row r="3" spans="1:19" ht="15.75" thickBot="1" x14ac:dyDescent="0.3">
      <c r="A3" s="4"/>
      <c r="B3" s="27">
        <v>41512</v>
      </c>
      <c r="C3" s="28">
        <v>50.01</v>
      </c>
      <c r="D3" s="26">
        <v>0</v>
      </c>
      <c r="E3" s="26">
        <f>$C$3</f>
        <v>50.01</v>
      </c>
      <c r="F3" s="49" t="s">
        <v>20</v>
      </c>
      <c r="G3" s="38" t="s">
        <v>12</v>
      </c>
      <c r="H3" s="54"/>
      <c r="I3" s="4"/>
    </row>
    <row r="4" spans="1:19" x14ac:dyDescent="0.25">
      <c r="A4" s="4"/>
      <c r="B4" s="29">
        <v>41516</v>
      </c>
      <c r="C4" s="30">
        <v>-2.44</v>
      </c>
      <c r="D4" s="11">
        <f t="shared" ref="D4:D21" si="0">IF(D3 = "",
    "",
    IF(D3 + C4 = D3,
        "",
        D3 + C4
    )
)</f>
        <v>-2.44</v>
      </c>
      <c r="E4" s="11">
        <f t="shared" ref="E4:E19" si="1">IF(E3 = "",
    "",
    IF(E3 + C4 = E3,
        "",
        E3 + C4
    )
)</f>
        <v>47.57</v>
      </c>
      <c r="F4" s="42" t="s">
        <v>21</v>
      </c>
      <c r="G4" s="39" t="s">
        <v>0</v>
      </c>
      <c r="H4" s="52">
        <v>1</v>
      </c>
      <c r="I4" s="4"/>
    </row>
    <row r="5" spans="1:19" s="3" customFormat="1" ht="15.75" thickBot="1" x14ac:dyDescent="0.3">
      <c r="A5" s="4"/>
      <c r="B5" s="31">
        <v>41519</v>
      </c>
      <c r="C5" s="32">
        <v>2.44</v>
      </c>
      <c r="D5" s="12">
        <f t="shared" si="0"/>
        <v>0</v>
      </c>
      <c r="E5" s="12">
        <f t="shared" si="1"/>
        <v>50.01</v>
      </c>
      <c r="F5" s="49" t="s">
        <v>20</v>
      </c>
      <c r="G5" s="40" t="s">
        <v>6</v>
      </c>
      <c r="H5" s="53" t="str">
        <f>IF(OR(G5 = "Kassenausgleich", C5 = ""),
    "",
    IF(H4 &lt;&gt; "",
        H4 + 1,
        H3 + 1
    )
)</f>
        <v/>
      </c>
      <c r="I5" s="4"/>
      <c r="Q5"/>
      <c r="R5"/>
      <c r="S5"/>
    </row>
    <row r="6" spans="1:19" x14ac:dyDescent="0.25">
      <c r="A6" s="4"/>
      <c r="B6" s="33">
        <v>41520</v>
      </c>
      <c r="C6" s="34">
        <v>-5.58</v>
      </c>
      <c r="D6" s="10">
        <f t="shared" si="0"/>
        <v>-5.58</v>
      </c>
      <c r="E6" s="10">
        <f t="shared" si="1"/>
        <v>44.43</v>
      </c>
      <c r="F6" s="42" t="s">
        <v>22</v>
      </c>
      <c r="G6" s="41" t="s">
        <v>4</v>
      </c>
      <c r="H6" s="51">
        <f t="shared" ref="H6:H20" si="2">IF(OR(G6 = "Kassenausgleich", C6 = ""),
    "",
    IF(H5 &lt;&gt; "",
        H5 + 1,
        H4 + 1
    )
)</f>
        <v>2</v>
      </c>
      <c r="I6" s="4"/>
    </row>
    <row r="7" spans="1:19" x14ac:dyDescent="0.25">
      <c r="A7" s="4"/>
      <c r="B7" s="33">
        <v>41521</v>
      </c>
      <c r="C7" s="34">
        <v>-7.08</v>
      </c>
      <c r="D7" s="11">
        <f t="shared" si="0"/>
        <v>-12.66</v>
      </c>
      <c r="E7" s="11">
        <f t="shared" si="1"/>
        <v>37.35</v>
      </c>
      <c r="F7" s="42" t="s">
        <v>22</v>
      </c>
      <c r="G7" s="41" t="s">
        <v>2</v>
      </c>
      <c r="H7" s="50">
        <f t="shared" si="2"/>
        <v>3</v>
      </c>
      <c r="I7" s="4"/>
    </row>
    <row r="8" spans="1:19" x14ac:dyDescent="0.25">
      <c r="A8" s="4"/>
      <c r="B8" s="33">
        <v>41527</v>
      </c>
      <c r="C8" s="34">
        <v>-4.99</v>
      </c>
      <c r="D8" s="11">
        <f t="shared" si="0"/>
        <v>-17.649999999999999</v>
      </c>
      <c r="E8" s="11">
        <f t="shared" si="1"/>
        <v>32.36</v>
      </c>
      <c r="F8" s="42" t="s">
        <v>22</v>
      </c>
      <c r="G8" s="41" t="s">
        <v>3</v>
      </c>
      <c r="H8" s="50">
        <f t="shared" si="2"/>
        <v>4</v>
      </c>
      <c r="I8" s="4"/>
    </row>
    <row r="9" spans="1:19" x14ac:dyDescent="0.25">
      <c r="A9" s="4"/>
      <c r="B9" s="33">
        <v>41536</v>
      </c>
      <c r="C9" s="34">
        <v>-4.99</v>
      </c>
      <c r="D9" s="11">
        <f t="shared" si="0"/>
        <v>-22.64</v>
      </c>
      <c r="E9" s="11">
        <f t="shared" si="1"/>
        <v>27.369999999999997</v>
      </c>
      <c r="F9" s="42" t="s">
        <v>22</v>
      </c>
      <c r="G9" s="41" t="s">
        <v>3</v>
      </c>
      <c r="H9" s="50">
        <f t="shared" si="2"/>
        <v>5</v>
      </c>
      <c r="I9" s="4"/>
    </row>
    <row r="10" spans="1:19" x14ac:dyDescent="0.25">
      <c r="A10" s="4"/>
      <c r="B10" s="33">
        <v>41540</v>
      </c>
      <c r="C10" s="34">
        <v>-21.12</v>
      </c>
      <c r="D10" s="11">
        <f t="shared" si="0"/>
        <v>-43.760000000000005</v>
      </c>
      <c r="E10" s="11">
        <f t="shared" si="1"/>
        <v>6.2499999999999964</v>
      </c>
      <c r="F10" s="42" t="s">
        <v>21</v>
      </c>
      <c r="G10" s="41" t="s">
        <v>5</v>
      </c>
      <c r="H10" s="50">
        <f t="shared" si="2"/>
        <v>6</v>
      </c>
      <c r="I10" s="4"/>
    </row>
    <row r="11" spans="1:19" x14ac:dyDescent="0.25">
      <c r="A11" s="4"/>
      <c r="B11" s="33">
        <v>41542</v>
      </c>
      <c r="C11" s="34">
        <v>-3.69</v>
      </c>
      <c r="D11" s="11">
        <f t="shared" si="0"/>
        <v>-47.45</v>
      </c>
      <c r="E11" s="11">
        <f t="shared" si="1"/>
        <v>2.5599999999999965</v>
      </c>
      <c r="F11" s="42" t="s">
        <v>23</v>
      </c>
      <c r="G11" s="41" t="s">
        <v>3</v>
      </c>
      <c r="H11" s="50">
        <f t="shared" si="2"/>
        <v>7</v>
      </c>
      <c r="I11" s="4"/>
    </row>
    <row r="12" spans="1:19" ht="15.75" thickBot="1" x14ac:dyDescent="0.3">
      <c r="A12" s="4"/>
      <c r="B12" s="31">
        <v>41543</v>
      </c>
      <c r="C12" s="32">
        <v>46.2</v>
      </c>
      <c r="D12" s="12">
        <f t="shared" si="0"/>
        <v>-1.25</v>
      </c>
      <c r="E12" s="12">
        <f t="shared" si="1"/>
        <v>48.76</v>
      </c>
      <c r="F12" s="49" t="s">
        <v>20</v>
      </c>
      <c r="G12" s="40" t="s">
        <v>6</v>
      </c>
      <c r="H12" s="53" t="str">
        <f t="shared" si="2"/>
        <v/>
      </c>
      <c r="I12" s="4"/>
    </row>
    <row r="13" spans="1:19" x14ac:dyDescent="0.25">
      <c r="A13" s="4"/>
      <c r="B13" s="35">
        <v>41555</v>
      </c>
      <c r="C13" s="36">
        <v>-1.77</v>
      </c>
      <c r="D13" s="10">
        <f t="shared" si="0"/>
        <v>-3.02</v>
      </c>
      <c r="E13" s="10">
        <f t="shared" si="1"/>
        <v>46.989999999999995</v>
      </c>
      <c r="F13" s="42" t="s">
        <v>22</v>
      </c>
      <c r="G13" s="42" t="s">
        <v>2</v>
      </c>
      <c r="H13" s="51">
        <f t="shared" si="2"/>
        <v>8</v>
      </c>
      <c r="I13" s="4"/>
    </row>
    <row r="14" spans="1:19" x14ac:dyDescent="0.25">
      <c r="A14" s="4"/>
      <c r="B14" s="35">
        <v>41555</v>
      </c>
      <c r="C14" s="36">
        <v>-4.99</v>
      </c>
      <c r="D14" s="11">
        <f t="shared" si="0"/>
        <v>-8.01</v>
      </c>
      <c r="E14" s="11">
        <f t="shared" si="1"/>
        <v>41.999999999999993</v>
      </c>
      <c r="F14" s="42" t="s">
        <v>22</v>
      </c>
      <c r="G14" s="42" t="s">
        <v>3</v>
      </c>
      <c r="H14" s="50">
        <f t="shared" si="2"/>
        <v>9</v>
      </c>
      <c r="I14" s="4"/>
    </row>
    <row r="15" spans="1:19" x14ac:dyDescent="0.25">
      <c r="A15" s="4"/>
      <c r="B15" s="35">
        <v>41557</v>
      </c>
      <c r="C15" s="36">
        <v>-4.99</v>
      </c>
      <c r="D15" s="11">
        <f t="shared" si="0"/>
        <v>-13</v>
      </c>
      <c r="E15" s="11">
        <f t="shared" si="1"/>
        <v>37.009999999999991</v>
      </c>
      <c r="F15" s="42" t="s">
        <v>22</v>
      </c>
      <c r="G15" s="42" t="s">
        <v>3</v>
      </c>
      <c r="H15" s="50">
        <f t="shared" si="2"/>
        <v>10</v>
      </c>
      <c r="I15" s="4"/>
    </row>
    <row r="16" spans="1:19" x14ac:dyDescent="0.25">
      <c r="A16" s="4"/>
      <c r="B16" s="35">
        <v>41557</v>
      </c>
      <c r="C16" s="36">
        <v>-1.18</v>
      </c>
      <c r="D16" s="11">
        <f t="shared" si="0"/>
        <v>-14.18</v>
      </c>
      <c r="E16" s="11">
        <f t="shared" si="1"/>
        <v>35.829999999999991</v>
      </c>
      <c r="F16" s="42" t="s">
        <v>22</v>
      </c>
      <c r="G16" s="42" t="s">
        <v>2</v>
      </c>
      <c r="H16" s="50">
        <f t="shared" si="2"/>
        <v>11</v>
      </c>
      <c r="I16" s="4"/>
    </row>
    <row r="17" spans="1:9" x14ac:dyDescent="0.25">
      <c r="A17" s="4"/>
      <c r="B17" s="35">
        <v>41562</v>
      </c>
      <c r="C17" s="36">
        <v>-4.99</v>
      </c>
      <c r="D17" s="11">
        <f t="shared" si="0"/>
        <v>-19.170000000000002</v>
      </c>
      <c r="E17" s="11">
        <f t="shared" si="1"/>
        <v>30.839999999999989</v>
      </c>
      <c r="F17" s="42" t="s">
        <v>22</v>
      </c>
      <c r="G17" s="42" t="s">
        <v>3</v>
      </c>
      <c r="H17" s="50">
        <f t="shared" si="2"/>
        <v>12</v>
      </c>
      <c r="I17" s="4"/>
    </row>
    <row r="18" spans="1:9" x14ac:dyDescent="0.25">
      <c r="A18" s="4"/>
      <c r="B18" s="35">
        <v>41570</v>
      </c>
      <c r="C18" s="36">
        <v>-6.17</v>
      </c>
      <c r="D18" s="11">
        <f t="shared" si="0"/>
        <v>-25.340000000000003</v>
      </c>
      <c r="E18" s="11">
        <f t="shared" si="1"/>
        <v>24.669999999999987</v>
      </c>
      <c r="F18" s="42" t="s">
        <v>22</v>
      </c>
      <c r="G18" s="42" t="s">
        <v>4</v>
      </c>
      <c r="H18" s="50">
        <f t="shared" si="2"/>
        <v>13</v>
      </c>
      <c r="I18" s="4"/>
    </row>
    <row r="19" spans="1:9" x14ac:dyDescent="0.25">
      <c r="A19" s="4"/>
      <c r="B19" s="35">
        <v>41576</v>
      </c>
      <c r="C19" s="37">
        <v>-3.77</v>
      </c>
      <c r="D19" s="11">
        <f t="shared" si="0"/>
        <v>-29.110000000000003</v>
      </c>
      <c r="E19" s="11">
        <f t="shared" si="1"/>
        <v>20.899999999999988</v>
      </c>
      <c r="F19" s="42" t="s">
        <v>23</v>
      </c>
      <c r="G19" s="43" t="s">
        <v>3</v>
      </c>
      <c r="H19" s="50">
        <f t="shared" si="2"/>
        <v>14</v>
      </c>
      <c r="I19" s="4"/>
    </row>
    <row r="20" spans="1:9" x14ac:dyDescent="0.25">
      <c r="A20" s="4"/>
      <c r="B20" s="35">
        <v>41578</v>
      </c>
      <c r="C20" s="37">
        <v>-26.4</v>
      </c>
      <c r="D20" s="11">
        <f t="shared" si="0"/>
        <v>-55.510000000000005</v>
      </c>
      <c r="E20" s="11">
        <f>IF(E19 = "",
    "",
    IF(E19 + C20 = E19,
        "",
        E19 + C20
    )
)</f>
        <v>-5.5000000000000107</v>
      </c>
      <c r="F20" s="42" t="s">
        <v>21</v>
      </c>
      <c r="G20" s="43" t="s">
        <v>5</v>
      </c>
      <c r="H20" s="50">
        <f t="shared" si="2"/>
        <v>15</v>
      </c>
      <c r="I20" s="4"/>
    </row>
    <row r="21" spans="1:9" ht="15.75" thickBot="1" x14ac:dyDescent="0.3">
      <c r="A21" s="4"/>
      <c r="B21" s="31">
        <v>41584</v>
      </c>
      <c r="C21" s="56">
        <v>55.5</v>
      </c>
      <c r="D21" s="12">
        <f t="shared" si="0"/>
        <v>-1.0000000000005116E-2</v>
      </c>
      <c r="E21" s="12">
        <f t="shared" ref="E21" si="3">IF(E20 = "",
    "",
    IF(E20 + C21 = E20,
        "",
        E20 + C21
    )
)</f>
        <v>49.999999999999986</v>
      </c>
      <c r="F21" s="40" t="s">
        <v>20</v>
      </c>
      <c r="G21" s="40" t="s">
        <v>6</v>
      </c>
      <c r="H21" s="53" t="str">
        <f>IF(OR(G21 = "Kassenausgleich", C21 = ""),
    "",
    IF(H20 &lt;&gt; "",
        H20 + 1,
        H19 + 1
    )
)</f>
        <v/>
      </c>
      <c r="I21" s="4"/>
    </row>
    <row r="22" spans="1:9" x14ac:dyDescent="0.25">
      <c r="A22" s="4"/>
      <c r="B22" s="35">
        <v>41584</v>
      </c>
      <c r="C22" s="55">
        <v>-4.99</v>
      </c>
      <c r="D22" s="10">
        <f t="shared" ref="D22:D24" si="4">IF(D21 = "",
    "",
    IF(D21 + C22 = D21,
        "",
        D21 + C22
    )
)</f>
        <v>-5.0000000000000053</v>
      </c>
      <c r="E22" s="10">
        <f t="shared" ref="E22:E24" si="5">IF(E21 = "",
    "",
    IF(E21 + C22 = E21,
        "",
        E21 + C22
    )
)</f>
        <v>45.009999999999984</v>
      </c>
      <c r="F22" s="42" t="s">
        <v>22</v>
      </c>
      <c r="G22" s="42" t="s">
        <v>3</v>
      </c>
      <c r="H22" s="51">
        <f t="shared" ref="H22:H24" si="6">IF(OR(G22 = "Kassenausgleich", C22 = ""),
    "",
    IF(H21 &lt;&gt; "",
        H21 + 1,
        H20 + 1
    )
)</f>
        <v>16</v>
      </c>
      <c r="I22" s="4"/>
    </row>
    <row r="23" spans="1:9" x14ac:dyDescent="0.25">
      <c r="A23" s="4"/>
      <c r="B23" s="35">
        <v>41584</v>
      </c>
      <c r="C23" s="37">
        <v>-3.9</v>
      </c>
      <c r="D23" s="11">
        <f t="shared" si="4"/>
        <v>-8.9000000000000057</v>
      </c>
      <c r="E23" s="11">
        <f t="shared" si="5"/>
        <v>41.109999999999985</v>
      </c>
      <c r="F23" s="42" t="s">
        <v>22</v>
      </c>
      <c r="G23" s="43" t="s">
        <v>2</v>
      </c>
      <c r="H23" s="50">
        <f t="shared" si="6"/>
        <v>17</v>
      </c>
      <c r="I23" s="4"/>
    </row>
    <row r="24" spans="1:9" x14ac:dyDescent="0.25">
      <c r="A24" s="4"/>
      <c r="B24" s="35"/>
      <c r="C24" s="37"/>
      <c r="D24" s="11" t="str">
        <f t="shared" si="4"/>
        <v/>
      </c>
      <c r="E24" s="11" t="str">
        <f t="shared" si="5"/>
        <v/>
      </c>
      <c r="F24" s="42"/>
      <c r="G24" s="43"/>
      <c r="H24" s="50" t="str">
        <f t="shared" si="6"/>
        <v/>
      </c>
      <c r="I24" s="4"/>
    </row>
    <row r="25" spans="1:9" x14ac:dyDescent="0.25">
      <c r="A25" s="4"/>
      <c r="B25" s="35"/>
      <c r="C25" s="37"/>
      <c r="D25" s="11" t="str">
        <f t="shared" ref="D25:D31" si="7">IF(D24 = "",
    "",
    IF(D24 + C25 = D24,
        "",
        D24 + C25
    )
)</f>
        <v/>
      </c>
      <c r="E25" s="11" t="str">
        <f t="shared" ref="E25:E31" si="8">IF(E24 = "",
    "",
    IF(E24 + C25 = E24,
        "",
        E24 + C25
    )
)</f>
        <v/>
      </c>
      <c r="F25" s="42"/>
      <c r="G25" s="43"/>
      <c r="H25" s="50" t="str">
        <f t="shared" ref="H25:H31" si="9">IF(OR(G25 = "Kassenausgleich", C25 = ""),
    "",
    IF(H24 &lt;&gt; "",
        H24 + 1,
        H23 + 1
    )
)</f>
        <v/>
      </c>
      <c r="I25" s="4"/>
    </row>
    <row r="26" spans="1:9" x14ac:dyDescent="0.25">
      <c r="A26" s="4"/>
      <c r="B26" s="35"/>
      <c r="C26" s="37"/>
      <c r="D26" s="11" t="str">
        <f t="shared" si="7"/>
        <v/>
      </c>
      <c r="E26" s="11" t="str">
        <f t="shared" si="8"/>
        <v/>
      </c>
      <c r="F26" s="42"/>
      <c r="G26" s="43"/>
      <c r="H26" s="50" t="str">
        <f t="shared" si="9"/>
        <v/>
      </c>
      <c r="I26" s="4"/>
    </row>
    <row r="27" spans="1:9" x14ac:dyDescent="0.25">
      <c r="A27" s="4"/>
      <c r="B27" s="35"/>
      <c r="C27" s="37"/>
      <c r="D27" s="11" t="str">
        <f t="shared" si="7"/>
        <v/>
      </c>
      <c r="E27" s="11" t="str">
        <f t="shared" si="8"/>
        <v/>
      </c>
      <c r="F27" s="42"/>
      <c r="G27" s="43"/>
      <c r="H27" s="50" t="str">
        <f t="shared" si="9"/>
        <v/>
      </c>
      <c r="I27" s="4"/>
    </row>
    <row r="28" spans="1:9" x14ac:dyDescent="0.25">
      <c r="A28" s="4"/>
      <c r="B28" s="35"/>
      <c r="C28" s="37"/>
      <c r="D28" s="11" t="str">
        <f t="shared" si="7"/>
        <v/>
      </c>
      <c r="E28" s="11" t="str">
        <f t="shared" si="8"/>
        <v/>
      </c>
      <c r="F28" s="42"/>
      <c r="G28" s="43"/>
      <c r="H28" s="50" t="str">
        <f>IF(OR(G28 = "Kassenausgleich", C28 = ""),
    "",
    IF(#REF! &lt;&gt; "",#REF! +
 1,#REF! +
 1
    )
)</f>
        <v/>
      </c>
      <c r="I28" s="4"/>
    </row>
    <row r="29" spans="1:9" x14ac:dyDescent="0.25">
      <c r="A29" s="4"/>
      <c r="B29" s="35"/>
      <c r="C29" s="37"/>
      <c r="D29" s="11" t="str">
        <f t="shared" si="7"/>
        <v/>
      </c>
      <c r="E29" s="11" t="str">
        <f t="shared" si="8"/>
        <v/>
      </c>
      <c r="F29" s="42"/>
      <c r="G29" s="43"/>
      <c r="H29" s="50" t="str">
        <f>IF(OR(G29 = "Kassenausgleich", C29 = ""),
    "",
    IF(H28 &lt;&gt; "",
        H28 + 1,#REF! +
 1
    )
)</f>
        <v/>
      </c>
      <c r="I29" s="4"/>
    </row>
    <row r="30" spans="1:9" x14ac:dyDescent="0.25">
      <c r="A30" s="4"/>
      <c r="B30" s="35"/>
      <c r="C30" s="37"/>
      <c r="D30" s="11" t="str">
        <f t="shared" si="7"/>
        <v/>
      </c>
      <c r="E30" s="11" t="str">
        <f t="shared" si="8"/>
        <v/>
      </c>
      <c r="F30" s="42"/>
      <c r="G30" s="43"/>
      <c r="H30" s="50" t="str">
        <f t="shared" si="9"/>
        <v/>
      </c>
      <c r="I30" s="4"/>
    </row>
    <row r="31" spans="1:9" x14ac:dyDescent="0.25">
      <c r="A31" s="4"/>
      <c r="B31" s="35"/>
      <c r="C31" s="37"/>
      <c r="D31" s="11" t="str">
        <f t="shared" si="7"/>
        <v/>
      </c>
      <c r="E31" s="11" t="str">
        <f t="shared" si="8"/>
        <v/>
      </c>
      <c r="F31" s="42"/>
      <c r="G31" s="43"/>
      <c r="H31" s="50" t="str">
        <f t="shared" si="9"/>
        <v/>
      </c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ht="16.5" thickBot="1" x14ac:dyDescent="0.3">
      <c r="A33" s="4"/>
      <c r="B33" s="21" t="s">
        <v>11</v>
      </c>
      <c r="C33" s="22">
        <f ca="1">SUM(C3:INDIRECT("C" &amp; Calculation!B3))</f>
        <v>41.109999999999985</v>
      </c>
      <c r="D33" s="24">
        <f ca="1">INDIRECT("D" &amp; Calculation!B3)</f>
        <v>-8.9000000000000057</v>
      </c>
      <c r="E33" s="20">
        <f ca="1">INDIRECT("E" &amp; Calculation!B3)</f>
        <v>41.109999999999985</v>
      </c>
      <c r="F33" s="46"/>
      <c r="G33" s="62"/>
      <c r="H33" s="63"/>
      <c r="I33" s="4"/>
    </row>
    <row r="34" spans="1:9" ht="31.5" x14ac:dyDescent="0.25">
      <c r="A34" s="4"/>
      <c r="B34" s="18" t="s">
        <v>14</v>
      </c>
      <c r="C34" s="19">
        <f>$C$3</f>
        <v>50.01</v>
      </c>
      <c r="D34" s="60">
        <f ca="1">E33 - D33</f>
        <v>50.009999999999991</v>
      </c>
      <c r="E34" s="61"/>
      <c r="F34" s="23" t="s">
        <v>13</v>
      </c>
      <c r="G34" s="64"/>
      <c r="H34" s="65"/>
      <c r="I34" s="4"/>
    </row>
    <row r="35" spans="1:9" x14ac:dyDescent="0.25">
      <c r="A35" s="4"/>
      <c r="B35" s="6"/>
      <c r="C35" s="6"/>
      <c r="D35" s="6"/>
      <c r="E35" s="6"/>
      <c r="F35" s="6"/>
      <c r="G35" s="6"/>
      <c r="H35" s="6"/>
      <c r="I35" s="4"/>
    </row>
    <row r="36" spans="1:9" ht="15.75" thickBot="1" x14ac:dyDescent="0.3">
      <c r="E36"/>
    </row>
    <row r="37" spans="1:9" ht="16.5" thickTop="1" thickBot="1" x14ac:dyDescent="0.3">
      <c r="C37" s="57" t="str">
        <f ca="1">IF( AND(C34 = D34, AND( C33-D33 = C34, C33 = E33 )),
"Calculations successfully finished!",
"Error, calculations are incorrect!"
)</f>
        <v>Calculations successfully finished!</v>
      </c>
      <c r="D37" s="58"/>
      <c r="E37" s="59"/>
    </row>
    <row r="38" spans="1:9" ht="15.75" thickTop="1" x14ac:dyDescent="0.25"/>
    <row r="39" spans="1:9" x14ac:dyDescent="0.25">
      <c r="E39" s="7"/>
      <c r="F39" s="25"/>
    </row>
    <row r="40" spans="1:9" x14ac:dyDescent="0.25">
      <c r="B40"/>
      <c r="C40"/>
      <c r="D40"/>
      <c r="E40"/>
    </row>
    <row r="41" spans="1:9" x14ac:dyDescent="0.25">
      <c r="B41"/>
      <c r="C41" s="13"/>
      <c r="D41"/>
      <c r="E41" s="13"/>
    </row>
    <row r="42" spans="1:9" x14ac:dyDescent="0.25">
      <c r="E42"/>
    </row>
    <row r="43" spans="1:9" x14ac:dyDescent="0.25">
      <c r="B43"/>
      <c r="C43"/>
      <c r="D43"/>
      <c r="E43"/>
    </row>
    <row r="44" spans="1:9" x14ac:dyDescent="0.25">
      <c r="B44"/>
      <c r="C44"/>
      <c r="D44"/>
      <c r="E44"/>
    </row>
    <row r="45" spans="1:9" x14ac:dyDescent="0.25">
      <c r="B45"/>
      <c r="C45"/>
      <c r="D45"/>
      <c r="E45"/>
    </row>
    <row r="46" spans="1:9" x14ac:dyDescent="0.25">
      <c r="B46"/>
      <c r="C46"/>
      <c r="D46"/>
      <c r="E46"/>
    </row>
    <row r="47" spans="1:9" x14ac:dyDescent="0.25">
      <c r="B47"/>
      <c r="C47"/>
      <c r="D47"/>
      <c r="E47"/>
    </row>
    <row r="48" spans="1:9" x14ac:dyDescent="0.25">
      <c r="B48"/>
      <c r="C48"/>
      <c r="D48"/>
      <c r="E48"/>
    </row>
    <row r="49" spans="2:5" x14ac:dyDescent="0.25">
      <c r="B49"/>
      <c r="C49"/>
      <c r="D49"/>
      <c r="E49"/>
    </row>
    <row r="50" spans="2:5" x14ac:dyDescent="0.25">
      <c r="B50"/>
      <c r="C50"/>
      <c r="D50"/>
      <c r="E50"/>
    </row>
    <row r="51" spans="2:5" x14ac:dyDescent="0.25">
      <c r="B51"/>
      <c r="C51"/>
      <c r="D51"/>
      <c r="E51"/>
    </row>
    <row r="52" spans="2:5" x14ac:dyDescent="0.25">
      <c r="B52"/>
      <c r="C52"/>
      <c r="D52"/>
      <c r="E52"/>
    </row>
    <row r="53" spans="2:5" x14ac:dyDescent="0.25">
      <c r="B53"/>
      <c r="C53"/>
      <c r="D53"/>
      <c r="E53"/>
    </row>
    <row r="54" spans="2:5" x14ac:dyDescent="0.25">
      <c r="B54"/>
      <c r="C54"/>
      <c r="D54"/>
      <c r="E54"/>
    </row>
    <row r="55" spans="2:5" x14ac:dyDescent="0.25">
      <c r="B55"/>
      <c r="C55"/>
      <c r="D55"/>
      <c r="E55"/>
    </row>
    <row r="56" spans="2:5" x14ac:dyDescent="0.25">
      <c r="B56"/>
      <c r="C56"/>
      <c r="D56"/>
      <c r="E56"/>
    </row>
    <row r="57" spans="2:5" x14ac:dyDescent="0.25">
      <c r="B57"/>
      <c r="C57"/>
      <c r="D57"/>
      <c r="E57"/>
    </row>
    <row r="58" spans="2:5" x14ac:dyDescent="0.25">
      <c r="B58"/>
      <c r="C58"/>
      <c r="D58"/>
      <c r="E58"/>
    </row>
    <row r="59" spans="2:5" x14ac:dyDescent="0.25">
      <c r="B59"/>
      <c r="C59"/>
      <c r="D59"/>
      <c r="E59"/>
    </row>
    <row r="60" spans="2:5" x14ac:dyDescent="0.25">
      <c r="B60"/>
      <c r="C60"/>
      <c r="D60"/>
      <c r="E60"/>
    </row>
    <row r="61" spans="2:5" x14ac:dyDescent="0.25">
      <c r="B61"/>
      <c r="C61"/>
      <c r="D61"/>
      <c r="E61"/>
    </row>
    <row r="62" spans="2:5" x14ac:dyDescent="0.25">
      <c r="B62"/>
      <c r="C62"/>
      <c r="D62"/>
      <c r="E62"/>
    </row>
    <row r="63" spans="2:5" x14ac:dyDescent="0.25">
      <c r="B63"/>
      <c r="C63"/>
      <c r="D63"/>
      <c r="E63"/>
    </row>
    <row r="64" spans="2:5" x14ac:dyDescent="0.25">
      <c r="B64"/>
      <c r="C64"/>
      <c r="D64"/>
      <c r="E64"/>
    </row>
    <row r="65" spans="2:5" x14ac:dyDescent="0.25">
      <c r="B65"/>
      <c r="C65"/>
      <c r="D65"/>
      <c r="E65"/>
    </row>
    <row r="66" spans="2:5" x14ac:dyDescent="0.25">
      <c r="B66"/>
      <c r="C66"/>
      <c r="D66"/>
      <c r="E66"/>
    </row>
    <row r="67" spans="2:5" x14ac:dyDescent="0.25">
      <c r="B67"/>
      <c r="C67"/>
      <c r="D67"/>
      <c r="E67"/>
    </row>
    <row r="68" spans="2:5" x14ac:dyDescent="0.25">
      <c r="B68"/>
      <c r="C68"/>
      <c r="D68"/>
      <c r="E68"/>
    </row>
    <row r="69" spans="2:5" x14ac:dyDescent="0.25">
      <c r="B69"/>
      <c r="C69"/>
      <c r="D69"/>
      <c r="E69"/>
    </row>
    <row r="70" spans="2:5" x14ac:dyDescent="0.25">
      <c r="B70"/>
      <c r="C70"/>
      <c r="D70"/>
      <c r="E70"/>
    </row>
    <row r="71" spans="2:5" x14ac:dyDescent="0.25">
      <c r="B71"/>
      <c r="C71"/>
      <c r="D71"/>
      <c r="E71"/>
    </row>
    <row r="72" spans="2:5" x14ac:dyDescent="0.25">
      <c r="B72"/>
      <c r="C72"/>
      <c r="D72"/>
      <c r="E72"/>
    </row>
    <row r="73" spans="2:5" x14ac:dyDescent="0.25">
      <c r="B73"/>
      <c r="C73"/>
      <c r="D73"/>
      <c r="E73"/>
    </row>
    <row r="74" spans="2:5" x14ac:dyDescent="0.25">
      <c r="B74"/>
      <c r="C74"/>
      <c r="D74"/>
      <c r="E74"/>
    </row>
    <row r="75" spans="2:5" x14ac:dyDescent="0.25">
      <c r="B75"/>
      <c r="C75"/>
      <c r="D75"/>
      <c r="E75"/>
    </row>
    <row r="76" spans="2:5" x14ac:dyDescent="0.25">
      <c r="B76"/>
      <c r="C76"/>
      <c r="D76"/>
      <c r="E76"/>
    </row>
    <row r="77" spans="2:5" x14ac:dyDescent="0.25">
      <c r="B77"/>
      <c r="C77"/>
      <c r="D77"/>
      <c r="E77"/>
    </row>
  </sheetData>
  <sheetProtection sheet="1" objects="1" scenarios="1" selectLockedCells="1"/>
  <sortState ref="L3:L6">
    <sortCondition ref="L3"/>
  </sortState>
  <mergeCells count="3">
    <mergeCell ref="C37:E37"/>
    <mergeCell ref="D34:E34"/>
    <mergeCell ref="G33:H34"/>
  </mergeCells>
  <conditionalFormatting sqref="C37">
    <cfRule type="containsText" dxfId="5" priority="45" operator="containsText" text="incorrect">
      <formula>NOT(ISERROR(SEARCH("incorrect",C37)))</formula>
    </cfRule>
    <cfRule type="containsText" dxfId="4" priority="47" operator="containsText" text="successfull">
      <formula>NOT(ISERROR(SEARCH("successfull",C37)))</formula>
    </cfRule>
  </conditionalFormatting>
  <conditionalFormatting sqref="B2:H31">
    <cfRule type="expression" dxfId="3" priority="44">
      <formula>ROW()=EVEN(ROW())</formula>
    </cfRule>
  </conditionalFormatting>
  <conditionalFormatting sqref="B3:C31 F3:G31">
    <cfRule type="expression" dxfId="2" priority="43">
      <formula>AND(ROW()&gt;=INDIRECT("Calculation!F"&amp;3)+1,ROW()&lt;=INDIRECT("Calculation!B"&amp;3)+1)</formula>
    </cfRule>
    <cfRule type="expression" dxfId="1" priority="2">
      <formula>ROW()=INDIRECT("Calculation!B"&amp;3)+1</formula>
    </cfRule>
    <cfRule type="expression" dxfId="0" priority="1">
      <formula>AND(INDIRECT("Calculation!B"&amp;3)=INDIRECT("Calculation!F"&amp;3),ROW()=INDIRECT("Calculation!B"&amp;3)+1)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Calculation!$D$3:$D$7</xm:f>
          </x14:formula1>
          <xm:sqref>F3:F31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21" sqref="D21"/>
    </sheetView>
  </sheetViews>
  <sheetFormatPr baseColWidth="10" defaultRowHeight="15" x14ac:dyDescent="0.25"/>
  <cols>
    <col min="1" max="1" width="2.85546875" customWidth="1"/>
    <col min="2" max="2" width="13.7109375" bestFit="1" customWidth="1"/>
    <col min="3" max="3" width="2.85546875" customWidth="1"/>
    <col min="4" max="4" width="22.85546875" bestFit="1" customWidth="1"/>
    <col min="5" max="5" width="2.85546875" customWidth="1"/>
    <col min="6" max="6" width="27.28515625" bestFit="1" customWidth="1"/>
    <col min="7" max="7" width="2.85546875" customWidth="1"/>
  </cols>
  <sheetData>
    <row r="1" spans="1:11" x14ac:dyDescent="0.25">
      <c r="A1" s="44"/>
      <c r="B1" s="44"/>
      <c r="C1" s="44"/>
      <c r="D1" s="44"/>
      <c r="E1" s="44"/>
      <c r="F1" s="44"/>
      <c r="G1" s="44"/>
    </row>
    <row r="2" spans="1:11" x14ac:dyDescent="0.25">
      <c r="A2" s="44"/>
      <c r="B2" s="45" t="s">
        <v>17</v>
      </c>
      <c r="C2" s="44"/>
      <c r="D2" s="47" t="s">
        <v>18</v>
      </c>
      <c r="E2" s="44"/>
      <c r="F2" s="45" t="s">
        <v>19</v>
      </c>
      <c r="G2" s="44"/>
    </row>
    <row r="3" spans="1:11" x14ac:dyDescent="0.25">
      <c r="A3" s="44"/>
      <c r="B3" s="45">
        <f t="array" ref="B3">ROW(INDEX(Cash_Box!C:C, MAX((Cash_Box!C3:C31 &lt;&gt; "") * (ROW(Cash_Box!C3:C31)))))</f>
        <v>23</v>
      </c>
      <c r="C3" s="44"/>
      <c r="D3" s="48"/>
      <c r="E3" s="44"/>
      <c r="F3" s="45">
        <f t="array" ref="F3">MIN(
    ROW(INDEX(Cash_Box!B:B, MAX((Cash_Box!B3:B31 &lt;&gt; "") * (ROW(Cash_Box!B3:B31))))),
    ROW(INDEX(Cash_Box!C:C, MAX((Cash_Box!C3:C31 &lt;&gt; "") * (ROW(Cash_Box!C3:C31))))),
    ROW(INDEX(Cash_Box!F:F, MAX((Cash_Box!F3:F31 &lt;&gt; "") * (ROW(Cash_Box!F3:F31))))),
    ROW(INDEX(Cash_Box!G:G, MAX((Cash_Box!G3:G31 &lt;&gt; "") * (ROW(Cash_Box!G3:G31)))))
)</f>
        <v>23</v>
      </c>
      <c r="G3" s="44"/>
    </row>
    <row r="4" spans="1:11" x14ac:dyDescent="0.25">
      <c r="A4" s="44"/>
      <c r="B4" s="44"/>
      <c r="C4" s="44"/>
      <c r="D4" s="48" t="s">
        <v>20</v>
      </c>
      <c r="E4" s="44"/>
      <c r="F4" s="44"/>
      <c r="G4" s="44"/>
    </row>
    <row r="5" spans="1:11" x14ac:dyDescent="0.25">
      <c r="A5" s="3"/>
      <c r="B5" s="3"/>
      <c r="C5" s="44"/>
      <c r="D5" s="48" t="s">
        <v>21</v>
      </c>
      <c r="E5" s="44"/>
    </row>
    <row r="6" spans="1:11" x14ac:dyDescent="0.25">
      <c r="C6" s="44"/>
      <c r="D6" s="48" t="s">
        <v>22</v>
      </c>
      <c r="E6" s="44"/>
    </row>
    <row r="7" spans="1:11" x14ac:dyDescent="0.25">
      <c r="C7" s="44"/>
      <c r="D7" s="48" t="s">
        <v>23</v>
      </c>
      <c r="E7" s="44"/>
    </row>
    <row r="8" spans="1:11" x14ac:dyDescent="0.25">
      <c r="C8" s="44"/>
      <c r="D8" s="44"/>
      <c r="E8" s="44"/>
    </row>
    <row r="10" spans="1:11" x14ac:dyDescent="0.25">
      <c r="K10" s="3"/>
    </row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Cash_Box</vt:lpstr>
      <vt:lpstr>Calculation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Krotzek</dc:creator>
  <cp:lastModifiedBy>Mirko</cp:lastModifiedBy>
  <cp:lastPrinted>2013-11-04T16:39:02Z</cp:lastPrinted>
  <dcterms:created xsi:type="dcterms:W3CDTF">2013-08-30T11:41:03Z</dcterms:created>
  <dcterms:modified xsi:type="dcterms:W3CDTF">2013-11-06T19:07:12Z</dcterms:modified>
</cp:coreProperties>
</file>