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61F8A98D-FC53-4935-88FF-6005B624E91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Base!$A$1:$J$51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<sst xmlns="http://schemas.openxmlformats.org/spreadsheetml/2006/main" count="7541" uniqueCount="3269">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</sst>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4580.2199999999993</c:v>
                </c:pt>
                <c:pt idx="2">
                  <c:v>1</c:v>
                </c:pt>
                <c:pt idx="3">
                  <c:v>899.74</c:v>
                </c:pt>
                <c:pt idx="4">
                  <c:v>1</c:v>
                </c:pt>
                <c:pt idx="5">
                  <c:v>1</c:v>
                </c:pt>
                <c:pt idx="6">
                  <c:v>5281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38109.569999999992</c:v>
                </c:pt>
                <c:pt idx="4">
                  <c:v>2026.8200000000002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645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</c:v>
                </c:pt>
                <c:pt idx="1">
                  <c:v>692.1</c:v>
                </c:pt>
                <c:pt idx="2">
                  <c:v>1</c:v>
                </c:pt>
                <c:pt idx="3">
                  <c:v>1</c:v>
                </c:pt>
                <c:pt idx="4">
                  <c:v>12288.199999999999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5207.1099999999997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15</c:v>
                </c:pt>
                <c:pt idx="1">
                  <c:v>34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4580.2199999999993</c:v>
                </c:pt>
                <c:pt idx="2">
                  <c:v>1</c:v>
                </c:pt>
                <c:pt idx="3">
                  <c:v>899.74</c:v>
                </c:pt>
                <c:pt idx="4">
                  <c:v>1</c:v>
                </c:pt>
                <c:pt idx="5">
                  <c:v>1</c:v>
                </c:pt>
                <c:pt idx="6">
                  <c:v>5281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38109.569999999992</c:v>
                </c:pt>
                <c:pt idx="4">
                  <c:v>2026.8200000000002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</c:v>
                </c:pt>
                <c:pt idx="1">
                  <c:v>645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</c:v>
                </c:pt>
                <c:pt idx="1">
                  <c:v>692.1</c:v>
                </c:pt>
                <c:pt idx="2">
                  <c:v>1</c:v>
                </c:pt>
                <c:pt idx="3">
                  <c:v>1</c:v>
                </c:pt>
                <c:pt idx="4">
                  <c:v>12288.199999999999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5207.1099999999997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4" t="s">
        <v>28</v>
      </c>
      <c r="B1" s="45"/>
      <c r="C1" s="45"/>
      <c r="D1" s="45"/>
      <c r="E1" s="45"/>
      <c r="F1" s="45"/>
      <c r="G1" s="45"/>
      <c r="H1" s="45"/>
      <c r="I1" s="4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4"/>
      <c r="B2" s="45"/>
      <c r="C2" s="45"/>
      <c r="D2" s="45"/>
      <c r="E2" s="45"/>
      <c r="F2" s="45"/>
      <c r="G2" s="45"/>
      <c r="H2" s="45"/>
      <c r="I2" s="4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47" t="s">
        <v>9</v>
      </c>
      <c r="B3" s="48"/>
      <c r="C3" s="48"/>
      <c r="D3" s="49"/>
      <c r="E3" s="2"/>
      <c r="F3" s="47" t="s">
        <v>14</v>
      </c>
      <c r="G3" s="48"/>
      <c r="H3" s="48"/>
      <c r="I3" s="49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10768.96</v>
      </c>
      <c r="D5" s="8">
        <f>B5-C5</f>
        <v>2345.5700000000015</v>
      </c>
      <c r="E5" s="2"/>
      <c r="F5" s="13" t="s">
        <v>13</v>
      </c>
      <c r="G5" s="7">
        <f>G19</f>
        <v>61814.140000000007</v>
      </c>
      <c r="H5" s="16">
        <f>H19</f>
        <v>40145.389999999992</v>
      </c>
      <c r="I5" s="8">
        <f>G5-H5</f>
        <v>21668.750000000015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</v>
      </c>
      <c r="D7" s="6">
        <f>B7-C7</f>
        <v>1458.1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</v>
      </c>
      <c r="I7" s="6">
        <f>G7-H7</f>
        <v>929.12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4580.2199999999993</v>
      </c>
      <c r="D8" s="6">
        <f t="shared" ref="D8:D18" si="0">B8-C8</f>
        <v>-1264.9399999999991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</v>
      </c>
      <c r="I8" s="6">
        <f t="shared" ref="I8:I18" si="1">G8-H8</f>
        <v>1328.4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</v>
      </c>
      <c r="D9" s="6">
        <f t="shared" si="0"/>
        <v>1632.5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</v>
      </c>
      <c r="I9" s="6">
        <f t="shared" si="1"/>
        <v>770.38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899.74</v>
      </c>
      <c r="D10" s="6">
        <f t="shared" si="0"/>
        <v>2548.7600000000002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38109.569999999992</v>
      </c>
      <c r="I10" s="6">
        <f t="shared" si="1"/>
        <v>-8615.8199999999924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</v>
      </c>
      <c r="D11" s="6">
        <f t="shared" si="0"/>
        <v>888.35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2026.8200000000002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</v>
      </c>
      <c r="D12" s="6">
        <f t="shared" si="0"/>
        <v>380.15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</v>
      </c>
      <c r="I12" s="6">
        <f t="shared" ref="I12:I17" si="2">G12-H12</f>
        <v>8892.5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5281</v>
      </c>
      <c r="D13" s="6">
        <f t="shared" si="0"/>
        <v>-5201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</v>
      </c>
      <c r="I13" s="6">
        <f t="shared" si="2"/>
        <v>119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</v>
      </c>
      <c r="D14" s="6">
        <f t="shared" si="0"/>
        <v>418.35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</v>
      </c>
      <c r="I14" s="6">
        <f t="shared" si="2"/>
        <v>92.19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</v>
      </c>
      <c r="D15" s="6">
        <f t="shared" ref="D15:D17" si="3">B15-C15</f>
        <v>1088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</v>
      </c>
      <c r="I15" s="6">
        <f t="shared" si="2"/>
        <v>9800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</v>
      </c>
      <c r="D16" s="6">
        <f t="shared" si="3"/>
        <v>289.39999999999998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</v>
      </c>
      <c r="I16" s="6">
        <f t="shared" si="2"/>
        <v>4082.75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</v>
      </c>
      <c r="D17" s="6">
        <f t="shared" si="3"/>
        <v>107.9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</v>
      </c>
      <c r="I17" s="6">
        <f t="shared" si="2"/>
        <v>380.15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10768.96</v>
      </c>
      <c r="D19" s="8">
        <f>SUM(D7:D18)</f>
        <v>2345.5700000000011</v>
      </c>
      <c r="E19" s="1"/>
      <c r="F19" s="13" t="s">
        <v>10</v>
      </c>
      <c r="G19" s="7">
        <f>SUM(G7:G18)</f>
        <v>61814.140000000007</v>
      </c>
      <c r="H19" s="7">
        <f>SUM(H7:H18)</f>
        <v>40145.389999999992</v>
      </c>
      <c r="I19" s="8">
        <f>SUM(I7:I18)</f>
        <v>24058.570000000011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47" t="s">
        <v>18</v>
      </c>
      <c r="B21" s="48"/>
      <c r="C21" s="48"/>
      <c r="D21" s="49"/>
      <c r="E21" s="1"/>
      <c r="F21" s="47" t="s">
        <v>19</v>
      </c>
      <c r="G21" s="48"/>
      <c r="H21" s="48"/>
      <c r="I21" s="4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655</v>
      </c>
      <c r="D23" s="8">
        <f>B23-C23</f>
        <v>105983.21999999999</v>
      </c>
      <c r="E23" s="1"/>
      <c r="F23" s="13" t="s">
        <v>13</v>
      </c>
      <c r="G23" s="7">
        <f>G39</f>
        <v>77872.950000000012</v>
      </c>
      <c r="H23" s="16">
        <f>H39</f>
        <v>18197.41</v>
      </c>
      <c r="I23" s="8">
        <f>G23-H23</f>
        <v>59675.540000000008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</v>
      </c>
      <c r="D25" s="6">
        <f>B25-C25</f>
        <v>2967.74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</v>
      </c>
      <c r="I25" s="6">
        <f>G25-H25</f>
        <v>5271.79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645</v>
      </c>
      <c r="D26" s="6">
        <f t="shared" ref="D26:D36" si="4">B26-C26</f>
        <v>1901.63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692.1</v>
      </c>
      <c r="I26" s="6">
        <f t="shared" ref="I26:I31" si="5">G26-H26</f>
        <v>3891.5899999999997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</v>
      </c>
      <c r="D27" s="6">
        <f t="shared" si="4"/>
        <v>888.35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</v>
      </c>
      <c r="I27" s="6">
        <f t="shared" si="5"/>
        <v>1451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</v>
      </c>
      <c r="D28" s="6">
        <f t="shared" si="4"/>
        <v>70774.929999999993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</v>
      </c>
      <c r="I28" s="6">
        <f t="shared" si="5"/>
        <v>9800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</v>
      </c>
      <c r="D29" s="6">
        <f t="shared" si="4"/>
        <v>12250.25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12288.199999999999</v>
      </c>
      <c r="I29" s="6">
        <f t="shared" si="5"/>
        <v>1505.8000000000011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</v>
      </c>
      <c r="D30" s="6">
        <f t="shared" si="4"/>
        <v>10889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</v>
      </c>
      <c r="I30" s="6">
        <f t="shared" si="5"/>
        <v>5261.8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</v>
      </c>
      <c r="D31" s="6">
        <f t="shared" si="4"/>
        <v>319</v>
      </c>
      <c r="F31" s="9" t="s">
        <v>27</v>
      </c>
      <c r="G31" s="12">
        <v>11980.64</v>
      </c>
      <c r="H31" s="5">
        <f>SUMIFS(Base!$E$2:$E$1048576,Base!$F$2:$F$1048576,"31",Base!$G$2:$G$1048576,F31)</f>
        <v>1</v>
      </c>
      <c r="I31" s="6">
        <f t="shared" si="5"/>
        <v>11979.64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</v>
      </c>
      <c r="D32" s="6">
        <f t="shared" si="4"/>
        <v>428.27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</v>
      </c>
      <c r="I32" s="6">
        <f t="shared" ref="I32:I37" si="6">G32-H32</f>
        <v>7120.47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</v>
      </c>
      <c r="D33" s="6">
        <f t="shared" si="4"/>
        <v>888.35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</v>
      </c>
      <c r="I33" s="6">
        <f t="shared" si="6"/>
        <v>119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</v>
      </c>
      <c r="D34" s="6">
        <f t="shared" si="4"/>
        <v>2285.9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</v>
      </c>
      <c r="I34" s="6">
        <f t="shared" si="6"/>
        <v>453.24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</v>
      </c>
      <c r="D35" s="6">
        <f t="shared" si="4"/>
        <v>107.9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5207.1099999999997</v>
      </c>
      <c r="I35" s="6">
        <f t="shared" si="6"/>
        <v>1326.8900000000003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</v>
      </c>
      <c r="I36" s="6">
        <f t="shared" si="6"/>
        <v>7077.5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655</v>
      </c>
      <c r="D37" s="8">
        <f>SUM(D25:D36)</f>
        <v>105983.21999999999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</v>
      </c>
      <c r="I37" s="6">
        <f t="shared" si="6"/>
        <v>815.75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18197.41</v>
      </c>
      <c r="I39" s="8">
        <f>SUM(I25:I38)</f>
        <v>59675.539999999994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50" t="s">
        <v>62</v>
      </c>
      <c r="C73" s="50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15</v>
      </c>
    </row>
    <row r="76" spans="2:3">
      <c r="B76" s="29">
        <v>20</v>
      </c>
      <c r="C76" s="29">
        <f>COUNTIF(Base!$F$2:$F$1048576,B76)</f>
        <v>34</v>
      </c>
    </row>
    <row r="77" spans="2:3">
      <c r="B77" s="29">
        <v>26</v>
      </c>
      <c r="C77" s="29">
        <f>COUNTIF(Base!$F$2:$F$1048576,B77)</f>
        <v>12</v>
      </c>
    </row>
    <row r="78" spans="2:3">
      <c r="B78" s="29">
        <v>31</v>
      </c>
      <c r="C78" s="29">
        <f>COUNTIF(Base!$F$2:$F$1048576,B78)</f>
        <v>22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84"/>
  <sheetViews>
    <sheetView tabSelected="1" zoomScale="125" zoomScaleNormal="100" workbookViewId="0">
      <pane xSplit="2" ySplit="1" topLeftCell="C50" activePane="bottomRight" state="frozen"/>
      <selection pane="topRight" activeCell="C1" sqref="C1"/>
      <selection pane="bottomLeft" activeCell="A6" sqref="A6"/>
      <selection pane="bottomRight" activeCell="G80" sqref="G80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</v>
      </c>
      <c r="F13" s="22" t="s">
        <v>3215</v>
      </c>
      <c r="G13" s="41" t="s">
        <v>2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</v>
      </c>
      <c r="F14" s="22" t="s">
        <v>3215</v>
      </c>
      <c r="G14" s="24" t="s">
        <v>3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</v>
      </c>
      <c r="F15" s="22" t="s">
        <v>3215</v>
      </c>
      <c r="G15" s="41" t="s">
        <v>4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</v>
      </c>
      <c r="F16" s="22" t="s">
        <v>3215</v>
      </c>
      <c r="G16" s="41" t="s">
        <v>5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</v>
      </c>
      <c r="F17" s="22" t="s">
        <v>3215</v>
      </c>
      <c r="G17" s="41" t="s">
        <v>17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</v>
      </c>
      <c r="F18" s="22" t="s">
        <v>3215</v>
      </c>
      <c r="G18" s="24" t="s">
        <v>26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</v>
      </c>
      <c r="F19" s="22" t="s">
        <v>3215</v>
      </c>
      <c r="G19" s="24" t="s">
        <v>27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</v>
      </c>
      <c r="F20" s="22" t="s">
        <v>3215</v>
      </c>
      <c r="G20" s="39" t="s">
        <v>6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</v>
      </c>
      <c r="F21" s="22" t="s">
        <v>3215</v>
      </c>
      <c r="G21" s="41" t="s">
        <v>21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</v>
      </c>
      <c r="F22" s="22" t="s">
        <v>3215</v>
      </c>
      <c r="G22" s="41" t="s">
        <v>20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</v>
      </c>
      <c r="F23" s="22" t="s">
        <v>3215</v>
      </c>
      <c r="G23" s="41" t="s">
        <v>22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</v>
      </c>
      <c r="F24" s="22" t="s">
        <v>3215</v>
      </c>
      <c r="G24" s="41" t="s">
        <v>23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</v>
      </c>
      <c r="F25" s="22" t="s">
        <v>3215</v>
      </c>
      <c r="G25" s="39" t="s">
        <v>24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</v>
      </c>
      <c r="F26" s="22" t="s">
        <v>3216</v>
      </c>
      <c r="G26" s="41" t="s">
        <v>2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</v>
      </c>
      <c r="F27" s="22" t="s">
        <v>3216</v>
      </c>
      <c r="G27" s="24" t="s">
        <v>3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</v>
      </c>
      <c r="F28" s="22" t="s">
        <v>3216</v>
      </c>
      <c r="G28" s="41" t="s">
        <v>4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</v>
      </c>
      <c r="F29" s="22" t="s">
        <v>3216</v>
      </c>
      <c r="G29" s="41" t="s">
        <v>5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</v>
      </c>
      <c r="F30" s="22" t="s">
        <v>3216</v>
      </c>
      <c r="G30" s="41" t="s">
        <v>17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</v>
      </c>
      <c r="F31" s="22" t="s">
        <v>3216</v>
      </c>
      <c r="G31" s="41" t="s">
        <v>6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</v>
      </c>
      <c r="F32" s="22" t="s">
        <v>3216</v>
      </c>
      <c r="G32" s="41" t="s">
        <v>21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</v>
      </c>
      <c r="F33" s="22" t="s">
        <v>3216</v>
      </c>
      <c r="G33" s="41" t="s">
        <v>20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</v>
      </c>
      <c r="F34" s="22" t="s">
        <v>3216</v>
      </c>
      <c r="G34" s="41" t="s">
        <v>22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</v>
      </c>
      <c r="F35" s="22" t="s">
        <v>3216</v>
      </c>
      <c r="G35" s="41" t="s">
        <v>23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</v>
      </c>
      <c r="F36" s="22" t="s">
        <v>3216</v>
      </c>
      <c r="G36" s="39" t="s">
        <v>24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</v>
      </c>
      <c r="F37" s="22" t="s">
        <v>3218</v>
      </c>
      <c r="G37" s="41" t="s">
        <v>2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</v>
      </c>
      <c r="F38" s="22" t="s">
        <v>3218</v>
      </c>
      <c r="G38" s="24" t="s">
        <v>3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</v>
      </c>
      <c r="F39" s="22" t="s">
        <v>3218</v>
      </c>
      <c r="G39" s="41" t="s">
        <v>4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</v>
      </c>
      <c r="F40" s="22" t="s">
        <v>3218</v>
      </c>
      <c r="G40" s="41" t="s">
        <v>5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</v>
      </c>
      <c r="F41" s="22" t="s">
        <v>3218</v>
      </c>
      <c r="G41" s="41" t="s">
        <v>17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</v>
      </c>
      <c r="F42" s="22" t="s">
        <v>3218</v>
      </c>
      <c r="G42" s="41" t="s">
        <v>6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</v>
      </c>
      <c r="F43" s="22" t="s">
        <v>3218</v>
      </c>
      <c r="G43" s="41" t="s">
        <v>21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</v>
      </c>
      <c r="F44" s="22" t="s">
        <v>3218</v>
      </c>
      <c r="G44" s="41" t="s">
        <v>20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</v>
      </c>
      <c r="F45" s="22" t="s">
        <v>3218</v>
      </c>
      <c r="G45" s="41" t="s">
        <v>22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</v>
      </c>
      <c r="F46" s="22" t="s">
        <v>3218</v>
      </c>
      <c r="G46" s="41" t="s">
        <v>23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</v>
      </c>
      <c r="F47" s="22" t="s">
        <v>3218</v>
      </c>
      <c r="G47" s="39" t="s">
        <v>24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</v>
      </c>
      <c r="F48" s="22" t="s">
        <v>3218</v>
      </c>
      <c r="G48" s="24" t="s">
        <v>3217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 t="s">
        <v>3219</v>
      </c>
      <c r="D49" s="23" t="s">
        <v>3220</v>
      </c>
      <c r="E49" s="26">
        <v>2290</v>
      </c>
      <c r="F49" s="53" t="s">
        <v>3214</v>
      </c>
      <c r="G49" s="24" t="s">
        <v>3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 t="s">
        <v>3221</v>
      </c>
      <c r="D50" s="23" t="s">
        <v>3222</v>
      </c>
      <c r="E50" s="26">
        <v>644</v>
      </c>
      <c r="F50" s="53" t="s">
        <v>3216</v>
      </c>
      <c r="G50" s="24" t="s">
        <v>3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 t="s">
        <v>3223</v>
      </c>
      <c r="D51" s="23" t="s">
        <v>3224</v>
      </c>
      <c r="E51" s="26">
        <v>2289.2199999999998</v>
      </c>
      <c r="F51" s="53" t="s">
        <v>3214</v>
      </c>
      <c r="G51" s="24" t="s">
        <v>3</v>
      </c>
      <c r="H51" s="24"/>
      <c r="I51" s="23"/>
      <c r="J51" s="24"/>
      <c r="L51" s="24"/>
    </row>
    <row r="52" spans="1:12" ht="17.100000000000001" customHeight="1">
      <c r="A52" s="20" t="s">
        <v>3210</v>
      </c>
      <c r="B52" s="21">
        <v>45566</v>
      </c>
      <c r="C52" s="22" t="s">
        <v>3225</v>
      </c>
      <c r="D52" s="23" t="s">
        <v>105</v>
      </c>
      <c r="E52" s="26">
        <v>3240</v>
      </c>
      <c r="F52" s="53" t="s">
        <v>3218</v>
      </c>
      <c r="G52" s="42" t="s">
        <v>5</v>
      </c>
    </row>
    <row r="53" spans="1:12" ht="17.100000000000001" customHeight="1">
      <c r="A53" s="20" t="s">
        <v>3210</v>
      </c>
      <c r="B53" s="21">
        <v>45566</v>
      </c>
      <c r="C53" s="22" t="s">
        <v>3226</v>
      </c>
      <c r="D53" s="23"/>
      <c r="E53" s="26">
        <v>3379</v>
      </c>
      <c r="F53" s="53" t="s">
        <v>3218</v>
      </c>
      <c r="G53" s="42" t="s">
        <v>5</v>
      </c>
    </row>
    <row r="54" spans="1:12" ht="17.100000000000001" customHeight="1">
      <c r="A54" s="20" t="s">
        <v>3210</v>
      </c>
      <c r="B54" s="21">
        <v>45566</v>
      </c>
      <c r="C54" s="22" t="s">
        <v>3227</v>
      </c>
      <c r="D54" s="23"/>
      <c r="E54" s="26">
        <v>6203.3</v>
      </c>
      <c r="F54" s="53" t="s">
        <v>3218</v>
      </c>
      <c r="G54" s="42" t="s">
        <v>5</v>
      </c>
    </row>
    <row r="55" spans="1:12" ht="17.100000000000001" customHeight="1">
      <c r="A55" s="20" t="s">
        <v>3210</v>
      </c>
      <c r="B55" s="21">
        <v>45566</v>
      </c>
      <c r="C55" s="22" t="s">
        <v>3228</v>
      </c>
      <c r="D55" s="23"/>
      <c r="E55" s="26">
        <v>710.4</v>
      </c>
      <c r="F55" s="53" t="s">
        <v>3218</v>
      </c>
      <c r="G55" s="42" t="s">
        <v>5</v>
      </c>
    </row>
    <row r="56" spans="1:12" ht="17.100000000000001" customHeight="1">
      <c r="A56" s="20" t="s">
        <v>3210</v>
      </c>
      <c r="B56" s="21">
        <v>45566</v>
      </c>
      <c r="C56" s="22" t="s">
        <v>3229</v>
      </c>
      <c r="D56" s="23" t="s">
        <v>3230</v>
      </c>
      <c r="E56" s="26">
        <v>1249.5999999999999</v>
      </c>
      <c r="F56" s="53" t="s">
        <v>3218</v>
      </c>
      <c r="G56" s="42" t="s">
        <v>5</v>
      </c>
    </row>
    <row r="57" spans="1:12" ht="17.100000000000001" customHeight="1">
      <c r="A57" s="20" t="s">
        <v>3210</v>
      </c>
      <c r="B57" s="21">
        <v>45566</v>
      </c>
      <c r="C57" s="22" t="s">
        <v>3231</v>
      </c>
      <c r="D57" s="23" t="s">
        <v>3232</v>
      </c>
      <c r="E57" s="26">
        <v>5206.1099999999997</v>
      </c>
      <c r="F57" s="53" t="s">
        <v>3215</v>
      </c>
      <c r="G57" s="42" t="s">
        <v>22</v>
      </c>
    </row>
    <row r="58" spans="1:12" ht="17.100000000000001" customHeight="1">
      <c r="A58" s="20" t="s">
        <v>3210</v>
      </c>
      <c r="B58" s="21">
        <v>45566</v>
      </c>
      <c r="C58" s="22" t="s">
        <v>3233</v>
      </c>
      <c r="D58" s="23" t="s">
        <v>3234</v>
      </c>
      <c r="E58" s="26">
        <v>815.28</v>
      </c>
      <c r="F58" s="53" t="s">
        <v>3218</v>
      </c>
      <c r="G58" s="42" t="s">
        <v>17</v>
      </c>
    </row>
    <row r="59" spans="1:12" ht="17.100000000000001" customHeight="1">
      <c r="A59" s="20" t="s">
        <v>3210</v>
      </c>
      <c r="B59" s="21">
        <v>45566</v>
      </c>
      <c r="C59" s="22" t="s">
        <v>3235</v>
      </c>
      <c r="D59" s="23" t="s">
        <v>3236</v>
      </c>
      <c r="E59" s="26">
        <v>307.64999999999998</v>
      </c>
      <c r="F59" s="53" t="s">
        <v>3215</v>
      </c>
      <c r="G59" s="42" t="s">
        <v>17</v>
      </c>
    </row>
    <row r="60" spans="1:12" ht="17.100000000000001" customHeight="1">
      <c r="A60" s="20" t="s">
        <v>3210</v>
      </c>
      <c r="B60" s="21">
        <v>45566</v>
      </c>
      <c r="C60" s="22" t="s">
        <v>3237</v>
      </c>
      <c r="D60" s="23" t="s">
        <v>3238</v>
      </c>
      <c r="E60" s="26">
        <v>524</v>
      </c>
      <c r="F60" s="53" t="s">
        <v>3215</v>
      </c>
      <c r="G60" s="42" t="s">
        <v>3</v>
      </c>
    </row>
    <row r="61" spans="1:12" ht="17.100000000000001" customHeight="1">
      <c r="A61" s="20" t="s">
        <v>3210</v>
      </c>
      <c r="B61" s="21">
        <v>45566</v>
      </c>
      <c r="C61" s="22" t="s">
        <v>3239</v>
      </c>
      <c r="D61" s="23" t="s">
        <v>3240</v>
      </c>
      <c r="E61" s="26">
        <v>167.1</v>
      </c>
      <c r="F61" s="53" t="s">
        <v>3215</v>
      </c>
      <c r="G61" s="42" t="s">
        <v>3</v>
      </c>
    </row>
    <row r="62" spans="1:12" ht="17.100000000000001" customHeight="1">
      <c r="A62" s="20" t="s">
        <v>3210</v>
      </c>
      <c r="B62" s="21">
        <v>45566</v>
      </c>
      <c r="C62" s="22" t="s">
        <v>3241</v>
      </c>
      <c r="D62" s="23" t="s">
        <v>3242</v>
      </c>
      <c r="E62" s="26">
        <v>1498</v>
      </c>
      <c r="F62" s="53" t="s">
        <v>3215</v>
      </c>
      <c r="G62" s="42" t="s">
        <v>17</v>
      </c>
    </row>
    <row r="63" spans="1:12" ht="17.100000000000001" customHeight="1">
      <c r="A63" s="20" t="s">
        <v>3210</v>
      </c>
      <c r="B63" s="21">
        <v>45566</v>
      </c>
      <c r="C63" s="22" t="s">
        <v>3243</v>
      </c>
      <c r="D63" s="23" t="s">
        <v>3244</v>
      </c>
      <c r="E63" s="26">
        <v>2385.6</v>
      </c>
      <c r="F63" s="53" t="s">
        <v>3215</v>
      </c>
      <c r="G63" s="42" t="s">
        <v>17</v>
      </c>
    </row>
    <row r="64" spans="1:12" ht="17.100000000000001" customHeight="1">
      <c r="A64" s="20" t="s">
        <v>3210</v>
      </c>
      <c r="B64" s="21">
        <v>45566</v>
      </c>
      <c r="C64" s="22" t="s">
        <v>3245</v>
      </c>
      <c r="D64" s="23"/>
      <c r="E64" s="26">
        <v>4155.55</v>
      </c>
      <c r="F64" s="53" t="s">
        <v>3215</v>
      </c>
      <c r="G64" s="42" t="s">
        <v>17</v>
      </c>
    </row>
    <row r="65" spans="1:7" ht="17.100000000000001" customHeight="1">
      <c r="A65" s="20" t="s">
        <v>3210</v>
      </c>
      <c r="B65" s="21">
        <v>45567</v>
      </c>
      <c r="C65" s="22" t="s">
        <v>3246</v>
      </c>
      <c r="D65" s="23"/>
      <c r="E65" s="26">
        <v>3534</v>
      </c>
      <c r="F65" s="53" t="s">
        <v>3218</v>
      </c>
      <c r="G65" s="42" t="s">
        <v>5</v>
      </c>
    </row>
    <row r="66" spans="1:7" ht="17.100000000000001" customHeight="1">
      <c r="A66" s="20" t="s">
        <v>3210</v>
      </c>
      <c r="B66" s="21">
        <v>45567</v>
      </c>
      <c r="C66" s="22" t="s">
        <v>3247</v>
      </c>
      <c r="D66" s="23" t="s">
        <v>3248</v>
      </c>
      <c r="E66" s="26">
        <v>1662</v>
      </c>
      <c r="F66" s="53" t="s">
        <v>3218</v>
      </c>
      <c r="G66" s="42" t="s">
        <v>5</v>
      </c>
    </row>
    <row r="67" spans="1:7" ht="17.100000000000001" customHeight="1">
      <c r="A67" s="20" t="s">
        <v>3210</v>
      </c>
      <c r="B67" s="21">
        <v>45567</v>
      </c>
      <c r="C67" s="22" t="s">
        <v>3249</v>
      </c>
      <c r="D67" s="23"/>
      <c r="E67" s="26">
        <v>449.37</v>
      </c>
      <c r="F67" s="53" t="s">
        <v>3218</v>
      </c>
      <c r="G67" s="42" t="s">
        <v>5</v>
      </c>
    </row>
    <row r="68" spans="1:7" ht="17.100000000000001" customHeight="1">
      <c r="A68" s="20" t="s">
        <v>3210</v>
      </c>
      <c r="B68" s="21">
        <v>45567</v>
      </c>
      <c r="C68" s="22" t="s">
        <v>3250</v>
      </c>
      <c r="D68" s="23"/>
      <c r="E68" s="26">
        <v>898.74</v>
      </c>
      <c r="F68" s="53" t="s">
        <v>3214</v>
      </c>
      <c r="G68" s="42" t="s">
        <v>5</v>
      </c>
    </row>
    <row r="69" spans="1:7" ht="17.100000000000001" customHeight="1">
      <c r="A69" s="20" t="s">
        <v>3210</v>
      </c>
      <c r="B69" s="21">
        <v>45567</v>
      </c>
      <c r="C69" s="51" t="s">
        <v>3251</v>
      </c>
      <c r="D69" s="23"/>
      <c r="E69" s="52">
        <v>5280</v>
      </c>
      <c r="F69" s="53" t="s">
        <v>3214</v>
      </c>
      <c r="G69" s="42" t="s">
        <v>21</v>
      </c>
    </row>
    <row r="70" spans="1:7" ht="17.100000000000001" customHeight="1">
      <c r="A70" s="20" t="s">
        <v>3210</v>
      </c>
      <c r="B70" s="21">
        <v>45567</v>
      </c>
      <c r="C70" s="22" t="s">
        <v>3252</v>
      </c>
      <c r="D70" s="23"/>
      <c r="E70" s="26">
        <v>3062.4</v>
      </c>
      <c r="F70" s="53" t="s">
        <v>3218</v>
      </c>
      <c r="G70" s="42" t="s">
        <v>5</v>
      </c>
    </row>
    <row r="71" spans="1:7" ht="17.100000000000001" customHeight="1">
      <c r="A71" s="20" t="s">
        <v>3210</v>
      </c>
      <c r="B71" s="21">
        <v>45568</v>
      </c>
      <c r="C71" s="22" t="s">
        <v>3253</v>
      </c>
      <c r="D71" s="23" t="s">
        <v>3254</v>
      </c>
      <c r="E71" s="26">
        <v>562.5</v>
      </c>
      <c r="F71" s="53" t="s">
        <v>3218</v>
      </c>
      <c r="G71" s="42" t="s">
        <v>5</v>
      </c>
    </row>
    <row r="72" spans="1:7" ht="17.100000000000001" customHeight="1">
      <c r="A72" s="20" t="s">
        <v>3210</v>
      </c>
      <c r="B72" s="21">
        <v>45568</v>
      </c>
      <c r="C72" s="22" t="s">
        <v>3255</v>
      </c>
      <c r="D72" s="23"/>
      <c r="E72" s="26">
        <v>710</v>
      </c>
      <c r="F72" s="53" t="s">
        <v>3218</v>
      </c>
      <c r="G72" s="42" t="s">
        <v>5</v>
      </c>
    </row>
    <row r="73" spans="1:7" ht="17.100000000000001" customHeight="1">
      <c r="A73" s="20" t="s">
        <v>3210</v>
      </c>
      <c r="B73" s="21">
        <v>45568</v>
      </c>
      <c r="C73" s="22" t="s">
        <v>3256</v>
      </c>
      <c r="D73" s="23"/>
      <c r="E73" s="26">
        <v>2210</v>
      </c>
      <c r="F73" s="53" t="s">
        <v>3218</v>
      </c>
      <c r="G73" s="42" t="s">
        <v>5</v>
      </c>
    </row>
    <row r="74" spans="1:7" ht="17.100000000000001" customHeight="1">
      <c r="A74" s="20" t="s">
        <v>3210</v>
      </c>
      <c r="B74" s="21">
        <v>45568</v>
      </c>
      <c r="C74" s="22" t="s">
        <v>3257</v>
      </c>
      <c r="D74" s="23"/>
      <c r="E74" s="26">
        <v>1960</v>
      </c>
      <c r="F74" s="53" t="s">
        <v>3218</v>
      </c>
      <c r="G74" s="42" t="s">
        <v>5</v>
      </c>
    </row>
    <row r="75" spans="1:7" ht="17.100000000000001" customHeight="1">
      <c r="A75" s="20" t="s">
        <v>3210</v>
      </c>
      <c r="B75" s="21">
        <v>45568</v>
      </c>
      <c r="C75" s="22" t="s">
        <v>3258</v>
      </c>
      <c r="D75" s="23"/>
      <c r="E75" s="26">
        <v>609.9</v>
      </c>
      <c r="F75" s="53" t="s">
        <v>3218</v>
      </c>
      <c r="G75" s="42" t="s">
        <v>5</v>
      </c>
    </row>
    <row r="76" spans="1:7" ht="17.100000000000001" customHeight="1">
      <c r="A76" s="20" t="s">
        <v>3210</v>
      </c>
      <c r="B76" s="21">
        <v>45572</v>
      </c>
      <c r="C76" s="22" t="s">
        <v>3259</v>
      </c>
      <c r="D76" s="23"/>
      <c r="E76" s="26">
        <v>1155</v>
      </c>
      <c r="F76" s="53" t="s">
        <v>3218</v>
      </c>
      <c r="G76" s="42" t="s">
        <v>5</v>
      </c>
    </row>
    <row r="77" spans="1:7" ht="17.100000000000001" customHeight="1">
      <c r="A77" s="20" t="s">
        <v>3210</v>
      </c>
      <c r="B77" s="21">
        <v>45572</v>
      </c>
      <c r="C77" s="22" t="s">
        <v>3260</v>
      </c>
      <c r="D77" s="23" t="s">
        <v>105</v>
      </c>
      <c r="E77" s="26">
        <v>2740.4</v>
      </c>
      <c r="F77" s="53" t="s">
        <v>3215</v>
      </c>
      <c r="G77" s="42" t="s">
        <v>17</v>
      </c>
    </row>
    <row r="78" spans="1:7" ht="17.100000000000001" customHeight="1">
      <c r="A78" s="20" t="s">
        <v>3210</v>
      </c>
      <c r="B78" s="21">
        <v>45573</v>
      </c>
      <c r="C78" s="22" t="s">
        <v>3261</v>
      </c>
      <c r="D78" s="23" t="s">
        <v>3262</v>
      </c>
      <c r="E78" s="26">
        <v>695.7</v>
      </c>
      <c r="F78" s="53" t="s">
        <v>3218</v>
      </c>
      <c r="G78" s="42" t="s">
        <v>17</v>
      </c>
    </row>
    <row r="79" spans="1:7" ht="17.100000000000001" customHeight="1">
      <c r="A79" s="20" t="s">
        <v>3210</v>
      </c>
      <c r="B79" s="21">
        <v>45573</v>
      </c>
      <c r="C79" s="22" t="s">
        <v>3263</v>
      </c>
      <c r="D79" s="23" t="s">
        <v>3264</v>
      </c>
      <c r="E79" s="26">
        <v>1200</v>
      </c>
      <c r="F79" s="53" t="s">
        <v>3215</v>
      </c>
      <c r="G79" s="42" t="s">
        <v>17</v>
      </c>
    </row>
    <row r="80" spans="1:7" ht="17.100000000000001" customHeight="1">
      <c r="A80" s="20" t="s">
        <v>3210</v>
      </c>
      <c r="B80" s="21">
        <v>45574</v>
      </c>
      <c r="C80" s="22" t="s">
        <v>3265</v>
      </c>
      <c r="D80" s="23"/>
      <c r="E80" s="26">
        <v>3133.6</v>
      </c>
      <c r="F80" s="53" t="s">
        <v>3218</v>
      </c>
      <c r="G80" s="42" t="s">
        <v>5</v>
      </c>
    </row>
    <row r="81" spans="1:7" ht="17.100000000000001" customHeight="1">
      <c r="A81" s="20" t="s">
        <v>3210</v>
      </c>
      <c r="B81" s="21">
        <v>45574</v>
      </c>
      <c r="C81" s="22" t="s">
        <v>3266</v>
      </c>
      <c r="D81" s="23"/>
      <c r="E81" s="26">
        <v>571.95000000000005</v>
      </c>
      <c r="F81" s="53" t="s">
        <v>3218</v>
      </c>
      <c r="G81" s="42" t="s">
        <v>5</v>
      </c>
    </row>
    <row r="82" spans="1:7" ht="17.100000000000001" customHeight="1">
      <c r="A82" s="20" t="s">
        <v>3210</v>
      </c>
      <c r="B82" s="21">
        <v>45574</v>
      </c>
      <c r="C82" s="22" t="s">
        <v>3267</v>
      </c>
      <c r="D82" s="23" t="s">
        <v>3268</v>
      </c>
      <c r="E82" s="26">
        <v>514.84</v>
      </c>
      <c r="F82" s="53" t="s">
        <v>3218</v>
      </c>
      <c r="G82" s="42" t="s">
        <v>17</v>
      </c>
    </row>
    <row r="83" spans="1:7" ht="17.100000000000001" customHeight="1">
      <c r="A83" s="20" t="s">
        <v>3210</v>
      </c>
      <c r="B83" s="21">
        <v>45574</v>
      </c>
      <c r="C83" s="22" t="s">
        <v>3265</v>
      </c>
      <c r="D83" s="23"/>
      <c r="E83" s="26">
        <v>3133.6</v>
      </c>
      <c r="F83" s="53" t="s">
        <v>3218</v>
      </c>
      <c r="G83" s="42" t="s">
        <v>5</v>
      </c>
    </row>
    <row r="84" spans="1:7" ht="17.100000000000001" customHeight="1">
      <c r="A84" s="20" t="s">
        <v>3210</v>
      </c>
      <c r="B84" s="21">
        <v>45574</v>
      </c>
      <c r="C84" s="22" t="s">
        <v>3266</v>
      </c>
      <c r="D84" s="23"/>
      <c r="E84" s="26">
        <v>571.95000000000005</v>
      </c>
      <c r="F84" s="53" t="s">
        <v>3218</v>
      </c>
      <c r="G84" s="42" t="s">
        <v>5</v>
      </c>
    </row>
  </sheetData>
  <autoFilter ref="A1:J51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2024-10-11T12:59:10Z</dcterms:modified>
</cp:coreProperties>
</file>