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Clases\Excel\9-3-21\"/>
    </mc:Choice>
  </mc:AlternateContent>
  <bookViews>
    <workbookView xWindow="0" yWindow="0" windowWidth="20490" windowHeight="7755" activeTab="1"/>
  </bookViews>
  <sheets>
    <sheet name="EJERCITACION" sheetId="7" r:id="rId1"/>
    <sheet name="APLICACION" sheetId="8" r:id="rId2"/>
    <sheet name="AMPLIACION" sheetId="9" r:id="rId3"/>
  </sheets>
  <definedNames>
    <definedName name="____f" hidden="1">3</definedName>
    <definedName name="___f" hidden="1">3</definedName>
    <definedName name="__f" hidden="1">3</definedName>
    <definedName name="_f" hidden="1">3</definedName>
    <definedName name="anscount" hidden="1">2</definedName>
    <definedName name="ff" hidden="1">2</definedName>
    <definedName name="limcount" hidden="1">3</definedName>
    <definedName name="lopu" hidden="1">2</definedName>
    <definedName name="lplp" hidden="1">3</definedName>
    <definedName name="nuevo" hidden="1">2</definedName>
    <definedName name="sencount" hidden="1">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8" l="1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14" i="8"/>
  <c r="I30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14" i="8"/>
  <c r="H30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14" i="8"/>
  <c r="G30" i="8" a="1"/>
  <c r="G30" i="8" s="1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14" i="8"/>
  <c r="F30" i="8"/>
  <c r="E30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14" i="8"/>
  <c r="D30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14" i="8"/>
  <c r="K15" i="7" l="1"/>
  <c r="K16" i="7"/>
  <c r="K17" i="7"/>
  <c r="K18" i="7"/>
  <c r="K19" i="7"/>
  <c r="K20" i="7"/>
  <c r="K21" i="7"/>
  <c r="K22" i="7"/>
  <c r="K23" i="7"/>
  <c r="K24" i="7"/>
  <c r="K14" i="7"/>
  <c r="I15" i="7"/>
  <c r="I16" i="7"/>
  <c r="I17" i="7"/>
  <c r="I18" i="7"/>
  <c r="I19" i="7"/>
  <c r="I20" i="7"/>
  <c r="I21" i="7"/>
  <c r="I22" i="7"/>
  <c r="I23" i="7"/>
  <c r="I24" i="7"/>
  <c r="I14" i="7"/>
  <c r="J15" i="7"/>
  <c r="J16" i="7"/>
  <c r="J17" i="7"/>
  <c r="J18" i="7"/>
  <c r="J19" i="7"/>
  <c r="J20" i="7"/>
  <c r="J21" i="7"/>
  <c r="J22" i="7"/>
  <c r="J23" i="7"/>
  <c r="J24" i="7"/>
  <c r="J14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E15" i="7"/>
  <c r="E16" i="7"/>
  <c r="E17" i="7"/>
  <c r="E18" i="7"/>
  <c r="E19" i="7"/>
  <c r="E20" i="7"/>
  <c r="E21" i="7"/>
  <c r="E22" i="7"/>
  <c r="E23" i="7"/>
  <c r="E24" i="7"/>
  <c r="E14" i="7"/>
</calcChain>
</file>

<file path=xl/comments1.xml><?xml version="1.0" encoding="utf-8"?>
<comments xmlns="http://schemas.openxmlformats.org/spreadsheetml/2006/main">
  <authors>
    <author>Familia Unida</author>
  </authors>
  <commentList>
    <comment ref="J11" authorId="0" shapeId="0">
      <text>
        <r>
          <rPr>
            <sz val="9"/>
            <color indexed="81"/>
            <rFont val="Tahoma"/>
            <family val="2"/>
          </rPr>
          <t xml:space="preserve">Sobre el </t>
        </r>
        <r>
          <rPr>
            <b/>
            <sz val="9"/>
            <color indexed="81"/>
            <rFont val="Tahoma"/>
            <family val="2"/>
          </rPr>
          <t xml:space="preserve">Sueldo </t>
        </r>
        <r>
          <rPr>
            <sz val="9"/>
            <color indexed="81"/>
            <rFont val="Tahoma"/>
            <family val="2"/>
          </rPr>
          <t xml:space="preserve">(Columna D) aplica el porcentaje de la celda D9.
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 xml:space="preserve">Al </t>
        </r>
        <r>
          <rPr>
            <b/>
            <sz val="9"/>
            <color indexed="81"/>
            <rFont val="Tahoma"/>
            <family val="2"/>
          </rPr>
          <t xml:space="preserve">Sueldo </t>
        </r>
        <r>
          <rPr>
            <sz val="9"/>
            <color indexed="81"/>
            <rFont val="Tahoma"/>
            <family val="2"/>
          </rPr>
          <t xml:space="preserve">(Columna D) réstale el </t>
        </r>
        <r>
          <rPr>
            <b/>
            <sz val="9"/>
            <color indexed="81"/>
            <rFont val="Tahoma"/>
            <family val="2"/>
          </rPr>
          <t xml:space="preserve">Total Descuento </t>
        </r>
        <r>
          <rPr>
            <sz val="9"/>
            <color indexed="81"/>
            <rFont val="Tahoma"/>
            <family val="2"/>
          </rPr>
          <t xml:space="preserve">(Columna I) y el </t>
        </r>
        <r>
          <rPr>
            <b/>
            <sz val="9"/>
            <color indexed="81"/>
            <rFont val="Tahoma"/>
            <family val="2"/>
          </rPr>
          <t xml:space="preserve">Monto a ahorrar </t>
        </r>
        <r>
          <rPr>
            <sz val="9"/>
            <color indexed="81"/>
            <rFont val="Tahoma"/>
            <family val="2"/>
          </rPr>
          <t>(Columna J)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 xml:space="preserve">Calcula este porcentaje sobre el </t>
        </r>
        <r>
          <rPr>
            <b/>
            <sz val="9"/>
            <color indexed="81"/>
            <rFont val="Tahoma"/>
            <family val="2"/>
          </rPr>
          <t xml:space="preserve">Sueldo </t>
        </r>
        <r>
          <rPr>
            <sz val="9"/>
            <color indexed="81"/>
            <rFont val="Tahoma"/>
            <family val="2"/>
          </rPr>
          <t>(Columna D).
Ten en cuenta que la fórmula escrita en E14 debe servir para calcular todos los descuentos.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>Sumatoria de las columnas E, F, G y H</t>
        </r>
      </text>
    </comment>
  </commentList>
</comments>
</file>

<file path=xl/comments2.xml><?xml version="1.0" encoding="utf-8"?>
<comments xmlns="http://schemas.openxmlformats.org/spreadsheetml/2006/main">
  <authors>
    <author>Familia Unida</author>
  </authors>
  <commentList>
    <comment ref="E12" authorId="0" shapeId="0">
      <text>
        <r>
          <rPr>
            <sz val="9"/>
            <color indexed="81"/>
            <rFont val="Tahoma"/>
            <family val="2"/>
          </rPr>
          <t xml:space="preserve">Calcula el aumento multiplicando el </t>
        </r>
        <r>
          <rPr>
            <b/>
            <sz val="9"/>
            <color indexed="81"/>
            <rFont val="Tahoma"/>
            <family val="2"/>
          </rPr>
          <t>Salario</t>
        </r>
        <r>
          <rPr>
            <sz val="9"/>
            <color indexed="81"/>
            <rFont val="Tahoma"/>
            <family val="2"/>
          </rPr>
          <t xml:space="preserve"> (columna D) por el porcentaje escrito en la celda </t>
        </r>
        <r>
          <rPr>
            <b/>
            <sz val="9"/>
            <color indexed="81"/>
            <rFont val="Tahoma"/>
            <family val="2"/>
          </rPr>
          <t>D9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 xml:space="preserve">Sumatoria del </t>
        </r>
        <r>
          <rPr>
            <b/>
            <sz val="9"/>
            <color indexed="81"/>
            <rFont val="Tahoma"/>
            <family val="2"/>
          </rPr>
          <t xml:space="preserve">Salario </t>
        </r>
        <r>
          <rPr>
            <sz val="9"/>
            <color indexed="81"/>
            <rFont val="Tahoma"/>
            <family val="2"/>
          </rPr>
          <t xml:space="preserve">y el </t>
        </r>
        <r>
          <rPr>
            <b/>
            <sz val="9"/>
            <color indexed="81"/>
            <rFont val="Tahoma"/>
            <family val="2"/>
          </rPr>
          <t>Aumeto salario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 xml:space="preserve">Dividir el </t>
        </r>
        <r>
          <rPr>
            <b/>
            <sz val="9"/>
            <color indexed="81"/>
            <rFont val="Tahoma"/>
            <family val="2"/>
          </rPr>
          <t xml:space="preserve">Nuevo Salario </t>
        </r>
        <r>
          <rPr>
            <sz val="9"/>
            <color indexed="81"/>
            <rFont val="Tahoma"/>
            <family val="2"/>
          </rPr>
          <t xml:space="preserve">entre </t>
        </r>
        <r>
          <rPr>
            <b/>
            <sz val="9"/>
            <color indexed="81"/>
            <rFont val="Tahoma"/>
            <family val="2"/>
          </rPr>
          <t>240</t>
        </r>
      </text>
    </comment>
    <comment ref="H12" authorId="0" shapeId="0">
      <text>
        <r>
          <rPr>
            <sz val="9"/>
            <color indexed="81"/>
            <rFont val="Tahoma"/>
            <family val="2"/>
          </rPr>
          <t xml:space="preserve">Calcula este valor multiplicando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 por el valor de la celda H13.
Ten en cuenta que la fórmula que escribas en H14 debe servir para calcular los valores de las columnas I, J, K y L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J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K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L12" authorId="0" shapeId="0">
      <text>
        <r>
          <rPr>
            <sz val="9"/>
            <color indexed="81"/>
            <rFont val="Tahoma"/>
            <family val="2"/>
          </rPr>
          <t xml:space="preserve">Calcula este valor sobre la </t>
        </r>
        <r>
          <rPr>
            <b/>
            <sz val="9"/>
            <color indexed="81"/>
            <rFont val="Tahoma"/>
            <family val="2"/>
          </rPr>
          <t xml:space="preserve">Hora Diurna </t>
        </r>
        <r>
          <rPr>
            <sz val="9"/>
            <color indexed="81"/>
            <rFont val="Tahoma"/>
            <family val="2"/>
          </rPr>
          <t>(Columna G).</t>
        </r>
      </text>
    </comment>
    <comment ref="M12" authorId="0" shapeId="0">
      <text>
        <r>
          <rPr>
            <sz val="9"/>
            <color indexed="81"/>
            <rFont val="Tahoma"/>
            <family val="2"/>
          </rPr>
          <t>Sumar los valores de las columnas F, H, I, J, K y L</t>
        </r>
      </text>
    </comment>
  </commentList>
</comments>
</file>

<file path=xl/sharedStrings.xml><?xml version="1.0" encoding="utf-8"?>
<sst xmlns="http://schemas.openxmlformats.org/spreadsheetml/2006/main" count="85" uniqueCount="76">
  <si>
    <t>Hora Nocturna Extra</t>
  </si>
  <si>
    <t>Hora Nocturna Ordinaria</t>
  </si>
  <si>
    <t>Hora Diurna Festiva Extra</t>
  </si>
  <si>
    <t>Hora Diurna Festiva Ordinaria</t>
  </si>
  <si>
    <t xml:space="preserve">Hora Diurna Extra </t>
  </si>
  <si>
    <t>Nuevo salario</t>
  </si>
  <si>
    <t>Aumento</t>
  </si>
  <si>
    <t>Salario</t>
  </si>
  <si>
    <t>Apellidos y Nombres</t>
  </si>
  <si>
    <t>TRABAJO EN EQUIPO</t>
  </si>
  <si>
    <t>TRABAJO INDIVIDUAL</t>
  </si>
  <si>
    <t>Pesos Colombianos</t>
  </si>
  <si>
    <t>Euro</t>
  </si>
  <si>
    <t>Dólar</t>
  </si>
  <si>
    <t>Valor en Pesos</t>
  </si>
  <si>
    <t>Moneda</t>
  </si>
  <si>
    <t>Empleado</t>
  </si>
  <si>
    <t>Sueldo</t>
  </si>
  <si>
    <t>Descuentos</t>
  </si>
  <si>
    <t>Monto a ahorrar</t>
  </si>
  <si>
    <t>Neto a Cobrar</t>
  </si>
  <si>
    <t>Salud</t>
  </si>
  <si>
    <t>Pensión</t>
  </si>
  <si>
    <t>Sindicato</t>
  </si>
  <si>
    <t>Seguro Vida</t>
  </si>
  <si>
    <t>Cardone</t>
  </si>
  <si>
    <t>Muriel</t>
  </si>
  <si>
    <t>Mansilla</t>
  </si>
  <si>
    <t>Benítez</t>
  </si>
  <si>
    <t>Mendieta</t>
  </si>
  <si>
    <t>Arriola</t>
  </si>
  <si>
    <t>Bascur</t>
  </si>
  <si>
    <t>Aman</t>
  </si>
  <si>
    <t>Zoilo</t>
  </si>
  <si>
    <t>Beltrán</t>
  </si>
  <si>
    <t>González</t>
  </si>
  <si>
    <t>Total  Descuentos</t>
  </si>
  <si>
    <t>% de ahorro</t>
  </si>
  <si>
    <t>Haz los cálculos solicitados en los comentarios que se muestran a continuación:</t>
  </si>
  <si>
    <t>VALOR DE CADA MONEDA EN PESOS</t>
  </si>
  <si>
    <t>Yen</t>
  </si>
  <si>
    <t>CONVERSION DE OTRAS MONEDAS A PESOS COLOMBIANOS</t>
  </si>
  <si>
    <t>Corona Danesa
(Dinamarca)</t>
  </si>
  <si>
    <t>Dólar
(USA)</t>
  </si>
  <si>
    <t>Euro
(Alemania)</t>
  </si>
  <si>
    <t>Libra Británica
(Inglaterra)</t>
  </si>
  <si>
    <t>Yen
(Japón)</t>
  </si>
  <si>
    <t>Franco Suizo
(Suiza)</t>
  </si>
  <si>
    <t>Dólar Australiano
(Australia)</t>
  </si>
  <si>
    <t>Peso Chileno
(Chile)</t>
  </si>
  <si>
    <t>Yuan Chino
(China)</t>
  </si>
  <si>
    <t>Dinar kuwaití
(Kuwait)</t>
  </si>
  <si>
    <t>CONVERSION DE PESOS COLOMBIANOS A OTRAS MONEDAS</t>
  </si>
  <si>
    <t>CASA DE CAMBIO</t>
  </si>
  <si>
    <t>Libra Británica</t>
  </si>
  <si>
    <t>Franco Suizo</t>
  </si>
  <si>
    <t>ABDALA JUAN</t>
  </si>
  <si>
    <t>ACEVEDO SEBASTIÁN</t>
  </si>
  <si>
    <t>ACEVEDO YESSICA</t>
  </si>
  <si>
    <t>AGUIRRE JOHANA M.</t>
  </si>
  <si>
    <t>ANGULO DAVID</t>
  </si>
  <si>
    <t>BEDOYA KELLY</t>
  </si>
  <si>
    <t>CARDONA ALEJANDRA</t>
  </si>
  <si>
    <t>CARDONA ANA MARÍA</t>
  </si>
  <si>
    <t>CASTRO CARO JULIETH</t>
  </si>
  <si>
    <t>Total Salario</t>
  </si>
  <si>
    <t>AGUDELO ANDRÉS</t>
  </si>
  <si>
    <t>ANGULO MARÍA</t>
  </si>
  <si>
    <t>BEDOYA YURANY ANA</t>
  </si>
  <si>
    <t>CASAS FRANCO LINA</t>
  </si>
  <si>
    <t xml:space="preserve">CORTÉS LUISA </t>
  </si>
  <si>
    <t xml:space="preserve">CORTÍNEZ AURA </t>
  </si>
  <si>
    <t>TOTALES</t>
  </si>
  <si>
    <t>Nómina Empleados - Enero</t>
  </si>
  <si>
    <t xml:space="preserve">Hora Diurna </t>
  </si>
  <si>
    <t>Aumento 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</si>
</sst>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_-&quot;$&quot;* #,##0_-;\-&quot;$&quot;* #,##0_-;_-&quot;$&quot;* &quot;-&quot;_-;_-@_-"/>
    <numFmt numFmtId="165" formatCode="_-* #,##0_-;\-* #,##0_-;_-* &quot;-&quot;_-;_-@_-"/>
    <numFmt numFmtId="166" formatCode="_(&quot;$&quot;* #,##0.00_);_(&quot;$&quot;* \(#,##0.00\);_(&quot;$&quot;* &quot;-&quot;??_);_(@_)"/>
    <numFmt numFmtId="167" formatCode="[$$-1409]#,##0.0;\-[$$-1409]#,##0.0"/>
    <numFmt numFmtId="168" formatCode="_(&quot;$&quot;\ * #,##0.00_);_(&quot;$&quot;\ * \(#,##0.00\);_(&quot;$&quot;\ * &quot;-&quot;??_);_(@_)"/>
    <numFmt numFmtId="169" formatCode="_(&quot;$&quot;\ * #,##0_);_(&quot;$&quot;\ * \(#,##0\);_(&quot;$&quot;\ * &quot;-&quot;??_);_(@_)"/>
    <numFmt numFmtId="170" formatCode="0.0%"/>
    <numFmt numFmtId="171" formatCode="0.0"/>
    <numFmt numFmtId="172" formatCode="[$$-240A]\ #,##0.00"/>
    <numFmt numFmtId="173" formatCode="_-[$$-240A]* #,##0_-;\-[$$-240A]* #,##0_-;_-[$$-240A]* &quot;-&quot;??_-;_-@_-"/>
    <numFmt numFmtId="174" formatCode="&quot;$&quot;#,##0"/>
    <numFmt numFmtId="175" formatCode="&quot;$&quot;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 Light"/>
      <family val="2"/>
    </font>
    <font>
      <sz val="11"/>
      <color theme="1"/>
      <name val="Calibri Light"/>
      <family val="2"/>
    </font>
    <font>
      <b/>
      <sz val="14"/>
      <color theme="0"/>
      <name val="Calibri Light"/>
      <family val="2"/>
    </font>
    <font>
      <b/>
      <sz val="11"/>
      <name val="Calibri"/>
      <family val="2"/>
      <scheme val="minor"/>
    </font>
    <font>
      <b/>
      <i/>
      <sz val="18"/>
      <name val="Arial"/>
      <family val="2"/>
    </font>
    <font>
      <u/>
      <sz val="10"/>
      <color theme="10"/>
      <name val="Arial"/>
      <family val="2"/>
    </font>
    <font>
      <b/>
      <sz val="12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1" applyBorder="1"/>
    <xf numFmtId="0" fontId="3" fillId="0" borderId="0" xfId="3"/>
    <xf numFmtId="0" fontId="1" fillId="0" borderId="0" xfId="8" applyFont="1"/>
    <xf numFmtId="167" fontId="1" fillId="0" borderId="0" xfId="8" applyNumberFormat="1" applyFont="1"/>
    <xf numFmtId="0" fontId="5" fillId="0" borderId="0" xfId="1" applyFont="1"/>
    <xf numFmtId="0" fontId="1" fillId="0" borderId="0" xfId="8" applyFont="1" applyBorder="1"/>
    <xf numFmtId="0" fontId="5" fillId="0" borderId="0" xfId="1" applyFont="1" applyBorder="1"/>
    <xf numFmtId="0" fontId="1" fillId="0" borderId="9" xfId="8" applyFont="1" applyBorder="1"/>
    <xf numFmtId="0" fontId="5" fillId="0" borderId="10" xfId="1" applyFont="1" applyBorder="1"/>
    <xf numFmtId="0" fontId="1" fillId="0" borderId="11" xfId="8" applyFont="1" applyBorder="1"/>
    <xf numFmtId="0" fontId="1" fillId="0" borderId="12" xfId="8" applyFont="1" applyBorder="1"/>
    <xf numFmtId="0" fontId="1" fillId="0" borderId="13" xfId="8" applyFont="1" applyBorder="1"/>
    <xf numFmtId="3" fontId="0" fillId="0" borderId="5" xfId="9" applyNumberFormat="1" applyFont="1" applyBorder="1"/>
    <xf numFmtId="3" fontId="0" fillId="0" borderId="4" xfId="9" applyNumberFormat="1" applyFont="1" applyBorder="1"/>
    <xf numFmtId="169" fontId="1" fillId="0" borderId="0" xfId="8" applyNumberFormat="1" applyFont="1"/>
    <xf numFmtId="3" fontId="0" fillId="0" borderId="6" xfId="9" applyNumberFormat="1" applyFont="1" applyBorder="1"/>
    <xf numFmtId="0" fontId="0" fillId="0" borderId="6" xfId="0" applyBorder="1"/>
    <xf numFmtId="0" fontId="0" fillId="0" borderId="5" xfId="0" applyBorder="1"/>
    <xf numFmtId="170" fontId="5" fillId="0" borderId="0" xfId="5" applyNumberFormat="1" applyFont="1" applyBorder="1" applyAlignment="1">
      <alignment horizontal="center"/>
    </xf>
    <xf numFmtId="0" fontId="5" fillId="0" borderId="0" xfId="5" applyFont="1" applyBorder="1" applyAlignment="1">
      <alignment horizontal="left"/>
    </xf>
    <xf numFmtId="0" fontId="3" fillId="0" borderId="0" xfId="1" applyFont="1" applyBorder="1"/>
    <xf numFmtId="0" fontId="1" fillId="0" borderId="16" xfId="8" applyFont="1" applyBorder="1"/>
    <xf numFmtId="0" fontId="1" fillId="0" borderId="17" xfId="8" applyFont="1" applyBorder="1"/>
    <xf numFmtId="0" fontId="1" fillId="0" borderId="18" xfId="8" applyFont="1" applyBorder="1"/>
    <xf numFmtId="0" fontId="3" fillId="0" borderId="0" xfId="5"/>
    <xf numFmtId="0" fontId="3" fillId="0" borderId="9" xfId="5" applyBorder="1"/>
    <xf numFmtId="0" fontId="3" fillId="0" borderId="10" xfId="5" applyBorder="1"/>
    <xf numFmtId="0" fontId="3" fillId="0" borderId="11" xfId="5" applyBorder="1"/>
    <xf numFmtId="0" fontId="9" fillId="0" borderId="0" xfId="5" applyFont="1"/>
    <xf numFmtId="0" fontId="10" fillId="0" borderId="0" xfId="8" applyFont="1"/>
    <xf numFmtId="0" fontId="10" fillId="0" borderId="12" xfId="8" applyFont="1" applyBorder="1"/>
    <xf numFmtId="0" fontId="9" fillId="0" borderId="13" xfId="5" applyFont="1" applyBorder="1"/>
    <xf numFmtId="0" fontId="9" fillId="0" borderId="0" xfId="3" applyFont="1"/>
    <xf numFmtId="0" fontId="3" fillId="0" borderId="16" xfId="5" applyBorder="1"/>
    <xf numFmtId="0" fontId="3" fillId="0" borderId="17" xfId="5" applyBorder="1"/>
    <xf numFmtId="0" fontId="3" fillId="0" borderId="18" xfId="5" applyBorder="1"/>
    <xf numFmtId="0" fontId="1" fillId="0" borderId="10" xfId="8" applyFont="1" applyBorder="1"/>
    <xf numFmtId="0" fontId="1" fillId="0" borderId="0" xfId="8" applyFont="1" applyFill="1"/>
    <xf numFmtId="0" fontId="1" fillId="0" borderId="12" xfId="8" applyFont="1" applyFill="1" applyBorder="1"/>
    <xf numFmtId="0" fontId="1" fillId="0" borderId="13" xfId="8" applyFont="1" applyFill="1" applyBorder="1"/>
    <xf numFmtId="0" fontId="0" fillId="0" borderId="0" xfId="0" applyFont="1" applyFill="1"/>
    <xf numFmtId="0" fontId="1" fillId="0" borderId="0" xfId="8" applyFont="1" applyFill="1" applyAlignment="1">
      <alignment vertical="center"/>
    </xf>
    <xf numFmtId="0" fontId="1" fillId="0" borderId="12" xfId="8" applyFont="1" applyFill="1" applyBorder="1" applyAlignment="1">
      <alignment vertical="center"/>
    </xf>
    <xf numFmtId="0" fontId="1" fillId="0" borderId="13" xfId="8" applyFont="1" applyFill="1" applyBorder="1" applyAlignment="1">
      <alignment vertical="center"/>
    </xf>
    <xf numFmtId="0" fontId="1" fillId="0" borderId="0" xfId="8" applyFont="1" applyAlignment="1">
      <alignment vertical="center"/>
    </xf>
    <xf numFmtId="0" fontId="1" fillId="0" borderId="12" xfId="8" applyFont="1" applyBorder="1" applyAlignment="1">
      <alignment vertical="center"/>
    </xf>
    <xf numFmtId="0" fontId="1" fillId="0" borderId="13" xfId="8" applyFont="1" applyBorder="1" applyAlignment="1">
      <alignment vertical="center"/>
    </xf>
    <xf numFmtId="0" fontId="1" fillId="0" borderId="0" xfId="8" applyFont="1" applyBorder="1" applyAlignment="1">
      <alignment horizontal="justify" vertical="top" wrapText="1"/>
    </xf>
    <xf numFmtId="0" fontId="0" fillId="0" borderId="0" xfId="8" applyFont="1" applyBorder="1" applyAlignment="1">
      <alignment horizontal="justify" vertical="top" wrapText="1"/>
    </xf>
    <xf numFmtId="0" fontId="1" fillId="0" borderId="0" xfId="0" applyFont="1" applyFill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0" fontId="1" fillId="0" borderId="0" xfId="0" applyFont="1" applyFill="1"/>
    <xf numFmtId="0" fontId="0" fillId="0" borderId="0" xfId="8" applyFont="1" applyBorder="1" applyAlignment="1">
      <alignment horizontal="justify" vertical="top" wrapText="1"/>
    </xf>
    <xf numFmtId="0" fontId="1" fillId="0" borderId="0" xfId="8" applyFont="1" applyBorder="1" applyAlignment="1">
      <alignment horizontal="justify" vertical="top" wrapText="1"/>
    </xf>
    <xf numFmtId="165" fontId="5" fillId="0" borderId="5" xfId="11" applyFont="1" applyFill="1" applyBorder="1" applyAlignment="1">
      <alignment horizontal="center"/>
    </xf>
    <xf numFmtId="165" fontId="5" fillId="0" borderId="6" xfId="11" applyFont="1" applyFill="1" applyBorder="1" applyAlignment="1">
      <alignment horizontal="center"/>
    </xf>
    <xf numFmtId="0" fontId="0" fillId="0" borderId="4" xfId="0" applyBorder="1"/>
    <xf numFmtId="0" fontId="4" fillId="5" borderId="3" xfId="1" applyFont="1" applyFill="1" applyBorder="1" applyAlignment="1">
      <alignment horizontal="center"/>
    </xf>
    <xf numFmtId="0" fontId="0" fillId="0" borderId="0" xfId="0" applyFill="1" applyBorder="1"/>
    <xf numFmtId="172" fontId="0" fillId="0" borderId="0" xfId="0" applyNumberFormat="1" applyFill="1" applyBorder="1"/>
    <xf numFmtId="173" fontId="0" fillId="0" borderId="5" xfId="0" applyNumberFormat="1" applyBorder="1"/>
    <xf numFmtId="173" fontId="0" fillId="0" borderId="14" xfId="0" applyNumberFormat="1" applyBorder="1"/>
    <xf numFmtId="173" fontId="0" fillId="0" borderId="4" xfId="0" applyNumberFormat="1" applyBorder="1"/>
    <xf numFmtId="0" fontId="0" fillId="0" borderId="5" xfId="0" applyFill="1" applyBorder="1"/>
    <xf numFmtId="0" fontId="0" fillId="0" borderId="6" xfId="0" applyFill="1" applyBorder="1"/>
    <xf numFmtId="173" fontId="0" fillId="0" borderId="6" xfId="0" applyNumberFormat="1" applyFill="1" applyBorder="1"/>
    <xf numFmtId="164" fontId="0" fillId="0" borderId="5" xfId="13" applyFont="1" applyBorder="1"/>
    <xf numFmtId="165" fontId="0" fillId="0" borderId="5" xfId="11" applyFont="1" applyBorder="1"/>
    <xf numFmtId="164" fontId="0" fillId="0" borderId="6" xfId="13" applyFont="1" applyBorder="1"/>
    <xf numFmtId="165" fontId="0" fillId="0" borderId="6" xfId="11" applyFont="1" applyBorder="1"/>
    <xf numFmtId="164" fontId="0" fillId="0" borderId="14" xfId="13" applyFont="1" applyBorder="1"/>
    <xf numFmtId="165" fontId="0" fillId="0" borderId="14" xfId="11" applyFont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164" fontId="0" fillId="2" borderId="14" xfId="13" applyFont="1" applyFill="1" applyBorder="1"/>
    <xf numFmtId="164" fontId="0" fillId="2" borderId="5" xfId="13" applyFont="1" applyFill="1" applyBorder="1"/>
    <xf numFmtId="164" fontId="0" fillId="2" borderId="6" xfId="13" applyFont="1" applyFill="1" applyBorder="1"/>
    <xf numFmtId="173" fontId="0" fillId="0" borderId="19" xfId="0" applyNumberFormat="1" applyBorder="1"/>
    <xf numFmtId="0" fontId="5" fillId="0" borderId="4" xfId="1" applyFont="1" applyFill="1" applyBorder="1" applyAlignment="1">
      <alignment horizontal="left"/>
    </xf>
    <xf numFmtId="0" fontId="5" fillId="0" borderId="5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left"/>
    </xf>
    <xf numFmtId="165" fontId="5" fillId="0" borderId="4" xfId="11" applyFont="1" applyFill="1" applyBorder="1"/>
    <xf numFmtId="165" fontId="5" fillId="0" borderId="4" xfId="11" applyFont="1" applyFill="1" applyBorder="1" applyAlignment="1">
      <alignment horizontal="center"/>
    </xf>
    <xf numFmtId="165" fontId="5" fillId="0" borderId="5" xfId="11" applyFont="1" applyFill="1" applyBorder="1"/>
    <xf numFmtId="165" fontId="5" fillId="0" borderId="6" xfId="11" applyFont="1" applyFill="1" applyBorder="1"/>
    <xf numFmtId="0" fontId="4" fillId="4" borderId="3" xfId="1" applyFont="1" applyFill="1" applyBorder="1" applyAlignment="1" applyProtection="1">
      <alignment horizontal="center"/>
      <protection hidden="1"/>
    </xf>
    <xf numFmtId="9" fontId="4" fillId="0" borderId="3" xfId="1" applyNumberFormat="1" applyFont="1" applyBorder="1" applyAlignment="1" applyProtection="1">
      <alignment horizontal="center"/>
      <protection hidden="1"/>
    </xf>
    <xf numFmtId="0" fontId="12" fillId="4" borderId="3" xfId="1" applyFont="1" applyFill="1" applyBorder="1" applyAlignment="1">
      <alignment horizontal="left" vertical="center"/>
    </xf>
    <xf numFmtId="171" fontId="5" fillId="0" borderId="3" xfId="1" applyNumberFormat="1" applyFont="1" applyFill="1" applyBorder="1" applyAlignment="1">
      <alignment horizontal="center"/>
    </xf>
    <xf numFmtId="0" fontId="12" fillId="4" borderId="4" xfId="1" applyFont="1" applyFill="1" applyBorder="1" applyAlignment="1">
      <alignment horizontal="center" vertical="center" wrapText="1"/>
    </xf>
    <xf numFmtId="0" fontId="12" fillId="4" borderId="6" xfId="1" applyFont="1" applyFill="1" applyBorder="1" applyAlignment="1">
      <alignment horizontal="center" vertical="center" wrapText="1"/>
    </xf>
    <xf numFmtId="3" fontId="12" fillId="5" borderId="4" xfId="9" applyNumberFormat="1" applyFont="1" applyFill="1" applyBorder="1" applyAlignment="1">
      <alignment horizontal="center"/>
    </xf>
    <xf numFmtId="9" fontId="12" fillId="5" borderId="6" xfId="12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174" fontId="2" fillId="4" borderId="6" xfId="0" applyNumberFormat="1" applyFont="1" applyFill="1" applyBorder="1" applyAlignment="1">
      <alignment horizontal="center" vertical="center" wrapText="1"/>
    </xf>
    <xf numFmtId="175" fontId="2" fillId="4" borderId="6" xfId="0" applyNumberFormat="1" applyFont="1" applyFill="1" applyBorder="1" applyAlignment="1">
      <alignment horizontal="center" vertical="center" wrapText="1"/>
    </xf>
    <xf numFmtId="3" fontId="0" fillId="2" borderId="1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9" fontId="4" fillId="0" borderId="3" xfId="12" applyFont="1" applyFill="1" applyBorder="1" applyAlignment="1">
      <alignment horizontal="center"/>
    </xf>
    <xf numFmtId="0" fontId="11" fillId="3" borderId="8" xfId="6" applyFont="1" applyFill="1" applyBorder="1" applyAlignment="1">
      <alignment horizontal="left"/>
    </xf>
    <xf numFmtId="0" fontId="11" fillId="3" borderId="15" xfId="6" applyFont="1" applyFill="1" applyBorder="1" applyAlignment="1">
      <alignment horizontal="left"/>
    </xf>
    <xf numFmtId="0" fontId="0" fillId="0" borderId="0" xfId="8" applyFont="1" applyBorder="1" applyAlignment="1">
      <alignment horizontal="justify" vertical="top" wrapText="1"/>
    </xf>
    <xf numFmtId="0" fontId="15" fillId="5" borderId="20" xfId="0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3" fontId="12" fillId="5" borderId="20" xfId="9" applyNumberFormat="1" applyFont="1" applyFill="1" applyBorder="1" applyAlignment="1">
      <alignment horizontal="center" wrapText="1"/>
    </xf>
    <xf numFmtId="3" fontId="12" fillId="5" borderId="19" xfId="9" applyNumberFormat="1" applyFont="1" applyFill="1" applyBorder="1" applyAlignment="1">
      <alignment horizont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" fillId="0" borderId="0" xfId="8" applyFont="1" applyBorder="1" applyAlignment="1">
      <alignment horizontal="justify" vertical="top" wrapText="1"/>
    </xf>
    <xf numFmtId="0" fontId="13" fillId="4" borderId="1" xfId="1" applyFont="1" applyFill="1" applyBorder="1" applyAlignment="1">
      <alignment horizontal="right" vertical="center"/>
    </xf>
    <xf numFmtId="0" fontId="13" fillId="4" borderId="2" xfId="1" applyFont="1" applyFill="1" applyBorder="1" applyAlignment="1">
      <alignment horizontal="right" vertical="center"/>
    </xf>
    <xf numFmtId="0" fontId="13" fillId="4" borderId="7" xfId="1" applyFont="1" applyFill="1" applyBorder="1" applyAlignment="1">
      <alignment horizontal="right" vertical="center"/>
    </xf>
    <xf numFmtId="0" fontId="12" fillId="4" borderId="20" xfId="1" applyFont="1" applyFill="1" applyBorder="1" applyAlignment="1">
      <alignment horizontal="center" vertical="center"/>
    </xf>
    <xf numFmtId="0" fontId="12" fillId="4" borderId="19" xfId="1" applyFont="1" applyFill="1" applyBorder="1" applyAlignment="1">
      <alignment horizontal="center" vertical="center"/>
    </xf>
    <xf numFmtId="0" fontId="12" fillId="4" borderId="20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16" fillId="0" borderId="0" xfId="8" applyFont="1" applyBorder="1" applyAlignment="1">
      <alignment horizontal="center" vertical="center" wrapText="1"/>
    </xf>
    <xf numFmtId="1" fontId="5" fillId="0" borderId="3" xfId="1" applyNumberFormat="1" applyFont="1" applyFill="1" applyBorder="1" applyAlignment="1">
      <alignment horizontal="center"/>
    </xf>
  </cellXfs>
  <cellStyles count="14">
    <cellStyle name="Hipervínculo 2" xfId="10"/>
    <cellStyle name="Millares [0]" xfId="11" builtinId="6"/>
    <cellStyle name="Moneda [0]" xfId="13" builtinId="7"/>
    <cellStyle name="Moneda 2" xfId="2"/>
    <cellStyle name="Moneda 2 2" xfId="9"/>
    <cellStyle name="Normal" xfId="0" builtinId="0"/>
    <cellStyle name="Normal 2" xfId="1"/>
    <cellStyle name="Normal 2 2 2" xfId="3"/>
    <cellStyle name="Normal 2 3" xfId="4"/>
    <cellStyle name="Normal 3 2" xfId="5"/>
    <cellStyle name="Normal 3 2 2" xfId="7"/>
    <cellStyle name="Normal 4 2" xfId="8"/>
    <cellStyle name="Porcentaje" xfId="12" builtinId="5"/>
    <cellStyle name="Título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779381</xdr:colOff>
      <xdr:row>5</xdr:row>
      <xdr:rowOff>198032</xdr:rowOff>
    </xdr:from>
    <xdr:to>
      <xdr:col>10</xdr:col>
      <xdr:colOff>876301</xdr:colOff>
      <xdr:row>9</xdr:row>
      <xdr:rowOff>47623</xdr:rowOff>
    </xdr:to>
    <xdr:pic>
      <xdr:nvPicPr>
        <xdr:cNvPr id="6" name="Imagen 5" descr="Resultado de imagen para log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6931" y="1245782"/>
          <a:ext cx="1011320" cy="640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209551</xdr:colOff>
      <xdr:row>10</xdr:row>
      <xdr:rowOff>31705</xdr:rowOff>
    </xdr:from>
    <xdr:to>
      <xdr:col>3</xdr:col>
      <xdr:colOff>123826</xdr:colOff>
      <xdr:row>10</xdr:row>
      <xdr:rowOff>619125</xdr:rowOff>
    </xdr:to>
    <xdr:pic>
      <xdr:nvPicPr>
        <xdr:cNvPr id="3" name="Imagen 2" descr="Resultado de imagen para logo png empre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1670005"/>
          <a:ext cx="1314450" cy="58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1310380</xdr:colOff>
      <xdr:row>5</xdr:row>
      <xdr:rowOff>161925</xdr:rowOff>
    </xdr:from>
    <xdr:to>
      <xdr:col>7</xdr:col>
      <xdr:colOff>171450</xdr:colOff>
      <xdr:row>9</xdr:row>
      <xdr:rowOff>135765</xdr:rowOff>
    </xdr:to>
    <xdr:pic>
      <xdr:nvPicPr>
        <xdr:cNvPr id="3" name="Imagen 2" descr="Resultado de imagen para LOGO CASAS DE CAMBIO 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680" y="1209675"/>
          <a:ext cx="1651895" cy="77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"/>
  <sheetViews>
    <sheetView showGridLines="0" topLeftCell="A7" zoomScaleNormal="100" workbookViewId="0">
      <selection activeCell="K14" sqref="K14:K24"/>
    </sheetView>
  </sheetViews>
  <sheetFormatPr baseColWidth="10" defaultRowHeight="15" x14ac:dyDescent="0.25"/>
  <cols>
    <col min="1" max="2" width="3.85546875" style="3" customWidth="1"/>
    <col min="3" max="3" width="18.7109375" style="3" customWidth="1"/>
    <col min="4" max="4" width="13.7109375" style="3" customWidth="1"/>
    <col min="5" max="7" width="13" style="3" customWidth="1"/>
    <col min="8" max="8" width="13.140625" style="3" customWidth="1"/>
    <col min="9" max="11" width="13.7109375" style="3" customWidth="1"/>
    <col min="12" max="12" width="3.85546875" style="3" customWidth="1"/>
    <col min="13" max="13" width="13" style="3" bestFit="1" customWidth="1"/>
    <col min="14" max="16384" width="11.42578125" style="3"/>
  </cols>
  <sheetData>
    <row r="1" spans="1:18" ht="15.75" thickBot="1" x14ac:dyDescent="0.3"/>
    <row r="2" spans="1:18" s="25" customFormat="1" ht="15.75" thickTop="1" x14ac:dyDescent="0.25">
      <c r="A2" s="2"/>
      <c r="B2" s="36"/>
      <c r="C2" s="35"/>
      <c r="D2" s="35"/>
      <c r="E2" s="35"/>
      <c r="F2" s="35"/>
      <c r="G2" s="35"/>
      <c r="H2" s="35"/>
      <c r="I2" s="35"/>
      <c r="J2" s="35"/>
      <c r="K2" s="35"/>
      <c r="L2" s="34"/>
      <c r="M2" s="3"/>
      <c r="N2" s="3"/>
    </row>
    <row r="3" spans="1:18" s="29" customFormat="1" ht="18.75" x14ac:dyDescent="0.3">
      <c r="A3" s="33"/>
      <c r="B3" s="32"/>
      <c r="C3" s="101" t="s">
        <v>10</v>
      </c>
      <c r="D3" s="102"/>
      <c r="E3" s="102"/>
      <c r="F3" s="102"/>
      <c r="G3" s="102"/>
      <c r="H3" s="102"/>
      <c r="I3" s="102"/>
      <c r="J3" s="102"/>
      <c r="K3" s="102"/>
      <c r="L3" s="31"/>
      <c r="M3" s="30"/>
      <c r="N3" s="30"/>
    </row>
    <row r="4" spans="1:18" s="25" customFormat="1" ht="15.75" thickBot="1" x14ac:dyDescent="0.3">
      <c r="A4" s="2"/>
      <c r="B4" s="28"/>
      <c r="C4" s="27"/>
      <c r="D4" s="27"/>
      <c r="E4" s="27"/>
      <c r="F4" s="27"/>
      <c r="G4" s="27"/>
      <c r="H4" s="27"/>
      <c r="I4" s="27"/>
      <c r="J4" s="27"/>
      <c r="K4" s="27"/>
      <c r="L4" s="26"/>
      <c r="M4" s="3"/>
      <c r="N4" s="3"/>
    </row>
    <row r="5" spans="1:18" ht="16.5" thickTop="1" thickBot="1" x14ac:dyDescent="0.3"/>
    <row r="6" spans="1:18" ht="15.75" thickTop="1" x14ac:dyDescent="0.25">
      <c r="B6" s="24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8" ht="15" customHeight="1" x14ac:dyDescent="0.25">
      <c r="B7" s="12"/>
      <c r="C7" s="103" t="s">
        <v>38</v>
      </c>
      <c r="D7" s="103"/>
      <c r="E7" s="103"/>
      <c r="F7" s="103"/>
      <c r="G7" s="103"/>
      <c r="H7" s="103"/>
      <c r="I7" s="103"/>
      <c r="J7" s="103"/>
      <c r="K7" s="103"/>
      <c r="L7" s="11"/>
      <c r="N7"/>
    </row>
    <row r="8" spans="1:18" ht="15.75" thickBot="1" x14ac:dyDescent="0.3">
      <c r="B8" s="12"/>
      <c r="C8" s="21"/>
      <c r="D8" s="1"/>
      <c r="E8" s="20"/>
      <c r="F8" s="20"/>
      <c r="G8" s="20"/>
      <c r="H8" s="20"/>
      <c r="I8" s="19"/>
      <c r="J8" s="19"/>
      <c r="K8" s="19"/>
      <c r="L8" s="11"/>
    </row>
    <row r="9" spans="1:18" ht="15.75" thickBot="1" x14ac:dyDescent="0.3">
      <c r="B9" s="12"/>
      <c r="C9" s="58" t="s">
        <v>37</v>
      </c>
      <c r="D9" s="100">
        <v>0.1</v>
      </c>
      <c r="E9" s="20"/>
      <c r="F9" s="20"/>
      <c r="G9" s="20"/>
      <c r="H9" s="20"/>
      <c r="I9" s="19"/>
      <c r="J9" s="19"/>
      <c r="K9" s="19"/>
      <c r="L9" s="11"/>
    </row>
    <row r="10" spans="1:18" ht="15.75" thickBot="1" x14ac:dyDescent="0.3">
      <c r="B10" s="12"/>
      <c r="C10" s="21"/>
      <c r="D10" s="1"/>
      <c r="E10" s="20"/>
      <c r="F10" s="20"/>
      <c r="G10" s="20"/>
      <c r="H10" s="20"/>
      <c r="I10" s="19"/>
      <c r="J10" s="19"/>
      <c r="K10" s="19"/>
      <c r="L10" s="11"/>
    </row>
    <row r="11" spans="1:18" ht="16.5" thickBot="1" x14ac:dyDescent="0.3">
      <c r="B11" s="12"/>
      <c r="C11" s="104" t="s">
        <v>16</v>
      </c>
      <c r="D11" s="104" t="s">
        <v>17</v>
      </c>
      <c r="E11" s="107" t="s">
        <v>18</v>
      </c>
      <c r="F11" s="107"/>
      <c r="G11" s="107"/>
      <c r="H11" s="107"/>
      <c r="I11" s="107"/>
      <c r="J11" s="110" t="s">
        <v>19</v>
      </c>
      <c r="K11" s="113" t="s">
        <v>20</v>
      </c>
      <c r="L11" s="11"/>
    </row>
    <row r="12" spans="1:18" x14ac:dyDescent="0.25">
      <c r="B12" s="12"/>
      <c r="C12" s="105"/>
      <c r="D12" s="105"/>
      <c r="E12" s="92" t="s">
        <v>21</v>
      </c>
      <c r="F12" s="92" t="s">
        <v>22</v>
      </c>
      <c r="G12" s="92" t="s">
        <v>23</v>
      </c>
      <c r="H12" s="92" t="s">
        <v>24</v>
      </c>
      <c r="I12" s="108" t="s">
        <v>36</v>
      </c>
      <c r="J12" s="111"/>
      <c r="K12" s="114"/>
      <c r="L12" s="11"/>
      <c r="M12" s="15"/>
      <c r="N12"/>
      <c r="O12" s="15"/>
      <c r="P12" s="15"/>
      <c r="Q12" s="15"/>
      <c r="R12" s="15"/>
    </row>
    <row r="13" spans="1:18" ht="15.75" thickBot="1" x14ac:dyDescent="0.3">
      <c r="B13" s="12"/>
      <c r="C13" s="106"/>
      <c r="D13" s="106"/>
      <c r="E13" s="93">
        <v>0.04</v>
      </c>
      <c r="F13" s="93">
        <v>0.04</v>
      </c>
      <c r="G13" s="93">
        <v>0.02</v>
      </c>
      <c r="H13" s="93">
        <v>0.01</v>
      </c>
      <c r="I13" s="109"/>
      <c r="J13" s="112"/>
      <c r="K13" s="115"/>
      <c r="L13" s="11"/>
      <c r="M13" s="15"/>
      <c r="N13" s="15"/>
      <c r="O13" s="15"/>
      <c r="P13" s="15"/>
      <c r="Q13" s="15"/>
      <c r="R13" s="15"/>
    </row>
    <row r="14" spans="1:18" ht="15.75" thickBot="1" x14ac:dyDescent="0.3">
      <c r="B14" s="12"/>
      <c r="C14" s="57" t="s">
        <v>25</v>
      </c>
      <c r="D14" s="14">
        <v>1470000</v>
      </c>
      <c r="E14" s="14">
        <f>$D14*E$13</f>
        <v>58800</v>
      </c>
      <c r="F14" s="14">
        <f t="shared" ref="F14:H14" si="0">$D14*F$13</f>
        <v>58800</v>
      </c>
      <c r="G14" s="14">
        <f t="shared" si="0"/>
        <v>29400</v>
      </c>
      <c r="H14" s="14">
        <f t="shared" si="0"/>
        <v>14700</v>
      </c>
      <c r="I14" s="14">
        <f>SUM(E14:H14)</f>
        <v>161700</v>
      </c>
      <c r="J14" s="14">
        <f>D14*$D$9</f>
        <v>147000</v>
      </c>
      <c r="K14" s="14">
        <f>D14-I14</f>
        <v>1308300</v>
      </c>
      <c r="L14" s="11"/>
      <c r="M14" s="15"/>
      <c r="N14" s="15"/>
      <c r="O14" s="15"/>
      <c r="P14" s="15"/>
      <c r="Q14" s="15"/>
      <c r="R14" s="15"/>
    </row>
    <row r="15" spans="1:18" ht="15.75" thickBot="1" x14ac:dyDescent="0.3">
      <c r="B15" s="12"/>
      <c r="C15" s="18" t="s">
        <v>26</v>
      </c>
      <c r="D15" s="13">
        <v>1248800</v>
      </c>
      <c r="E15" s="14">
        <f t="shared" ref="E15:H24" si="1">$D15*E$13</f>
        <v>49952</v>
      </c>
      <c r="F15" s="14">
        <f t="shared" si="1"/>
        <v>49952</v>
      </c>
      <c r="G15" s="14">
        <f t="shared" si="1"/>
        <v>24976</v>
      </c>
      <c r="H15" s="14">
        <f t="shared" si="1"/>
        <v>12488</v>
      </c>
      <c r="I15" s="14">
        <f t="shared" ref="I15:I24" si="2">SUM(E15:H15)</f>
        <v>137368</v>
      </c>
      <c r="J15" s="14">
        <f t="shared" ref="J15:J24" si="3">D15*$D$9</f>
        <v>124880</v>
      </c>
      <c r="K15" s="14">
        <f t="shared" ref="K15:K24" si="4">D15-I15</f>
        <v>1111432</v>
      </c>
      <c r="L15" s="11"/>
      <c r="M15" s="15"/>
      <c r="N15" s="15"/>
      <c r="O15" s="15"/>
      <c r="P15" s="15"/>
      <c r="Q15" s="15"/>
      <c r="R15" s="15"/>
    </row>
    <row r="16" spans="1:18" ht="15.75" thickBot="1" x14ac:dyDescent="0.3">
      <c r="B16" s="12"/>
      <c r="C16" s="18" t="s">
        <v>27</v>
      </c>
      <c r="D16" s="13">
        <v>1117200</v>
      </c>
      <c r="E16" s="14">
        <f t="shared" si="1"/>
        <v>44688</v>
      </c>
      <c r="F16" s="14">
        <f t="shared" si="1"/>
        <v>44688</v>
      </c>
      <c r="G16" s="14">
        <f t="shared" si="1"/>
        <v>22344</v>
      </c>
      <c r="H16" s="14">
        <f t="shared" si="1"/>
        <v>11172</v>
      </c>
      <c r="I16" s="14">
        <f t="shared" si="2"/>
        <v>122892</v>
      </c>
      <c r="J16" s="14">
        <f t="shared" si="3"/>
        <v>111720</v>
      </c>
      <c r="K16" s="14">
        <f t="shared" si="4"/>
        <v>994308</v>
      </c>
      <c r="L16" s="11"/>
      <c r="M16" s="15"/>
      <c r="N16" s="15"/>
      <c r="O16" s="15"/>
      <c r="P16" s="15"/>
      <c r="Q16" s="15"/>
      <c r="R16" s="15"/>
    </row>
    <row r="17" spans="2:18" ht="15.75" thickBot="1" x14ac:dyDescent="0.3">
      <c r="B17" s="12"/>
      <c r="C17" s="18" t="s">
        <v>28</v>
      </c>
      <c r="D17" s="13">
        <v>1290800</v>
      </c>
      <c r="E17" s="14">
        <f t="shared" si="1"/>
        <v>51632</v>
      </c>
      <c r="F17" s="14">
        <f t="shared" si="1"/>
        <v>51632</v>
      </c>
      <c r="G17" s="14">
        <f t="shared" si="1"/>
        <v>25816</v>
      </c>
      <c r="H17" s="14">
        <f t="shared" si="1"/>
        <v>12908</v>
      </c>
      <c r="I17" s="14">
        <f t="shared" si="2"/>
        <v>141988</v>
      </c>
      <c r="J17" s="14">
        <f t="shared" si="3"/>
        <v>129080</v>
      </c>
      <c r="K17" s="14">
        <f t="shared" si="4"/>
        <v>1148812</v>
      </c>
      <c r="L17" s="11"/>
      <c r="M17" s="15"/>
      <c r="N17" s="15"/>
      <c r="O17" s="15"/>
      <c r="P17" s="15"/>
      <c r="Q17" s="15"/>
      <c r="R17" s="15"/>
    </row>
    <row r="18" spans="2:18" ht="15.75" thickBot="1" x14ac:dyDescent="0.3">
      <c r="B18" s="12"/>
      <c r="C18" s="18" t="s">
        <v>29</v>
      </c>
      <c r="D18" s="13">
        <v>905000</v>
      </c>
      <c r="E18" s="14">
        <f t="shared" si="1"/>
        <v>36200</v>
      </c>
      <c r="F18" s="14">
        <f t="shared" si="1"/>
        <v>36200</v>
      </c>
      <c r="G18" s="14">
        <f t="shared" si="1"/>
        <v>18100</v>
      </c>
      <c r="H18" s="14">
        <f t="shared" si="1"/>
        <v>9050</v>
      </c>
      <c r="I18" s="14">
        <f t="shared" si="2"/>
        <v>99550</v>
      </c>
      <c r="J18" s="14">
        <f t="shared" si="3"/>
        <v>90500</v>
      </c>
      <c r="K18" s="14">
        <f t="shared" si="4"/>
        <v>805450</v>
      </c>
      <c r="L18" s="11"/>
      <c r="M18" s="15"/>
      <c r="N18" s="15"/>
      <c r="O18" s="15"/>
      <c r="P18" s="15"/>
      <c r="Q18" s="15"/>
      <c r="R18" s="15"/>
    </row>
    <row r="19" spans="2:18" ht="15.75" thickBot="1" x14ac:dyDescent="0.3">
      <c r="B19" s="12"/>
      <c r="C19" s="18" t="s">
        <v>30</v>
      </c>
      <c r="D19" s="13">
        <v>851200</v>
      </c>
      <c r="E19" s="14">
        <f t="shared" si="1"/>
        <v>34048</v>
      </c>
      <c r="F19" s="14">
        <f t="shared" si="1"/>
        <v>34048</v>
      </c>
      <c r="G19" s="14">
        <f t="shared" si="1"/>
        <v>17024</v>
      </c>
      <c r="H19" s="14">
        <f t="shared" si="1"/>
        <v>8512</v>
      </c>
      <c r="I19" s="14">
        <f t="shared" si="2"/>
        <v>93632</v>
      </c>
      <c r="J19" s="14">
        <f t="shared" si="3"/>
        <v>85120</v>
      </c>
      <c r="K19" s="14">
        <f t="shared" si="4"/>
        <v>757568</v>
      </c>
      <c r="L19" s="11"/>
      <c r="M19" s="15"/>
      <c r="N19" s="15"/>
      <c r="O19" s="15"/>
      <c r="P19" s="15"/>
      <c r="Q19" s="15"/>
      <c r="R19" s="15"/>
    </row>
    <row r="20" spans="2:18" ht="15.75" thickBot="1" x14ac:dyDescent="0.3">
      <c r="B20" s="12"/>
      <c r="C20" s="18" t="s">
        <v>31</v>
      </c>
      <c r="D20" s="13">
        <v>1052800</v>
      </c>
      <c r="E20" s="14">
        <f t="shared" si="1"/>
        <v>42112</v>
      </c>
      <c r="F20" s="14">
        <f t="shared" si="1"/>
        <v>42112</v>
      </c>
      <c r="G20" s="14">
        <f t="shared" si="1"/>
        <v>21056</v>
      </c>
      <c r="H20" s="14">
        <f t="shared" si="1"/>
        <v>10528</v>
      </c>
      <c r="I20" s="14">
        <f t="shared" si="2"/>
        <v>115808</v>
      </c>
      <c r="J20" s="14">
        <f t="shared" si="3"/>
        <v>105280</v>
      </c>
      <c r="K20" s="14">
        <f t="shared" si="4"/>
        <v>936992</v>
      </c>
      <c r="L20" s="11"/>
      <c r="M20" s="15"/>
      <c r="N20" s="15"/>
      <c r="O20" s="15"/>
      <c r="P20" s="15"/>
      <c r="Q20" s="15"/>
      <c r="R20" s="15"/>
    </row>
    <row r="21" spans="2:18" ht="15.75" thickBot="1" x14ac:dyDescent="0.3">
      <c r="B21" s="12"/>
      <c r="C21" s="18" t="s">
        <v>32</v>
      </c>
      <c r="D21" s="13">
        <v>859600</v>
      </c>
      <c r="E21" s="14">
        <f t="shared" si="1"/>
        <v>34384</v>
      </c>
      <c r="F21" s="14">
        <f t="shared" si="1"/>
        <v>34384</v>
      </c>
      <c r="G21" s="14">
        <f t="shared" si="1"/>
        <v>17192</v>
      </c>
      <c r="H21" s="14">
        <f t="shared" si="1"/>
        <v>8596</v>
      </c>
      <c r="I21" s="14">
        <f t="shared" si="2"/>
        <v>94556</v>
      </c>
      <c r="J21" s="14">
        <f t="shared" si="3"/>
        <v>85960</v>
      </c>
      <c r="K21" s="14">
        <f t="shared" si="4"/>
        <v>765044</v>
      </c>
      <c r="L21" s="11"/>
      <c r="M21" s="15"/>
      <c r="N21" s="15"/>
      <c r="O21" s="15"/>
      <c r="P21" s="15"/>
      <c r="Q21" s="15"/>
      <c r="R21" s="15"/>
    </row>
    <row r="22" spans="2:18" ht="15.75" thickBot="1" x14ac:dyDescent="0.3">
      <c r="B22" s="12"/>
      <c r="C22" s="18" t="s">
        <v>33</v>
      </c>
      <c r="D22" s="13">
        <v>1078000</v>
      </c>
      <c r="E22" s="14">
        <f t="shared" si="1"/>
        <v>43120</v>
      </c>
      <c r="F22" s="14">
        <f t="shared" si="1"/>
        <v>43120</v>
      </c>
      <c r="G22" s="14">
        <f t="shared" si="1"/>
        <v>21560</v>
      </c>
      <c r="H22" s="14">
        <f t="shared" si="1"/>
        <v>10780</v>
      </c>
      <c r="I22" s="14">
        <f t="shared" si="2"/>
        <v>118580</v>
      </c>
      <c r="J22" s="14">
        <f t="shared" si="3"/>
        <v>107800</v>
      </c>
      <c r="K22" s="14">
        <f t="shared" si="4"/>
        <v>959420</v>
      </c>
      <c r="L22" s="11"/>
      <c r="M22" s="15"/>
      <c r="N22" s="15"/>
      <c r="O22" s="15"/>
      <c r="P22" s="15"/>
      <c r="Q22" s="15"/>
      <c r="R22" s="15"/>
    </row>
    <row r="23" spans="2:18" ht="15.75" thickBot="1" x14ac:dyDescent="0.3">
      <c r="B23" s="12"/>
      <c r="C23" s="18" t="s">
        <v>34</v>
      </c>
      <c r="D23" s="13">
        <v>1226400</v>
      </c>
      <c r="E23" s="14">
        <f t="shared" si="1"/>
        <v>49056</v>
      </c>
      <c r="F23" s="14">
        <f t="shared" si="1"/>
        <v>49056</v>
      </c>
      <c r="G23" s="14">
        <f t="shared" si="1"/>
        <v>24528</v>
      </c>
      <c r="H23" s="14">
        <f t="shared" si="1"/>
        <v>12264</v>
      </c>
      <c r="I23" s="14">
        <f t="shared" si="2"/>
        <v>134904</v>
      </c>
      <c r="J23" s="14">
        <f t="shared" si="3"/>
        <v>122640</v>
      </c>
      <c r="K23" s="14">
        <f t="shared" si="4"/>
        <v>1091496</v>
      </c>
      <c r="L23" s="11"/>
      <c r="M23" s="15"/>
      <c r="N23" s="15"/>
      <c r="O23" s="15"/>
      <c r="P23" s="15"/>
      <c r="Q23" s="15"/>
      <c r="R23" s="15"/>
    </row>
    <row r="24" spans="2:18" ht="15.75" thickBot="1" x14ac:dyDescent="0.3">
      <c r="B24" s="12"/>
      <c r="C24" s="17" t="s">
        <v>35</v>
      </c>
      <c r="D24" s="16">
        <v>1220800</v>
      </c>
      <c r="E24" s="14">
        <f t="shared" si="1"/>
        <v>48832</v>
      </c>
      <c r="F24" s="14">
        <f t="shared" si="1"/>
        <v>48832</v>
      </c>
      <c r="G24" s="14">
        <f t="shared" si="1"/>
        <v>24416</v>
      </c>
      <c r="H24" s="14">
        <f t="shared" si="1"/>
        <v>12208</v>
      </c>
      <c r="I24" s="14">
        <f t="shared" si="2"/>
        <v>134288</v>
      </c>
      <c r="J24" s="14">
        <f t="shared" si="3"/>
        <v>122080</v>
      </c>
      <c r="K24" s="14">
        <f t="shared" si="4"/>
        <v>1086512</v>
      </c>
      <c r="L24" s="11"/>
      <c r="M24" s="15"/>
      <c r="N24" s="15"/>
      <c r="O24" s="15"/>
      <c r="P24" s="15"/>
      <c r="Q24" s="15"/>
      <c r="R24" s="15"/>
    </row>
    <row r="25" spans="2:18" ht="15.75" thickBot="1" x14ac:dyDescent="0.3">
      <c r="B25" s="10"/>
      <c r="C25" s="9"/>
      <c r="D25" s="9"/>
      <c r="E25" s="9"/>
      <c r="F25" s="9"/>
      <c r="G25" s="9"/>
      <c r="H25" s="9"/>
      <c r="I25" s="9"/>
      <c r="J25" s="9"/>
      <c r="K25" s="9"/>
      <c r="L25" s="8"/>
      <c r="M25" s="5"/>
      <c r="N25" s="5"/>
    </row>
    <row r="26" spans="2:18" ht="15.75" thickTop="1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6"/>
      <c r="M26" s="5"/>
      <c r="N26" s="5"/>
    </row>
    <row r="27" spans="2:18" x14ac:dyDescent="0.25">
      <c r="D27" s="4"/>
      <c r="E27" s="4"/>
      <c r="F27" s="4"/>
      <c r="G27" s="4"/>
      <c r="H27" s="4"/>
      <c r="I27" s="4"/>
      <c r="J27" s="4"/>
      <c r="K27" s="4"/>
    </row>
    <row r="31" spans="2:18" x14ac:dyDescent="0.25">
      <c r="G31"/>
    </row>
  </sheetData>
  <mergeCells count="8">
    <mergeCell ref="C3:K3"/>
    <mergeCell ref="C7:K7"/>
    <mergeCell ref="C11:C13"/>
    <mergeCell ref="D11:D13"/>
    <mergeCell ref="E11:I11"/>
    <mergeCell ref="I12:I13"/>
    <mergeCell ref="J11:J13"/>
    <mergeCell ref="K11:K13"/>
  </mergeCells>
  <pageMargins left="0.7" right="0.7" top="0.75" bottom="0.75" header="0.3" footer="0.3"/>
  <pageSetup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showGridLines="0" tabSelected="1" topLeftCell="A12" workbookViewId="0">
      <selection activeCell="J14" sqref="J14:J28"/>
    </sheetView>
  </sheetViews>
  <sheetFormatPr baseColWidth="10" defaultRowHeight="15" x14ac:dyDescent="0.25"/>
  <cols>
    <col min="1" max="2" width="3.85546875" style="3" customWidth="1"/>
    <col min="3" max="3" width="21" style="3" bestFit="1" customWidth="1"/>
    <col min="4" max="4" width="13.42578125" style="3" customWidth="1"/>
    <col min="5" max="5" width="10.140625" style="3" customWidth="1"/>
    <col min="6" max="13" width="10.7109375" style="3" customWidth="1"/>
    <col min="14" max="14" width="3.85546875" style="3" customWidth="1"/>
    <col min="15" max="16384" width="11.42578125" style="3"/>
  </cols>
  <sheetData>
    <row r="1" spans="1:18" ht="15.75" thickBot="1" x14ac:dyDescent="0.3"/>
    <row r="2" spans="1:18" s="25" customFormat="1" ht="15.75" thickTop="1" x14ac:dyDescent="0.25">
      <c r="A2" s="2"/>
      <c r="B2" s="36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4"/>
      <c r="O2" s="3"/>
    </row>
    <row r="3" spans="1:18" s="29" customFormat="1" ht="18.75" x14ac:dyDescent="0.3">
      <c r="A3" s="33"/>
      <c r="B3" s="32"/>
      <c r="C3" s="101" t="s">
        <v>9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31"/>
      <c r="O3" s="30"/>
    </row>
    <row r="4" spans="1:18" s="25" customFormat="1" ht="15.75" thickBot="1" x14ac:dyDescent="0.3">
      <c r="A4" s="2"/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  <c r="O4" s="3"/>
    </row>
    <row r="5" spans="1:18" ht="16.5" thickTop="1" thickBot="1" x14ac:dyDescent="0.3"/>
    <row r="6" spans="1:18" ht="15.75" thickTop="1" x14ac:dyDescent="0.25">
      <c r="B6" s="24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8" x14ac:dyDescent="0.25">
      <c r="B7" s="12"/>
      <c r="C7" s="103" t="s">
        <v>38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"/>
    </row>
    <row r="8" spans="1:18" ht="15.75" thickBot="1" x14ac:dyDescent="0.3">
      <c r="B8" s="12"/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11"/>
    </row>
    <row r="9" spans="1:18" ht="15.75" thickBot="1" x14ac:dyDescent="0.3">
      <c r="B9" s="12"/>
      <c r="C9" s="86" t="s">
        <v>6</v>
      </c>
      <c r="D9" s="87">
        <v>0.15</v>
      </c>
      <c r="E9" s="54"/>
      <c r="F9" s="54"/>
      <c r="G9" s="54"/>
      <c r="H9" s="54"/>
      <c r="I9" s="54"/>
      <c r="J9" s="54"/>
      <c r="K9" s="54"/>
      <c r="L9" s="54"/>
      <c r="M9" s="54"/>
      <c r="N9" s="11"/>
    </row>
    <row r="10" spans="1:18" ht="15.75" thickBot="1" x14ac:dyDescent="0.3">
      <c r="B10" s="12"/>
      <c r="C10" s="49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11"/>
    </row>
    <row r="11" spans="1:18" ht="51.75" customHeight="1" thickBot="1" x14ac:dyDescent="0.3">
      <c r="B11" s="12"/>
      <c r="C11" s="117" t="s">
        <v>73</v>
      </c>
      <c r="D11" s="118"/>
      <c r="E11" s="118"/>
      <c r="F11" s="118"/>
      <c r="G11" s="118"/>
      <c r="H11" s="118"/>
      <c r="I11" s="118"/>
      <c r="J11" s="118"/>
      <c r="K11" s="118"/>
      <c r="L11" s="118"/>
      <c r="M11" s="119"/>
      <c r="N11" s="11"/>
    </row>
    <row r="12" spans="1:18" s="45" customFormat="1" ht="60" x14ac:dyDescent="0.25">
      <c r="B12" s="47"/>
      <c r="C12" s="120" t="s">
        <v>8</v>
      </c>
      <c r="D12" s="120" t="s">
        <v>7</v>
      </c>
      <c r="E12" s="122" t="s">
        <v>75</v>
      </c>
      <c r="F12" s="122" t="s">
        <v>5</v>
      </c>
      <c r="G12" s="122" t="s">
        <v>74</v>
      </c>
      <c r="H12" s="90" t="s">
        <v>4</v>
      </c>
      <c r="I12" s="90" t="s">
        <v>3</v>
      </c>
      <c r="J12" s="90" t="s">
        <v>2</v>
      </c>
      <c r="K12" s="90" t="s">
        <v>1</v>
      </c>
      <c r="L12" s="90" t="s">
        <v>0</v>
      </c>
      <c r="M12" s="122" t="s">
        <v>65</v>
      </c>
      <c r="N12" s="46"/>
      <c r="P12"/>
      <c r="R12"/>
    </row>
    <row r="13" spans="1:18" s="45" customFormat="1" ht="15.75" thickBot="1" x14ac:dyDescent="0.3">
      <c r="B13" s="47"/>
      <c r="C13" s="121"/>
      <c r="D13" s="121"/>
      <c r="E13" s="123"/>
      <c r="F13" s="123"/>
      <c r="G13" s="123"/>
      <c r="H13" s="91">
        <v>1.25</v>
      </c>
      <c r="I13" s="91">
        <v>1.75</v>
      </c>
      <c r="J13" s="91">
        <v>2</v>
      </c>
      <c r="K13" s="91">
        <v>1.35</v>
      </c>
      <c r="L13" s="91">
        <v>1.5</v>
      </c>
      <c r="M13" s="123"/>
      <c r="N13" s="46"/>
      <c r="P13"/>
    </row>
    <row r="14" spans="1:18" s="42" customFormat="1" ht="15.75" thickBot="1" x14ac:dyDescent="0.3">
      <c r="B14" s="44"/>
      <c r="C14" s="79" t="s">
        <v>56</v>
      </c>
      <c r="D14" s="82">
        <v>350000</v>
      </c>
      <c r="E14" s="83">
        <f>$D$9*D14</f>
        <v>52500</v>
      </c>
      <c r="F14" s="83">
        <f>SUM(D14:E14)</f>
        <v>402500</v>
      </c>
      <c r="G14" s="83">
        <f>F14/240</f>
        <v>1677.0833333333333</v>
      </c>
      <c r="H14" s="83">
        <f>G14*$H$13</f>
        <v>2096.3541666666665</v>
      </c>
      <c r="I14" s="83">
        <f>G14*$I$13</f>
        <v>2934.895833333333</v>
      </c>
      <c r="J14" s="83">
        <f>G14*$J$13</f>
        <v>3354.1666666666665</v>
      </c>
      <c r="K14" s="83"/>
      <c r="L14" s="83"/>
      <c r="M14" s="83"/>
      <c r="N14" s="43"/>
      <c r="O14" s="41"/>
      <c r="P14" s="41"/>
    </row>
    <row r="15" spans="1:18" s="38" customFormat="1" ht="15.75" thickBot="1" x14ac:dyDescent="0.3">
      <c r="B15" s="40"/>
      <c r="C15" s="80" t="s">
        <v>57</v>
      </c>
      <c r="D15" s="84">
        <v>600000</v>
      </c>
      <c r="E15" s="83">
        <f t="shared" ref="E15:E28" si="0">$D$9*D15</f>
        <v>90000</v>
      </c>
      <c r="F15" s="83">
        <f t="shared" ref="F15:F28" si="1">SUM(D15:E15)</f>
        <v>690000</v>
      </c>
      <c r="G15" s="83">
        <f t="shared" ref="G15:G28" si="2">F15/240</f>
        <v>2875</v>
      </c>
      <c r="H15" s="83">
        <f t="shared" ref="H15:H28" si="3">G15*$H$13</f>
        <v>3593.75</v>
      </c>
      <c r="I15" s="83">
        <f t="shared" ref="I15:I28" si="4">G15*$I$13</f>
        <v>5031.25</v>
      </c>
      <c r="J15" s="83">
        <f t="shared" ref="J15:J28" si="5">G15*$J$13</f>
        <v>5750</v>
      </c>
      <c r="K15" s="55"/>
      <c r="L15" s="55"/>
      <c r="M15" s="55"/>
      <c r="N15" s="39"/>
      <c r="P15" s="41"/>
    </row>
    <row r="16" spans="1:18" s="38" customFormat="1" ht="15.75" thickBot="1" x14ac:dyDescent="0.3">
      <c r="B16" s="40"/>
      <c r="C16" s="80" t="s">
        <v>58</v>
      </c>
      <c r="D16" s="84">
        <v>550000</v>
      </c>
      <c r="E16" s="83">
        <f t="shared" si="0"/>
        <v>82500</v>
      </c>
      <c r="F16" s="83">
        <f t="shared" si="1"/>
        <v>632500</v>
      </c>
      <c r="G16" s="83">
        <f t="shared" si="2"/>
        <v>2635.4166666666665</v>
      </c>
      <c r="H16" s="83">
        <f t="shared" si="3"/>
        <v>3294.270833333333</v>
      </c>
      <c r="I16" s="83">
        <f t="shared" si="4"/>
        <v>4611.9791666666661</v>
      </c>
      <c r="J16" s="83">
        <f t="shared" si="5"/>
        <v>5270.833333333333</v>
      </c>
      <c r="K16" s="55"/>
      <c r="L16" s="55"/>
      <c r="M16" s="55"/>
      <c r="N16" s="39"/>
      <c r="P16" s="41"/>
    </row>
    <row r="17" spans="2:16" s="38" customFormat="1" ht="15.75" thickBot="1" x14ac:dyDescent="0.3">
      <c r="B17" s="40"/>
      <c r="C17" s="80" t="s">
        <v>66</v>
      </c>
      <c r="D17" s="84">
        <v>600000</v>
      </c>
      <c r="E17" s="83">
        <f t="shared" si="0"/>
        <v>90000</v>
      </c>
      <c r="F17" s="83">
        <f t="shared" si="1"/>
        <v>690000</v>
      </c>
      <c r="G17" s="83">
        <f t="shared" si="2"/>
        <v>2875</v>
      </c>
      <c r="H17" s="83">
        <f t="shared" si="3"/>
        <v>3593.75</v>
      </c>
      <c r="I17" s="83">
        <f t="shared" si="4"/>
        <v>5031.25</v>
      </c>
      <c r="J17" s="83">
        <f t="shared" si="5"/>
        <v>5750</v>
      </c>
      <c r="K17" s="55"/>
      <c r="L17" s="55"/>
      <c r="M17" s="55"/>
      <c r="N17" s="39"/>
      <c r="P17" s="41"/>
    </row>
    <row r="18" spans="2:16" s="38" customFormat="1" ht="15.75" thickBot="1" x14ac:dyDescent="0.3">
      <c r="B18" s="40"/>
      <c r="C18" s="80" t="s">
        <v>59</v>
      </c>
      <c r="D18" s="84">
        <v>450000</v>
      </c>
      <c r="E18" s="83">
        <f t="shared" si="0"/>
        <v>67500</v>
      </c>
      <c r="F18" s="83">
        <f t="shared" si="1"/>
        <v>517500</v>
      </c>
      <c r="G18" s="83">
        <f t="shared" si="2"/>
        <v>2156.25</v>
      </c>
      <c r="H18" s="83">
        <f t="shared" si="3"/>
        <v>2695.3125</v>
      </c>
      <c r="I18" s="83">
        <f t="shared" si="4"/>
        <v>3773.4375</v>
      </c>
      <c r="J18" s="83">
        <f t="shared" si="5"/>
        <v>4312.5</v>
      </c>
      <c r="K18" s="55"/>
      <c r="L18" s="55"/>
      <c r="M18" s="55"/>
      <c r="N18" s="39"/>
      <c r="P18" s="41"/>
    </row>
    <row r="19" spans="2:16" s="38" customFormat="1" ht="15.75" thickBot="1" x14ac:dyDescent="0.3">
      <c r="B19" s="40"/>
      <c r="C19" s="80" t="s">
        <v>60</v>
      </c>
      <c r="D19" s="84">
        <v>600000</v>
      </c>
      <c r="E19" s="83">
        <f t="shared" si="0"/>
        <v>90000</v>
      </c>
      <c r="F19" s="83">
        <f t="shared" si="1"/>
        <v>690000</v>
      </c>
      <c r="G19" s="83">
        <f t="shared" si="2"/>
        <v>2875</v>
      </c>
      <c r="H19" s="83">
        <f t="shared" si="3"/>
        <v>3593.75</v>
      </c>
      <c r="I19" s="83">
        <f t="shared" si="4"/>
        <v>5031.25</v>
      </c>
      <c r="J19" s="83">
        <f t="shared" si="5"/>
        <v>5750</v>
      </c>
      <c r="K19" s="55"/>
      <c r="L19" s="55"/>
      <c r="M19" s="55"/>
      <c r="N19" s="39"/>
      <c r="P19" s="41"/>
    </row>
    <row r="20" spans="2:16" s="38" customFormat="1" ht="15.75" thickBot="1" x14ac:dyDescent="0.3">
      <c r="B20" s="40"/>
      <c r="C20" s="80" t="s">
        <v>67</v>
      </c>
      <c r="D20" s="84">
        <v>350000</v>
      </c>
      <c r="E20" s="83">
        <f t="shared" si="0"/>
        <v>52500</v>
      </c>
      <c r="F20" s="83">
        <f t="shared" si="1"/>
        <v>402500</v>
      </c>
      <c r="G20" s="83">
        <f t="shared" si="2"/>
        <v>1677.0833333333333</v>
      </c>
      <c r="H20" s="83">
        <f t="shared" si="3"/>
        <v>2096.3541666666665</v>
      </c>
      <c r="I20" s="83">
        <f t="shared" si="4"/>
        <v>2934.895833333333</v>
      </c>
      <c r="J20" s="83">
        <f t="shared" si="5"/>
        <v>3354.1666666666665</v>
      </c>
      <c r="K20" s="55"/>
      <c r="L20" s="55"/>
      <c r="M20" s="55"/>
      <c r="N20" s="39"/>
      <c r="P20" s="41"/>
    </row>
    <row r="21" spans="2:16" s="38" customFormat="1" ht="15.75" thickBot="1" x14ac:dyDescent="0.3">
      <c r="B21" s="40"/>
      <c r="C21" s="80" t="s">
        <v>61</v>
      </c>
      <c r="D21" s="84">
        <v>450000</v>
      </c>
      <c r="E21" s="83">
        <f t="shared" si="0"/>
        <v>67500</v>
      </c>
      <c r="F21" s="83">
        <f t="shared" si="1"/>
        <v>517500</v>
      </c>
      <c r="G21" s="83">
        <f t="shared" si="2"/>
        <v>2156.25</v>
      </c>
      <c r="H21" s="83">
        <f t="shared" si="3"/>
        <v>2695.3125</v>
      </c>
      <c r="I21" s="83">
        <f t="shared" si="4"/>
        <v>3773.4375</v>
      </c>
      <c r="J21" s="83">
        <f t="shared" si="5"/>
        <v>4312.5</v>
      </c>
      <c r="K21" s="55"/>
      <c r="L21" s="55"/>
      <c r="M21" s="55"/>
      <c r="N21" s="39"/>
      <c r="P21" s="41"/>
    </row>
    <row r="22" spans="2:16" s="38" customFormat="1" ht="15.75" thickBot="1" x14ac:dyDescent="0.3">
      <c r="B22" s="40"/>
      <c r="C22" s="80" t="s">
        <v>68</v>
      </c>
      <c r="D22" s="84">
        <v>450000</v>
      </c>
      <c r="E22" s="83">
        <f t="shared" si="0"/>
        <v>67500</v>
      </c>
      <c r="F22" s="83">
        <f t="shared" si="1"/>
        <v>517500</v>
      </c>
      <c r="G22" s="83">
        <f t="shared" si="2"/>
        <v>2156.25</v>
      </c>
      <c r="H22" s="83">
        <f t="shared" si="3"/>
        <v>2695.3125</v>
      </c>
      <c r="I22" s="83">
        <f t="shared" si="4"/>
        <v>3773.4375</v>
      </c>
      <c r="J22" s="83">
        <f t="shared" si="5"/>
        <v>4312.5</v>
      </c>
      <c r="K22" s="55"/>
      <c r="L22" s="55"/>
      <c r="M22" s="55"/>
      <c r="N22" s="39"/>
      <c r="P22" s="41"/>
    </row>
    <row r="23" spans="2:16" s="38" customFormat="1" ht="15.75" thickBot="1" x14ac:dyDescent="0.3">
      <c r="B23" s="40"/>
      <c r="C23" s="80" t="s">
        <v>62</v>
      </c>
      <c r="D23" s="84">
        <v>450000</v>
      </c>
      <c r="E23" s="83">
        <f t="shared" si="0"/>
        <v>67500</v>
      </c>
      <c r="F23" s="83">
        <f t="shared" si="1"/>
        <v>517500</v>
      </c>
      <c r="G23" s="83">
        <f t="shared" si="2"/>
        <v>2156.25</v>
      </c>
      <c r="H23" s="83">
        <f t="shared" si="3"/>
        <v>2695.3125</v>
      </c>
      <c r="I23" s="83">
        <f t="shared" si="4"/>
        <v>3773.4375</v>
      </c>
      <c r="J23" s="83">
        <f t="shared" si="5"/>
        <v>4312.5</v>
      </c>
      <c r="K23" s="55"/>
      <c r="L23" s="55"/>
      <c r="M23" s="55"/>
      <c r="N23" s="39"/>
      <c r="P23" s="41"/>
    </row>
    <row r="24" spans="2:16" s="38" customFormat="1" ht="15.75" thickBot="1" x14ac:dyDescent="0.3">
      <c r="B24" s="40"/>
      <c r="C24" s="80" t="s">
        <v>63</v>
      </c>
      <c r="D24" s="84">
        <v>600000</v>
      </c>
      <c r="E24" s="83">
        <f t="shared" si="0"/>
        <v>90000</v>
      </c>
      <c r="F24" s="83">
        <f t="shared" si="1"/>
        <v>690000</v>
      </c>
      <c r="G24" s="83">
        <f t="shared" si="2"/>
        <v>2875</v>
      </c>
      <c r="H24" s="83">
        <f t="shared" si="3"/>
        <v>3593.75</v>
      </c>
      <c r="I24" s="83">
        <f t="shared" si="4"/>
        <v>5031.25</v>
      </c>
      <c r="J24" s="83">
        <f t="shared" si="5"/>
        <v>5750</v>
      </c>
      <c r="K24" s="55"/>
      <c r="L24" s="55"/>
      <c r="M24" s="55"/>
      <c r="N24" s="39"/>
      <c r="P24" s="41"/>
    </row>
    <row r="25" spans="2:16" s="38" customFormat="1" ht="15.75" thickBot="1" x14ac:dyDescent="0.3">
      <c r="B25" s="40"/>
      <c r="C25" s="80" t="s">
        <v>69</v>
      </c>
      <c r="D25" s="84">
        <v>350000</v>
      </c>
      <c r="E25" s="83">
        <f t="shared" si="0"/>
        <v>52500</v>
      </c>
      <c r="F25" s="83">
        <f t="shared" si="1"/>
        <v>402500</v>
      </c>
      <c r="G25" s="83">
        <f t="shared" si="2"/>
        <v>1677.0833333333333</v>
      </c>
      <c r="H25" s="83">
        <f t="shared" si="3"/>
        <v>2096.3541666666665</v>
      </c>
      <c r="I25" s="83">
        <f t="shared" si="4"/>
        <v>2934.895833333333</v>
      </c>
      <c r="J25" s="83">
        <f t="shared" si="5"/>
        <v>3354.1666666666665</v>
      </c>
      <c r="K25" s="55"/>
      <c r="L25" s="55"/>
      <c r="M25" s="55"/>
      <c r="N25" s="39"/>
      <c r="P25" s="41"/>
    </row>
    <row r="26" spans="2:16" s="38" customFormat="1" ht="15.75" thickBot="1" x14ac:dyDescent="0.3">
      <c r="B26" s="40"/>
      <c r="C26" s="80" t="s">
        <v>64</v>
      </c>
      <c r="D26" s="84">
        <v>550000</v>
      </c>
      <c r="E26" s="83">
        <f t="shared" si="0"/>
        <v>82500</v>
      </c>
      <c r="F26" s="83">
        <f t="shared" si="1"/>
        <v>632500</v>
      </c>
      <c r="G26" s="83">
        <f t="shared" si="2"/>
        <v>2635.4166666666665</v>
      </c>
      <c r="H26" s="83">
        <f t="shared" si="3"/>
        <v>3294.270833333333</v>
      </c>
      <c r="I26" s="83">
        <f t="shared" si="4"/>
        <v>4611.9791666666661</v>
      </c>
      <c r="J26" s="83">
        <f t="shared" si="5"/>
        <v>5270.833333333333</v>
      </c>
      <c r="K26" s="55"/>
      <c r="L26" s="55"/>
      <c r="M26" s="55"/>
      <c r="N26" s="39"/>
      <c r="P26" s="41"/>
    </row>
    <row r="27" spans="2:16" s="38" customFormat="1" ht="15.75" thickBot="1" x14ac:dyDescent="0.3">
      <c r="B27" s="40"/>
      <c r="C27" s="80" t="s">
        <v>70</v>
      </c>
      <c r="D27" s="84">
        <v>350000</v>
      </c>
      <c r="E27" s="83">
        <f t="shared" si="0"/>
        <v>52500</v>
      </c>
      <c r="F27" s="83">
        <f t="shared" si="1"/>
        <v>402500</v>
      </c>
      <c r="G27" s="83">
        <f t="shared" si="2"/>
        <v>1677.0833333333333</v>
      </c>
      <c r="H27" s="83">
        <f t="shared" si="3"/>
        <v>2096.3541666666665</v>
      </c>
      <c r="I27" s="83">
        <f t="shared" si="4"/>
        <v>2934.895833333333</v>
      </c>
      <c r="J27" s="83">
        <f t="shared" si="5"/>
        <v>3354.1666666666665</v>
      </c>
      <c r="K27" s="55"/>
      <c r="L27" s="55"/>
      <c r="M27" s="55"/>
      <c r="N27" s="39"/>
      <c r="P27" s="41"/>
    </row>
    <row r="28" spans="2:16" s="38" customFormat="1" ht="15.75" thickBot="1" x14ac:dyDescent="0.3">
      <c r="B28" s="40"/>
      <c r="C28" s="81" t="s">
        <v>71</v>
      </c>
      <c r="D28" s="85">
        <v>600000</v>
      </c>
      <c r="E28" s="83">
        <f t="shared" si="0"/>
        <v>90000</v>
      </c>
      <c r="F28" s="83">
        <f t="shared" si="1"/>
        <v>690000</v>
      </c>
      <c r="G28" s="83">
        <f t="shared" si="2"/>
        <v>2875</v>
      </c>
      <c r="H28" s="83">
        <f t="shared" si="3"/>
        <v>3593.75</v>
      </c>
      <c r="I28" s="83">
        <f t="shared" si="4"/>
        <v>5031.25</v>
      </c>
      <c r="J28" s="83">
        <f t="shared" si="5"/>
        <v>5750</v>
      </c>
      <c r="K28" s="56"/>
      <c r="L28" s="56"/>
      <c r="M28" s="56"/>
      <c r="N28" s="39"/>
      <c r="P28" s="41"/>
    </row>
    <row r="29" spans="2:16" s="38" customFormat="1" ht="15.75" thickBot="1" x14ac:dyDescent="0.3">
      <c r="B29" s="4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9"/>
    </row>
    <row r="30" spans="2:16" s="38" customFormat="1" ht="15" customHeight="1" thickBot="1" x14ac:dyDescent="0.3">
      <c r="B30" s="40"/>
      <c r="C30" s="88" t="s">
        <v>72</v>
      </c>
      <c r="D30" s="127">
        <f>SUM(D14:D28)</f>
        <v>7300000</v>
      </c>
      <c r="E30" s="127">
        <f>SUM(E14:E28)</f>
        <v>1095000</v>
      </c>
      <c r="F30" s="127">
        <f>SUM(F14:F28)</f>
        <v>8395000</v>
      </c>
      <c r="G30" s="127">
        <f t="array" ref="G30">SUM(G14:G28)</f>
        <v>34979.166666666664</v>
      </c>
      <c r="H30" s="127">
        <f>SUM(H14:H28)</f>
        <v>43723.958333333336</v>
      </c>
      <c r="I30" s="127">
        <f>SUM(I14:I28)</f>
        <v>61213.541666666664</v>
      </c>
      <c r="J30" s="89"/>
      <c r="K30" s="89"/>
      <c r="L30" s="89"/>
      <c r="M30" s="89"/>
      <c r="N30" s="39"/>
    </row>
    <row r="31" spans="2:16" ht="15.75" thickBot="1" x14ac:dyDescent="0.3">
      <c r="B31" s="10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8"/>
    </row>
    <row r="32" spans="2:16" ht="15.75" thickTop="1" x14ac:dyDescent="0.25"/>
  </sheetData>
  <mergeCells count="9">
    <mergeCell ref="C3:M3"/>
    <mergeCell ref="C7:M7"/>
    <mergeCell ref="C11:M11"/>
    <mergeCell ref="C12:C13"/>
    <mergeCell ref="D12:D13"/>
    <mergeCell ref="E12:E13"/>
    <mergeCell ref="F12:F13"/>
    <mergeCell ref="G12:G13"/>
    <mergeCell ref="M12:M13"/>
  </mergeCells>
  <pageMargins left="0.7" right="0.7" top="0.75" bottom="0.75" header="0.3" footer="0.3"/>
  <pageSetup orientation="portrait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topLeftCell="A13" workbookViewId="0">
      <selection activeCell="J4" sqref="J4"/>
    </sheetView>
  </sheetViews>
  <sheetFormatPr baseColWidth="10" defaultRowHeight="15" x14ac:dyDescent="0.25"/>
  <cols>
    <col min="1" max="2" width="3.85546875" style="3" customWidth="1"/>
    <col min="3" max="6" width="20.85546875" style="3" customWidth="1"/>
    <col min="7" max="7" width="21" style="3" customWidth="1"/>
    <col min="8" max="8" width="21.28515625" style="3" customWidth="1"/>
    <col min="9" max="9" width="3.85546875" style="3" customWidth="1"/>
    <col min="10" max="10" width="11.85546875" style="3" bestFit="1" customWidth="1"/>
    <col min="11" max="16384" width="11.42578125" style="3"/>
  </cols>
  <sheetData>
    <row r="1" spans="1:12" ht="15.75" thickBot="1" x14ac:dyDescent="0.3"/>
    <row r="2" spans="1:12" s="25" customFormat="1" ht="15.75" thickTop="1" x14ac:dyDescent="0.25">
      <c r="A2" s="2"/>
      <c r="B2" s="36"/>
      <c r="C2" s="35"/>
      <c r="D2" s="35"/>
      <c r="E2" s="35"/>
      <c r="F2" s="35"/>
      <c r="G2" s="35"/>
      <c r="H2" s="35"/>
      <c r="I2" s="34"/>
      <c r="J2" s="3"/>
    </row>
    <row r="3" spans="1:12" s="29" customFormat="1" ht="18.75" x14ac:dyDescent="0.3">
      <c r="A3" s="33"/>
      <c r="B3" s="32"/>
      <c r="C3" s="101"/>
      <c r="D3" s="102"/>
      <c r="E3" s="102"/>
      <c r="F3" s="102"/>
      <c r="G3" s="102"/>
      <c r="H3" s="102"/>
      <c r="I3" s="31"/>
      <c r="J3" s="30"/>
    </row>
    <row r="4" spans="1:12" s="25" customFormat="1" ht="15.75" thickBot="1" x14ac:dyDescent="0.3">
      <c r="A4" s="2"/>
      <c r="B4" s="28"/>
      <c r="C4" s="27"/>
      <c r="D4" s="27"/>
      <c r="F4" s="27"/>
      <c r="G4" s="27"/>
      <c r="H4" s="27"/>
      <c r="I4" s="26"/>
      <c r="J4" s="3"/>
    </row>
    <row r="5" spans="1:12" ht="16.5" thickTop="1" thickBot="1" x14ac:dyDescent="0.3">
      <c r="E5" s="27"/>
    </row>
    <row r="6" spans="1:12" ht="16.5" thickTop="1" thickBot="1" x14ac:dyDescent="0.3">
      <c r="B6" s="24"/>
      <c r="C6" s="23"/>
      <c r="D6" s="23"/>
      <c r="E6" s="23"/>
      <c r="F6" s="23"/>
      <c r="G6" s="23"/>
      <c r="H6" s="23"/>
      <c r="I6" s="22"/>
    </row>
    <row r="7" spans="1:12" s="38" customFormat="1" ht="15.75" thickBot="1" x14ac:dyDescent="0.3">
      <c r="B7" s="40"/>
      <c r="C7" s="124" t="s">
        <v>39</v>
      </c>
      <c r="D7" s="124"/>
      <c r="G7"/>
      <c r="H7"/>
      <c r="I7" s="39"/>
      <c r="J7" s="52"/>
    </row>
    <row r="8" spans="1:12" s="38" customFormat="1" ht="15.75" thickBot="1" x14ac:dyDescent="0.3">
      <c r="B8" s="40"/>
      <c r="C8" s="74" t="s">
        <v>15</v>
      </c>
      <c r="D8" s="74" t="s">
        <v>14</v>
      </c>
      <c r="G8"/>
      <c r="H8"/>
      <c r="I8" s="39"/>
      <c r="J8" s="52"/>
    </row>
    <row r="9" spans="1:12" s="38" customFormat="1" x14ac:dyDescent="0.25">
      <c r="B9" s="40"/>
      <c r="C9" s="57" t="s">
        <v>13</v>
      </c>
      <c r="D9" s="63">
        <v>3010</v>
      </c>
      <c r="G9"/>
      <c r="H9"/>
      <c r="I9" s="39"/>
      <c r="J9" s="52"/>
      <c r="L9"/>
    </row>
    <row r="10" spans="1:12" s="38" customFormat="1" ht="15" customHeight="1" x14ac:dyDescent="0.25">
      <c r="B10" s="40"/>
      <c r="C10" s="18" t="s">
        <v>12</v>
      </c>
      <c r="D10" s="61">
        <v>3543</v>
      </c>
      <c r="F10" s="126" t="s">
        <v>53</v>
      </c>
      <c r="G10" s="126"/>
      <c r="H10" s="126"/>
      <c r="I10" s="39"/>
      <c r="J10" s="52"/>
    </row>
    <row r="11" spans="1:12" s="38" customFormat="1" ht="15" customHeight="1" x14ac:dyDescent="0.25">
      <c r="B11" s="40"/>
      <c r="C11" s="64" t="s">
        <v>54</v>
      </c>
      <c r="D11" s="61">
        <v>4036</v>
      </c>
      <c r="F11" s="126"/>
      <c r="G11" s="126"/>
      <c r="H11" s="126"/>
      <c r="I11" s="39"/>
      <c r="J11" s="52"/>
    </row>
    <row r="12" spans="1:12" s="38" customFormat="1" ht="15" customHeight="1" x14ac:dyDescent="0.25">
      <c r="B12" s="40"/>
      <c r="C12" s="64" t="s">
        <v>40</v>
      </c>
      <c r="D12" s="61">
        <v>27</v>
      </c>
      <c r="F12" s="126"/>
      <c r="G12" s="126"/>
      <c r="H12" s="126"/>
      <c r="I12" s="39"/>
      <c r="J12" s="52"/>
    </row>
    <row r="13" spans="1:12" s="38" customFormat="1" ht="15.75" thickBot="1" x14ac:dyDescent="0.3">
      <c r="B13" s="40"/>
      <c r="C13" s="65" t="s">
        <v>55</v>
      </c>
      <c r="D13" s="66">
        <v>3037</v>
      </c>
      <c r="F13" s="126"/>
      <c r="G13" s="126"/>
      <c r="H13" s="126"/>
      <c r="I13" s="39"/>
      <c r="J13" s="52"/>
    </row>
    <row r="14" spans="1:12" s="38" customFormat="1" ht="15.75" thickBot="1" x14ac:dyDescent="0.3">
      <c r="B14" s="40"/>
      <c r="C14"/>
      <c r="D14"/>
      <c r="E14" s="59"/>
      <c r="F14" s="60"/>
      <c r="G14"/>
      <c r="H14"/>
      <c r="I14" s="39"/>
      <c r="J14" s="52"/>
    </row>
    <row r="15" spans="1:12" s="38" customFormat="1" ht="15.75" thickBot="1" x14ac:dyDescent="0.3">
      <c r="B15" s="40"/>
      <c r="C15" s="124" t="s">
        <v>52</v>
      </c>
      <c r="D15" s="124"/>
      <c r="E15" s="124"/>
      <c r="F15" s="124"/>
      <c r="G15" s="124"/>
      <c r="H15" s="124"/>
      <c r="I15" s="39"/>
      <c r="J15" s="52"/>
    </row>
    <row r="16" spans="1:12" s="38" customFormat="1" ht="30.75" thickBot="1" x14ac:dyDescent="0.3">
      <c r="B16" s="40"/>
      <c r="C16" s="73" t="s">
        <v>11</v>
      </c>
      <c r="D16" s="73" t="s">
        <v>43</v>
      </c>
      <c r="E16" s="73" t="s">
        <v>44</v>
      </c>
      <c r="F16" s="73" t="s">
        <v>45</v>
      </c>
      <c r="G16" s="73" t="s">
        <v>46</v>
      </c>
      <c r="H16" s="73" t="s">
        <v>47</v>
      </c>
      <c r="I16" s="39"/>
      <c r="J16" s="52"/>
    </row>
    <row r="17" spans="2:10" s="38" customFormat="1" x14ac:dyDescent="0.25">
      <c r="B17" s="40"/>
      <c r="C17" s="75">
        <v>15800000</v>
      </c>
      <c r="D17" s="72"/>
      <c r="E17" s="72"/>
      <c r="F17" s="72"/>
      <c r="G17" s="72"/>
      <c r="H17" s="72"/>
      <c r="I17" s="39"/>
      <c r="J17" s="52"/>
    </row>
    <row r="18" spans="2:10" s="38" customFormat="1" x14ac:dyDescent="0.25">
      <c r="B18" s="40"/>
      <c r="C18" s="76">
        <v>10850000</v>
      </c>
      <c r="D18" s="68"/>
      <c r="E18" s="68"/>
      <c r="F18" s="68"/>
      <c r="G18" s="68"/>
      <c r="H18" s="68"/>
      <c r="I18" s="39"/>
      <c r="J18" s="52"/>
    </row>
    <row r="19" spans="2:10" s="38" customFormat="1" x14ac:dyDescent="0.25">
      <c r="B19" s="40"/>
      <c r="C19" s="76">
        <v>8325000</v>
      </c>
      <c r="D19" s="68"/>
      <c r="E19" s="68"/>
      <c r="F19" s="68"/>
      <c r="G19" s="68"/>
      <c r="H19" s="68"/>
      <c r="I19" s="39"/>
      <c r="J19" s="52"/>
    </row>
    <row r="20" spans="2:10" s="38" customFormat="1" x14ac:dyDescent="0.25">
      <c r="B20" s="40"/>
      <c r="C20" s="76">
        <v>5400000</v>
      </c>
      <c r="D20" s="68"/>
      <c r="E20" s="68"/>
      <c r="F20" s="68"/>
      <c r="G20" s="68"/>
      <c r="H20" s="68"/>
      <c r="I20" s="39"/>
      <c r="J20" s="52"/>
    </row>
    <row r="21" spans="2:10" s="38" customFormat="1" ht="15.75" thickBot="1" x14ac:dyDescent="0.3">
      <c r="B21" s="40"/>
      <c r="C21" s="77">
        <v>23255000</v>
      </c>
      <c r="D21" s="70"/>
      <c r="E21" s="70"/>
      <c r="F21" s="70"/>
      <c r="G21" s="70"/>
      <c r="H21" s="70"/>
      <c r="I21" s="39"/>
      <c r="J21" s="52"/>
    </row>
    <row r="22" spans="2:10" s="38" customFormat="1" ht="15.75" thickBot="1" x14ac:dyDescent="0.3">
      <c r="B22" s="40"/>
      <c r="C22"/>
      <c r="D22"/>
      <c r="E22"/>
      <c r="F22"/>
      <c r="G22"/>
      <c r="H22"/>
      <c r="I22" s="39"/>
      <c r="J22" s="52"/>
    </row>
    <row r="23" spans="2:10" s="38" customFormat="1" ht="15.75" thickBot="1" x14ac:dyDescent="0.3">
      <c r="B23" s="40"/>
      <c r="C23" s="124" t="s">
        <v>41</v>
      </c>
      <c r="D23" s="124"/>
      <c r="E23" s="124"/>
      <c r="F23" s="124"/>
      <c r="G23" s="124"/>
      <c r="H23" s="124"/>
      <c r="I23" s="39"/>
      <c r="J23" s="52"/>
    </row>
    <row r="24" spans="2:10" s="38" customFormat="1" ht="30.75" thickBot="1" x14ac:dyDescent="0.3">
      <c r="B24" s="40"/>
      <c r="C24" s="73" t="s">
        <v>43</v>
      </c>
      <c r="D24" s="73" t="s">
        <v>11</v>
      </c>
      <c r="E24" s="73" t="s">
        <v>44</v>
      </c>
      <c r="F24" s="73" t="s">
        <v>11</v>
      </c>
      <c r="G24" s="73" t="s">
        <v>46</v>
      </c>
      <c r="H24" s="73" t="s">
        <v>11</v>
      </c>
      <c r="I24" s="39"/>
      <c r="J24" s="52"/>
    </row>
    <row r="25" spans="2:10" s="38" customFormat="1" x14ac:dyDescent="0.25">
      <c r="B25" s="40"/>
      <c r="C25" s="97">
        <v>1700</v>
      </c>
      <c r="D25" s="71"/>
      <c r="E25" s="97">
        <v>5000</v>
      </c>
      <c r="F25" s="63"/>
      <c r="G25" s="97">
        <v>8800</v>
      </c>
      <c r="H25" s="63"/>
      <c r="I25" s="39"/>
      <c r="J25" s="52"/>
    </row>
    <row r="26" spans="2:10" s="38" customFormat="1" x14ac:dyDescent="0.25">
      <c r="B26" s="40"/>
      <c r="C26" s="98">
        <v>1000</v>
      </c>
      <c r="D26" s="67"/>
      <c r="E26" s="98">
        <v>1700</v>
      </c>
      <c r="F26" s="62"/>
      <c r="G26" s="98">
        <v>15600</v>
      </c>
      <c r="H26" s="62"/>
      <c r="I26" s="39"/>
      <c r="J26" s="52"/>
    </row>
    <row r="27" spans="2:10" s="38" customFormat="1" x14ac:dyDescent="0.25">
      <c r="B27" s="40"/>
      <c r="C27" s="98">
        <v>1850</v>
      </c>
      <c r="D27" s="67"/>
      <c r="E27" s="98">
        <v>6855</v>
      </c>
      <c r="F27" s="62"/>
      <c r="G27" s="98">
        <v>7458</v>
      </c>
      <c r="H27" s="62"/>
      <c r="I27" s="39"/>
      <c r="J27" s="52"/>
    </row>
    <row r="28" spans="2:10" s="38" customFormat="1" x14ac:dyDescent="0.25">
      <c r="B28" s="40"/>
      <c r="C28" s="98">
        <v>5700</v>
      </c>
      <c r="D28" s="67"/>
      <c r="E28" s="98">
        <v>4100</v>
      </c>
      <c r="F28" s="62"/>
      <c r="G28" s="98">
        <v>6780</v>
      </c>
      <c r="H28" s="62"/>
      <c r="I28" s="39"/>
      <c r="J28" s="52"/>
    </row>
    <row r="29" spans="2:10" s="38" customFormat="1" ht="15.75" thickBot="1" x14ac:dyDescent="0.3">
      <c r="B29" s="40"/>
      <c r="C29" s="99">
        <v>3200</v>
      </c>
      <c r="D29" s="69"/>
      <c r="E29" s="99">
        <v>4500</v>
      </c>
      <c r="F29" s="78"/>
      <c r="G29" s="99">
        <v>5350</v>
      </c>
      <c r="H29" s="78"/>
      <c r="I29" s="39"/>
      <c r="J29" s="52"/>
    </row>
    <row r="30" spans="2:10" s="38" customFormat="1" ht="15.75" thickBot="1" x14ac:dyDescent="0.3">
      <c r="B30" s="40"/>
      <c r="C30" s="52"/>
      <c r="D30" s="52"/>
      <c r="E30" s="52"/>
      <c r="F30" s="52"/>
      <c r="G30" s="51"/>
      <c r="H30" s="50"/>
      <c r="I30" s="39"/>
    </row>
    <row r="31" spans="2:10" ht="15.75" thickBot="1" x14ac:dyDescent="0.3">
      <c r="B31" s="12"/>
      <c r="C31" s="124" t="s">
        <v>52</v>
      </c>
      <c r="D31" s="124"/>
      <c r="E31" s="124"/>
      <c r="F31" s="124"/>
      <c r="G31" s="124"/>
      <c r="H31" s="124"/>
      <c r="I31" s="11"/>
    </row>
    <row r="32" spans="2:10" s="38" customFormat="1" ht="30.75" thickBot="1" x14ac:dyDescent="0.3">
      <c r="B32" s="40"/>
      <c r="C32" s="125" t="s">
        <v>11</v>
      </c>
      <c r="D32" s="94" t="s">
        <v>42</v>
      </c>
      <c r="E32" s="94" t="s">
        <v>48</v>
      </c>
      <c r="F32" s="94" t="s">
        <v>49</v>
      </c>
      <c r="G32" s="94" t="s">
        <v>50</v>
      </c>
      <c r="H32" s="94" t="s">
        <v>51</v>
      </c>
      <c r="I32" s="39"/>
      <c r="J32" s="52"/>
    </row>
    <row r="33" spans="2:10" s="38" customFormat="1" ht="15.75" thickBot="1" x14ac:dyDescent="0.3">
      <c r="B33" s="40"/>
      <c r="C33" s="125"/>
      <c r="D33" s="95">
        <v>477</v>
      </c>
      <c r="E33" s="95">
        <v>2261</v>
      </c>
      <c r="F33" s="96">
        <v>4.5999999999999996</v>
      </c>
      <c r="G33" s="95">
        <v>455</v>
      </c>
      <c r="H33" s="95">
        <v>9983</v>
      </c>
      <c r="I33" s="39"/>
      <c r="J33" s="52"/>
    </row>
    <row r="34" spans="2:10" s="38" customFormat="1" x14ac:dyDescent="0.25">
      <c r="B34" s="40"/>
      <c r="C34" s="75">
        <v>25242856</v>
      </c>
      <c r="D34" s="72"/>
      <c r="E34" s="72"/>
      <c r="F34" s="72"/>
      <c r="G34" s="72"/>
      <c r="H34" s="72"/>
      <c r="I34" s="39"/>
      <c r="J34" s="52"/>
    </row>
    <row r="35" spans="2:10" s="38" customFormat="1" x14ac:dyDescent="0.25">
      <c r="B35" s="40"/>
      <c r="C35" s="76">
        <v>13415030</v>
      </c>
      <c r="D35" s="68"/>
      <c r="E35" s="68"/>
      <c r="F35" s="68"/>
      <c r="G35" s="68"/>
      <c r="H35" s="68"/>
      <c r="I35" s="39"/>
      <c r="J35" s="52"/>
    </row>
    <row r="36" spans="2:10" s="38" customFormat="1" x14ac:dyDescent="0.25">
      <c r="B36" s="40"/>
      <c r="C36" s="76">
        <v>16789318</v>
      </c>
      <c r="D36" s="68"/>
      <c r="E36" s="68"/>
      <c r="F36" s="68"/>
      <c r="G36" s="68"/>
      <c r="H36" s="68"/>
      <c r="I36" s="39"/>
      <c r="J36" s="52"/>
    </row>
    <row r="37" spans="2:10" s="38" customFormat="1" x14ac:dyDescent="0.25">
      <c r="B37" s="40"/>
      <c r="C37" s="76">
        <v>33331420</v>
      </c>
      <c r="D37" s="68"/>
      <c r="E37" s="68"/>
      <c r="F37" s="68"/>
      <c r="G37" s="68"/>
      <c r="H37" s="68"/>
      <c r="I37" s="39"/>
      <c r="J37" s="52"/>
    </row>
    <row r="38" spans="2:10" s="38" customFormat="1" ht="15.75" thickBot="1" x14ac:dyDescent="0.3">
      <c r="B38" s="40"/>
      <c r="C38" s="77">
        <v>44025100</v>
      </c>
      <c r="D38" s="70"/>
      <c r="E38" s="70"/>
      <c r="F38" s="70"/>
      <c r="G38" s="70"/>
      <c r="H38" s="70"/>
      <c r="I38" s="39"/>
      <c r="J38" s="52"/>
    </row>
    <row r="39" spans="2:10" ht="15.75" thickBot="1" x14ac:dyDescent="0.3">
      <c r="B39" s="10"/>
      <c r="C39" s="37"/>
      <c r="D39" s="37"/>
      <c r="E39" s="37"/>
      <c r="F39" s="37"/>
      <c r="G39" s="37"/>
      <c r="H39" s="37"/>
      <c r="I39" s="8"/>
    </row>
    <row r="40" spans="2:10" ht="15.75" thickTop="1" x14ac:dyDescent="0.25"/>
  </sheetData>
  <mergeCells count="7">
    <mergeCell ref="C15:H15"/>
    <mergeCell ref="C31:H31"/>
    <mergeCell ref="C32:C33"/>
    <mergeCell ref="C23:H23"/>
    <mergeCell ref="C3:H3"/>
    <mergeCell ref="C7:D7"/>
    <mergeCell ref="F10:H1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EJERCITACION</vt:lpstr>
      <vt:lpstr>APLICACION</vt:lpstr>
      <vt:lpstr>AMPLIACION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Unida</dc:creator>
  <cp:lastModifiedBy>francisco</cp:lastModifiedBy>
  <dcterms:created xsi:type="dcterms:W3CDTF">2016-03-25T21:38:55Z</dcterms:created>
  <dcterms:modified xsi:type="dcterms:W3CDTF">2021-03-16T22:26:13Z</dcterms:modified>
</cp:coreProperties>
</file>