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co\Desktop\Clases\Excel\funciones\"/>
    </mc:Choice>
  </mc:AlternateContent>
  <bookViews>
    <workbookView xWindow="0" yWindow="0" windowWidth="20490" windowHeight="7905" firstSheet="1" activeTab="2"/>
  </bookViews>
  <sheets>
    <sheet name="Enunciado" sheetId="3" r:id="rId1"/>
    <sheet name="Hoja1" sheetId="4" r:id="rId2"/>
    <sheet name="PREGUNTAS" sheetId="1" r:id="rId3"/>
  </sheets>
  <definedNames>
    <definedName name="_xlnm._FilterDatabase" localSheetId="0" hidden="1">Enunciado!$A$5:$C$20</definedName>
    <definedName name="_xlnm._FilterDatabase" localSheetId="2" hidden="1">PREGUNTAS!$A$5:$C$20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34" i="1"/>
  <c r="F24" i="1"/>
  <c r="F25" i="1"/>
  <c r="F26" i="1"/>
  <c r="F28" i="1"/>
  <c r="F29" i="1"/>
  <c r="F30" i="1"/>
  <c r="F31" i="1"/>
  <c r="F32" i="1"/>
  <c r="F33" i="1"/>
  <c r="H14" i="1"/>
  <c r="H10" i="1"/>
  <c r="H15" i="1"/>
  <c r="H16" i="1"/>
  <c r="H12" i="1"/>
  <c r="H13" i="1"/>
  <c r="H11" i="1"/>
  <c r="H9" i="1"/>
  <c r="H8" i="1"/>
  <c r="H7" i="1"/>
  <c r="H6" i="1"/>
</calcChain>
</file>

<file path=xl/sharedStrings.xml><?xml version="1.0" encoding="utf-8"?>
<sst xmlns="http://schemas.openxmlformats.org/spreadsheetml/2006/main" count="106" uniqueCount="51">
  <si>
    <t>Edad</t>
  </si>
  <si>
    <t>Departamento</t>
  </si>
  <si>
    <t>ID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</si>
  <si>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</si>
  <si>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</si>
  <si>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</si>
  <si>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</si>
  <si>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</si>
  <si>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</si>
  <si>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</si>
  <si>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</si>
  <si>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</si>
  <si>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</si>
  <si>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</si>
  <si>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</si>
  <si>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</si>
  <si>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</si>
  <si>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</si>
  <si>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Dept1</t>
  </si>
  <si>
    <t>Dept2</t>
  </si>
  <si>
    <t>Dept3</t>
  </si>
  <si>
    <t>Dept4</t>
  </si>
  <si>
    <t>Dept5</t>
  </si>
  <si>
    <t>Dept6</t>
  </si>
  <si>
    <t>Jornada (horas)</t>
  </si>
  <si>
    <t>Ventas</t>
  </si>
  <si>
    <t>1. Número de comerciales de la lista. Utiliza la función CONTAR.</t>
  </si>
  <si>
    <t>2. Edad media de los comerciales. Utiliza la función PROMEDIO.</t>
  </si>
  <si>
    <t>3. Jornada media de los empleados. Utiliza la función PROMEDIO.</t>
  </si>
  <si>
    <t>4. Suma de las ventas realizadas. Utiliza la función SUMA.</t>
  </si>
  <si>
    <t>5. Número de comerciales en el departamento 1 (Dept1). Utiliza la función CONTAR.SI.</t>
  </si>
  <si>
    <t>6. Media de edad de los comerciales del departamento 2 (Dept2). Utiliza la función PROMEDIO.SI.</t>
  </si>
  <si>
    <t>7. Suma de las ventas de los empleados del departament 3 (Dept3). Utiliza la función SUMA.SI.</t>
  </si>
  <si>
    <t>8. Suma de las ventas de los empleados del Departamento 4 y 5 (Dept4 y Dept5). Utiliza la función SUMA.SI dos veces.</t>
  </si>
  <si>
    <t>9. Media de las ventas de los empleados mayores de 30 años. Utiliza la función PROMEDIO.SI.</t>
  </si>
  <si>
    <t>10. Media de la jornada de los empleados que venden más de 1.500 €. Utiliza la función PROMEDIO.SI.</t>
  </si>
  <si>
    <t>11. Suma de las ventas mayores de 1.200 €. Utiliza la función SUMAR.SI</t>
  </si>
  <si>
    <t>Enunciado</t>
  </si>
  <si>
    <t>Resultado</t>
  </si>
  <si>
    <t>Resolución del ejercicio</t>
  </si>
  <si>
    <t>n° de comerciales en la lista</t>
  </si>
  <si>
    <t>edad media de los comerciantes</t>
  </si>
  <si>
    <t>jornada media de los empleados</t>
  </si>
  <si>
    <t>suma de las ventas realizadas</t>
  </si>
  <si>
    <t>numero de comerciales en el dpto1</t>
  </si>
  <si>
    <t>media de edad de los comerciales del dpto2</t>
  </si>
  <si>
    <t>suma de las ventas de los employes dpto 3</t>
  </si>
  <si>
    <t>suma de las vtas de los empl dpto 4 y 5</t>
  </si>
  <si>
    <t>Media de las vtas de los empl &gt; 40 años</t>
  </si>
  <si>
    <t>media de la jornada de los empl que venden + de 1500</t>
  </si>
  <si>
    <t>suma de las vtas mayores a 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</si>
</sst>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[$€-C0A]_-;\-* #,##0\ [$€-C0A]_-;_-* &quot;-&quot;??\ [$€-C0A]_-;_-@_-"/>
    <numFmt numFmtId="165" formatCode="_-* #,##0.00\ [$€-C0A]_-;\-* #,##0.00\ [$€-C0A]_-;_-* &quot;-&quot;??\ [$€-C0A]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 tint="-0.499984740745262"/>
      </bottom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n">
        <color theme="0" tint="-0.24994659260841701"/>
      </right>
      <top style="thick">
        <color theme="0" tint="-0.499984740745262"/>
      </top>
      <bottom/>
      <diagonal/>
    </border>
    <border>
      <left style="thick">
        <color theme="0" tint="-0.499984740745262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ck">
        <color theme="0" tint="-0.499984740745262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Font="1"/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0" xfId="0" quotePrefix="1" applyNumberFormat="1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6" fillId="0" borderId="1" xfId="0" applyFont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3" borderId="1" xfId="0" applyFill="1" applyBorder="1"/>
    <xf numFmtId="0" fontId="6" fillId="3" borderId="1" xfId="0" applyFont="1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showGridLines="0" topLeftCell="A12" workbookViewId="0">
      <selection activeCell="A23" sqref="A23:F33"/>
    </sheetView>
  </sheetViews>
  <sheetFormatPr baseColWidth="10" defaultColWidth="11.42578125" defaultRowHeight="15" x14ac:dyDescent="0.25"/>
  <cols>
    <col min="2" max="2" width="13.42578125" customWidth="1"/>
    <col min="3" max="3" width="15.85546875" customWidth="1"/>
    <col min="4" max="4" width="14.5703125" customWidth="1"/>
    <col min="5" max="5" width="14.28515625" customWidth="1"/>
    <col min="6" max="6" width="12.140625" customWidth="1"/>
  </cols>
  <sheetData>
    <row r="1" spans="1:11" ht="26.25" x14ac:dyDescent="0.4">
      <c r="B1" s="1"/>
    </row>
    <row r="2" spans="1:11" x14ac:dyDescent="0.25">
      <c r="B2" s="2"/>
    </row>
    <row r="4" spans="1:11" ht="15.75" thickBot="1" x14ac:dyDescent="0.3"/>
    <row r="5" spans="1:11" ht="15.75" thickTop="1" x14ac:dyDescent="0.25">
      <c r="A5" s="7" t="s">
        <v>2</v>
      </c>
      <c r="B5" s="8" t="s">
        <v>0</v>
      </c>
      <c r="C5" s="8" t="s">
        <v>1</v>
      </c>
      <c r="D5" s="8" t="s">
        <v>24</v>
      </c>
      <c r="E5" s="9" t="s">
        <v>25</v>
      </c>
      <c r="F5" s="3"/>
      <c r="G5" s="20"/>
      <c r="H5" s="21"/>
      <c r="I5" s="21"/>
      <c r="J5" s="21"/>
      <c r="K5" s="22"/>
    </row>
    <row r="6" spans="1:11" x14ac:dyDescent="0.25">
      <c r="A6" s="4" t="s">
        <v>3</v>
      </c>
      <c r="B6" s="4">
        <v>50</v>
      </c>
      <c r="C6" s="4" t="s">
        <v>18</v>
      </c>
      <c r="D6" s="4">
        <v>7</v>
      </c>
      <c r="E6" s="5">
        <v>1050</v>
      </c>
      <c r="F6" s="6"/>
      <c r="G6" s="23"/>
      <c r="H6" s="24"/>
      <c r="I6" s="24"/>
      <c r="J6" s="24"/>
      <c r="K6" s="25"/>
    </row>
    <row r="7" spans="1:11" x14ac:dyDescent="0.25">
      <c r="A7" s="4" t="s">
        <v>4</v>
      </c>
      <c r="B7" s="4">
        <v>49</v>
      </c>
      <c r="C7" s="4" t="s">
        <v>20</v>
      </c>
      <c r="D7" s="4">
        <v>6</v>
      </c>
      <c r="E7" s="5">
        <v>1830</v>
      </c>
      <c r="F7" s="6"/>
      <c r="G7" s="23"/>
      <c r="H7" s="24"/>
      <c r="I7" s="24"/>
      <c r="J7" s="24"/>
      <c r="K7" s="25"/>
    </row>
    <row r="8" spans="1:11" x14ac:dyDescent="0.25">
      <c r="A8" s="4" t="s">
        <v>5</v>
      </c>
      <c r="B8" s="4">
        <v>33</v>
      </c>
      <c r="C8" s="4" t="s">
        <v>18</v>
      </c>
      <c r="D8" s="4">
        <v>6</v>
      </c>
      <c r="E8" s="5">
        <v>1410</v>
      </c>
      <c r="F8" s="6"/>
      <c r="G8" s="23"/>
      <c r="H8" s="24"/>
      <c r="I8" s="24"/>
      <c r="J8" s="24"/>
      <c r="K8" s="25"/>
    </row>
    <row r="9" spans="1:11" x14ac:dyDescent="0.25">
      <c r="A9" s="4" t="s">
        <v>6</v>
      </c>
      <c r="B9" s="4">
        <v>36</v>
      </c>
      <c r="C9" s="4" t="s">
        <v>23</v>
      </c>
      <c r="D9" s="4">
        <v>7</v>
      </c>
      <c r="E9" s="5">
        <v>1380</v>
      </c>
      <c r="F9" s="6"/>
      <c r="G9" s="23"/>
      <c r="H9" s="24"/>
      <c r="I9" s="24"/>
      <c r="J9" s="24"/>
      <c r="K9" s="25"/>
    </row>
    <row r="10" spans="1:11" x14ac:dyDescent="0.25">
      <c r="A10" s="4" t="s">
        <v>7</v>
      </c>
      <c r="B10" s="4">
        <v>31</v>
      </c>
      <c r="C10" s="4" t="s">
        <v>23</v>
      </c>
      <c r="D10" s="4">
        <v>5</v>
      </c>
      <c r="E10" s="5">
        <v>1040</v>
      </c>
      <c r="F10" s="6"/>
      <c r="G10" s="23"/>
      <c r="H10" s="24"/>
      <c r="I10" s="24"/>
      <c r="J10" s="24"/>
      <c r="K10" s="25"/>
    </row>
    <row r="11" spans="1:11" x14ac:dyDescent="0.25">
      <c r="A11" s="4" t="s">
        <v>8</v>
      </c>
      <c r="B11" s="4">
        <v>31</v>
      </c>
      <c r="C11" s="4" t="s">
        <v>22</v>
      </c>
      <c r="D11" s="4">
        <v>8</v>
      </c>
      <c r="E11" s="5">
        <v>1580</v>
      </c>
      <c r="F11" s="6"/>
      <c r="G11" s="23"/>
      <c r="H11" s="24"/>
      <c r="I11" s="24"/>
      <c r="J11" s="24"/>
      <c r="K11" s="25"/>
    </row>
    <row r="12" spans="1:11" x14ac:dyDescent="0.25">
      <c r="A12" s="4" t="s">
        <v>9</v>
      </c>
      <c r="B12" s="4">
        <v>45</v>
      </c>
      <c r="C12" s="4" t="s">
        <v>20</v>
      </c>
      <c r="D12" s="4">
        <v>8</v>
      </c>
      <c r="E12" s="5">
        <v>1870</v>
      </c>
      <c r="F12" s="6"/>
      <c r="G12" s="23"/>
      <c r="H12" s="24"/>
      <c r="I12" s="24"/>
      <c r="J12" s="24"/>
      <c r="K12" s="25"/>
    </row>
    <row r="13" spans="1:11" x14ac:dyDescent="0.25">
      <c r="A13" s="4" t="s">
        <v>10</v>
      </c>
      <c r="B13" s="4">
        <v>48</v>
      </c>
      <c r="C13" s="4" t="s">
        <v>23</v>
      </c>
      <c r="D13" s="4">
        <v>8</v>
      </c>
      <c r="E13" s="5">
        <v>1440</v>
      </c>
      <c r="F13" s="6"/>
      <c r="G13" s="26"/>
      <c r="H13" s="27"/>
      <c r="I13" s="27"/>
      <c r="J13" s="27"/>
      <c r="K13" s="28"/>
    </row>
    <row r="14" spans="1:11" x14ac:dyDescent="0.25">
      <c r="A14" s="4" t="s">
        <v>11</v>
      </c>
      <c r="B14" s="4">
        <v>40</v>
      </c>
      <c r="C14" s="4" t="s">
        <v>20</v>
      </c>
      <c r="D14" s="4">
        <v>6</v>
      </c>
      <c r="E14" s="5">
        <v>1640</v>
      </c>
      <c r="F14" s="6"/>
    </row>
    <row r="15" spans="1:11" x14ac:dyDescent="0.25">
      <c r="A15" s="4" t="s">
        <v>12</v>
      </c>
      <c r="B15" s="4">
        <v>38</v>
      </c>
      <c r="C15" s="4" t="s">
        <v>22</v>
      </c>
      <c r="D15" s="4">
        <v>5</v>
      </c>
      <c r="E15" s="5">
        <v>1060</v>
      </c>
      <c r="F15" s="6"/>
    </row>
    <row r="16" spans="1:11" x14ac:dyDescent="0.25">
      <c r="A16" s="4" t="s">
        <v>13</v>
      </c>
      <c r="B16" s="4">
        <v>45</v>
      </c>
      <c r="C16" s="4" t="s">
        <v>18</v>
      </c>
      <c r="D16" s="4">
        <v>6</v>
      </c>
      <c r="E16" s="5">
        <v>1190</v>
      </c>
      <c r="F16" s="6"/>
    </row>
    <row r="17" spans="1:6" x14ac:dyDescent="0.25">
      <c r="A17" s="4" t="s">
        <v>14</v>
      </c>
      <c r="B17" s="4">
        <v>33</v>
      </c>
      <c r="C17" s="4" t="s">
        <v>20</v>
      </c>
      <c r="D17" s="4">
        <v>8</v>
      </c>
      <c r="E17" s="5">
        <v>1460</v>
      </c>
      <c r="F17" s="6"/>
    </row>
    <row r="18" spans="1:6" x14ac:dyDescent="0.25">
      <c r="A18" s="4" t="s">
        <v>15</v>
      </c>
      <c r="B18" s="4">
        <v>42</v>
      </c>
      <c r="C18" s="4" t="s">
        <v>21</v>
      </c>
      <c r="D18" s="4">
        <v>8</v>
      </c>
      <c r="E18" s="5">
        <v>1370</v>
      </c>
      <c r="F18" s="6"/>
    </row>
    <row r="19" spans="1:6" x14ac:dyDescent="0.25">
      <c r="A19" s="4" t="s">
        <v>16</v>
      </c>
      <c r="B19" s="4">
        <v>42</v>
      </c>
      <c r="C19" s="4" t="s">
        <v>19</v>
      </c>
      <c r="D19" s="4">
        <v>5</v>
      </c>
      <c r="E19" s="5">
        <v>1440</v>
      </c>
      <c r="F19" s="6"/>
    </row>
    <row r="20" spans="1:6" x14ac:dyDescent="0.25">
      <c r="A20" s="4" t="s">
        <v>17</v>
      </c>
      <c r="B20" s="4">
        <v>34</v>
      </c>
      <c r="C20" s="4" t="s">
        <v>18</v>
      </c>
      <c r="D20" s="4">
        <v>6</v>
      </c>
      <c r="E20" s="5">
        <v>1040</v>
      </c>
      <c r="F20" s="6"/>
    </row>
  </sheetData>
  <mergeCells count="1">
    <mergeCell ref="G5:K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4"/>
  <sheetViews>
    <sheetView workbookViewId="0">
      <selection activeCell="C17" sqref="C17"/>
    </sheetView>
  </sheetViews>
  <sheetFormatPr baseColWidth="10" defaultRowHeight="15" x14ac:dyDescent="0.25"/>
  <sheetData>
    <row r="4" spans="1:1" x14ac:dyDescent="0.25">
      <c r="A4" s="30" t="s">
        <v>40</v>
      </c>
    </row>
    <row r="5" spans="1:1" x14ac:dyDescent="0.25">
      <c r="A5" t="s">
        <v>41</v>
      </c>
    </row>
    <row r="6" spans="1:1" x14ac:dyDescent="0.25">
      <c r="A6" t="s">
        <v>42</v>
      </c>
    </row>
    <row r="7" spans="1:1" x14ac:dyDescent="0.25">
      <c r="A7" t="s">
        <v>43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46</v>
      </c>
    </row>
    <row r="11" spans="1:1" x14ac:dyDescent="0.25">
      <c r="A11" t="s">
        <v>47</v>
      </c>
    </row>
    <row r="12" spans="1:1" x14ac:dyDescent="0.25">
      <c r="A12" t="s">
        <v>48</v>
      </c>
    </row>
    <row r="13" spans="1:1" x14ac:dyDescent="0.25">
      <c r="A13" t="s">
        <v>49</v>
      </c>
    </row>
    <row r="14" spans="1:1" x14ac:dyDescent="0.25">
      <c r="A1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tabSelected="1" workbookViewId="0">
      <selection activeCell="F27" sqref="F27"/>
    </sheetView>
  </sheetViews>
  <sheetFormatPr baseColWidth="10" defaultColWidth="11.42578125" defaultRowHeight="15" x14ac:dyDescent="0.25"/>
  <cols>
    <col min="2" max="2" width="13.42578125" customWidth="1"/>
    <col min="3" max="3" width="15.85546875" customWidth="1"/>
    <col min="4" max="4" width="14.5703125" customWidth="1"/>
    <col min="5" max="5" width="14.28515625" customWidth="1"/>
    <col min="6" max="6" width="5.28515625" customWidth="1"/>
    <col min="7" max="7" width="87" customWidth="1"/>
  </cols>
  <sheetData>
    <row r="1" spans="1:8" ht="26.25" x14ac:dyDescent="0.4">
      <c r="B1" s="1"/>
    </row>
    <row r="2" spans="1:8" x14ac:dyDescent="0.25">
      <c r="B2" s="2"/>
    </row>
    <row r="4" spans="1:8" ht="18.75" x14ac:dyDescent="0.3">
      <c r="G4" s="29" t="s">
        <v>39</v>
      </c>
      <c r="H4" s="29"/>
    </row>
    <row r="5" spans="1:8" x14ac:dyDescent="0.25">
      <c r="A5" s="7" t="s">
        <v>2</v>
      </c>
      <c r="B5" s="8" t="s">
        <v>0</v>
      </c>
      <c r="C5" s="8" t="s">
        <v>1</v>
      </c>
      <c r="D5" s="8" t="s">
        <v>24</v>
      </c>
      <c r="E5" s="9" t="s">
        <v>25</v>
      </c>
      <c r="F5" s="3"/>
      <c r="G5" s="9" t="s">
        <v>37</v>
      </c>
      <c r="H5" s="9" t="s">
        <v>38</v>
      </c>
    </row>
    <row r="6" spans="1:8" x14ac:dyDescent="0.25">
      <c r="A6" s="4" t="s">
        <v>3</v>
      </c>
      <c r="B6" s="4">
        <v>50</v>
      </c>
      <c r="C6" s="4" t="s">
        <v>18</v>
      </c>
      <c r="D6" s="4">
        <v>7</v>
      </c>
      <c r="E6" s="5">
        <v>1050</v>
      </c>
      <c r="F6" s="6"/>
      <c r="G6" s="12" t="s">
        <v>26</v>
      </c>
      <c r="H6" s="10">
        <f>COUNT(B6:B20)</f>
        <v>15</v>
      </c>
    </row>
    <row r="7" spans="1:8" x14ac:dyDescent="0.25">
      <c r="A7" s="4" t="s">
        <v>4</v>
      </c>
      <c r="B7" s="4">
        <v>49</v>
      </c>
      <c r="C7" s="4" t="s">
        <v>20</v>
      </c>
      <c r="D7" s="4">
        <v>6</v>
      </c>
      <c r="E7" s="5">
        <v>1830</v>
      </c>
      <c r="F7" s="6"/>
      <c r="G7" s="15" t="s">
        <v>27</v>
      </c>
      <c r="H7" s="16">
        <f>AVERAGE(B6:B20)</f>
        <v>39.799999999999997</v>
      </c>
    </row>
    <row r="8" spans="1:8" x14ac:dyDescent="0.25">
      <c r="A8" s="4" t="s">
        <v>5</v>
      </c>
      <c r="B8" s="4">
        <v>33</v>
      </c>
      <c r="C8" s="4" t="s">
        <v>18</v>
      </c>
      <c r="D8" s="4">
        <v>6</v>
      </c>
      <c r="E8" s="5">
        <v>1410</v>
      </c>
      <c r="F8" s="6"/>
      <c r="G8" s="13" t="s">
        <v>28</v>
      </c>
      <c r="H8" s="10">
        <f>AVERAGE(D6:D20)</f>
        <v>6.6</v>
      </c>
    </row>
    <row r="9" spans="1:8" x14ac:dyDescent="0.25">
      <c r="A9" s="4" t="s">
        <v>6</v>
      </c>
      <c r="B9" s="4">
        <v>36</v>
      </c>
      <c r="C9" s="4" t="s">
        <v>23</v>
      </c>
      <c r="D9" s="4">
        <v>7</v>
      </c>
      <c r="E9" s="5">
        <v>1380</v>
      </c>
      <c r="F9" s="6"/>
      <c r="G9" s="17" t="s">
        <v>29</v>
      </c>
      <c r="H9" s="18">
        <f>+SUM(E6:E20)</f>
        <v>20800</v>
      </c>
    </row>
    <row r="10" spans="1:8" x14ac:dyDescent="0.25">
      <c r="A10" s="4" t="s">
        <v>7</v>
      </c>
      <c r="B10" s="4">
        <v>31</v>
      </c>
      <c r="C10" s="4" t="s">
        <v>23</v>
      </c>
      <c r="D10" s="4">
        <v>5</v>
      </c>
      <c r="E10" s="5">
        <v>1040</v>
      </c>
      <c r="F10" s="6"/>
      <c r="G10" s="13" t="s">
        <v>30</v>
      </c>
      <c r="H10" s="10">
        <f>+COUNTIF(C6:C20,"Dept1")</f>
        <v>4</v>
      </c>
    </row>
    <row r="11" spans="1:8" x14ac:dyDescent="0.25">
      <c r="A11" s="4" t="s">
        <v>8</v>
      </c>
      <c r="B11" s="4">
        <v>31</v>
      </c>
      <c r="C11" s="4" t="s">
        <v>22</v>
      </c>
      <c r="D11" s="4">
        <v>8</v>
      </c>
      <c r="E11" s="5">
        <v>1580</v>
      </c>
      <c r="F11" s="6"/>
      <c r="G11" s="15" t="s">
        <v>31</v>
      </c>
      <c r="H11" s="16">
        <f>+AVERAGEIF(C6:C20,"Dept2",B6:B20)</f>
        <v>42</v>
      </c>
    </row>
    <row r="12" spans="1:8" x14ac:dyDescent="0.25">
      <c r="A12" s="4" t="s">
        <v>9</v>
      </c>
      <c r="B12" s="4">
        <v>45</v>
      </c>
      <c r="C12" s="4" t="s">
        <v>20</v>
      </c>
      <c r="D12" s="4">
        <v>8</v>
      </c>
      <c r="E12" s="5">
        <v>1870</v>
      </c>
      <c r="F12" s="6"/>
      <c r="G12" s="12" t="s">
        <v>32</v>
      </c>
      <c r="H12" s="11">
        <f>SUMIF(C6:C20,"Dept3",E6:E20)</f>
        <v>6800</v>
      </c>
    </row>
    <row r="13" spans="1:8" x14ac:dyDescent="0.25">
      <c r="A13" s="4" t="s">
        <v>10</v>
      </c>
      <c r="B13" s="4">
        <v>48</v>
      </c>
      <c r="C13" s="4" t="s">
        <v>23</v>
      </c>
      <c r="D13" s="4">
        <v>8</v>
      </c>
      <c r="E13" s="5">
        <v>1440</v>
      </c>
      <c r="F13" s="6"/>
      <c r="G13" s="17" t="s">
        <v>33</v>
      </c>
      <c r="H13" s="18">
        <f>SUMIF(C6:C20,"Dept4",E6:E20)+SUMIF(C6:C20,"Dept5",E6:E20)</f>
        <v>4010</v>
      </c>
    </row>
    <row r="14" spans="1:8" x14ac:dyDescent="0.25">
      <c r="A14" s="4" t="s">
        <v>11</v>
      </c>
      <c r="B14" s="4">
        <v>40</v>
      </c>
      <c r="C14" s="4" t="s">
        <v>20</v>
      </c>
      <c r="D14" s="4">
        <v>6</v>
      </c>
      <c r="E14" s="5">
        <v>1640</v>
      </c>
      <c r="F14" s="6"/>
      <c r="G14" s="14" t="s">
        <v>34</v>
      </c>
      <c r="H14" s="11">
        <f>AVERAGEIF(B6:B20,"&gt;40",E6:E20)</f>
        <v>1455.7142857142858</v>
      </c>
    </row>
    <row r="15" spans="1:8" x14ac:dyDescent="0.25">
      <c r="A15" s="4" t="s">
        <v>12</v>
      </c>
      <c r="B15" s="4">
        <v>38</v>
      </c>
      <c r="C15" s="4" t="s">
        <v>22</v>
      </c>
      <c r="D15" s="4">
        <v>5</v>
      </c>
      <c r="E15" s="5">
        <v>1060</v>
      </c>
      <c r="F15" s="6"/>
      <c r="G15" s="17" t="s">
        <v>35</v>
      </c>
      <c r="H15" s="19">
        <f>AVERAGEIF(E6:E20,"&gt;1500",D6:D20)</f>
        <v>7</v>
      </c>
    </row>
    <row r="16" spans="1:8" x14ac:dyDescent="0.25">
      <c r="A16" s="4" t="s">
        <v>13</v>
      </c>
      <c r="B16" s="4">
        <v>45</v>
      </c>
      <c r="C16" s="4" t="s">
        <v>18</v>
      </c>
      <c r="D16" s="4">
        <v>6</v>
      </c>
      <c r="E16" s="5">
        <v>1190</v>
      </c>
      <c r="F16" s="6"/>
      <c r="G16" s="12" t="s">
        <v>36</v>
      </c>
      <c r="H16" s="11">
        <f>SUMIF(E6:E20,"&gt;1200")</f>
        <v>15420</v>
      </c>
    </row>
    <row r="17" spans="1:6" x14ac:dyDescent="0.25">
      <c r="A17" s="4" t="s">
        <v>14</v>
      </c>
      <c r="B17" s="4">
        <v>33</v>
      </c>
      <c r="C17" s="4" t="s">
        <v>20</v>
      </c>
      <c r="D17" s="4">
        <v>8</v>
      </c>
      <c r="E17" s="5">
        <v>1460</v>
      </c>
      <c r="F17" s="6"/>
    </row>
    <row r="18" spans="1:6" x14ac:dyDescent="0.25">
      <c r="A18" s="4" t="s">
        <v>15</v>
      </c>
      <c r="B18" s="4">
        <v>42</v>
      </c>
      <c r="C18" s="4" t="s">
        <v>21</v>
      </c>
      <c r="D18" s="4">
        <v>8</v>
      </c>
      <c r="E18" s="5">
        <v>1370</v>
      </c>
      <c r="F18" s="6"/>
    </row>
    <row r="19" spans="1:6" x14ac:dyDescent="0.25">
      <c r="A19" s="4" t="s">
        <v>16</v>
      </c>
      <c r="B19" s="4">
        <v>42</v>
      </c>
      <c r="C19" s="4" t="s">
        <v>19</v>
      </c>
      <c r="D19" s="4">
        <v>5</v>
      </c>
      <c r="E19" s="5">
        <v>1440</v>
      </c>
      <c r="F19" s="6"/>
    </row>
    <row r="20" spans="1:6" x14ac:dyDescent="0.25">
      <c r="A20" s="4" t="s">
        <v>17</v>
      </c>
      <c r="B20" s="4">
        <v>34</v>
      </c>
      <c r="C20" s="4" t="s">
        <v>18</v>
      </c>
      <c r="D20" s="4">
        <v>6</v>
      </c>
      <c r="E20" s="5">
        <v>1040</v>
      </c>
      <c r="F20" s="6"/>
    </row>
    <row r="24" spans="1:6" x14ac:dyDescent="0.25">
      <c r="A24" s="30" t="s">
        <v>40</v>
      </c>
      <c r="F24">
        <f>COUNT(Enunciado!B6:B20)</f>
        <v>15</v>
      </c>
    </row>
    <row r="25" spans="1:6" x14ac:dyDescent="0.25">
      <c r="A25" t="s">
        <v>41</v>
      </c>
      <c r="F25">
        <f>AVERAGE(Enunciado!B6:B20)</f>
        <v>39.799999999999997</v>
      </c>
    </row>
    <row r="26" spans="1:6" x14ac:dyDescent="0.25">
      <c r="A26" t="s">
        <v>42</v>
      </c>
      <c r="F26">
        <f>AVERAGE(Enunciado!D6:D20)</f>
        <v>6.6</v>
      </c>
    </row>
    <row r="27" spans="1:6" x14ac:dyDescent="0.25">
      <c r="A27" t="s">
        <v>43</v>
      </c>
      <c r="F27" s="31">
        <f>SUM(E6:E20)</f>
        <v>20800</v>
      </c>
    </row>
    <row r="28" spans="1:6" x14ac:dyDescent="0.25">
      <c r="A28" t="s">
        <v>44</v>
      </c>
      <c r="F28">
        <f>COUNTIF(Enunciado!C6:C20,"Dept1")</f>
        <v>4</v>
      </c>
    </row>
    <row r="29" spans="1:6" x14ac:dyDescent="0.25">
      <c r="A29" t="s">
        <v>45</v>
      </c>
      <c r="F29">
        <f>AVERAGEIF(Enunciado!C6:C20,"Dept2",Enunciado!B6:B20)</f>
        <v>42</v>
      </c>
    </row>
    <row r="30" spans="1:6" x14ac:dyDescent="0.25">
      <c r="A30" t="s">
        <v>46</v>
      </c>
      <c r="F30" s="32">
        <f>SUMIF(Enunciado!C6:C20,"Dept3",Enunciado!E6:E20)</f>
        <v>6800</v>
      </c>
    </row>
    <row r="31" spans="1:6" x14ac:dyDescent="0.25">
      <c r="A31" t="s">
        <v>47</v>
      </c>
      <c r="F31" s="32">
        <f>SUMIF(Enunciado!C6:C20,"Dept4",Enunciado!E6:E20)+SUMIF(Enunciado!C6:C20,"Dept5",Enunciado!E6:E20)</f>
        <v>4010</v>
      </c>
    </row>
    <row r="32" spans="1:6" x14ac:dyDescent="0.25">
      <c r="A32" t="s">
        <v>48</v>
      </c>
      <c r="F32" s="32">
        <f>AVERAGEIF(Enunciado!B6:B20,"&gt;40",Enunciado!E6:E20)</f>
        <v>1455.7142857142858</v>
      </c>
    </row>
    <row r="33" spans="1:6" x14ac:dyDescent="0.25">
      <c r="A33" t="s">
        <v>49</v>
      </c>
      <c r="F33">
        <f>AVERAGEIF(Enunciado!E6:E20,"&gt;1500",Enunciado!D6:D20)</f>
        <v>7</v>
      </c>
    </row>
    <row r="34" spans="1:6" x14ac:dyDescent="0.25">
      <c r="A34" t="s">
        <v>50</v>
      </c>
      <c r="F34" s="32">
        <f>SUMIF(E6:E20,"&gt;1200",E6:E20)</f>
        <v>15420</v>
      </c>
    </row>
  </sheetData>
  <mergeCells count="1">
    <mergeCell ref="G4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Enunciado</vt:lpstr>
      <vt:lpstr>Hoja1</vt:lpstr>
      <vt:lpstr>PREGUNTAS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Arranz, Enrique</dc:creator>
  <cp:lastModifiedBy>francisco</cp:lastModifiedBy>
  <dcterms:created xsi:type="dcterms:W3CDTF">2015-04-06T07:21:09Z</dcterms:created>
  <dcterms:modified xsi:type="dcterms:W3CDTF">2021-03-03T19:43:01Z</dcterms:modified>
</cp:coreProperties>
</file>