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15405" windowHeight="11730"/>
  </bookViews>
  <sheets>
    <sheet name="Ejemplo1" sheetId="2" r:id="rId1"/>
    <sheet name="Ejemplo3" sheetId="1" r:id="rId2"/>
    <sheet name="LLamado" sheetId="14" r:id="rId3"/>
    <sheet name="Ejemplo4" sheetId="16" r:id="rId4"/>
    <sheet name="Hoja5" sheetId="15" r:id="rId5"/>
    <sheet name="Ejemplo5" sheetId="17" r:id="rId6"/>
    <sheet name="Ejemplo6" sheetId="18" r:id="rId7"/>
    <sheet name="LLamado2" sheetId="19" r:id="rId8"/>
  </sheets>
  <calcPr calcId="162913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9" l="1"/>
  <c r="E7" i="19"/>
  <c r="E8" i="19"/>
  <c r="E9" i="19"/>
  <c r="E10" i="19"/>
  <c r="E11" i="19"/>
  <c r="E12" i="19"/>
  <c r="E5" i="19"/>
  <c r="D6" i="19"/>
  <c r="D7" i="19"/>
  <c r="D8" i="19"/>
  <c r="D9" i="19"/>
  <c r="D10" i="19"/>
  <c r="D11" i="19"/>
  <c r="D12" i="19"/>
  <c r="D5" i="19"/>
  <c r="E7" i="17"/>
  <c r="D9" i="17" s="1"/>
  <c r="B5" i="15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5" i="16"/>
  <c r="B6" i="15"/>
  <c r="E6" i="15" s="1"/>
  <c r="B7" i="15"/>
  <c r="E7" i="15" s="1"/>
  <c r="E5" i="15"/>
  <c r="C24" i="14"/>
  <c r="D21" i="14"/>
  <c r="C6" i="14"/>
  <c r="C13" i="14"/>
</calcChain>
</file>

<file path=xl/sharedStrings.xml><?xml version="1.0" encoding="utf-8"?>
<sst xmlns="http://schemas.openxmlformats.org/spreadsheetml/2006/main" count="190" uniqueCount="82">
  <si>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</si>
  <si>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</si>
  <si>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</si>
  <si>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</si>
  <si>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</si>
  <si>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</si>
  <si>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</si>
  <si>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</si>
  <si>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</si>
  <si>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</si>
  <si>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</si>
  <si>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</si>
  <si>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MES</t>
  </si>
  <si>
    <t>MANERA ESTÁTICA</t>
  </si>
  <si>
    <t>MANERA DINÁMICA</t>
  </si>
  <si>
    <t>BUSQUEDA POTENTE</t>
  </si>
  <si>
    <t>Nombre Vendedor</t>
  </si>
  <si>
    <t>Ciudad de Venta</t>
  </si>
  <si>
    <t>Meta</t>
  </si>
  <si>
    <t>Luis Angel Cruz</t>
  </si>
  <si>
    <t>Piura</t>
  </si>
  <si>
    <t>Lima</t>
  </si>
  <si>
    <t>Huanuco</t>
  </si>
  <si>
    <t>Rioja</t>
  </si>
  <si>
    <t>Chiclayo</t>
  </si>
  <si>
    <t>Amazonas</t>
  </si>
  <si>
    <t>Marco Lopez</t>
  </si>
  <si>
    <t>Ana María</t>
  </si>
  <si>
    <t>Record Ventas</t>
  </si>
  <si>
    <t>EJEMPLO CON LISTAS</t>
  </si>
  <si>
    <t>Etiquetas de fila</t>
  </si>
  <si>
    <t>Total general</t>
  </si>
  <si>
    <t>CODIGO</t>
  </si>
  <si>
    <t>TIPO DE PAGO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</si>
  <si>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</si>
  <si>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</si>
  <si>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</si>
  <si>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</si>
  <si>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</si>
  <si>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</si>
  <si>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</si>
  <si>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</si>
  <si>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NOMBRE APPELIDO</t>
  </si>
  <si>
    <t>Miguel Sanchez</t>
  </si>
  <si>
    <t>Julio Martín Rios</t>
  </si>
  <si>
    <t>Morelia Sandobal</t>
  </si>
  <si>
    <t>Ludwing Peres</t>
  </si>
  <si>
    <t>Maicol Reategui</t>
  </si>
  <si>
    <t>Antonio Cruz</t>
  </si>
  <si>
    <t>Marck Lewis</t>
  </si>
  <si>
    <t>Julio Cordoba</t>
  </si>
  <si>
    <t>Transferencia</t>
  </si>
  <si>
    <t>Cheque</t>
  </si>
  <si>
    <t>Efectivo</t>
  </si>
  <si>
    <t>Cuenta</t>
  </si>
  <si>
    <t>0220-02141-2020</t>
  </si>
  <si>
    <t>0200-2145-2111</t>
  </si>
  <si>
    <t>01421-124124-11</t>
  </si>
  <si>
    <t>0201-1542-2000</t>
  </si>
  <si>
    <t>Fecha</t>
  </si>
  <si>
    <t>0321-05451-2141</t>
  </si>
  <si>
    <t>1452-254562-211</t>
  </si>
  <si>
    <t>0211-2014-20100</t>
  </si>
  <si>
    <t>1245-2145-20114</t>
  </si>
  <si>
    <t>FORMA DE PAGO</t>
  </si>
  <si>
    <t>BUSCARV 10 ejemplos</t>
  </si>
  <si>
    <t>Miguel</t>
  </si>
  <si>
    <t>Record</t>
  </si>
  <si>
    <t>Llego</t>
  </si>
  <si>
    <t>LLego</t>
  </si>
  <si>
    <t>No alcanzó</t>
  </si>
  <si>
    <r>
      <t xml:space="preserve">funcion </t>
    </r>
    <r>
      <rPr>
        <b/>
        <sz val="18"/>
        <color rgb="FFFF0000"/>
        <rFont val="Calibri"/>
        <family val="2"/>
        <scheme val="minor"/>
      </rPr>
      <t>SI</t>
    </r>
    <r>
      <rPr>
        <b/>
        <sz val="18"/>
        <color theme="1"/>
        <rFont val="Calibri"/>
        <family val="2"/>
        <scheme val="minor"/>
      </rPr>
      <t xml:space="preserve"> aninada con </t>
    </r>
    <r>
      <rPr>
        <b/>
        <sz val="18"/>
        <color rgb="FFFF0000"/>
        <rFont val="Calibri"/>
        <family val="2"/>
        <scheme val="minor"/>
      </rPr>
      <t>BuscarV</t>
    </r>
  </si>
  <si>
    <t>Ingrese Mes:</t>
  </si>
  <si>
    <t>MONTO</t>
  </si>
  <si>
    <t xml:space="preserve">Ingrese Mes: </t>
  </si>
  <si>
    <t>Lunes</t>
  </si>
  <si>
    <t>Martes</t>
  </si>
  <si>
    <t>Resultado:</t>
  </si>
  <si>
    <t>Mes:</t>
  </si>
  <si>
    <t>Año:</t>
  </si>
  <si>
    <t>Nombre vendedor:</t>
  </si>
  <si>
    <t>Ciudad: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</si>
</sst>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7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vertical="center"/>
    </xf>
    <xf numFmtId="0" fontId="0" fillId="0" borderId="1" xfId="0" applyFill="1" applyBorder="1"/>
    <xf numFmtId="14" fontId="0" fillId="0" borderId="1" xfId="0" applyNumberFormat="1" applyBorder="1"/>
    <xf numFmtId="0" fontId="0" fillId="7" borderId="1" xfId="0" applyFill="1" applyBorder="1"/>
    <xf numFmtId="0" fontId="1" fillId="6" borderId="14" xfId="0" applyFont="1" applyFill="1" applyBorder="1" applyAlignment="1">
      <alignment vertical="center"/>
    </xf>
    <xf numFmtId="0" fontId="0" fillId="0" borderId="14" xfId="0" applyFill="1" applyBorder="1"/>
    <xf numFmtId="0" fontId="0" fillId="7" borderId="2" xfId="0" applyFill="1" applyBorder="1"/>
    <xf numFmtId="0" fontId="0" fillId="7" borderId="6" xfId="0" applyFill="1" applyBorder="1"/>
    <xf numFmtId="0" fontId="7" fillId="0" borderId="0" xfId="0" applyFont="1" applyFill="1" applyAlignment="1">
      <alignment horizontal="center" vertical="center"/>
    </xf>
    <xf numFmtId="0" fontId="0" fillId="0" borderId="0" xfId="0" applyFill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  <xf numFmtId="0" fontId="0" fillId="7" borderId="14" xfId="0" applyFill="1" applyBorder="1"/>
    <xf numFmtId="164" fontId="0" fillId="0" borderId="14" xfId="0" applyNumberForma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Font="1"/>
    <xf numFmtId="0" fontId="2" fillId="0" borderId="0" xfId="0" applyFont="1"/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8" borderId="1" xfId="0" applyFill="1" applyBorder="1"/>
    <xf numFmtId="0" fontId="7" fillId="4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numFmt numFmtId="164" formatCode="&quot;S/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guel" refreshedDate="43563.853037962966" createdVersion="6" refreshedVersion="6" minRefreshableVersion="3" recordCount="18">
  <cacheSource type="worksheet">
    <worksheetSource ref="C4:C22" sheet="Ejemplo4"/>
  </cacheSource>
  <cacheFields count="1">
    <cacheField name="Nombre Vendedor" numFmtId="0">
      <sharedItems count="3">
        <s v="Luis Angel Cruz"/>
        <s v="Marco Lopez"/>
        <s v="Ana Marí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guel" refreshedDate="43563.853525347222" createdVersion="6" refreshedVersion="6" minRefreshableVersion="3" recordCount="18">
  <cacheSource type="worksheet">
    <worksheetSource ref="D4:D22" sheet="Ejemplo4"/>
  </cacheSource>
  <cacheFields count="1">
    <cacheField name="Ciudad de Venta" numFmtId="0">
      <sharedItems count="6">
        <s v="Piura"/>
        <s v="Lima"/>
        <s v="Huanuco"/>
        <s v="Rioja"/>
        <s v="Chiclayo"/>
        <s v="Amazona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">
  <r>
    <x v="0"/>
  </r>
  <r>
    <x v="1"/>
  </r>
  <r>
    <x v="2"/>
  </r>
  <r>
    <x v="3"/>
  </r>
  <r>
    <x v="4"/>
  </r>
  <r>
    <x v="5"/>
  </r>
  <r>
    <x v="0"/>
  </r>
  <r>
    <x v="1"/>
  </r>
  <r>
    <x v="2"/>
  </r>
  <r>
    <x v="3"/>
  </r>
  <r>
    <x v="4"/>
  </r>
  <r>
    <x v="5"/>
  </r>
  <r>
    <x v="0"/>
  </r>
  <r>
    <x v="1"/>
  </r>
  <r>
    <x v="2"/>
  </r>
  <r>
    <x v="3"/>
  </r>
  <r>
    <x v="4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5:G9" firstHeaderRow="1" firstDataRow="1" firstDataCol="1"/>
  <pivotFields count="1">
    <pivotField axis="axisRow" showAll="0">
      <items count="4">
        <item x="2"/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5:I12" firstHeaderRow="1" firstDataRow="1" firstDataCol="1"/>
  <pivotFields count="1">
    <pivotField axis="axisRow" showAll="0">
      <items count="7">
        <item x="5"/>
        <item x="4"/>
        <item x="2"/>
        <item x="1"/>
        <item x="0"/>
        <item x="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ventas" displayName="ventas" ref="F4:G18" totalsRowShown="0" headerRowBorderDxfId="4" tableBorderDxfId="3" totalsRowBorderDxfId="2">
  <autoFilter ref="F4:G18"/>
  <tableColumns count="2">
    <tableColumn id="1" name="MES" dataDxfId="1"/>
    <tableColumn id="2" name="MO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50" zoomScaleNormal="150" workbookViewId="0">
      <selection activeCell="F10" sqref="F10:G10"/>
    </sheetView>
  </sheetViews>
  <sheetFormatPr baseColWidth="10" defaultRowHeight="15" x14ac:dyDescent="0.25"/>
  <cols>
    <col min="2" max="2" width="18.5703125" customWidth="1"/>
    <col min="3" max="3" width="24.7109375" customWidth="1"/>
    <col min="5" max="5" width="11.42578125" customWidth="1"/>
    <col min="6" max="6" width="19.85546875" customWidth="1"/>
    <col min="7" max="7" width="21.5703125" customWidth="1"/>
  </cols>
  <sheetData>
    <row r="1" spans="1:14" x14ac:dyDescent="0.25">
      <c r="A1" s="39" t="s">
        <v>65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32.2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s="25" customFormat="1" ht="32.25" customHeigh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23.25" customHeight="1" x14ac:dyDescent="0.25">
      <c r="B4" s="26" t="s">
        <v>12</v>
      </c>
      <c r="C4" s="27" t="s">
        <v>73</v>
      </c>
      <c r="F4" s="28" t="s">
        <v>12</v>
      </c>
      <c r="G4" s="29" t="s">
        <v>73</v>
      </c>
    </row>
    <row r="5" spans="1:14" ht="24.95" customHeight="1" x14ac:dyDescent="0.25">
      <c r="B5" s="19" t="s">
        <v>0</v>
      </c>
      <c r="C5" s="4">
        <v>15000</v>
      </c>
      <c r="F5" s="22" t="s">
        <v>0</v>
      </c>
      <c r="G5" s="5">
        <v>15000</v>
      </c>
    </row>
    <row r="6" spans="1:14" ht="24.95" customHeight="1" x14ac:dyDescent="0.25">
      <c r="B6" s="19" t="s">
        <v>1</v>
      </c>
      <c r="C6" s="4">
        <v>14980</v>
      </c>
      <c r="F6" s="22" t="s">
        <v>1</v>
      </c>
      <c r="G6" s="5">
        <v>14980</v>
      </c>
    </row>
    <row r="7" spans="1:14" ht="24.95" customHeight="1" x14ac:dyDescent="0.25">
      <c r="B7" s="19" t="s">
        <v>2</v>
      </c>
      <c r="C7" s="4">
        <v>16874</v>
      </c>
      <c r="F7" s="22" t="s">
        <v>2</v>
      </c>
      <c r="G7" s="5">
        <v>16874</v>
      </c>
    </row>
    <row r="8" spans="1:14" ht="24.95" customHeight="1" x14ac:dyDescent="0.25">
      <c r="B8" s="19" t="s">
        <v>3</v>
      </c>
      <c r="C8" s="4">
        <v>18500</v>
      </c>
      <c r="F8" s="22" t="s">
        <v>3</v>
      </c>
      <c r="G8" s="5">
        <v>18500</v>
      </c>
    </row>
    <row r="9" spans="1:14" ht="24.95" customHeight="1" x14ac:dyDescent="0.25">
      <c r="B9" s="19" t="s">
        <v>4</v>
      </c>
      <c r="C9" s="4">
        <v>20000</v>
      </c>
      <c r="F9" s="22" t="s">
        <v>4</v>
      </c>
      <c r="G9" s="5">
        <v>20000</v>
      </c>
    </row>
    <row r="10" spans="1:14" ht="24.95" customHeight="1" x14ac:dyDescent="0.25">
      <c r="B10" s="19" t="s">
        <v>5</v>
      </c>
      <c r="C10" s="4">
        <v>21800</v>
      </c>
      <c r="F10" s="22" t="s">
        <v>5</v>
      </c>
      <c r="G10" s="5">
        <v>21800</v>
      </c>
    </row>
    <row r="11" spans="1:14" ht="24.95" customHeight="1" x14ac:dyDescent="0.25">
      <c r="B11" s="19" t="s">
        <v>6</v>
      </c>
      <c r="C11" s="4">
        <v>19200</v>
      </c>
      <c r="F11" s="22" t="s">
        <v>6</v>
      </c>
      <c r="G11" s="5">
        <v>19200</v>
      </c>
    </row>
    <row r="12" spans="1:14" ht="24.95" customHeight="1" x14ac:dyDescent="0.25">
      <c r="B12" s="19" t="s">
        <v>7</v>
      </c>
      <c r="C12" s="4">
        <v>16450</v>
      </c>
      <c r="F12" s="22" t="s">
        <v>7</v>
      </c>
      <c r="G12" s="5">
        <v>16450</v>
      </c>
    </row>
    <row r="13" spans="1:14" ht="24.95" customHeight="1" x14ac:dyDescent="0.25">
      <c r="B13" s="19" t="s">
        <v>8</v>
      </c>
      <c r="C13" s="4">
        <v>7000</v>
      </c>
      <c r="F13" s="22" t="s">
        <v>8</v>
      </c>
      <c r="G13" s="5">
        <v>7000</v>
      </c>
    </row>
    <row r="14" spans="1:14" ht="24.95" customHeight="1" x14ac:dyDescent="0.25">
      <c r="B14" s="19" t="s">
        <v>9</v>
      </c>
      <c r="C14" s="4">
        <v>15000</v>
      </c>
      <c r="F14" s="22" t="s">
        <v>9</v>
      </c>
      <c r="G14" s="5">
        <v>15000</v>
      </c>
    </row>
    <row r="15" spans="1:14" ht="24.95" customHeight="1" x14ac:dyDescent="0.25">
      <c r="B15" s="19" t="s">
        <v>10</v>
      </c>
      <c r="C15" s="4">
        <v>19000</v>
      </c>
      <c r="F15" s="22" t="s">
        <v>10</v>
      </c>
      <c r="G15" s="5">
        <v>19000</v>
      </c>
    </row>
    <row r="16" spans="1:14" ht="24.95" customHeight="1" x14ac:dyDescent="0.25">
      <c r="B16" s="19" t="s">
        <v>11</v>
      </c>
      <c r="C16" s="4">
        <v>22000</v>
      </c>
      <c r="F16" s="23" t="s">
        <v>11</v>
      </c>
      <c r="G16" s="6">
        <v>22000</v>
      </c>
    </row>
    <row r="17" spans="2:7" ht="24" customHeight="1" x14ac:dyDescent="0.25">
      <c r="B17" s="30" t="s">
        <v>75</v>
      </c>
      <c r="C17" s="31">
        <v>23000</v>
      </c>
      <c r="F17" s="23" t="s">
        <v>75</v>
      </c>
      <c r="G17" s="6">
        <v>25000</v>
      </c>
    </row>
    <row r="18" spans="2:7" x14ac:dyDescent="0.25">
      <c r="B18" s="30" t="s">
        <v>76</v>
      </c>
      <c r="C18" s="31">
        <v>1000</v>
      </c>
      <c r="F18" s="23" t="s">
        <v>76</v>
      </c>
      <c r="G18" s="6">
        <v>1000</v>
      </c>
    </row>
  </sheetData>
  <mergeCells count="1">
    <mergeCell ref="A1:N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zoomScale="140" zoomScaleNormal="140" workbookViewId="0">
      <selection activeCell="D12" sqref="D12"/>
    </sheetView>
  </sheetViews>
  <sheetFormatPr baseColWidth="10" defaultRowHeight="15" x14ac:dyDescent="0.25"/>
  <cols>
    <col min="2" max="2" width="18.5703125" customWidth="1"/>
    <col min="3" max="3" width="19.85546875" customWidth="1"/>
    <col min="4" max="4" width="19.42578125" customWidth="1"/>
    <col min="5" max="5" width="16" customWidth="1"/>
  </cols>
  <sheetData>
    <row r="3" spans="2:5" ht="24.95" customHeight="1" x14ac:dyDescent="0.25">
      <c r="B3" s="1"/>
      <c r="C3" s="2">
        <v>2019</v>
      </c>
      <c r="D3" s="2">
        <v>2018</v>
      </c>
      <c r="E3" s="2">
        <v>2017</v>
      </c>
    </row>
    <row r="4" spans="2:5" ht="24.95" customHeight="1" x14ac:dyDescent="0.25">
      <c r="B4" s="3" t="s">
        <v>0</v>
      </c>
      <c r="C4" s="4">
        <v>15000</v>
      </c>
      <c r="D4" s="4">
        <v>16000</v>
      </c>
      <c r="E4" s="4">
        <v>14720</v>
      </c>
    </row>
    <row r="5" spans="2:5" ht="24.95" customHeight="1" x14ac:dyDescent="0.25">
      <c r="B5" s="3" t="s">
        <v>1</v>
      </c>
      <c r="C5" s="4">
        <v>14980</v>
      </c>
      <c r="D5" s="4">
        <v>14980</v>
      </c>
      <c r="E5" s="4">
        <v>10000</v>
      </c>
    </row>
    <row r="6" spans="2:5" ht="24.95" customHeight="1" x14ac:dyDescent="0.25">
      <c r="B6" s="3" t="s">
        <v>2</v>
      </c>
      <c r="C6" s="4">
        <v>16874</v>
      </c>
      <c r="D6" s="4">
        <v>19500</v>
      </c>
      <c r="E6" s="4">
        <v>9000</v>
      </c>
    </row>
    <row r="7" spans="2:5" ht="24.95" customHeight="1" x14ac:dyDescent="0.25">
      <c r="B7" s="3" t="s">
        <v>3</v>
      </c>
      <c r="C7" s="4">
        <v>18500</v>
      </c>
      <c r="D7" s="4">
        <v>18500</v>
      </c>
      <c r="E7" s="4">
        <v>5000</v>
      </c>
    </row>
    <row r="8" spans="2:5" ht="24.95" customHeight="1" x14ac:dyDescent="0.25">
      <c r="B8" s="3" t="s">
        <v>4</v>
      </c>
      <c r="C8" s="4">
        <v>20000</v>
      </c>
      <c r="D8" s="4">
        <v>20000</v>
      </c>
      <c r="E8" s="4">
        <v>15000</v>
      </c>
    </row>
    <row r="9" spans="2:5" ht="24.95" customHeight="1" x14ac:dyDescent="0.25">
      <c r="B9" s="3" t="s">
        <v>5</v>
      </c>
      <c r="C9" s="4">
        <v>21800</v>
      </c>
      <c r="D9" s="4">
        <v>7200</v>
      </c>
      <c r="E9" s="4">
        <v>11000</v>
      </c>
    </row>
    <row r="10" spans="2:5" ht="24.95" customHeight="1" x14ac:dyDescent="0.25">
      <c r="B10" s="3" t="s">
        <v>6</v>
      </c>
      <c r="C10" s="4">
        <v>19200</v>
      </c>
      <c r="D10" s="4">
        <v>19200</v>
      </c>
      <c r="E10" s="4">
        <v>8000</v>
      </c>
    </row>
    <row r="11" spans="2:5" ht="24.95" customHeight="1" x14ac:dyDescent="0.25">
      <c r="B11" s="3" t="s">
        <v>7</v>
      </c>
      <c r="C11" s="4">
        <v>16450</v>
      </c>
      <c r="D11" s="4">
        <v>8600</v>
      </c>
      <c r="E11" s="4">
        <v>50000</v>
      </c>
    </row>
    <row r="12" spans="2:5" ht="24.95" customHeight="1" x14ac:dyDescent="0.25">
      <c r="B12" s="3" t="s">
        <v>8</v>
      </c>
      <c r="C12" s="4">
        <v>7000</v>
      </c>
      <c r="D12" s="4">
        <v>7000</v>
      </c>
      <c r="E12" s="4">
        <v>14000</v>
      </c>
    </row>
    <row r="13" spans="2:5" ht="24.95" customHeight="1" x14ac:dyDescent="0.25">
      <c r="B13" s="3" t="s">
        <v>9</v>
      </c>
      <c r="C13" s="4">
        <v>15000</v>
      </c>
      <c r="D13" s="4">
        <v>11000</v>
      </c>
      <c r="E13" s="4">
        <v>11050</v>
      </c>
    </row>
    <row r="14" spans="2:5" ht="24.95" customHeight="1" x14ac:dyDescent="0.25">
      <c r="B14" s="3" t="s">
        <v>10</v>
      </c>
      <c r="C14" s="4">
        <v>19000</v>
      </c>
      <c r="D14" s="4">
        <v>19000</v>
      </c>
      <c r="E14" s="4">
        <v>19000</v>
      </c>
    </row>
    <row r="15" spans="2:5" ht="24.95" customHeight="1" x14ac:dyDescent="0.25">
      <c r="B15" s="3" t="s">
        <v>11</v>
      </c>
      <c r="C15" s="4">
        <v>22000</v>
      </c>
      <c r="D15" s="4">
        <v>25000</v>
      </c>
      <c r="E15" s="4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opLeftCell="A16" zoomScale="330" zoomScaleNormal="330" workbookViewId="0">
      <selection activeCell="C20" sqref="C20"/>
    </sheetView>
  </sheetViews>
  <sheetFormatPr baseColWidth="10" defaultRowHeight="15" x14ac:dyDescent="0.25"/>
  <cols>
    <col min="2" max="2" width="15.85546875" customWidth="1"/>
    <col min="3" max="3" width="14.7109375" customWidth="1"/>
  </cols>
  <sheetData>
    <row r="1" spans="2:5" ht="15.75" thickBot="1" x14ac:dyDescent="0.3"/>
    <row r="2" spans="2:5" x14ac:dyDescent="0.25">
      <c r="B2" s="40" t="s">
        <v>13</v>
      </c>
      <c r="C2" s="41"/>
      <c r="D2" s="41"/>
      <c r="E2" s="42"/>
    </row>
    <row r="3" spans="2:5" ht="15.75" thickBot="1" x14ac:dyDescent="0.3">
      <c r="B3" s="43"/>
      <c r="C3" s="44"/>
      <c r="D3" s="44"/>
      <c r="E3" s="45"/>
    </row>
    <row r="5" spans="2:5" x14ac:dyDescent="0.25">
      <c r="B5" t="s">
        <v>72</v>
      </c>
      <c r="C5" s="1" t="s">
        <v>76</v>
      </c>
    </row>
    <row r="6" spans="2:5" x14ac:dyDescent="0.25">
      <c r="C6" s="4" t="e">
        <f>VLOOKUP(C5,Ejemplo1!B5:C17,2,FALSE)</f>
        <v>#N/A</v>
      </c>
    </row>
    <row r="8" spans="2:5" ht="15.75" thickBot="1" x14ac:dyDescent="0.3"/>
    <row r="9" spans="2:5" x14ac:dyDescent="0.25">
      <c r="B9" s="40" t="s">
        <v>14</v>
      </c>
      <c r="C9" s="41"/>
      <c r="D9" s="41"/>
      <c r="E9" s="42"/>
    </row>
    <row r="10" spans="2:5" ht="15.75" thickBot="1" x14ac:dyDescent="0.3">
      <c r="B10" s="43"/>
      <c r="C10" s="44"/>
      <c r="D10" s="44"/>
      <c r="E10" s="45"/>
    </row>
    <row r="12" spans="2:5" x14ac:dyDescent="0.25">
      <c r="B12" t="s">
        <v>74</v>
      </c>
      <c r="C12" s="1" t="s">
        <v>76</v>
      </c>
    </row>
    <row r="13" spans="2:5" x14ac:dyDescent="0.25">
      <c r="C13" s="4">
        <f>VLOOKUP(C12,ventas[],2,FALSE)</f>
        <v>1000</v>
      </c>
    </row>
    <row r="15" spans="2:5" ht="15.75" thickBot="1" x14ac:dyDescent="0.3"/>
    <row r="16" spans="2:5" x14ac:dyDescent="0.25">
      <c r="B16" s="46" t="s">
        <v>15</v>
      </c>
      <c r="C16" s="47"/>
      <c r="D16" s="47"/>
      <c r="E16" s="48"/>
    </row>
    <row r="17" spans="2:5" ht="15.75" thickBot="1" x14ac:dyDescent="0.3">
      <c r="B17" s="49"/>
      <c r="C17" s="50"/>
      <c r="D17" s="50"/>
      <c r="E17" s="51"/>
    </row>
    <row r="19" spans="2:5" x14ac:dyDescent="0.25">
      <c r="B19" t="s">
        <v>79</v>
      </c>
      <c r="C19" s="32">
        <v>2017</v>
      </c>
    </row>
    <row r="20" spans="2:5" x14ac:dyDescent="0.25">
      <c r="B20" t="s">
        <v>78</v>
      </c>
      <c r="C20" s="32" t="s">
        <v>5</v>
      </c>
    </row>
    <row r="21" spans="2:5" x14ac:dyDescent="0.25">
      <c r="C21" s="32"/>
      <c r="D21">
        <f>MATCH(C19,Ejemplo3!B3:E3,0)</f>
        <v>4</v>
      </c>
    </row>
    <row r="22" spans="2:5" x14ac:dyDescent="0.25">
      <c r="C22" s="32"/>
    </row>
    <row r="23" spans="2:5" x14ac:dyDescent="0.25">
      <c r="C23" s="32"/>
    </row>
    <row r="24" spans="2:5" x14ac:dyDescent="0.25">
      <c r="B24" t="s">
        <v>77</v>
      </c>
      <c r="C24" s="33">
        <f>VLOOKUP(C20,Ejemplo3!B3:E15,MATCH(C19,Ejemplo3!B3:E3,0),FALSE)</f>
        <v>11000</v>
      </c>
    </row>
  </sheetData>
  <mergeCells count="3">
    <mergeCell ref="B2:E3"/>
    <mergeCell ref="B9:E10"/>
    <mergeCell ref="B16:E17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Ejemplo3!$C$3:$E$3</xm:f>
          </x14:formula1>
          <xm:sqref>C19</xm:sqref>
        </x14:dataValidation>
        <x14:dataValidation type="list" allowBlank="1" showInputMessage="1" showErrorMessage="1">
          <x14:formula1>
            <xm:f>Ejemplo3!$B$4:$B$15</xm:f>
          </x14:formula1>
          <xm:sqref>C20:C23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zoomScale="130" zoomScaleNormal="130" workbookViewId="0">
      <selection activeCell="G13" sqref="G13"/>
    </sheetView>
  </sheetViews>
  <sheetFormatPr baseColWidth="10" defaultRowHeight="15" x14ac:dyDescent="0.25"/>
  <cols>
    <col min="2" max="2" width="27.140625" style="34" customWidth="1"/>
    <col min="3" max="3" width="23.140625" customWidth="1"/>
    <col min="4" max="4" width="24.28515625" customWidth="1"/>
    <col min="5" max="5" width="15.140625" customWidth="1"/>
    <col min="7" max="7" width="17.5703125" customWidth="1"/>
    <col min="9" max="9" width="17.5703125" bestFit="1" customWidth="1"/>
  </cols>
  <sheetData>
    <row r="3" spans="2:9" ht="18.75" customHeight="1" x14ac:dyDescent="0.25"/>
    <row r="4" spans="2:9" ht="31.5" customHeight="1" x14ac:dyDescent="0.25">
      <c r="C4" s="9" t="s">
        <v>16</v>
      </c>
      <c r="D4" s="9" t="s">
        <v>17</v>
      </c>
      <c r="E4" s="9" t="s">
        <v>28</v>
      </c>
    </row>
    <row r="5" spans="2:9" ht="20.100000000000001" customHeight="1" x14ac:dyDescent="0.25">
      <c r="B5" s="34" t="str">
        <f>CONCATENATE(C5," ",D5)</f>
        <v>Luis Angel Cruz Piura</v>
      </c>
      <c r="C5" s="7" t="s">
        <v>19</v>
      </c>
      <c r="D5" s="7" t="s">
        <v>20</v>
      </c>
      <c r="E5" s="8">
        <v>50000</v>
      </c>
      <c r="G5" s="14" t="s">
        <v>30</v>
      </c>
      <c r="I5" s="14" t="s">
        <v>30</v>
      </c>
    </row>
    <row r="6" spans="2:9" ht="20.100000000000001" customHeight="1" x14ac:dyDescent="0.25">
      <c r="B6" s="34" t="str">
        <f t="shared" ref="B6:B22" si="0">CONCATENATE(C6," ",D6)</f>
        <v>Luis Angel Cruz Lima</v>
      </c>
      <c r="C6" s="7" t="s">
        <v>19</v>
      </c>
      <c r="D6" s="7" t="s">
        <v>21</v>
      </c>
      <c r="E6" s="8">
        <v>65000</v>
      </c>
      <c r="G6" s="15" t="s">
        <v>27</v>
      </c>
      <c r="I6" s="15" t="s">
        <v>25</v>
      </c>
    </row>
    <row r="7" spans="2:9" ht="20.100000000000001" customHeight="1" x14ac:dyDescent="0.25">
      <c r="B7" s="34" t="str">
        <f t="shared" si="0"/>
        <v>Luis Angel Cruz Huanuco</v>
      </c>
      <c r="C7" s="7" t="s">
        <v>19</v>
      </c>
      <c r="D7" s="7" t="s">
        <v>22</v>
      </c>
      <c r="E7" s="8">
        <v>68000</v>
      </c>
      <c r="G7" s="15" t="s">
        <v>19</v>
      </c>
      <c r="I7" s="15" t="s">
        <v>24</v>
      </c>
    </row>
    <row r="8" spans="2:9" ht="20.100000000000001" customHeight="1" x14ac:dyDescent="0.25">
      <c r="B8" s="34" t="str">
        <f t="shared" si="0"/>
        <v>Luis Angel Cruz Rioja</v>
      </c>
      <c r="C8" s="36" t="s">
        <v>19</v>
      </c>
      <c r="D8" s="36" t="s">
        <v>23</v>
      </c>
      <c r="E8" s="37">
        <v>15000</v>
      </c>
      <c r="G8" s="15" t="s">
        <v>26</v>
      </c>
      <c r="I8" s="15" t="s">
        <v>22</v>
      </c>
    </row>
    <row r="9" spans="2:9" ht="20.100000000000001" customHeight="1" x14ac:dyDescent="0.25">
      <c r="B9" s="34" t="str">
        <f t="shared" si="0"/>
        <v>Luis Angel Cruz Chiclayo</v>
      </c>
      <c r="C9" s="7" t="s">
        <v>19</v>
      </c>
      <c r="D9" s="7" t="s">
        <v>24</v>
      </c>
      <c r="E9" s="8">
        <v>14000</v>
      </c>
      <c r="G9" s="15" t="s">
        <v>31</v>
      </c>
      <c r="I9" s="15" t="s">
        <v>21</v>
      </c>
    </row>
    <row r="10" spans="2:9" ht="20.100000000000001" customHeight="1" x14ac:dyDescent="0.25">
      <c r="B10" s="34" t="str">
        <f t="shared" si="0"/>
        <v>Luis Angel Cruz Amazonas</v>
      </c>
      <c r="C10" s="7" t="s">
        <v>19</v>
      </c>
      <c r="D10" s="7" t="s">
        <v>25</v>
      </c>
      <c r="E10" s="8">
        <v>11200</v>
      </c>
      <c r="I10" s="15" t="s">
        <v>20</v>
      </c>
    </row>
    <row r="11" spans="2:9" ht="20.100000000000001" customHeight="1" x14ac:dyDescent="0.25">
      <c r="B11" s="34" t="str">
        <f t="shared" si="0"/>
        <v>Marco Lopez Piura</v>
      </c>
      <c r="C11" s="7" t="s">
        <v>26</v>
      </c>
      <c r="D11" s="7" t="s">
        <v>20</v>
      </c>
      <c r="E11" s="8">
        <v>85000</v>
      </c>
      <c r="I11" s="15" t="s">
        <v>23</v>
      </c>
    </row>
    <row r="12" spans="2:9" ht="20.100000000000001" customHeight="1" x14ac:dyDescent="0.25">
      <c r="B12" s="34" t="str">
        <f t="shared" si="0"/>
        <v>Marco Lopez Lima</v>
      </c>
      <c r="C12" s="7" t="s">
        <v>26</v>
      </c>
      <c r="D12" s="7" t="s">
        <v>21</v>
      </c>
      <c r="E12" s="8">
        <v>15240</v>
      </c>
      <c r="I12" s="15" t="s">
        <v>31</v>
      </c>
    </row>
    <row r="13" spans="2:9" ht="20.100000000000001" customHeight="1" x14ac:dyDescent="0.25">
      <c r="B13" s="34" t="str">
        <f t="shared" si="0"/>
        <v>Marco Lopez Huanuco</v>
      </c>
      <c r="C13" s="7" t="s">
        <v>26</v>
      </c>
      <c r="D13" s="7" t="s">
        <v>22</v>
      </c>
      <c r="E13" s="8">
        <v>16000</v>
      </c>
    </row>
    <row r="14" spans="2:9" ht="20.100000000000001" customHeight="1" x14ac:dyDescent="0.25">
      <c r="B14" s="34" t="str">
        <f t="shared" si="0"/>
        <v>Marco Lopez Rioja</v>
      </c>
      <c r="C14" s="7" t="s">
        <v>26</v>
      </c>
      <c r="D14" s="7" t="s">
        <v>23</v>
      </c>
      <c r="E14" s="8">
        <v>17500</v>
      </c>
    </row>
    <row r="15" spans="2:9" ht="20.100000000000001" customHeight="1" x14ac:dyDescent="0.25">
      <c r="B15" s="34" t="str">
        <f t="shared" si="0"/>
        <v>Marco Lopez Chiclayo</v>
      </c>
      <c r="C15" s="7" t="s">
        <v>26</v>
      </c>
      <c r="D15" s="7" t="s">
        <v>24</v>
      </c>
      <c r="E15" s="8">
        <v>15400</v>
      </c>
    </row>
    <row r="16" spans="2:9" ht="20.100000000000001" customHeight="1" x14ac:dyDescent="0.25">
      <c r="B16" s="34" t="str">
        <f t="shared" si="0"/>
        <v>Marco Lopez Amazonas</v>
      </c>
      <c r="C16" s="36" t="s">
        <v>26</v>
      </c>
      <c r="D16" s="36" t="s">
        <v>25</v>
      </c>
      <c r="E16" s="37">
        <v>13000</v>
      </c>
    </row>
    <row r="17" spans="2:5" ht="20.100000000000001" customHeight="1" x14ac:dyDescent="0.25">
      <c r="B17" s="34" t="str">
        <f t="shared" si="0"/>
        <v>Ana María Piura</v>
      </c>
      <c r="C17" s="7" t="s">
        <v>27</v>
      </c>
      <c r="D17" s="7" t="s">
        <v>20</v>
      </c>
      <c r="E17" s="8">
        <v>12100</v>
      </c>
    </row>
    <row r="18" spans="2:5" ht="20.100000000000001" customHeight="1" x14ac:dyDescent="0.25">
      <c r="B18" s="34" t="str">
        <f t="shared" si="0"/>
        <v>Ana María Lima</v>
      </c>
      <c r="C18" s="7" t="s">
        <v>27</v>
      </c>
      <c r="D18" s="7" t="s">
        <v>21</v>
      </c>
      <c r="E18" s="8">
        <v>15000</v>
      </c>
    </row>
    <row r="19" spans="2:5" ht="20.100000000000001" customHeight="1" x14ac:dyDescent="0.25">
      <c r="B19" s="34" t="str">
        <f t="shared" si="0"/>
        <v>Ana María Huanuco</v>
      </c>
      <c r="C19" s="7" t="s">
        <v>27</v>
      </c>
      <c r="D19" s="7" t="s">
        <v>22</v>
      </c>
      <c r="E19" s="8">
        <v>14000</v>
      </c>
    </row>
    <row r="20" spans="2:5" ht="20.100000000000001" customHeight="1" x14ac:dyDescent="0.25">
      <c r="B20" s="34" t="str">
        <f t="shared" si="0"/>
        <v>Ana María Rioja</v>
      </c>
      <c r="C20" s="7" t="s">
        <v>27</v>
      </c>
      <c r="D20" s="7" t="s">
        <v>23</v>
      </c>
      <c r="E20" s="8">
        <v>18000</v>
      </c>
    </row>
    <row r="21" spans="2:5" ht="20.100000000000001" customHeight="1" x14ac:dyDescent="0.25">
      <c r="B21" s="34" t="str">
        <f t="shared" si="0"/>
        <v>Ana María Chiclayo</v>
      </c>
      <c r="C21" s="7" t="s">
        <v>27</v>
      </c>
      <c r="D21" s="7" t="s">
        <v>24</v>
      </c>
      <c r="E21" s="8">
        <v>16800</v>
      </c>
    </row>
    <row r="22" spans="2:5" ht="20.100000000000001" customHeight="1" x14ac:dyDescent="0.25">
      <c r="B22" s="34" t="str">
        <f t="shared" si="0"/>
        <v>Ana María Amazonas</v>
      </c>
      <c r="C22" s="7" t="s">
        <v>27</v>
      </c>
      <c r="D22" s="7" t="s">
        <v>25</v>
      </c>
      <c r="E22" s="8">
        <v>14502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zoomScale="250" zoomScaleNormal="250" workbookViewId="0">
      <selection activeCell="B1" sqref="B1:B1048576"/>
    </sheetView>
  </sheetViews>
  <sheetFormatPr baseColWidth="10" defaultRowHeight="15" x14ac:dyDescent="0.25"/>
  <cols>
    <col min="1" max="1" width="6.7109375" customWidth="1"/>
    <col min="2" max="2" width="16.42578125" style="35" customWidth="1"/>
    <col min="3" max="3" width="29.85546875" customWidth="1"/>
    <col min="4" max="4" width="33" customWidth="1"/>
    <col min="5" max="5" width="21.42578125" customWidth="1"/>
  </cols>
  <sheetData>
    <row r="4" spans="2:5" ht="35.1" customHeight="1" x14ac:dyDescent="0.25">
      <c r="C4" s="12" t="s">
        <v>16</v>
      </c>
      <c r="D4" s="12" t="s">
        <v>17</v>
      </c>
      <c r="E4" s="12" t="s">
        <v>18</v>
      </c>
    </row>
    <row r="5" spans="2:5" ht="35.1" customHeight="1" x14ac:dyDescent="0.25">
      <c r="B5" s="34" t="str">
        <f>CONCATENATE(C5," ",D5)</f>
        <v>Luis Angel Cruz Rioja</v>
      </c>
      <c r="C5" s="10" t="s">
        <v>19</v>
      </c>
      <c r="D5" s="1" t="s">
        <v>23</v>
      </c>
      <c r="E5" s="13">
        <f>VLOOKUP(B5,Ejemplo4!B5:E22,4,FALSE)</f>
        <v>15000</v>
      </c>
    </row>
    <row r="6" spans="2:5" ht="35.1" customHeight="1" x14ac:dyDescent="0.25">
      <c r="B6" s="34" t="str">
        <f t="shared" ref="B6:B7" si="0">CONCATENATE(C6," ",D6)</f>
        <v>Marco Lopez Chiclayo</v>
      </c>
      <c r="C6" s="10" t="s">
        <v>26</v>
      </c>
      <c r="D6" s="1" t="s">
        <v>24</v>
      </c>
      <c r="E6" s="13">
        <f>VLOOKUP(B6,Ejemplo4!B6:E23,4,FALSE)</f>
        <v>15400</v>
      </c>
    </row>
    <row r="7" spans="2:5" ht="35.1" customHeight="1" x14ac:dyDescent="0.25">
      <c r="B7" s="34" t="str">
        <f t="shared" si="0"/>
        <v>Ana María Chiclayo</v>
      </c>
      <c r="C7" s="11" t="s">
        <v>27</v>
      </c>
      <c r="D7" s="1" t="s">
        <v>24</v>
      </c>
      <c r="E7" s="13">
        <f>VLOOKUP(B7,Ejemplo4!B7:E24,4,FALSE)</f>
        <v>16800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="280" zoomScaleNormal="280" workbookViewId="0">
      <selection activeCell="E11" sqref="E11"/>
    </sheetView>
  </sheetViews>
  <sheetFormatPr baseColWidth="10" defaultRowHeight="15" x14ac:dyDescent="0.25"/>
  <cols>
    <col min="3" max="3" width="18.5703125" customWidth="1"/>
    <col min="4" max="4" width="15.5703125" customWidth="1"/>
    <col min="5" max="5" width="23.140625" customWidth="1"/>
  </cols>
  <sheetData>
    <row r="2" spans="2:9" x14ac:dyDescent="0.25">
      <c r="B2" s="52" t="s">
        <v>29</v>
      </c>
      <c r="C2" s="52"/>
      <c r="D2" s="52"/>
      <c r="E2" s="52"/>
      <c r="F2" s="52"/>
      <c r="G2" s="52"/>
      <c r="H2" s="52"/>
      <c r="I2" s="52"/>
    </row>
    <row r="3" spans="2:9" x14ac:dyDescent="0.25">
      <c r="B3" s="52"/>
      <c r="C3" s="52"/>
      <c r="D3" s="52"/>
      <c r="E3" s="52"/>
      <c r="F3" s="52"/>
      <c r="G3" s="52"/>
      <c r="H3" s="52"/>
      <c r="I3" s="52"/>
    </row>
    <row r="4" spans="2:9" x14ac:dyDescent="0.25">
      <c r="B4" s="52"/>
      <c r="C4" s="52"/>
      <c r="D4" s="52"/>
      <c r="E4" s="52"/>
      <c r="F4" s="52"/>
      <c r="G4" s="52"/>
      <c r="H4" s="52"/>
      <c r="I4" s="52"/>
    </row>
    <row r="7" spans="2:9" x14ac:dyDescent="0.25">
      <c r="C7" t="s">
        <v>80</v>
      </c>
      <c r="D7" s="11" t="s">
        <v>19</v>
      </c>
      <c r="E7" s="34" t="str">
        <f>CONCATENATE(D7," ",D8)</f>
        <v>Luis Angel Cruz Chiclayo</v>
      </c>
    </row>
    <row r="8" spans="2:9" x14ac:dyDescent="0.25">
      <c r="C8" t="s">
        <v>81</v>
      </c>
      <c r="D8" s="11" t="s">
        <v>24</v>
      </c>
    </row>
    <row r="9" spans="2:9" x14ac:dyDescent="0.25">
      <c r="C9" t="s">
        <v>77</v>
      </c>
      <c r="D9" s="13">
        <f>VLOOKUP(E7,Ejemplo4!B2:I22,4,FALSE)</f>
        <v>14000</v>
      </c>
    </row>
  </sheetData>
  <mergeCells count="1">
    <mergeCell ref="B2:I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Ejemplo4!$C$5:$C$22</xm:f>
          </x14:formula1>
          <xm:sqref>B6</xm:sqref>
        </x14:dataValidation>
        <x14:dataValidation type="list" allowBlank="1" showInputMessage="1" showErrorMessage="1">
          <x14:formula1>
            <xm:f>Ejemplo4!$G$6:$G$8</xm:f>
          </x14:formula1>
          <xm:sqref>D7</xm:sqref>
        </x14:dataValidation>
        <x14:dataValidation type="list" allowBlank="1" showInputMessage="1" showErrorMessage="1">
          <x14:formula1>
            <xm:f>Ejemplo4!$I$6:$I$11</xm:f>
          </x14:formula1>
          <xm:sqref>D8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14"/>
  <sheetViews>
    <sheetView zoomScale="210" zoomScaleNormal="210" workbookViewId="0">
      <selection activeCell="D7" sqref="D7"/>
    </sheetView>
  </sheetViews>
  <sheetFormatPr baseColWidth="10" defaultRowHeight="15" x14ac:dyDescent="0.25"/>
  <cols>
    <col min="1" max="1" width="7" customWidth="1"/>
    <col min="3" max="3" width="21" customWidth="1"/>
    <col min="4" max="4" width="20.7109375" customWidth="1"/>
    <col min="5" max="5" width="18.140625" customWidth="1"/>
    <col min="6" max="6" width="17.28515625" customWidth="1"/>
    <col min="7" max="7" width="15.42578125" customWidth="1"/>
  </cols>
  <sheetData>
    <row r="6" spans="2:7" ht="33.75" customHeight="1" x14ac:dyDescent="0.25">
      <c r="B6" s="16" t="s">
        <v>32</v>
      </c>
      <c r="C6" s="16" t="s">
        <v>42</v>
      </c>
      <c r="D6" s="16" t="s">
        <v>33</v>
      </c>
      <c r="E6" s="16" t="s">
        <v>54</v>
      </c>
      <c r="F6" s="16" t="s">
        <v>59</v>
      </c>
      <c r="G6" s="20" t="s">
        <v>67</v>
      </c>
    </row>
    <row r="7" spans="2:7" x14ac:dyDescent="0.25">
      <c r="B7" s="1" t="s">
        <v>34</v>
      </c>
      <c r="C7" s="1" t="s">
        <v>66</v>
      </c>
      <c r="D7" s="1" t="s">
        <v>51</v>
      </c>
      <c r="E7" s="17" t="s">
        <v>55</v>
      </c>
      <c r="F7" s="18">
        <v>43556</v>
      </c>
      <c r="G7" s="21" t="s">
        <v>68</v>
      </c>
    </row>
    <row r="8" spans="2:7" x14ac:dyDescent="0.25">
      <c r="B8" s="1" t="s">
        <v>35</v>
      </c>
      <c r="C8" s="1" t="s">
        <v>44</v>
      </c>
      <c r="D8" s="1" t="s">
        <v>52</v>
      </c>
      <c r="E8" s="17" t="s">
        <v>60</v>
      </c>
      <c r="F8" s="18">
        <v>43556</v>
      </c>
      <c r="G8" s="21" t="s">
        <v>69</v>
      </c>
    </row>
    <row r="9" spans="2:7" x14ac:dyDescent="0.25">
      <c r="B9" s="1" t="s">
        <v>36</v>
      </c>
      <c r="C9" s="1" t="s">
        <v>45</v>
      </c>
      <c r="D9" s="1" t="s">
        <v>53</v>
      </c>
      <c r="E9" s="17" t="s">
        <v>61</v>
      </c>
      <c r="F9" s="18">
        <v>43556</v>
      </c>
      <c r="G9" s="21" t="s">
        <v>69</v>
      </c>
    </row>
    <row r="10" spans="2:7" x14ac:dyDescent="0.25">
      <c r="B10" s="1" t="s">
        <v>37</v>
      </c>
      <c r="C10" s="1" t="s">
        <v>46</v>
      </c>
      <c r="D10" s="1" t="s">
        <v>51</v>
      </c>
      <c r="E10" s="17" t="s">
        <v>56</v>
      </c>
      <c r="F10" s="18">
        <v>43556</v>
      </c>
      <c r="G10" s="21" t="s">
        <v>70</v>
      </c>
    </row>
    <row r="11" spans="2:7" x14ac:dyDescent="0.25">
      <c r="B11" s="1" t="s">
        <v>38</v>
      </c>
      <c r="C11" s="1" t="s">
        <v>47</v>
      </c>
      <c r="D11" s="1" t="s">
        <v>51</v>
      </c>
      <c r="E11" s="17" t="s">
        <v>58</v>
      </c>
      <c r="F11" s="18">
        <v>43556</v>
      </c>
      <c r="G11" s="21" t="s">
        <v>69</v>
      </c>
    </row>
    <row r="12" spans="2:7" x14ac:dyDescent="0.25">
      <c r="B12" s="1" t="s">
        <v>39</v>
      </c>
      <c r="C12" s="1" t="s">
        <v>48</v>
      </c>
      <c r="D12" s="1" t="s">
        <v>52</v>
      </c>
      <c r="E12" s="17" t="s">
        <v>62</v>
      </c>
      <c r="F12" s="18">
        <v>43556</v>
      </c>
      <c r="G12" s="21" t="s">
        <v>69</v>
      </c>
    </row>
    <row r="13" spans="2:7" x14ac:dyDescent="0.25">
      <c r="B13" s="1" t="s">
        <v>40</v>
      </c>
      <c r="C13" s="1" t="s">
        <v>49</v>
      </c>
      <c r="D13" s="1" t="s">
        <v>53</v>
      </c>
      <c r="E13" s="17" t="s">
        <v>63</v>
      </c>
      <c r="F13" s="18">
        <v>43556</v>
      </c>
      <c r="G13" s="21" t="s">
        <v>70</v>
      </c>
    </row>
    <row r="14" spans="2:7" x14ac:dyDescent="0.25">
      <c r="B14" s="1" t="s">
        <v>41</v>
      </c>
      <c r="C14" s="1" t="s">
        <v>50</v>
      </c>
      <c r="D14" s="1" t="s">
        <v>51</v>
      </c>
      <c r="E14" s="17" t="s">
        <v>57</v>
      </c>
      <c r="F14" s="18">
        <v>43556</v>
      </c>
      <c r="G14" s="2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240" zoomScaleNormal="240" workbookViewId="0">
      <selection activeCell="E7" sqref="E7"/>
    </sheetView>
  </sheetViews>
  <sheetFormatPr baseColWidth="10" defaultRowHeight="15" x14ac:dyDescent="0.25"/>
  <cols>
    <col min="3" max="3" width="19.5703125" customWidth="1"/>
    <col min="4" max="4" width="19.140625" customWidth="1"/>
    <col min="5" max="5" width="21.5703125" customWidth="1"/>
  </cols>
  <sheetData>
    <row r="1" spans="1:8" ht="15" customHeight="1" x14ac:dyDescent="0.25">
      <c r="A1" s="53" t="s">
        <v>71</v>
      </c>
      <c r="B1" s="53"/>
      <c r="C1" s="53"/>
      <c r="D1" s="53"/>
      <c r="E1" s="53"/>
      <c r="F1" s="53"/>
      <c r="G1" s="53"/>
      <c r="H1" s="53"/>
    </row>
    <row r="2" spans="1:8" ht="15" customHeight="1" x14ac:dyDescent="0.25">
      <c r="A2" s="53"/>
      <c r="B2" s="53"/>
      <c r="C2" s="53"/>
      <c r="D2" s="53"/>
      <c r="E2" s="53"/>
      <c r="F2" s="53"/>
      <c r="G2" s="53"/>
      <c r="H2" s="53"/>
    </row>
    <row r="4" spans="1:8" x14ac:dyDescent="0.25">
      <c r="B4" s="16" t="s">
        <v>32</v>
      </c>
      <c r="C4" s="16" t="s">
        <v>42</v>
      </c>
      <c r="D4" s="16" t="s">
        <v>64</v>
      </c>
      <c r="E4" s="16" t="s">
        <v>54</v>
      </c>
    </row>
    <row r="5" spans="1:8" x14ac:dyDescent="0.25">
      <c r="B5" s="38" t="s">
        <v>34</v>
      </c>
      <c r="C5" s="38" t="s">
        <v>43</v>
      </c>
      <c r="D5" s="38" t="str">
        <f>VLOOKUP(B5,Ejemplo6!B7:G14,3,FALSE)</f>
        <v>Transferencia</v>
      </c>
      <c r="E5" s="38" t="str">
        <f>IF(D5="Transferencia",VLOOKUP(B5,Ejemplo6!B7:G14,4,FALSE),"No Aplica")</f>
        <v>0220-02141-2020</v>
      </c>
    </row>
    <row r="6" spans="1:8" x14ac:dyDescent="0.25">
      <c r="B6" s="1" t="s">
        <v>35</v>
      </c>
      <c r="C6" s="1" t="s">
        <v>44</v>
      </c>
      <c r="D6" s="1" t="str">
        <f>VLOOKUP(B6,Ejemplo6!B8:G15,3,FALSE)</f>
        <v>Cheque</v>
      </c>
      <c r="E6" s="38" t="str">
        <f>IF(D6="Transferencia",VLOOKUP(B6,Ejemplo6!B8:G15,4,FALSE),"No Aplica")</f>
        <v>No Aplica</v>
      </c>
    </row>
    <row r="7" spans="1:8" x14ac:dyDescent="0.25">
      <c r="B7" s="1" t="s">
        <v>36</v>
      </c>
      <c r="C7" s="1" t="s">
        <v>45</v>
      </c>
      <c r="D7" s="1" t="str">
        <f>VLOOKUP(B7,Ejemplo6!B9:G16,3,FALSE)</f>
        <v>Efectivo</v>
      </c>
      <c r="E7" s="38" t="str">
        <f>IF(D7="Transferencia",VLOOKUP(B7,Ejemplo6!B9:G16,4,FALSE),"No Aplica")</f>
        <v>No Aplica</v>
      </c>
    </row>
    <row r="8" spans="1:8" x14ac:dyDescent="0.25">
      <c r="B8" s="38" t="s">
        <v>37</v>
      </c>
      <c r="C8" s="38" t="s">
        <v>46</v>
      </c>
      <c r="D8" s="38" t="str">
        <f>VLOOKUP(B8,Ejemplo6!B10:G17,3,FALSE)</f>
        <v>Transferencia</v>
      </c>
      <c r="E8" s="38" t="str">
        <f>IF(D8="Transferencia",VLOOKUP(B8,Ejemplo6!B10:G17,4,FALSE),"No Aplica")</f>
        <v>0200-2145-2111</v>
      </c>
    </row>
    <row r="9" spans="1:8" x14ac:dyDescent="0.25">
      <c r="B9" s="38" t="s">
        <v>38</v>
      </c>
      <c r="C9" s="38" t="s">
        <v>47</v>
      </c>
      <c r="D9" s="38" t="str">
        <f>VLOOKUP(B9,Ejemplo6!B11:G18,3,FALSE)</f>
        <v>Transferencia</v>
      </c>
      <c r="E9" s="38" t="str">
        <f>IF(D9="Transferencia",VLOOKUP(B9,Ejemplo6!B11:G18,4,FALSE),"No Aplica")</f>
        <v>0201-1542-2000</v>
      </c>
    </row>
    <row r="10" spans="1:8" x14ac:dyDescent="0.25">
      <c r="B10" s="1" t="s">
        <v>39</v>
      </c>
      <c r="C10" s="1" t="s">
        <v>48</v>
      </c>
      <c r="D10" s="1" t="str">
        <f>VLOOKUP(B10,Ejemplo6!B12:G19,3,FALSE)</f>
        <v>Cheque</v>
      </c>
      <c r="E10" s="38" t="str">
        <f>IF(D10="Transferencia",VLOOKUP(B10,Ejemplo6!B12:G19,4,FALSE),"No Aplica")</f>
        <v>No Aplica</v>
      </c>
    </row>
    <row r="11" spans="1:8" x14ac:dyDescent="0.25">
      <c r="B11" s="1" t="s">
        <v>40</v>
      </c>
      <c r="C11" s="1" t="s">
        <v>49</v>
      </c>
      <c r="D11" s="1" t="str">
        <f>VLOOKUP(B11,Ejemplo6!B13:G20,3,FALSE)</f>
        <v>Efectivo</v>
      </c>
      <c r="E11" s="38" t="str">
        <f>IF(D11="Transferencia",VLOOKUP(B11,Ejemplo6!B13:G20,4,FALSE),"No Aplica")</f>
        <v>No Aplica</v>
      </c>
    </row>
    <row r="12" spans="1:8" x14ac:dyDescent="0.25">
      <c r="B12" s="38" t="s">
        <v>41</v>
      </c>
      <c r="C12" s="38" t="s">
        <v>50</v>
      </c>
      <c r="D12" s="38" t="str">
        <f>VLOOKUP(B12,Ejemplo6!B14:G21,3,FALSE)</f>
        <v>Transferencia</v>
      </c>
      <c r="E12" s="38" t="str">
        <f>IF(D12="Transferencia",VLOOKUP(B12,Ejemplo6!B14:G21,4,FALSE),"No Aplica")</f>
        <v>01421-124124-11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Ejemplo1</vt:lpstr>
      <vt:lpstr>Ejemplo3</vt:lpstr>
      <vt:lpstr>LLamado</vt:lpstr>
      <vt:lpstr>Ejemplo4</vt:lpstr>
      <vt:lpstr>Hoja5</vt:lpstr>
      <vt:lpstr>Ejemplo5</vt:lpstr>
      <vt:lpstr>Ejemplo6</vt:lpstr>
      <vt:lpstr>LLamado2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2019-03-31T22:30:54Z</dcterms:created>
  <dcterms:modified xsi:type="dcterms:W3CDTF">2019-04-11T11:59:48Z</dcterms:modified>
</cp:coreProperties>
</file>