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eifs\Downloads\"/>
    </mc:Choice>
  </mc:AlternateContent>
  <xr:revisionPtr revIDLastSave="0" documentId="13_ncr:1_{DFFC4CAC-7135-4706-8949-5D84F436A031}" xr6:coauthVersionLast="47" xr6:coauthVersionMax="47" xr10:uidLastSave="{00000000-0000-0000-0000-000000000000}"/>
  <bookViews>
    <workbookView xWindow="-108" yWindow="-108" windowWidth="23256" windowHeight="12456" firstSheet="6" activeTab="6" xr2:uid="{6EFFDF18-71E0-C043-A6C6-8B1D71D9068D}"/>
  </bookViews>
  <sheets>
    <sheet name="Sheet1" sheetId="1" r:id="rId1"/>
    <sheet name="RR weigfhted" sheetId="2" r:id="rId2"/>
    <sheet name="RR weigfhted + QP" sheetId="5" r:id="rId3"/>
    <sheet name="RR weigfhted + QP (2)" sheetId="8" r:id="rId4"/>
    <sheet name="RR weigfhted + QP (3)" sheetId="9" r:id="rId5"/>
    <sheet name="Volume weigfhted (2)" sheetId="3" r:id="rId6"/>
    <sheet name="Sheet2" sheetId="6" r:id="rId7"/>
    <sheet name="Sheet3" sheetId="7" r:id="rId8"/>
  </sheets>
  <definedNames>
    <definedName name="solver_adj" localSheetId="2" hidden="1">'RR weigfhted + QP'!$S$3:$U$3</definedName>
    <definedName name="solver_adj" localSheetId="3" hidden="1">'RR weigfhted + QP (2)'!$S$3:$U$3</definedName>
    <definedName name="solver_adj" localSheetId="4" hidden="1">'RR weigfhted + QP (3)'!$S$3:$U$3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2" hidden="1">'RR weigfhted + QP'!$S$3</definedName>
    <definedName name="solver_lhs1" localSheetId="3" hidden="1">'RR weigfhted + QP (2)'!$S$3</definedName>
    <definedName name="solver_lhs1" localSheetId="4" hidden="1">'RR weigfhted + QP (3)'!$S$3</definedName>
    <definedName name="solver_lhs2" localSheetId="2" hidden="1">'RR weigfhted + QP'!$T$3</definedName>
    <definedName name="solver_lhs2" localSheetId="3" hidden="1">'RR weigfhted + QP (2)'!$T$3</definedName>
    <definedName name="solver_lhs2" localSheetId="4" hidden="1">'RR weigfhted + QP (3)'!$T$3</definedName>
    <definedName name="solver_lhs3" localSheetId="2" hidden="1">'RR weigfhted + QP'!$U$3</definedName>
    <definedName name="solver_lhs3" localSheetId="3" hidden="1">'RR weigfhted + QP (2)'!$U$3</definedName>
    <definedName name="solver_lhs3" localSheetId="4" hidden="1">'RR weigfhted + QP (3)'!$U$3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2" hidden="1">'RR weigfhted + QP'!$P$10</definedName>
    <definedName name="solver_opt" localSheetId="3" hidden="1">'RR weigfhted + QP (2)'!$P$10</definedName>
    <definedName name="solver_opt" localSheetId="4" hidden="1">'RR weigfhted + QP (3)'!$P$10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3" localSheetId="2" hidden="1">3</definedName>
    <definedName name="solver_rel3" localSheetId="3" hidden="1">3</definedName>
    <definedName name="solver_rel3" localSheetId="4" hidden="1">3</definedName>
    <definedName name="solver_rhs1" localSheetId="2" hidden="1">0</definedName>
    <definedName name="solver_rhs1" localSheetId="3" hidden="1">0</definedName>
    <definedName name="solver_rhs1" localSheetId="4" hidden="1">0</definedName>
    <definedName name="solver_rhs2" localSheetId="2" hidden="1">0</definedName>
    <definedName name="solver_rhs2" localSheetId="3" hidden="1">0</definedName>
    <definedName name="solver_rhs2" localSheetId="4" hidden="1">0</definedName>
    <definedName name="solver_rhs3" localSheetId="2" hidden="1">0</definedName>
    <definedName name="solver_rhs3" localSheetId="3" hidden="1">0</definedName>
    <definedName name="solver_rhs3" localSheetId="4" hidden="1">0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8" l="1"/>
  <c r="R5" i="8"/>
  <c r="W4" i="8"/>
  <c r="S5" i="8"/>
  <c r="U4" i="6"/>
  <c r="T4" i="6"/>
  <c r="S4" i="6"/>
  <c r="R4" i="6"/>
  <c r="V3" i="6"/>
  <c r="W3" i="8"/>
  <c r="X3" i="8" s="1"/>
  <c r="W6" i="9"/>
  <c r="W3" i="5"/>
  <c r="S3" i="2"/>
  <c r="T7" i="9"/>
  <c r="R105" i="9"/>
  <c r="L105" i="9"/>
  <c r="K105" i="9"/>
  <c r="J105" i="9"/>
  <c r="I105" i="9"/>
  <c r="H105" i="9"/>
  <c r="R104" i="9"/>
  <c r="L104" i="9"/>
  <c r="K104" i="9"/>
  <c r="J104" i="9"/>
  <c r="I104" i="9"/>
  <c r="H104" i="9"/>
  <c r="R103" i="9"/>
  <c r="L103" i="9"/>
  <c r="K103" i="9"/>
  <c r="J103" i="9"/>
  <c r="I103" i="9"/>
  <c r="H103" i="9"/>
  <c r="R102" i="9"/>
  <c r="L102" i="9"/>
  <c r="K102" i="9"/>
  <c r="J102" i="9"/>
  <c r="I102" i="9"/>
  <c r="H102" i="9"/>
  <c r="R101" i="9"/>
  <c r="L101" i="9"/>
  <c r="K101" i="9"/>
  <c r="J101" i="9"/>
  <c r="I101" i="9"/>
  <c r="H101" i="9"/>
  <c r="R100" i="9"/>
  <c r="L100" i="9"/>
  <c r="K100" i="9"/>
  <c r="J100" i="9"/>
  <c r="I100" i="9"/>
  <c r="H100" i="9"/>
  <c r="R99" i="9"/>
  <c r="L99" i="9"/>
  <c r="K99" i="9"/>
  <c r="J99" i="9"/>
  <c r="I99" i="9"/>
  <c r="H99" i="9"/>
  <c r="R98" i="9"/>
  <c r="L98" i="9"/>
  <c r="K98" i="9"/>
  <c r="J98" i="9"/>
  <c r="I98" i="9"/>
  <c r="H98" i="9"/>
  <c r="R97" i="9"/>
  <c r="L97" i="9"/>
  <c r="K97" i="9"/>
  <c r="J97" i="9"/>
  <c r="I97" i="9"/>
  <c r="H97" i="9"/>
  <c r="R96" i="9"/>
  <c r="L96" i="9"/>
  <c r="K96" i="9"/>
  <c r="J96" i="9"/>
  <c r="I96" i="9"/>
  <c r="H96" i="9"/>
  <c r="R95" i="9"/>
  <c r="L95" i="9"/>
  <c r="K95" i="9"/>
  <c r="J95" i="9"/>
  <c r="I95" i="9"/>
  <c r="H95" i="9"/>
  <c r="R94" i="9"/>
  <c r="L94" i="9"/>
  <c r="K94" i="9"/>
  <c r="J94" i="9"/>
  <c r="I94" i="9"/>
  <c r="H94" i="9"/>
  <c r="R93" i="9"/>
  <c r="L93" i="9"/>
  <c r="K93" i="9"/>
  <c r="J93" i="9"/>
  <c r="I93" i="9"/>
  <c r="H93" i="9"/>
  <c r="R92" i="9"/>
  <c r="L92" i="9"/>
  <c r="K92" i="9"/>
  <c r="J92" i="9"/>
  <c r="I92" i="9"/>
  <c r="H92" i="9"/>
  <c r="R91" i="9"/>
  <c r="M91" i="9"/>
  <c r="L91" i="9"/>
  <c r="K91" i="9"/>
  <c r="J91" i="9"/>
  <c r="I91" i="9"/>
  <c r="H91" i="9"/>
  <c r="R90" i="9"/>
  <c r="L90" i="9"/>
  <c r="K90" i="9"/>
  <c r="J90" i="9"/>
  <c r="I90" i="9"/>
  <c r="H90" i="9"/>
  <c r="R89" i="9"/>
  <c r="L89" i="9"/>
  <c r="K89" i="9"/>
  <c r="J89" i="9"/>
  <c r="I89" i="9"/>
  <c r="H89" i="9"/>
  <c r="R88" i="9"/>
  <c r="L88" i="9"/>
  <c r="K88" i="9"/>
  <c r="J88" i="9"/>
  <c r="I88" i="9"/>
  <c r="H88" i="9"/>
  <c r="R87" i="9"/>
  <c r="L87" i="9"/>
  <c r="K87" i="9"/>
  <c r="J87" i="9"/>
  <c r="I87" i="9"/>
  <c r="H87" i="9"/>
  <c r="R86" i="9"/>
  <c r="L86" i="9"/>
  <c r="K86" i="9"/>
  <c r="J86" i="9"/>
  <c r="I86" i="9"/>
  <c r="H86" i="9"/>
  <c r="R85" i="9"/>
  <c r="L85" i="9"/>
  <c r="K85" i="9"/>
  <c r="J85" i="9"/>
  <c r="I85" i="9"/>
  <c r="H85" i="9"/>
  <c r="R84" i="9"/>
  <c r="L84" i="9"/>
  <c r="K84" i="9"/>
  <c r="J84" i="9"/>
  <c r="I84" i="9"/>
  <c r="H84" i="9"/>
  <c r="R83" i="9"/>
  <c r="L83" i="9"/>
  <c r="K83" i="9"/>
  <c r="J83" i="9"/>
  <c r="I83" i="9"/>
  <c r="H83" i="9"/>
  <c r="R82" i="9"/>
  <c r="L82" i="9"/>
  <c r="K82" i="9"/>
  <c r="J82" i="9"/>
  <c r="I82" i="9"/>
  <c r="H82" i="9"/>
  <c r="R81" i="9"/>
  <c r="L81" i="9"/>
  <c r="K81" i="9"/>
  <c r="J81" i="9"/>
  <c r="I81" i="9"/>
  <c r="H81" i="9"/>
  <c r="R80" i="9"/>
  <c r="L80" i="9"/>
  <c r="K80" i="9"/>
  <c r="J80" i="9"/>
  <c r="I80" i="9"/>
  <c r="H80" i="9"/>
  <c r="R79" i="9"/>
  <c r="L79" i="9"/>
  <c r="K79" i="9"/>
  <c r="J79" i="9"/>
  <c r="I79" i="9"/>
  <c r="H79" i="9"/>
  <c r="R78" i="9"/>
  <c r="M78" i="9"/>
  <c r="L78" i="9"/>
  <c r="K78" i="9"/>
  <c r="J78" i="9"/>
  <c r="I78" i="9"/>
  <c r="H78" i="9"/>
  <c r="R77" i="9"/>
  <c r="L77" i="9"/>
  <c r="K77" i="9"/>
  <c r="J77" i="9"/>
  <c r="I77" i="9"/>
  <c r="H77" i="9"/>
  <c r="R76" i="9"/>
  <c r="L76" i="9"/>
  <c r="K76" i="9"/>
  <c r="J76" i="9"/>
  <c r="I76" i="9"/>
  <c r="H76" i="9"/>
  <c r="R75" i="9"/>
  <c r="L75" i="9"/>
  <c r="K75" i="9"/>
  <c r="J75" i="9"/>
  <c r="I75" i="9"/>
  <c r="H75" i="9"/>
  <c r="R74" i="9"/>
  <c r="L74" i="9"/>
  <c r="K74" i="9"/>
  <c r="J74" i="9"/>
  <c r="I74" i="9"/>
  <c r="H74" i="9"/>
  <c r="R73" i="9"/>
  <c r="L73" i="9"/>
  <c r="K73" i="9"/>
  <c r="J73" i="9"/>
  <c r="I73" i="9"/>
  <c r="H73" i="9"/>
  <c r="R72" i="9"/>
  <c r="L72" i="9"/>
  <c r="K72" i="9"/>
  <c r="J72" i="9"/>
  <c r="I72" i="9"/>
  <c r="H72" i="9"/>
  <c r="R71" i="9"/>
  <c r="L71" i="9"/>
  <c r="K71" i="9"/>
  <c r="J71" i="9"/>
  <c r="I71" i="9"/>
  <c r="H71" i="9"/>
  <c r="R70" i="9"/>
  <c r="L70" i="9"/>
  <c r="K70" i="9"/>
  <c r="J70" i="9"/>
  <c r="I70" i="9"/>
  <c r="H70" i="9"/>
  <c r="R69" i="9"/>
  <c r="L69" i="9"/>
  <c r="K69" i="9"/>
  <c r="J69" i="9"/>
  <c r="I69" i="9"/>
  <c r="H69" i="9"/>
  <c r="R68" i="9"/>
  <c r="L68" i="9"/>
  <c r="K68" i="9"/>
  <c r="J68" i="9"/>
  <c r="I68" i="9"/>
  <c r="H68" i="9"/>
  <c r="R67" i="9"/>
  <c r="L67" i="9"/>
  <c r="K67" i="9"/>
  <c r="J67" i="9"/>
  <c r="I67" i="9"/>
  <c r="H67" i="9"/>
  <c r="R66" i="9"/>
  <c r="L66" i="9"/>
  <c r="K66" i="9"/>
  <c r="J66" i="9"/>
  <c r="I66" i="9"/>
  <c r="H66" i="9"/>
  <c r="R65" i="9"/>
  <c r="L65" i="9"/>
  <c r="K65" i="9"/>
  <c r="J65" i="9"/>
  <c r="I65" i="9"/>
  <c r="H65" i="9"/>
  <c r="R64" i="9"/>
  <c r="L64" i="9"/>
  <c r="K64" i="9"/>
  <c r="J64" i="9"/>
  <c r="I64" i="9"/>
  <c r="H64" i="9"/>
  <c r="R63" i="9"/>
  <c r="L63" i="9"/>
  <c r="K63" i="9"/>
  <c r="J63" i="9"/>
  <c r="I63" i="9"/>
  <c r="H63" i="9"/>
  <c r="R62" i="9"/>
  <c r="L62" i="9"/>
  <c r="K62" i="9"/>
  <c r="J62" i="9"/>
  <c r="I62" i="9"/>
  <c r="H62" i="9"/>
  <c r="R61" i="9"/>
  <c r="L61" i="9"/>
  <c r="K61" i="9"/>
  <c r="J61" i="9"/>
  <c r="I61" i="9"/>
  <c r="H61" i="9"/>
  <c r="R60" i="9"/>
  <c r="L60" i="9"/>
  <c r="K60" i="9"/>
  <c r="J60" i="9"/>
  <c r="I60" i="9"/>
  <c r="H60" i="9"/>
  <c r="R59" i="9"/>
  <c r="L59" i="9"/>
  <c r="K59" i="9"/>
  <c r="J59" i="9"/>
  <c r="I59" i="9"/>
  <c r="H59" i="9"/>
  <c r="R58" i="9"/>
  <c r="L58" i="9"/>
  <c r="K58" i="9"/>
  <c r="J58" i="9"/>
  <c r="I58" i="9"/>
  <c r="H58" i="9"/>
  <c r="R57" i="9"/>
  <c r="L57" i="9"/>
  <c r="K57" i="9"/>
  <c r="J57" i="9"/>
  <c r="I57" i="9"/>
  <c r="H57" i="9"/>
  <c r="R56" i="9"/>
  <c r="M56" i="9"/>
  <c r="L56" i="9"/>
  <c r="K56" i="9"/>
  <c r="J56" i="9"/>
  <c r="I56" i="9"/>
  <c r="H56" i="9"/>
  <c r="R55" i="9"/>
  <c r="L55" i="9"/>
  <c r="K55" i="9"/>
  <c r="J55" i="9"/>
  <c r="I55" i="9"/>
  <c r="H55" i="9"/>
  <c r="R54" i="9"/>
  <c r="L54" i="9"/>
  <c r="K54" i="9"/>
  <c r="J54" i="9"/>
  <c r="I54" i="9"/>
  <c r="H54" i="9"/>
  <c r="R53" i="9"/>
  <c r="L53" i="9"/>
  <c r="K53" i="9"/>
  <c r="J53" i="9"/>
  <c r="I53" i="9"/>
  <c r="H53" i="9"/>
  <c r="R52" i="9"/>
  <c r="L52" i="9"/>
  <c r="K52" i="9"/>
  <c r="J52" i="9"/>
  <c r="I52" i="9"/>
  <c r="H52" i="9"/>
  <c r="R51" i="9"/>
  <c r="L51" i="9"/>
  <c r="K51" i="9"/>
  <c r="J51" i="9"/>
  <c r="I51" i="9"/>
  <c r="H51" i="9"/>
  <c r="R50" i="9"/>
  <c r="L50" i="9"/>
  <c r="K50" i="9"/>
  <c r="J50" i="9"/>
  <c r="I50" i="9"/>
  <c r="H50" i="9"/>
  <c r="R49" i="9"/>
  <c r="L49" i="9"/>
  <c r="K49" i="9"/>
  <c r="J49" i="9"/>
  <c r="I49" i="9"/>
  <c r="H49" i="9"/>
  <c r="R48" i="9"/>
  <c r="L48" i="9"/>
  <c r="K48" i="9"/>
  <c r="J48" i="9"/>
  <c r="I48" i="9"/>
  <c r="H48" i="9"/>
  <c r="R47" i="9"/>
  <c r="L47" i="9"/>
  <c r="K47" i="9"/>
  <c r="J47" i="9"/>
  <c r="I47" i="9"/>
  <c r="H47" i="9"/>
  <c r="R46" i="9"/>
  <c r="L46" i="9"/>
  <c r="K46" i="9"/>
  <c r="J46" i="9"/>
  <c r="I46" i="9"/>
  <c r="H46" i="9"/>
  <c r="R45" i="9"/>
  <c r="L45" i="9"/>
  <c r="K45" i="9"/>
  <c r="J45" i="9"/>
  <c r="I45" i="9"/>
  <c r="H45" i="9"/>
  <c r="R44" i="9"/>
  <c r="L44" i="9"/>
  <c r="K44" i="9"/>
  <c r="J44" i="9"/>
  <c r="I44" i="9"/>
  <c r="H44" i="9"/>
  <c r="R43" i="9"/>
  <c r="L43" i="9"/>
  <c r="K43" i="9"/>
  <c r="J43" i="9"/>
  <c r="I43" i="9"/>
  <c r="H43" i="9"/>
  <c r="R42" i="9"/>
  <c r="L42" i="9"/>
  <c r="K42" i="9"/>
  <c r="J42" i="9"/>
  <c r="I42" i="9"/>
  <c r="H42" i="9"/>
  <c r="R41" i="9"/>
  <c r="L41" i="9"/>
  <c r="K41" i="9"/>
  <c r="J41" i="9"/>
  <c r="I41" i="9"/>
  <c r="H41" i="9"/>
  <c r="R40" i="9"/>
  <c r="L40" i="9"/>
  <c r="K40" i="9"/>
  <c r="J40" i="9"/>
  <c r="I40" i="9"/>
  <c r="H40" i="9"/>
  <c r="R39" i="9"/>
  <c r="L39" i="9"/>
  <c r="K39" i="9"/>
  <c r="J39" i="9"/>
  <c r="I39" i="9"/>
  <c r="H39" i="9"/>
  <c r="R38" i="9"/>
  <c r="M38" i="9"/>
  <c r="L38" i="9"/>
  <c r="K38" i="9"/>
  <c r="J38" i="9"/>
  <c r="I38" i="9"/>
  <c r="H38" i="9"/>
  <c r="R37" i="9"/>
  <c r="L37" i="9"/>
  <c r="K37" i="9"/>
  <c r="J37" i="9"/>
  <c r="I37" i="9"/>
  <c r="H37" i="9"/>
  <c r="R36" i="9"/>
  <c r="L36" i="9"/>
  <c r="K36" i="9"/>
  <c r="J36" i="9"/>
  <c r="I36" i="9"/>
  <c r="H36" i="9"/>
  <c r="R35" i="9"/>
  <c r="L35" i="9"/>
  <c r="K35" i="9"/>
  <c r="J35" i="9"/>
  <c r="I35" i="9"/>
  <c r="H35" i="9"/>
  <c r="R34" i="9"/>
  <c r="L34" i="9"/>
  <c r="K34" i="9"/>
  <c r="J34" i="9"/>
  <c r="I34" i="9"/>
  <c r="H34" i="9"/>
  <c r="R33" i="9"/>
  <c r="L33" i="9"/>
  <c r="K33" i="9"/>
  <c r="J33" i="9"/>
  <c r="I33" i="9"/>
  <c r="H33" i="9"/>
  <c r="R32" i="9"/>
  <c r="L32" i="9"/>
  <c r="K32" i="9"/>
  <c r="J32" i="9"/>
  <c r="I32" i="9"/>
  <c r="H32" i="9"/>
  <c r="R31" i="9"/>
  <c r="L31" i="9"/>
  <c r="K31" i="9"/>
  <c r="J31" i="9"/>
  <c r="I31" i="9"/>
  <c r="H31" i="9"/>
  <c r="R30" i="9"/>
  <c r="L30" i="9"/>
  <c r="K30" i="9"/>
  <c r="J30" i="9"/>
  <c r="I30" i="9"/>
  <c r="H30" i="9"/>
  <c r="R29" i="9"/>
  <c r="L29" i="9"/>
  <c r="K29" i="9"/>
  <c r="J29" i="9"/>
  <c r="I29" i="9"/>
  <c r="H29" i="9"/>
  <c r="R28" i="9"/>
  <c r="L28" i="9"/>
  <c r="K28" i="9"/>
  <c r="J28" i="9"/>
  <c r="I28" i="9"/>
  <c r="H28" i="9"/>
  <c r="R27" i="9"/>
  <c r="L27" i="9"/>
  <c r="K27" i="9"/>
  <c r="J27" i="9"/>
  <c r="I27" i="9"/>
  <c r="H27" i="9"/>
  <c r="R26" i="9"/>
  <c r="M26" i="9"/>
  <c r="L26" i="9"/>
  <c r="K26" i="9"/>
  <c r="J26" i="9"/>
  <c r="I26" i="9"/>
  <c r="H26" i="9"/>
  <c r="R25" i="9"/>
  <c r="L25" i="9"/>
  <c r="K25" i="9"/>
  <c r="J25" i="9"/>
  <c r="I25" i="9"/>
  <c r="H25" i="9"/>
  <c r="R24" i="9"/>
  <c r="L24" i="9"/>
  <c r="K24" i="9"/>
  <c r="J24" i="9"/>
  <c r="I24" i="9"/>
  <c r="H24" i="9"/>
  <c r="R23" i="9"/>
  <c r="L23" i="9"/>
  <c r="K23" i="9"/>
  <c r="J23" i="9"/>
  <c r="I23" i="9"/>
  <c r="H23" i="9"/>
  <c r="R22" i="9"/>
  <c r="L22" i="9"/>
  <c r="K22" i="9"/>
  <c r="J22" i="9"/>
  <c r="I22" i="9"/>
  <c r="H22" i="9"/>
  <c r="R21" i="9"/>
  <c r="L21" i="9"/>
  <c r="K21" i="9"/>
  <c r="J21" i="9"/>
  <c r="I21" i="9"/>
  <c r="H21" i="9"/>
  <c r="R20" i="9"/>
  <c r="L20" i="9"/>
  <c r="K20" i="9"/>
  <c r="J20" i="9"/>
  <c r="I20" i="9"/>
  <c r="H20" i="9"/>
  <c r="R19" i="9"/>
  <c r="L19" i="9"/>
  <c r="K19" i="9"/>
  <c r="J19" i="9"/>
  <c r="I19" i="9"/>
  <c r="H19" i="9"/>
  <c r="R18" i="9"/>
  <c r="M18" i="9"/>
  <c r="L18" i="9"/>
  <c r="K18" i="9"/>
  <c r="J18" i="9"/>
  <c r="I18" i="9"/>
  <c r="H18" i="9"/>
  <c r="R17" i="9"/>
  <c r="L17" i="9"/>
  <c r="K17" i="9"/>
  <c r="J17" i="9"/>
  <c r="I17" i="9"/>
  <c r="H17" i="9"/>
  <c r="R16" i="9"/>
  <c r="L16" i="9"/>
  <c r="K16" i="9"/>
  <c r="J16" i="9"/>
  <c r="I16" i="9"/>
  <c r="H16" i="9"/>
  <c r="R15" i="9"/>
  <c r="M15" i="9"/>
  <c r="L15" i="9"/>
  <c r="K15" i="9"/>
  <c r="J15" i="9"/>
  <c r="I15" i="9"/>
  <c r="H15" i="9"/>
  <c r="R14" i="9"/>
  <c r="L14" i="9"/>
  <c r="K14" i="9"/>
  <c r="J14" i="9"/>
  <c r="I14" i="9"/>
  <c r="H14" i="9"/>
  <c r="R13" i="9"/>
  <c r="L13" i="9"/>
  <c r="K13" i="9"/>
  <c r="J13" i="9"/>
  <c r="I13" i="9"/>
  <c r="H13" i="9"/>
  <c r="R12" i="9"/>
  <c r="L12" i="9"/>
  <c r="K12" i="9"/>
  <c r="J12" i="9"/>
  <c r="I12" i="9"/>
  <c r="H12" i="9"/>
  <c r="R11" i="9"/>
  <c r="L11" i="9"/>
  <c r="K11" i="9"/>
  <c r="J11" i="9"/>
  <c r="I11" i="9"/>
  <c r="H11" i="9"/>
  <c r="R10" i="9"/>
  <c r="L10" i="9"/>
  <c r="K10" i="9"/>
  <c r="J10" i="9"/>
  <c r="I10" i="9"/>
  <c r="H10" i="9"/>
  <c r="R9" i="9"/>
  <c r="M9" i="9"/>
  <c r="L9" i="9"/>
  <c r="K9" i="9"/>
  <c r="J9" i="9"/>
  <c r="I9" i="9"/>
  <c r="H9" i="9"/>
  <c r="R8" i="9"/>
  <c r="L8" i="9"/>
  <c r="K8" i="9"/>
  <c r="J8" i="9"/>
  <c r="I8" i="9"/>
  <c r="H8" i="9"/>
  <c r="R7" i="9"/>
  <c r="L7" i="9"/>
  <c r="K7" i="9"/>
  <c r="J7" i="9"/>
  <c r="I7" i="9"/>
  <c r="H7" i="9"/>
  <c r="R6" i="9"/>
  <c r="M6" i="9"/>
  <c r="L6" i="9"/>
  <c r="K6" i="9"/>
  <c r="J6" i="9"/>
  <c r="I6" i="9"/>
  <c r="H6" i="9"/>
  <c r="K5" i="9"/>
  <c r="J5" i="9"/>
  <c r="I5" i="9"/>
  <c r="H5" i="9"/>
  <c r="U4" i="9"/>
  <c r="T4" i="9"/>
  <c r="W4" i="9" s="1"/>
  <c r="S4" i="9"/>
  <c r="R4" i="9"/>
  <c r="AG3" i="9"/>
  <c r="AF3" i="9"/>
  <c r="X3" i="9"/>
  <c r="W3" i="9"/>
  <c r="N2" i="9"/>
  <c r="R4" i="2"/>
  <c r="O4" i="2"/>
  <c r="P4" i="2"/>
  <c r="Q4" i="2"/>
  <c r="M11" i="8"/>
  <c r="M8" i="8"/>
  <c r="L105" i="8"/>
  <c r="K105" i="8"/>
  <c r="J105" i="8"/>
  <c r="I105" i="8"/>
  <c r="H105" i="8"/>
  <c r="L104" i="8"/>
  <c r="K104" i="8"/>
  <c r="J104" i="8"/>
  <c r="I104" i="8"/>
  <c r="H104" i="8"/>
  <c r="L103" i="8"/>
  <c r="K103" i="8"/>
  <c r="J103" i="8"/>
  <c r="I103" i="8"/>
  <c r="H103" i="8"/>
  <c r="L102" i="8"/>
  <c r="K102" i="8"/>
  <c r="J102" i="8"/>
  <c r="I102" i="8"/>
  <c r="H102" i="8"/>
  <c r="L101" i="8"/>
  <c r="K101" i="8"/>
  <c r="J101" i="8"/>
  <c r="I101" i="8"/>
  <c r="H101" i="8"/>
  <c r="L100" i="8"/>
  <c r="K100" i="8"/>
  <c r="J100" i="8"/>
  <c r="I100" i="8"/>
  <c r="H100" i="8"/>
  <c r="L99" i="8"/>
  <c r="K99" i="8"/>
  <c r="J99" i="8"/>
  <c r="I99" i="8"/>
  <c r="H99" i="8"/>
  <c r="L98" i="8"/>
  <c r="K98" i="8"/>
  <c r="J98" i="8"/>
  <c r="I98" i="8"/>
  <c r="H98" i="8"/>
  <c r="L97" i="8"/>
  <c r="K97" i="8"/>
  <c r="J97" i="8"/>
  <c r="I97" i="8"/>
  <c r="H97" i="8"/>
  <c r="L96" i="8"/>
  <c r="K96" i="8"/>
  <c r="J96" i="8"/>
  <c r="I96" i="8"/>
  <c r="H96" i="8"/>
  <c r="L95" i="8"/>
  <c r="K95" i="8"/>
  <c r="J95" i="8"/>
  <c r="I95" i="8"/>
  <c r="H95" i="8"/>
  <c r="L94" i="8"/>
  <c r="K94" i="8"/>
  <c r="J94" i="8"/>
  <c r="I94" i="8"/>
  <c r="H94" i="8"/>
  <c r="L93" i="8"/>
  <c r="K93" i="8"/>
  <c r="J93" i="8"/>
  <c r="I93" i="8"/>
  <c r="H93" i="8"/>
  <c r="L92" i="8"/>
  <c r="K92" i="8"/>
  <c r="J92" i="8"/>
  <c r="I92" i="8"/>
  <c r="H92" i="8"/>
  <c r="L91" i="8"/>
  <c r="K91" i="8"/>
  <c r="J91" i="8"/>
  <c r="I91" i="8"/>
  <c r="H91" i="8"/>
  <c r="L90" i="8"/>
  <c r="K90" i="8"/>
  <c r="J90" i="8"/>
  <c r="I90" i="8"/>
  <c r="H90" i="8"/>
  <c r="L89" i="8"/>
  <c r="K89" i="8"/>
  <c r="J89" i="8"/>
  <c r="I89" i="8"/>
  <c r="H89" i="8"/>
  <c r="L88" i="8"/>
  <c r="K88" i="8"/>
  <c r="J88" i="8"/>
  <c r="I88" i="8"/>
  <c r="H88" i="8"/>
  <c r="L87" i="8"/>
  <c r="K87" i="8"/>
  <c r="J87" i="8"/>
  <c r="I87" i="8"/>
  <c r="H87" i="8"/>
  <c r="L86" i="8"/>
  <c r="K86" i="8"/>
  <c r="J86" i="8"/>
  <c r="I86" i="8"/>
  <c r="H86" i="8"/>
  <c r="L85" i="8"/>
  <c r="K85" i="8"/>
  <c r="J85" i="8"/>
  <c r="I85" i="8"/>
  <c r="H85" i="8"/>
  <c r="L84" i="8"/>
  <c r="K84" i="8"/>
  <c r="J84" i="8"/>
  <c r="I84" i="8"/>
  <c r="H84" i="8"/>
  <c r="L83" i="8"/>
  <c r="K83" i="8"/>
  <c r="J83" i="8"/>
  <c r="I83" i="8"/>
  <c r="H83" i="8"/>
  <c r="L82" i="8"/>
  <c r="K82" i="8"/>
  <c r="J82" i="8"/>
  <c r="I82" i="8"/>
  <c r="H82" i="8"/>
  <c r="L81" i="8"/>
  <c r="K81" i="8"/>
  <c r="J81" i="8"/>
  <c r="I81" i="8"/>
  <c r="H81" i="8"/>
  <c r="L80" i="8"/>
  <c r="K80" i="8"/>
  <c r="J80" i="8"/>
  <c r="I80" i="8"/>
  <c r="H80" i="8"/>
  <c r="M79" i="8"/>
  <c r="L79" i="8"/>
  <c r="K79" i="8"/>
  <c r="J79" i="8"/>
  <c r="I79" i="8"/>
  <c r="H79" i="8"/>
  <c r="L78" i="8"/>
  <c r="K78" i="8"/>
  <c r="J78" i="8"/>
  <c r="I78" i="8"/>
  <c r="H78" i="8"/>
  <c r="L77" i="8"/>
  <c r="K77" i="8"/>
  <c r="J77" i="8"/>
  <c r="I77" i="8"/>
  <c r="H77" i="8"/>
  <c r="L76" i="8"/>
  <c r="K76" i="8"/>
  <c r="J76" i="8"/>
  <c r="I76" i="8"/>
  <c r="H76" i="8"/>
  <c r="L75" i="8"/>
  <c r="K75" i="8"/>
  <c r="J75" i="8"/>
  <c r="I75" i="8"/>
  <c r="H75" i="8"/>
  <c r="L74" i="8"/>
  <c r="K74" i="8"/>
  <c r="J74" i="8"/>
  <c r="I74" i="8"/>
  <c r="H74" i="8"/>
  <c r="L73" i="8"/>
  <c r="K73" i="8"/>
  <c r="J73" i="8"/>
  <c r="I73" i="8"/>
  <c r="H73" i="8"/>
  <c r="L72" i="8"/>
  <c r="K72" i="8"/>
  <c r="J72" i="8"/>
  <c r="I72" i="8"/>
  <c r="H72" i="8"/>
  <c r="L71" i="8"/>
  <c r="K71" i="8"/>
  <c r="J71" i="8"/>
  <c r="I71" i="8"/>
  <c r="H71" i="8"/>
  <c r="L70" i="8"/>
  <c r="K70" i="8"/>
  <c r="J70" i="8"/>
  <c r="I70" i="8"/>
  <c r="H70" i="8"/>
  <c r="L69" i="8"/>
  <c r="K69" i="8"/>
  <c r="J69" i="8"/>
  <c r="I69" i="8"/>
  <c r="H69" i="8"/>
  <c r="L68" i="8"/>
  <c r="K68" i="8"/>
  <c r="J68" i="8"/>
  <c r="I68" i="8"/>
  <c r="H68" i="8"/>
  <c r="L67" i="8"/>
  <c r="K67" i="8"/>
  <c r="J67" i="8"/>
  <c r="I67" i="8"/>
  <c r="H67" i="8"/>
  <c r="L66" i="8"/>
  <c r="K66" i="8"/>
  <c r="J66" i="8"/>
  <c r="I66" i="8"/>
  <c r="H66" i="8"/>
  <c r="L65" i="8"/>
  <c r="K65" i="8"/>
  <c r="J65" i="8"/>
  <c r="I65" i="8"/>
  <c r="H65" i="8"/>
  <c r="L64" i="8"/>
  <c r="K64" i="8"/>
  <c r="J64" i="8"/>
  <c r="I64" i="8"/>
  <c r="H64" i="8"/>
  <c r="M63" i="8"/>
  <c r="L63" i="8"/>
  <c r="K63" i="8"/>
  <c r="J63" i="8"/>
  <c r="I63" i="8"/>
  <c r="H63" i="8"/>
  <c r="L62" i="8"/>
  <c r="K62" i="8"/>
  <c r="J62" i="8"/>
  <c r="I62" i="8"/>
  <c r="H62" i="8"/>
  <c r="L61" i="8"/>
  <c r="K61" i="8"/>
  <c r="J61" i="8"/>
  <c r="I61" i="8"/>
  <c r="H61" i="8"/>
  <c r="L60" i="8"/>
  <c r="K60" i="8"/>
  <c r="J60" i="8"/>
  <c r="I60" i="8"/>
  <c r="H60" i="8"/>
  <c r="L59" i="8"/>
  <c r="K59" i="8"/>
  <c r="J59" i="8"/>
  <c r="I59" i="8"/>
  <c r="H59" i="8"/>
  <c r="L58" i="8"/>
  <c r="K58" i="8"/>
  <c r="J58" i="8"/>
  <c r="I58" i="8"/>
  <c r="H58" i="8"/>
  <c r="L57" i="8"/>
  <c r="K57" i="8"/>
  <c r="J57" i="8"/>
  <c r="I57" i="8"/>
  <c r="H57" i="8"/>
  <c r="L56" i="8"/>
  <c r="K56" i="8"/>
  <c r="J56" i="8"/>
  <c r="I56" i="8"/>
  <c r="H56" i="8"/>
  <c r="M55" i="8"/>
  <c r="L55" i="8"/>
  <c r="K55" i="8"/>
  <c r="J55" i="8"/>
  <c r="I55" i="8"/>
  <c r="H55" i="8"/>
  <c r="L54" i="8"/>
  <c r="K54" i="8"/>
  <c r="J54" i="8"/>
  <c r="I54" i="8"/>
  <c r="H54" i="8"/>
  <c r="L53" i="8"/>
  <c r="K53" i="8"/>
  <c r="J53" i="8"/>
  <c r="I53" i="8"/>
  <c r="H53" i="8"/>
  <c r="L52" i="8"/>
  <c r="K52" i="8"/>
  <c r="J52" i="8"/>
  <c r="I52" i="8"/>
  <c r="H52" i="8"/>
  <c r="L51" i="8"/>
  <c r="K51" i="8"/>
  <c r="J51" i="8"/>
  <c r="I51" i="8"/>
  <c r="H51" i="8"/>
  <c r="L50" i="8"/>
  <c r="K50" i="8"/>
  <c r="J50" i="8"/>
  <c r="I50" i="8"/>
  <c r="H50" i="8"/>
  <c r="L49" i="8"/>
  <c r="K49" i="8"/>
  <c r="J49" i="8"/>
  <c r="I49" i="8"/>
  <c r="H49" i="8"/>
  <c r="M48" i="8"/>
  <c r="L48" i="8"/>
  <c r="K48" i="8"/>
  <c r="J48" i="8"/>
  <c r="I48" i="8"/>
  <c r="H48" i="8"/>
  <c r="L47" i="8"/>
  <c r="K47" i="8"/>
  <c r="J47" i="8"/>
  <c r="I47" i="8"/>
  <c r="H47" i="8"/>
  <c r="L46" i="8"/>
  <c r="K46" i="8"/>
  <c r="J46" i="8"/>
  <c r="I46" i="8"/>
  <c r="H46" i="8"/>
  <c r="M45" i="8"/>
  <c r="L45" i="8"/>
  <c r="K45" i="8"/>
  <c r="J45" i="8"/>
  <c r="I45" i="8"/>
  <c r="H45" i="8"/>
  <c r="L44" i="8"/>
  <c r="K44" i="8"/>
  <c r="J44" i="8"/>
  <c r="I44" i="8"/>
  <c r="H44" i="8"/>
  <c r="L43" i="8"/>
  <c r="K43" i="8"/>
  <c r="J43" i="8"/>
  <c r="I43" i="8"/>
  <c r="H43" i="8"/>
  <c r="L42" i="8"/>
  <c r="K42" i="8"/>
  <c r="J42" i="8"/>
  <c r="I42" i="8"/>
  <c r="H42" i="8"/>
  <c r="L41" i="8"/>
  <c r="K41" i="8"/>
  <c r="J41" i="8"/>
  <c r="I41" i="8"/>
  <c r="H41" i="8"/>
  <c r="L40" i="8"/>
  <c r="K40" i="8"/>
  <c r="J40" i="8"/>
  <c r="I40" i="8"/>
  <c r="H40" i="8"/>
  <c r="L39" i="8"/>
  <c r="K39" i="8"/>
  <c r="J39" i="8"/>
  <c r="I39" i="8"/>
  <c r="H39" i="8"/>
  <c r="L38" i="8"/>
  <c r="K38" i="8"/>
  <c r="J38" i="8"/>
  <c r="I38" i="8"/>
  <c r="H38" i="8"/>
  <c r="L37" i="8"/>
  <c r="K37" i="8"/>
  <c r="J37" i="8"/>
  <c r="I37" i="8"/>
  <c r="H37" i="8"/>
  <c r="M36" i="8"/>
  <c r="L36" i="8"/>
  <c r="K36" i="8"/>
  <c r="J36" i="8"/>
  <c r="I36" i="8"/>
  <c r="H36" i="8"/>
  <c r="L35" i="8"/>
  <c r="K35" i="8"/>
  <c r="J35" i="8"/>
  <c r="I35" i="8"/>
  <c r="H35" i="8"/>
  <c r="L34" i="8"/>
  <c r="K34" i="8"/>
  <c r="J34" i="8"/>
  <c r="I34" i="8"/>
  <c r="H34" i="8"/>
  <c r="M33" i="8"/>
  <c r="L33" i="8"/>
  <c r="K33" i="8"/>
  <c r="J33" i="8"/>
  <c r="I33" i="8"/>
  <c r="H33" i="8"/>
  <c r="M32" i="8"/>
  <c r="L32" i="8"/>
  <c r="K32" i="8"/>
  <c r="J32" i="8"/>
  <c r="I32" i="8"/>
  <c r="H32" i="8"/>
  <c r="L31" i="8"/>
  <c r="K31" i="8"/>
  <c r="J31" i="8"/>
  <c r="I31" i="8"/>
  <c r="H31" i="8"/>
  <c r="L30" i="8"/>
  <c r="K30" i="8"/>
  <c r="J30" i="8"/>
  <c r="I30" i="8"/>
  <c r="H30" i="8"/>
  <c r="M29" i="8"/>
  <c r="L29" i="8"/>
  <c r="K29" i="8"/>
  <c r="J29" i="8"/>
  <c r="I29" i="8"/>
  <c r="H29" i="8"/>
  <c r="L28" i="8"/>
  <c r="K28" i="8"/>
  <c r="J28" i="8"/>
  <c r="I28" i="8"/>
  <c r="H28" i="8"/>
  <c r="M27" i="8"/>
  <c r="L27" i="8"/>
  <c r="K27" i="8"/>
  <c r="J27" i="8"/>
  <c r="I27" i="8"/>
  <c r="H27" i="8"/>
  <c r="L26" i="8"/>
  <c r="K26" i="8"/>
  <c r="J26" i="8"/>
  <c r="I26" i="8"/>
  <c r="H26" i="8"/>
  <c r="M25" i="8"/>
  <c r="L25" i="8"/>
  <c r="K25" i="8"/>
  <c r="J25" i="8"/>
  <c r="I25" i="8"/>
  <c r="H25" i="8"/>
  <c r="L24" i="8"/>
  <c r="K24" i="8"/>
  <c r="J24" i="8"/>
  <c r="I24" i="8"/>
  <c r="H24" i="8"/>
  <c r="M23" i="8"/>
  <c r="L23" i="8"/>
  <c r="K23" i="8"/>
  <c r="J23" i="8"/>
  <c r="I23" i="8"/>
  <c r="H23" i="8"/>
  <c r="L22" i="8"/>
  <c r="K22" i="8"/>
  <c r="J22" i="8"/>
  <c r="I22" i="8"/>
  <c r="H22" i="8"/>
  <c r="M21" i="8"/>
  <c r="L21" i="8"/>
  <c r="K21" i="8"/>
  <c r="J21" i="8"/>
  <c r="I21" i="8"/>
  <c r="H21" i="8"/>
  <c r="M20" i="8"/>
  <c r="L20" i="8"/>
  <c r="K20" i="8"/>
  <c r="J20" i="8"/>
  <c r="I20" i="8"/>
  <c r="H20" i="8"/>
  <c r="L19" i="8"/>
  <c r="K19" i="8"/>
  <c r="J19" i="8"/>
  <c r="I19" i="8"/>
  <c r="H19" i="8"/>
  <c r="L18" i="8"/>
  <c r="K18" i="8"/>
  <c r="J18" i="8"/>
  <c r="I18" i="8"/>
  <c r="H18" i="8"/>
  <c r="M17" i="8"/>
  <c r="L17" i="8"/>
  <c r="K17" i="8"/>
  <c r="J17" i="8"/>
  <c r="I17" i="8"/>
  <c r="H17" i="8"/>
  <c r="M16" i="8"/>
  <c r="L16" i="8"/>
  <c r="K16" i="8"/>
  <c r="J16" i="8"/>
  <c r="I16" i="8"/>
  <c r="H16" i="8"/>
  <c r="M15" i="8"/>
  <c r="L15" i="8"/>
  <c r="K15" i="8"/>
  <c r="J15" i="8"/>
  <c r="I15" i="8"/>
  <c r="H15" i="8"/>
  <c r="L14" i="8"/>
  <c r="K14" i="8"/>
  <c r="J14" i="8"/>
  <c r="I14" i="8"/>
  <c r="H14" i="8"/>
  <c r="M13" i="8"/>
  <c r="L13" i="8"/>
  <c r="K13" i="8"/>
  <c r="J13" i="8"/>
  <c r="I13" i="8"/>
  <c r="H13" i="8"/>
  <c r="L12" i="8"/>
  <c r="K12" i="8"/>
  <c r="J12" i="8"/>
  <c r="I12" i="8"/>
  <c r="H12" i="8"/>
  <c r="L11" i="8"/>
  <c r="K11" i="8"/>
  <c r="J11" i="8"/>
  <c r="I11" i="8"/>
  <c r="H11" i="8"/>
  <c r="M10" i="8"/>
  <c r="L10" i="8"/>
  <c r="K10" i="8"/>
  <c r="J10" i="8"/>
  <c r="I10" i="8"/>
  <c r="H10" i="8"/>
  <c r="L9" i="8"/>
  <c r="K9" i="8"/>
  <c r="J9" i="8"/>
  <c r="I9" i="8"/>
  <c r="H9" i="8"/>
  <c r="L8" i="8"/>
  <c r="K8" i="8"/>
  <c r="J8" i="8"/>
  <c r="I8" i="8"/>
  <c r="H8" i="8"/>
  <c r="M7" i="8"/>
  <c r="L7" i="8"/>
  <c r="K7" i="8"/>
  <c r="J7" i="8"/>
  <c r="I7" i="8"/>
  <c r="H7" i="8"/>
  <c r="M6" i="8"/>
  <c r="L6" i="8"/>
  <c r="K6" i="8"/>
  <c r="J6" i="8"/>
  <c r="I6" i="8"/>
  <c r="H6" i="8"/>
  <c r="M5" i="8"/>
  <c r="K5" i="8"/>
  <c r="J5" i="8"/>
  <c r="I5" i="8"/>
  <c r="H5" i="8"/>
  <c r="U4" i="8"/>
  <c r="T4" i="8"/>
  <c r="S4" i="8"/>
  <c r="R4" i="8"/>
  <c r="AG3" i="8"/>
  <c r="AF3" i="8"/>
  <c r="N2" i="8"/>
  <c r="M53" i="8" s="1"/>
  <c r="M13" i="5"/>
  <c r="M12" i="5"/>
  <c r="T7" i="3"/>
  <c r="J9" i="3"/>
  <c r="V4" i="6" l="1"/>
  <c r="T5" i="6" s="1"/>
  <c r="S5" i="6"/>
  <c r="T5" i="8"/>
  <c r="T6" i="8" s="1"/>
  <c r="S5" i="9"/>
  <c r="U5" i="9"/>
  <c r="M103" i="9"/>
  <c r="M95" i="9"/>
  <c r="M87" i="9"/>
  <c r="M79" i="9"/>
  <c r="M71" i="9"/>
  <c r="M63" i="9"/>
  <c r="M55" i="9"/>
  <c r="M47" i="9"/>
  <c r="M39" i="9"/>
  <c r="M104" i="9"/>
  <c r="M96" i="9"/>
  <c r="M88" i="9"/>
  <c r="M80" i="9"/>
  <c r="M72" i="9"/>
  <c r="M105" i="9"/>
  <c r="M97" i="9"/>
  <c r="M89" i="9"/>
  <c r="M81" i="9"/>
  <c r="M73" i="9"/>
  <c r="M65" i="9"/>
  <c r="M57" i="9"/>
  <c r="M49" i="9"/>
  <c r="M41" i="9"/>
  <c r="M33" i="9"/>
  <c r="M98" i="9"/>
  <c r="M90" i="9"/>
  <c r="M82" i="9"/>
  <c r="M74" i="9"/>
  <c r="M66" i="9"/>
  <c r="M58" i="9"/>
  <c r="M50" i="9"/>
  <c r="M42" i="9"/>
  <c r="M101" i="9"/>
  <c r="M93" i="9"/>
  <c r="M85" i="9"/>
  <c r="M77" i="9"/>
  <c r="M69" i="9"/>
  <c r="M61" i="9"/>
  <c r="M53" i="9"/>
  <c r="M45" i="9"/>
  <c r="M37" i="9"/>
  <c r="M8" i="9"/>
  <c r="M17" i="9"/>
  <c r="M25" i="9"/>
  <c r="M32" i="9"/>
  <c r="M34" i="9"/>
  <c r="M36" i="9"/>
  <c r="M44" i="9"/>
  <c r="M60" i="9"/>
  <c r="M68" i="9"/>
  <c r="M102" i="9"/>
  <c r="M5" i="9"/>
  <c r="M7" i="9"/>
  <c r="M16" i="9"/>
  <c r="M24" i="9"/>
  <c r="M51" i="9"/>
  <c r="M75" i="9"/>
  <c r="M92" i="9"/>
  <c r="M23" i="9"/>
  <c r="M31" i="9"/>
  <c r="M54" i="9"/>
  <c r="M86" i="9"/>
  <c r="M99" i="9"/>
  <c r="T5" i="9"/>
  <c r="M14" i="9"/>
  <c r="M22" i="9"/>
  <c r="M30" i="9"/>
  <c r="M35" i="9"/>
  <c r="M48" i="9"/>
  <c r="M64" i="9"/>
  <c r="M76" i="9"/>
  <c r="M13" i="9"/>
  <c r="M21" i="9"/>
  <c r="M29" i="9"/>
  <c r="M52" i="9"/>
  <c r="M70" i="9"/>
  <c r="M83" i="9"/>
  <c r="M100" i="9"/>
  <c r="M12" i="9"/>
  <c r="M20" i="9"/>
  <c r="M28" i="9"/>
  <c r="M43" i="9"/>
  <c r="M59" i="9"/>
  <c r="M94" i="9"/>
  <c r="M10" i="9"/>
  <c r="M11" i="9"/>
  <c r="M19" i="9"/>
  <c r="M27" i="9"/>
  <c r="M40" i="9"/>
  <c r="M46" i="9"/>
  <c r="M62" i="9"/>
  <c r="M67" i="9"/>
  <c r="M84" i="9"/>
  <c r="S4" i="2"/>
  <c r="Q5" i="2" s="1"/>
  <c r="M47" i="8"/>
  <c r="M51" i="8"/>
  <c r="M56" i="8"/>
  <c r="M64" i="8"/>
  <c r="M72" i="8"/>
  <c r="M88" i="8"/>
  <c r="M96" i="8"/>
  <c r="M57" i="8"/>
  <c r="M59" i="8"/>
  <c r="M95" i="8"/>
  <c r="M87" i="8"/>
  <c r="M39" i="8"/>
  <c r="M24" i="8"/>
  <c r="M31" i="8"/>
  <c r="M40" i="8"/>
  <c r="M49" i="8"/>
  <c r="M105" i="8"/>
  <c r="M97" i="8"/>
  <c r="M89" i="8"/>
  <c r="M81" i="8"/>
  <c r="M98" i="8"/>
  <c r="M90" i="8"/>
  <c r="M82" i="8"/>
  <c r="M74" i="8"/>
  <c r="M99" i="8"/>
  <c r="M91" i="8"/>
  <c r="M83" i="8"/>
  <c r="M75" i="8"/>
  <c r="M67" i="8"/>
  <c r="M100" i="8"/>
  <c r="M92" i="8"/>
  <c r="M84" i="8"/>
  <c r="M76" i="8"/>
  <c r="M68" i="8"/>
  <c r="M60" i="8"/>
  <c r="M52" i="8"/>
  <c r="M44" i="8"/>
  <c r="M101" i="8"/>
  <c r="M93" i="8"/>
  <c r="M85" i="8"/>
  <c r="M77" i="8"/>
  <c r="M69" i="8"/>
  <c r="M61" i="8"/>
  <c r="M102" i="8"/>
  <c r="M94" i="8"/>
  <c r="M86" i="8"/>
  <c r="M78" i="8"/>
  <c r="M70" i="8"/>
  <c r="M62" i="8"/>
  <c r="M54" i="8"/>
  <c r="M46" i="8"/>
  <c r="M73" i="8"/>
  <c r="M42" i="8"/>
  <c r="M34" i="8"/>
  <c r="M26" i="8"/>
  <c r="M18" i="8"/>
  <c r="M9" i="8"/>
  <c r="M66" i="8"/>
  <c r="M58" i="8"/>
  <c r="M104" i="8"/>
  <c r="M103" i="8"/>
  <c r="M71" i="8"/>
  <c r="M43" i="8"/>
  <c r="M37" i="8"/>
  <c r="M65" i="8"/>
  <c r="M50" i="8"/>
  <c r="M38" i="8"/>
  <c r="M30" i="8"/>
  <c r="M22" i="8"/>
  <c r="M14" i="8"/>
  <c r="M12" i="8"/>
  <c r="M19" i="8"/>
  <c r="M28" i="8"/>
  <c r="M35" i="8"/>
  <c r="M41" i="8"/>
  <c r="M80" i="8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6" i="5"/>
  <c r="K105" i="5"/>
  <c r="J105" i="5"/>
  <c r="I105" i="5"/>
  <c r="H105" i="5"/>
  <c r="K104" i="5"/>
  <c r="J104" i="5"/>
  <c r="I104" i="5"/>
  <c r="H104" i="5"/>
  <c r="K103" i="5"/>
  <c r="J103" i="5"/>
  <c r="I103" i="5"/>
  <c r="H103" i="5"/>
  <c r="K102" i="5"/>
  <c r="J102" i="5"/>
  <c r="I102" i="5"/>
  <c r="H102" i="5"/>
  <c r="K101" i="5"/>
  <c r="J101" i="5"/>
  <c r="I101" i="5"/>
  <c r="H101" i="5"/>
  <c r="K100" i="5"/>
  <c r="J100" i="5"/>
  <c r="I100" i="5"/>
  <c r="H100" i="5"/>
  <c r="K99" i="5"/>
  <c r="J99" i="5"/>
  <c r="I99" i="5"/>
  <c r="H99" i="5"/>
  <c r="K98" i="5"/>
  <c r="J98" i="5"/>
  <c r="I98" i="5"/>
  <c r="H98" i="5"/>
  <c r="K97" i="5"/>
  <c r="J97" i="5"/>
  <c r="I97" i="5"/>
  <c r="H97" i="5"/>
  <c r="K96" i="5"/>
  <c r="J96" i="5"/>
  <c r="I96" i="5"/>
  <c r="H96" i="5"/>
  <c r="K95" i="5"/>
  <c r="J95" i="5"/>
  <c r="I95" i="5"/>
  <c r="H95" i="5"/>
  <c r="K94" i="5"/>
  <c r="J94" i="5"/>
  <c r="I94" i="5"/>
  <c r="H94" i="5"/>
  <c r="K93" i="5"/>
  <c r="J93" i="5"/>
  <c r="I93" i="5"/>
  <c r="H93" i="5"/>
  <c r="K92" i="5"/>
  <c r="J92" i="5"/>
  <c r="I92" i="5"/>
  <c r="H92" i="5"/>
  <c r="K91" i="5"/>
  <c r="J91" i="5"/>
  <c r="I91" i="5"/>
  <c r="H91" i="5"/>
  <c r="K90" i="5"/>
  <c r="J90" i="5"/>
  <c r="I90" i="5"/>
  <c r="H90" i="5"/>
  <c r="K89" i="5"/>
  <c r="J89" i="5"/>
  <c r="I89" i="5"/>
  <c r="H89" i="5"/>
  <c r="K88" i="5"/>
  <c r="J88" i="5"/>
  <c r="I88" i="5"/>
  <c r="H88" i="5"/>
  <c r="K87" i="5"/>
  <c r="J87" i="5"/>
  <c r="I87" i="5"/>
  <c r="H87" i="5"/>
  <c r="K86" i="5"/>
  <c r="J86" i="5"/>
  <c r="I86" i="5"/>
  <c r="H86" i="5"/>
  <c r="K85" i="5"/>
  <c r="J85" i="5"/>
  <c r="I85" i="5"/>
  <c r="H85" i="5"/>
  <c r="K84" i="5"/>
  <c r="J84" i="5"/>
  <c r="I84" i="5"/>
  <c r="H84" i="5"/>
  <c r="K83" i="5"/>
  <c r="J83" i="5"/>
  <c r="I83" i="5"/>
  <c r="H83" i="5"/>
  <c r="K82" i="5"/>
  <c r="J82" i="5"/>
  <c r="I82" i="5"/>
  <c r="H82" i="5"/>
  <c r="K81" i="5"/>
  <c r="J81" i="5"/>
  <c r="I81" i="5"/>
  <c r="H81" i="5"/>
  <c r="K80" i="5"/>
  <c r="J80" i="5"/>
  <c r="I80" i="5"/>
  <c r="H80" i="5"/>
  <c r="K79" i="5"/>
  <c r="J79" i="5"/>
  <c r="I79" i="5"/>
  <c r="H79" i="5"/>
  <c r="K78" i="5"/>
  <c r="J78" i="5"/>
  <c r="I78" i="5"/>
  <c r="H78" i="5"/>
  <c r="K77" i="5"/>
  <c r="J77" i="5"/>
  <c r="I77" i="5"/>
  <c r="H77" i="5"/>
  <c r="K76" i="5"/>
  <c r="J76" i="5"/>
  <c r="I76" i="5"/>
  <c r="H76" i="5"/>
  <c r="K75" i="5"/>
  <c r="J75" i="5"/>
  <c r="I75" i="5"/>
  <c r="H75" i="5"/>
  <c r="K74" i="5"/>
  <c r="J74" i="5"/>
  <c r="I74" i="5"/>
  <c r="H74" i="5"/>
  <c r="K73" i="5"/>
  <c r="J73" i="5"/>
  <c r="I73" i="5"/>
  <c r="H73" i="5"/>
  <c r="K72" i="5"/>
  <c r="J72" i="5"/>
  <c r="I72" i="5"/>
  <c r="H72" i="5"/>
  <c r="K71" i="5"/>
  <c r="J71" i="5"/>
  <c r="I71" i="5"/>
  <c r="H71" i="5"/>
  <c r="K70" i="5"/>
  <c r="J70" i="5"/>
  <c r="I70" i="5"/>
  <c r="H70" i="5"/>
  <c r="K69" i="5"/>
  <c r="J69" i="5"/>
  <c r="I69" i="5"/>
  <c r="H69" i="5"/>
  <c r="K68" i="5"/>
  <c r="J68" i="5"/>
  <c r="I68" i="5"/>
  <c r="H68" i="5"/>
  <c r="K67" i="5"/>
  <c r="J67" i="5"/>
  <c r="I67" i="5"/>
  <c r="H67" i="5"/>
  <c r="K66" i="5"/>
  <c r="J66" i="5"/>
  <c r="I66" i="5"/>
  <c r="H66" i="5"/>
  <c r="K65" i="5"/>
  <c r="J65" i="5"/>
  <c r="I65" i="5"/>
  <c r="H65" i="5"/>
  <c r="K64" i="5"/>
  <c r="J64" i="5"/>
  <c r="I64" i="5"/>
  <c r="H64" i="5"/>
  <c r="K63" i="5"/>
  <c r="J63" i="5"/>
  <c r="I63" i="5"/>
  <c r="H63" i="5"/>
  <c r="K62" i="5"/>
  <c r="J62" i="5"/>
  <c r="I62" i="5"/>
  <c r="H62" i="5"/>
  <c r="K61" i="5"/>
  <c r="J61" i="5"/>
  <c r="I61" i="5"/>
  <c r="H61" i="5"/>
  <c r="K60" i="5"/>
  <c r="J60" i="5"/>
  <c r="I60" i="5"/>
  <c r="H60" i="5"/>
  <c r="K59" i="5"/>
  <c r="J59" i="5"/>
  <c r="I59" i="5"/>
  <c r="H59" i="5"/>
  <c r="K58" i="5"/>
  <c r="J58" i="5"/>
  <c r="I58" i="5"/>
  <c r="H58" i="5"/>
  <c r="K57" i="5"/>
  <c r="J57" i="5"/>
  <c r="I57" i="5"/>
  <c r="H57" i="5"/>
  <c r="K56" i="5"/>
  <c r="J56" i="5"/>
  <c r="I56" i="5"/>
  <c r="H56" i="5"/>
  <c r="K55" i="5"/>
  <c r="J55" i="5"/>
  <c r="I55" i="5"/>
  <c r="H55" i="5"/>
  <c r="K54" i="5"/>
  <c r="J54" i="5"/>
  <c r="I54" i="5"/>
  <c r="H54" i="5"/>
  <c r="K53" i="5"/>
  <c r="J53" i="5"/>
  <c r="I53" i="5"/>
  <c r="H53" i="5"/>
  <c r="K52" i="5"/>
  <c r="J52" i="5"/>
  <c r="I52" i="5"/>
  <c r="H52" i="5"/>
  <c r="K51" i="5"/>
  <c r="J51" i="5"/>
  <c r="I51" i="5"/>
  <c r="H51" i="5"/>
  <c r="K50" i="5"/>
  <c r="J50" i="5"/>
  <c r="I50" i="5"/>
  <c r="H50" i="5"/>
  <c r="K49" i="5"/>
  <c r="J49" i="5"/>
  <c r="I49" i="5"/>
  <c r="H49" i="5"/>
  <c r="K48" i="5"/>
  <c r="J48" i="5"/>
  <c r="I48" i="5"/>
  <c r="H48" i="5"/>
  <c r="K47" i="5"/>
  <c r="J47" i="5"/>
  <c r="I47" i="5"/>
  <c r="H47" i="5"/>
  <c r="K46" i="5"/>
  <c r="J46" i="5"/>
  <c r="I46" i="5"/>
  <c r="H46" i="5"/>
  <c r="K45" i="5"/>
  <c r="J45" i="5"/>
  <c r="I45" i="5"/>
  <c r="H45" i="5"/>
  <c r="K44" i="5"/>
  <c r="J44" i="5"/>
  <c r="I44" i="5"/>
  <c r="H44" i="5"/>
  <c r="K43" i="5"/>
  <c r="J43" i="5"/>
  <c r="I43" i="5"/>
  <c r="H43" i="5"/>
  <c r="K42" i="5"/>
  <c r="J42" i="5"/>
  <c r="I42" i="5"/>
  <c r="H42" i="5"/>
  <c r="K41" i="5"/>
  <c r="J41" i="5"/>
  <c r="I41" i="5"/>
  <c r="H41" i="5"/>
  <c r="K40" i="5"/>
  <c r="J40" i="5"/>
  <c r="I40" i="5"/>
  <c r="H40" i="5"/>
  <c r="K39" i="5"/>
  <c r="J39" i="5"/>
  <c r="I39" i="5"/>
  <c r="H39" i="5"/>
  <c r="K38" i="5"/>
  <c r="J38" i="5"/>
  <c r="I38" i="5"/>
  <c r="H38" i="5"/>
  <c r="K37" i="5"/>
  <c r="J37" i="5"/>
  <c r="I37" i="5"/>
  <c r="H37" i="5"/>
  <c r="K36" i="5"/>
  <c r="J36" i="5"/>
  <c r="I36" i="5"/>
  <c r="H36" i="5"/>
  <c r="K35" i="5"/>
  <c r="J35" i="5"/>
  <c r="I35" i="5"/>
  <c r="H35" i="5"/>
  <c r="K34" i="5"/>
  <c r="J34" i="5"/>
  <c r="I34" i="5"/>
  <c r="H34" i="5"/>
  <c r="K33" i="5"/>
  <c r="J33" i="5"/>
  <c r="I33" i="5"/>
  <c r="H33" i="5"/>
  <c r="K32" i="5"/>
  <c r="J32" i="5"/>
  <c r="I32" i="5"/>
  <c r="H32" i="5"/>
  <c r="K31" i="5"/>
  <c r="J31" i="5"/>
  <c r="I31" i="5"/>
  <c r="H31" i="5"/>
  <c r="K30" i="5"/>
  <c r="J30" i="5"/>
  <c r="I30" i="5"/>
  <c r="H30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K23" i="5"/>
  <c r="J23" i="5"/>
  <c r="I23" i="5"/>
  <c r="H23" i="5"/>
  <c r="K22" i="5"/>
  <c r="J22" i="5"/>
  <c r="I22" i="5"/>
  <c r="H22" i="5"/>
  <c r="K21" i="5"/>
  <c r="J21" i="5"/>
  <c r="I21" i="5"/>
  <c r="H21" i="5"/>
  <c r="K20" i="5"/>
  <c r="J20" i="5"/>
  <c r="I20" i="5"/>
  <c r="H20" i="5"/>
  <c r="K19" i="5"/>
  <c r="J19" i="5"/>
  <c r="I19" i="5"/>
  <c r="H19" i="5"/>
  <c r="K18" i="5"/>
  <c r="J18" i="5"/>
  <c r="I18" i="5"/>
  <c r="H18" i="5"/>
  <c r="K17" i="5"/>
  <c r="J17" i="5"/>
  <c r="I17" i="5"/>
  <c r="H17" i="5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U4" i="5"/>
  <c r="T4" i="5"/>
  <c r="S4" i="5"/>
  <c r="R4" i="5"/>
  <c r="AF3" i="5"/>
  <c r="AG3" i="5" s="1"/>
  <c r="X3" i="5"/>
  <c r="N2" i="5"/>
  <c r="T3" i="2"/>
  <c r="AB3" i="2"/>
  <c r="AC3" i="2" s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7" i="3"/>
  <c r="F6" i="3"/>
  <c r="F5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J50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J20" i="3"/>
  <c r="I20" i="3"/>
  <c r="H20" i="3"/>
  <c r="I19" i="3"/>
  <c r="H19" i="3"/>
  <c r="I18" i="3"/>
  <c r="H18" i="3"/>
  <c r="J17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J6" i="3"/>
  <c r="I6" i="3"/>
  <c r="H6" i="3"/>
  <c r="I5" i="3"/>
  <c r="H5" i="3"/>
  <c r="R4" i="3"/>
  <c r="Q4" i="3"/>
  <c r="P4" i="3"/>
  <c r="O4" i="3"/>
  <c r="S3" i="3"/>
  <c r="L2" i="3"/>
  <c r="K2" i="3"/>
  <c r="J10" i="3" s="1"/>
  <c r="J13" i="2"/>
  <c r="J14" i="2"/>
  <c r="J21" i="2"/>
  <c r="J30" i="2"/>
  <c r="J31" i="2"/>
  <c r="J37" i="2"/>
  <c r="J39" i="2"/>
  <c r="J53" i="2"/>
  <c r="J54" i="2"/>
  <c r="J55" i="2"/>
  <c r="J62" i="2"/>
  <c r="J71" i="2"/>
  <c r="J77" i="2"/>
  <c r="J78" i="2"/>
  <c r="J85" i="2"/>
  <c r="J94" i="2"/>
  <c r="J95" i="2"/>
  <c r="J101" i="2"/>
  <c r="J103" i="2"/>
  <c r="K2" i="2"/>
  <c r="J7" i="2" s="1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I6" i="2"/>
  <c r="H6" i="2"/>
  <c r="G6" i="2"/>
  <c r="F6" i="2"/>
  <c r="G5" i="2"/>
  <c r="H5" i="2"/>
  <c r="I5" i="2"/>
  <c r="F5" i="2"/>
  <c r="D12" i="1"/>
  <c r="D14" i="1"/>
  <c r="D29" i="1"/>
  <c r="D30" i="1"/>
  <c r="D37" i="1"/>
  <c r="D52" i="1"/>
  <c r="D53" i="1"/>
  <c r="D60" i="1"/>
  <c r="E2" i="1"/>
  <c r="D13" i="1" s="1"/>
  <c r="D2" i="1"/>
  <c r="D58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5" i="1"/>
  <c r="C4" i="1"/>
  <c r="U5" i="6" l="1"/>
  <c r="R5" i="6"/>
  <c r="G43" i="6" s="1"/>
  <c r="G95" i="6"/>
  <c r="G32" i="6"/>
  <c r="G96" i="6"/>
  <c r="G57" i="6"/>
  <c r="G26" i="6"/>
  <c r="G90" i="6"/>
  <c r="G4" i="6"/>
  <c r="G68" i="6"/>
  <c r="G29" i="6"/>
  <c r="G93" i="6"/>
  <c r="G54" i="6"/>
  <c r="G31" i="6"/>
  <c r="G40" i="6"/>
  <c r="V5" i="6"/>
  <c r="G65" i="6"/>
  <c r="G34" i="6"/>
  <c r="G98" i="6"/>
  <c r="G51" i="6"/>
  <c r="G12" i="6"/>
  <c r="G76" i="6"/>
  <c r="G37" i="6"/>
  <c r="G101" i="6"/>
  <c r="G62" i="6"/>
  <c r="G39" i="6"/>
  <c r="G6" i="6"/>
  <c r="G23" i="6"/>
  <c r="G56" i="6"/>
  <c r="G17" i="6"/>
  <c r="G81" i="6"/>
  <c r="G50" i="6"/>
  <c r="G3" i="6"/>
  <c r="G67" i="6"/>
  <c r="G28" i="6"/>
  <c r="G92" i="6"/>
  <c r="G53" i="6"/>
  <c r="G14" i="6"/>
  <c r="G78" i="6"/>
  <c r="G55" i="6"/>
  <c r="G7" i="6"/>
  <c r="G2" i="6"/>
  <c r="H2" i="6" s="1"/>
  <c r="J2" i="6" s="1"/>
  <c r="G47" i="6"/>
  <c r="G63" i="6"/>
  <c r="G64" i="6"/>
  <c r="G25" i="6"/>
  <c r="G89" i="6"/>
  <c r="G58" i="6"/>
  <c r="G11" i="6"/>
  <c r="G75" i="6"/>
  <c r="G36" i="6"/>
  <c r="G100" i="6"/>
  <c r="G61" i="6"/>
  <c r="G22" i="6"/>
  <c r="G86" i="6"/>
  <c r="G71" i="6"/>
  <c r="G9" i="6"/>
  <c r="G59" i="6"/>
  <c r="G70" i="6"/>
  <c r="G8" i="6"/>
  <c r="G72" i="6"/>
  <c r="G33" i="6"/>
  <c r="G97" i="6"/>
  <c r="G66" i="6"/>
  <c r="G19" i="6"/>
  <c r="G83" i="6"/>
  <c r="G44" i="6"/>
  <c r="G5" i="6"/>
  <c r="G69" i="6"/>
  <c r="G30" i="6"/>
  <c r="G94" i="6"/>
  <c r="G79" i="6"/>
  <c r="G84" i="6"/>
  <c r="G16" i="6"/>
  <c r="G80" i="6"/>
  <c r="G41" i="6"/>
  <c r="G10" i="6"/>
  <c r="G74" i="6"/>
  <c r="G27" i="6"/>
  <c r="G91" i="6"/>
  <c r="G52" i="6"/>
  <c r="G13" i="6"/>
  <c r="G77" i="6"/>
  <c r="G38" i="6"/>
  <c r="G102" i="6"/>
  <c r="G87" i="6"/>
  <c r="G48" i="6"/>
  <c r="G73" i="6"/>
  <c r="G42" i="6"/>
  <c r="G20" i="6"/>
  <c r="G45" i="6"/>
  <c r="G24" i="6"/>
  <c r="G88" i="6"/>
  <c r="G49" i="6"/>
  <c r="G18" i="6"/>
  <c r="G82" i="6"/>
  <c r="G35" i="6"/>
  <c r="G99" i="6"/>
  <c r="G60" i="6"/>
  <c r="G21" i="6"/>
  <c r="G85" i="6"/>
  <c r="G46" i="6"/>
  <c r="G15" i="6"/>
  <c r="S69" i="8"/>
  <c r="U5" i="8"/>
  <c r="T99" i="9"/>
  <c r="T91" i="9"/>
  <c r="T83" i="9"/>
  <c r="T75" i="9"/>
  <c r="T67" i="9"/>
  <c r="T59" i="9"/>
  <c r="T51" i="9"/>
  <c r="T43" i="9"/>
  <c r="T35" i="9"/>
  <c r="T100" i="9"/>
  <c r="T92" i="9"/>
  <c r="T84" i="9"/>
  <c r="T76" i="9"/>
  <c r="T68" i="9"/>
  <c r="T101" i="9"/>
  <c r="T93" i="9"/>
  <c r="T85" i="9"/>
  <c r="T77" i="9"/>
  <c r="T69" i="9"/>
  <c r="T61" i="9"/>
  <c r="T53" i="9"/>
  <c r="T45" i="9"/>
  <c r="T37" i="9"/>
  <c r="T102" i="9"/>
  <c r="T94" i="9"/>
  <c r="T86" i="9"/>
  <c r="T78" i="9"/>
  <c r="T70" i="9"/>
  <c r="T62" i="9"/>
  <c r="T54" i="9"/>
  <c r="T46" i="9"/>
  <c r="T105" i="9"/>
  <c r="T97" i="9"/>
  <c r="T89" i="9"/>
  <c r="T81" i="9"/>
  <c r="T73" i="9"/>
  <c r="T65" i="9"/>
  <c r="T57" i="9"/>
  <c r="T49" i="9"/>
  <c r="T41" i="9"/>
  <c r="T33" i="9"/>
  <c r="T88" i="9"/>
  <c r="T87" i="9"/>
  <c r="T66" i="9"/>
  <c r="T31" i="9"/>
  <c r="T23" i="9"/>
  <c r="T15" i="9"/>
  <c r="T6" i="9"/>
  <c r="T11" i="9"/>
  <c r="T64" i="9"/>
  <c r="T58" i="9"/>
  <c r="T48" i="9"/>
  <c r="T42" i="9"/>
  <c r="T39" i="9"/>
  <c r="T24" i="9"/>
  <c r="T16" i="9"/>
  <c r="T104" i="9"/>
  <c r="T103" i="9"/>
  <c r="T82" i="9"/>
  <c r="T25" i="9"/>
  <c r="T17" i="9"/>
  <c r="T8" i="9"/>
  <c r="T80" i="9"/>
  <c r="T79" i="9"/>
  <c r="T63" i="9"/>
  <c r="T60" i="9"/>
  <c r="T47" i="9"/>
  <c r="T44" i="9"/>
  <c r="T36" i="9"/>
  <c r="T26" i="9"/>
  <c r="T18" i="9"/>
  <c r="T10" i="9"/>
  <c r="T9" i="9"/>
  <c r="T55" i="9"/>
  <c r="T98" i="9"/>
  <c r="T38" i="9"/>
  <c r="T34" i="9"/>
  <c r="T32" i="9"/>
  <c r="T27" i="9"/>
  <c r="T19" i="9"/>
  <c r="T96" i="9"/>
  <c r="T95" i="9"/>
  <c r="T74" i="9"/>
  <c r="T56" i="9"/>
  <c r="T50" i="9"/>
  <c r="T28" i="9"/>
  <c r="T20" i="9"/>
  <c r="T12" i="9"/>
  <c r="T90" i="9"/>
  <c r="T72" i="9"/>
  <c r="T71" i="9"/>
  <c r="T40" i="9"/>
  <c r="T29" i="9"/>
  <c r="T21" i="9"/>
  <c r="T13" i="9"/>
  <c r="T52" i="9"/>
  <c r="T30" i="9"/>
  <c r="T22" i="9"/>
  <c r="T14" i="9"/>
  <c r="U100" i="9"/>
  <c r="U92" i="9"/>
  <c r="U84" i="9"/>
  <c r="U76" i="9"/>
  <c r="U68" i="9"/>
  <c r="U60" i="9"/>
  <c r="U52" i="9"/>
  <c r="U44" i="9"/>
  <c r="U36" i="9"/>
  <c r="U101" i="9"/>
  <c r="U93" i="9"/>
  <c r="U85" i="9"/>
  <c r="U77" i="9"/>
  <c r="U69" i="9"/>
  <c r="U102" i="9"/>
  <c r="U94" i="9"/>
  <c r="U86" i="9"/>
  <c r="U78" i="9"/>
  <c r="U70" i="9"/>
  <c r="U62" i="9"/>
  <c r="U54" i="9"/>
  <c r="U46" i="9"/>
  <c r="U38" i="9"/>
  <c r="U103" i="9"/>
  <c r="U95" i="9"/>
  <c r="U87" i="9"/>
  <c r="U79" i="9"/>
  <c r="U71" i="9"/>
  <c r="U63" i="9"/>
  <c r="U55" i="9"/>
  <c r="U47" i="9"/>
  <c r="U98" i="9"/>
  <c r="U90" i="9"/>
  <c r="U82" i="9"/>
  <c r="U74" i="9"/>
  <c r="U66" i="9"/>
  <c r="U58" i="9"/>
  <c r="U50" i="9"/>
  <c r="U42" i="9"/>
  <c r="U34" i="9"/>
  <c r="U83" i="9"/>
  <c r="U65" i="9"/>
  <c r="U64" i="9"/>
  <c r="U61" i="9"/>
  <c r="U48" i="9"/>
  <c r="U45" i="9"/>
  <c r="U39" i="9"/>
  <c r="U24" i="9"/>
  <c r="U16" i="9"/>
  <c r="U7" i="9"/>
  <c r="U105" i="9"/>
  <c r="U104" i="9"/>
  <c r="U25" i="9"/>
  <c r="U17" i="9"/>
  <c r="U8" i="9"/>
  <c r="U37" i="9"/>
  <c r="U35" i="9"/>
  <c r="U99" i="9"/>
  <c r="U81" i="9"/>
  <c r="U80" i="9"/>
  <c r="U57" i="9"/>
  <c r="U51" i="9"/>
  <c r="U41" i="9"/>
  <c r="U26" i="9"/>
  <c r="U18" i="9"/>
  <c r="U10" i="9"/>
  <c r="U9" i="9"/>
  <c r="U12" i="9"/>
  <c r="U75" i="9"/>
  <c r="U32" i="9"/>
  <c r="U27" i="9"/>
  <c r="U19" i="9"/>
  <c r="U11" i="9"/>
  <c r="U97" i="9"/>
  <c r="U96" i="9"/>
  <c r="U56" i="9"/>
  <c r="U53" i="9"/>
  <c r="U28" i="9"/>
  <c r="U20" i="9"/>
  <c r="U91" i="9"/>
  <c r="U73" i="9"/>
  <c r="U72" i="9"/>
  <c r="U40" i="9"/>
  <c r="U29" i="9"/>
  <c r="U21" i="9"/>
  <c r="U13" i="9"/>
  <c r="U89" i="9"/>
  <c r="U88" i="9"/>
  <c r="U67" i="9"/>
  <c r="U59" i="9"/>
  <c r="U49" i="9"/>
  <c r="U43" i="9"/>
  <c r="U30" i="9"/>
  <c r="U22" i="9"/>
  <c r="U14" i="9"/>
  <c r="U31" i="9"/>
  <c r="U23" i="9"/>
  <c r="U15" i="9"/>
  <c r="U33" i="9"/>
  <c r="U6" i="9"/>
  <c r="S98" i="9"/>
  <c r="W98" i="9" s="1"/>
  <c r="S90" i="9"/>
  <c r="W90" i="9" s="1"/>
  <c r="S82" i="9"/>
  <c r="S74" i="9"/>
  <c r="S66" i="9"/>
  <c r="W66" i="9" s="1"/>
  <c r="S58" i="9"/>
  <c r="S50" i="9"/>
  <c r="S42" i="9"/>
  <c r="W42" i="9" s="1"/>
  <c r="S34" i="9"/>
  <c r="S99" i="9"/>
  <c r="W99" i="9" s="1"/>
  <c r="S91" i="9"/>
  <c r="W91" i="9" s="1"/>
  <c r="S83" i="9"/>
  <c r="W83" i="9" s="1"/>
  <c r="S75" i="9"/>
  <c r="W75" i="9" s="1"/>
  <c r="S67" i="9"/>
  <c r="S100" i="9"/>
  <c r="W100" i="9" s="1"/>
  <c r="S92" i="9"/>
  <c r="S84" i="9"/>
  <c r="W84" i="9" s="1"/>
  <c r="S76" i="9"/>
  <c r="W76" i="9" s="1"/>
  <c r="S68" i="9"/>
  <c r="S60" i="9"/>
  <c r="S52" i="9"/>
  <c r="S44" i="9"/>
  <c r="W44" i="9" s="1"/>
  <c r="S36" i="9"/>
  <c r="S101" i="9"/>
  <c r="W101" i="9" s="1"/>
  <c r="S93" i="9"/>
  <c r="W93" i="9" s="1"/>
  <c r="S85" i="9"/>
  <c r="W85" i="9" s="1"/>
  <c r="S77" i="9"/>
  <c r="W77" i="9" s="1"/>
  <c r="S69" i="9"/>
  <c r="S61" i="9"/>
  <c r="W61" i="9" s="1"/>
  <c r="S53" i="9"/>
  <c r="S45" i="9"/>
  <c r="S104" i="9"/>
  <c r="S96" i="9"/>
  <c r="W96" i="9" s="1"/>
  <c r="S88" i="9"/>
  <c r="W88" i="9" s="1"/>
  <c r="S80" i="9"/>
  <c r="W80" i="9" s="1"/>
  <c r="S72" i="9"/>
  <c r="W72" i="9" s="1"/>
  <c r="S64" i="9"/>
  <c r="W64" i="9" s="1"/>
  <c r="S56" i="9"/>
  <c r="W56" i="9" s="1"/>
  <c r="S48" i="9"/>
  <c r="W48" i="9" s="1"/>
  <c r="S40" i="9"/>
  <c r="S32" i="9"/>
  <c r="S89" i="9"/>
  <c r="W89" i="9" s="1"/>
  <c r="S70" i="9"/>
  <c r="W70" i="9" s="1"/>
  <c r="S55" i="9"/>
  <c r="S37" i="9"/>
  <c r="W37" i="9" s="1"/>
  <c r="S35" i="9"/>
  <c r="S33" i="9"/>
  <c r="W33" i="9" s="1"/>
  <c r="S30" i="9"/>
  <c r="S22" i="9"/>
  <c r="S14" i="9"/>
  <c r="W14" i="9" s="1"/>
  <c r="S10" i="9"/>
  <c r="S71" i="9"/>
  <c r="W71" i="9" s="1"/>
  <c r="S87" i="9"/>
  <c r="S65" i="9"/>
  <c r="W65" i="9" s="1"/>
  <c r="S31" i="9"/>
  <c r="W31" i="9" s="1"/>
  <c r="S23" i="9"/>
  <c r="S15" i="9"/>
  <c r="W15" i="9" s="1"/>
  <c r="S6" i="9"/>
  <c r="S9" i="9"/>
  <c r="S49" i="9"/>
  <c r="S105" i="9"/>
  <c r="S86" i="9"/>
  <c r="W86" i="9" s="1"/>
  <c r="S54" i="9"/>
  <c r="S39" i="9"/>
  <c r="S24" i="9"/>
  <c r="W24" i="9" s="1"/>
  <c r="S16" i="9"/>
  <c r="S7" i="9"/>
  <c r="W7" i="9" s="1"/>
  <c r="S103" i="9"/>
  <c r="W103" i="9" s="1"/>
  <c r="S81" i="9"/>
  <c r="W81" i="9" s="1"/>
  <c r="S57" i="9"/>
  <c r="S51" i="9"/>
  <c r="S41" i="9"/>
  <c r="S25" i="9"/>
  <c r="W25" i="9" s="1"/>
  <c r="S17" i="9"/>
  <c r="W17" i="9" s="1"/>
  <c r="S8" i="9"/>
  <c r="S59" i="9"/>
  <c r="S43" i="9"/>
  <c r="S102" i="9"/>
  <c r="S79" i="9"/>
  <c r="W79" i="9" s="1"/>
  <c r="S63" i="9"/>
  <c r="S47" i="9"/>
  <c r="W47" i="9" s="1"/>
  <c r="S26" i="9"/>
  <c r="S18" i="9"/>
  <c r="W18" i="9" s="1"/>
  <c r="S97" i="9"/>
  <c r="W97" i="9" s="1"/>
  <c r="S78" i="9"/>
  <c r="W78" i="9" s="1"/>
  <c r="S38" i="9"/>
  <c r="W38" i="9" s="1"/>
  <c r="S27" i="9"/>
  <c r="W27" i="9" s="1"/>
  <c r="S19" i="9"/>
  <c r="S11" i="9"/>
  <c r="W11" i="9" s="1"/>
  <c r="S94" i="9"/>
  <c r="W94" i="9" s="1"/>
  <c r="S95" i="9"/>
  <c r="W95" i="9" s="1"/>
  <c r="S73" i="9"/>
  <c r="W73" i="9" s="1"/>
  <c r="S62" i="9"/>
  <c r="W62" i="9" s="1"/>
  <c r="S46" i="9"/>
  <c r="S28" i="9"/>
  <c r="S20" i="9"/>
  <c r="W20" i="9" s="1"/>
  <c r="S12" i="9"/>
  <c r="W12" i="9" s="1"/>
  <c r="S21" i="9"/>
  <c r="S13" i="9"/>
  <c r="S29" i="9"/>
  <c r="O5" i="2"/>
  <c r="R99" i="8"/>
  <c r="R91" i="8"/>
  <c r="R83" i="8"/>
  <c r="R100" i="8"/>
  <c r="R92" i="8"/>
  <c r="R84" i="8"/>
  <c r="R76" i="8"/>
  <c r="R101" i="8"/>
  <c r="R93" i="8"/>
  <c r="R85" i="8"/>
  <c r="R77" i="8"/>
  <c r="R69" i="8"/>
  <c r="R102" i="8"/>
  <c r="R94" i="8"/>
  <c r="R86" i="8"/>
  <c r="R78" i="8"/>
  <c r="R70" i="8"/>
  <c r="R62" i="8"/>
  <c r="R54" i="8"/>
  <c r="R46" i="8"/>
  <c r="R103" i="8"/>
  <c r="R95" i="8"/>
  <c r="R87" i="8"/>
  <c r="R79" i="8"/>
  <c r="R71" i="8"/>
  <c r="R63" i="8"/>
  <c r="R104" i="8"/>
  <c r="R96" i="8"/>
  <c r="R88" i="8"/>
  <c r="R80" i="8"/>
  <c r="R72" i="8"/>
  <c r="R64" i="8"/>
  <c r="R56" i="8"/>
  <c r="R48" i="8"/>
  <c r="R40" i="8"/>
  <c r="R105" i="8"/>
  <c r="R89" i="8"/>
  <c r="R60" i="8"/>
  <c r="R36" i="8"/>
  <c r="R28" i="8"/>
  <c r="R20" i="8"/>
  <c r="R12" i="8"/>
  <c r="R90" i="8"/>
  <c r="R59" i="8"/>
  <c r="R57" i="8"/>
  <c r="R41" i="8"/>
  <c r="R97" i="8"/>
  <c r="R81" i="8"/>
  <c r="R68" i="8"/>
  <c r="R32" i="8"/>
  <c r="R24" i="8"/>
  <c r="R16" i="8"/>
  <c r="R7" i="8"/>
  <c r="R50" i="8"/>
  <c r="R45" i="8"/>
  <c r="R8" i="8"/>
  <c r="R49" i="8"/>
  <c r="R44" i="8"/>
  <c r="R15" i="8"/>
  <c r="R13" i="8"/>
  <c r="R75" i="8"/>
  <c r="R17" i="8"/>
  <c r="R10" i="8"/>
  <c r="R98" i="8"/>
  <c r="R53" i="8"/>
  <c r="R31" i="8"/>
  <c r="R29" i="8"/>
  <c r="R22" i="8"/>
  <c r="R35" i="8"/>
  <c r="R39" i="8"/>
  <c r="R11" i="8"/>
  <c r="R6" i="8"/>
  <c r="R37" i="8"/>
  <c r="R82" i="8"/>
  <c r="R52" i="8"/>
  <c r="R43" i="8"/>
  <c r="R34" i="8"/>
  <c r="R27" i="8"/>
  <c r="R25" i="8"/>
  <c r="R18" i="8"/>
  <c r="R9" i="8"/>
  <c r="R19" i="8"/>
  <c r="R51" i="8"/>
  <c r="R33" i="8"/>
  <c r="R26" i="8"/>
  <c r="R74" i="8"/>
  <c r="R73" i="8"/>
  <c r="R67" i="8"/>
  <c r="R65" i="8"/>
  <c r="R61" i="8"/>
  <c r="R58" i="8"/>
  <c r="R47" i="8"/>
  <c r="R42" i="8"/>
  <c r="R38" i="8"/>
  <c r="R30" i="8"/>
  <c r="R23" i="8"/>
  <c r="R21" i="8"/>
  <c r="R14" i="8"/>
  <c r="R66" i="8"/>
  <c r="R55" i="8"/>
  <c r="T101" i="8"/>
  <c r="T93" i="8"/>
  <c r="T85" i="8"/>
  <c r="T102" i="8"/>
  <c r="T94" i="8"/>
  <c r="T86" i="8"/>
  <c r="T78" i="8"/>
  <c r="T70" i="8"/>
  <c r="T103" i="8"/>
  <c r="T95" i="8"/>
  <c r="T87" i="8"/>
  <c r="T79" i="8"/>
  <c r="T71" i="8"/>
  <c r="T104" i="8"/>
  <c r="T96" i="8"/>
  <c r="T88" i="8"/>
  <c r="T80" i="8"/>
  <c r="T72" i="8"/>
  <c r="T64" i="8"/>
  <c r="T56" i="8"/>
  <c r="T48" i="8"/>
  <c r="T40" i="8"/>
  <c r="T105" i="8"/>
  <c r="T97" i="8"/>
  <c r="T89" i="8"/>
  <c r="T81" i="8"/>
  <c r="T73" i="8"/>
  <c r="T65" i="8"/>
  <c r="T57" i="8"/>
  <c r="T98" i="8"/>
  <c r="T90" i="8"/>
  <c r="T82" i="8"/>
  <c r="T74" i="8"/>
  <c r="T66" i="8"/>
  <c r="T58" i="8"/>
  <c r="T50" i="8"/>
  <c r="T42" i="8"/>
  <c r="T54" i="8"/>
  <c r="T47" i="8"/>
  <c r="T38" i="8"/>
  <c r="T30" i="8"/>
  <c r="T22" i="8"/>
  <c r="T14" i="8"/>
  <c r="T91" i="8"/>
  <c r="T63" i="8"/>
  <c r="T59" i="8"/>
  <c r="T92" i="8"/>
  <c r="T75" i="8"/>
  <c r="T69" i="8"/>
  <c r="T67" i="8"/>
  <c r="T62" i="8"/>
  <c r="T53" i="8"/>
  <c r="T51" i="8"/>
  <c r="T44" i="8"/>
  <c r="T76" i="8"/>
  <c r="T61" i="8"/>
  <c r="T55" i="8"/>
  <c r="T46" i="8"/>
  <c r="T39" i="8"/>
  <c r="T34" i="8"/>
  <c r="T26" i="8"/>
  <c r="T18" i="8"/>
  <c r="T10" i="8"/>
  <c r="T9" i="8"/>
  <c r="T49" i="8"/>
  <c r="T29" i="8"/>
  <c r="T13" i="8"/>
  <c r="T36" i="8"/>
  <c r="T27" i="8"/>
  <c r="T20" i="8"/>
  <c r="T21" i="8"/>
  <c r="T7" i="8"/>
  <c r="T11" i="8"/>
  <c r="T41" i="8"/>
  <c r="T15" i="8"/>
  <c r="T99" i="8"/>
  <c r="T52" i="8"/>
  <c r="T43" i="8"/>
  <c r="T25" i="8"/>
  <c r="T77" i="8"/>
  <c r="T32" i="8"/>
  <c r="T23" i="8"/>
  <c r="T16" i="8"/>
  <c r="T24" i="8"/>
  <c r="T100" i="8"/>
  <c r="T83" i="8"/>
  <c r="T60" i="8"/>
  <c r="T35" i="8"/>
  <c r="T28" i="8"/>
  <c r="T19" i="8"/>
  <c r="T12" i="8"/>
  <c r="T84" i="8"/>
  <c r="T68" i="8"/>
  <c r="T37" i="8"/>
  <c r="T33" i="8"/>
  <c r="T17" i="8"/>
  <c r="T45" i="8"/>
  <c r="T31" i="8"/>
  <c r="T8" i="8"/>
  <c r="U102" i="8"/>
  <c r="U94" i="8"/>
  <c r="U86" i="8"/>
  <c r="U78" i="8"/>
  <c r="U103" i="8"/>
  <c r="U95" i="8"/>
  <c r="U87" i="8"/>
  <c r="U79" i="8"/>
  <c r="U71" i="8"/>
  <c r="U104" i="8"/>
  <c r="U96" i="8"/>
  <c r="U88" i="8"/>
  <c r="U80" i="8"/>
  <c r="U72" i="8"/>
  <c r="U64" i="8"/>
  <c r="U105" i="8"/>
  <c r="U97" i="8"/>
  <c r="U89" i="8"/>
  <c r="U81" i="8"/>
  <c r="U73" i="8"/>
  <c r="U65" i="8"/>
  <c r="U57" i="8"/>
  <c r="U49" i="8"/>
  <c r="U41" i="8"/>
  <c r="U98" i="8"/>
  <c r="U90" i="8"/>
  <c r="U82" i="8"/>
  <c r="U74" i="8"/>
  <c r="U66" i="8"/>
  <c r="U58" i="8"/>
  <c r="U99" i="8"/>
  <c r="U91" i="8"/>
  <c r="U83" i="8"/>
  <c r="U75" i="8"/>
  <c r="U67" i="8"/>
  <c r="U59" i="8"/>
  <c r="U51" i="8"/>
  <c r="U43" i="8"/>
  <c r="U101" i="8"/>
  <c r="U85" i="8"/>
  <c r="U63" i="8"/>
  <c r="U50" i="8"/>
  <c r="U31" i="8"/>
  <c r="U23" i="8"/>
  <c r="U15" i="8"/>
  <c r="U68" i="8"/>
  <c r="U76" i="8"/>
  <c r="U70" i="8"/>
  <c r="U61" i="8"/>
  <c r="U55" i="8"/>
  <c r="U48" i="8"/>
  <c r="U46" i="8"/>
  <c r="U39" i="8"/>
  <c r="U93" i="8"/>
  <c r="U77" i="8"/>
  <c r="U42" i="8"/>
  <c r="U35" i="8"/>
  <c r="U27" i="8"/>
  <c r="U19" i="8"/>
  <c r="U11" i="8"/>
  <c r="U69" i="8"/>
  <c r="U53" i="8"/>
  <c r="U44" i="8"/>
  <c r="U40" i="8"/>
  <c r="U36" i="8"/>
  <c r="U20" i="8"/>
  <c r="U6" i="8"/>
  <c r="U34" i="8"/>
  <c r="U25" i="8"/>
  <c r="U18" i="8"/>
  <c r="U52" i="8"/>
  <c r="U7" i="8"/>
  <c r="U32" i="8"/>
  <c r="U16" i="8"/>
  <c r="U9" i="8"/>
  <c r="U12" i="8"/>
  <c r="U22" i="8"/>
  <c r="U13" i="8"/>
  <c r="U100" i="8"/>
  <c r="U60" i="8"/>
  <c r="U38" i="8"/>
  <c r="U30" i="8"/>
  <c r="U21" i="8"/>
  <c r="U14" i="8"/>
  <c r="U47" i="8"/>
  <c r="U28" i="8"/>
  <c r="U54" i="8"/>
  <c r="U29" i="8"/>
  <c r="U84" i="8"/>
  <c r="U62" i="8"/>
  <c r="U56" i="8"/>
  <c r="U37" i="8"/>
  <c r="U33" i="8"/>
  <c r="U26" i="8"/>
  <c r="U17" i="8"/>
  <c r="U10" i="8"/>
  <c r="U92" i="8"/>
  <c r="U45" i="8"/>
  <c r="U24" i="8"/>
  <c r="U8" i="8"/>
  <c r="S100" i="8"/>
  <c r="S85" i="8"/>
  <c r="S77" i="8"/>
  <c r="S102" i="8"/>
  <c r="S103" i="8"/>
  <c r="S95" i="8"/>
  <c r="S79" i="8"/>
  <c r="S39" i="8"/>
  <c r="S104" i="8"/>
  <c r="S88" i="8"/>
  <c r="S97" i="8"/>
  <c r="S89" i="8"/>
  <c r="S73" i="8"/>
  <c r="S90" i="8"/>
  <c r="S56" i="8"/>
  <c r="S45" i="8"/>
  <c r="S21" i="8"/>
  <c r="S13" i="8"/>
  <c r="S98" i="8"/>
  <c r="S62" i="8"/>
  <c r="S53" i="8"/>
  <c r="S48" i="8"/>
  <c r="S8" i="8"/>
  <c r="W8" i="8" s="1"/>
  <c r="S54" i="8"/>
  <c r="S24" i="8"/>
  <c r="S36" i="8"/>
  <c r="S34" i="8"/>
  <c r="S20" i="8"/>
  <c r="S23" i="8"/>
  <c r="S99" i="8"/>
  <c r="S61" i="8"/>
  <c r="S32" i="8"/>
  <c r="S30" i="8"/>
  <c r="S83" i="8"/>
  <c r="S35" i="8"/>
  <c r="S28" i="8"/>
  <c r="S19" i="8"/>
  <c r="W4" i="5"/>
  <c r="T5" i="5" s="1"/>
  <c r="J68" i="3"/>
  <c r="D54" i="1"/>
  <c r="D36" i="1"/>
  <c r="J102" i="2"/>
  <c r="J79" i="2"/>
  <c r="J61" i="2"/>
  <c r="J38" i="2"/>
  <c r="J15" i="2"/>
  <c r="J52" i="3"/>
  <c r="J65" i="3"/>
  <c r="D8" i="1"/>
  <c r="D45" i="1"/>
  <c r="D22" i="1"/>
  <c r="J93" i="2"/>
  <c r="J70" i="2"/>
  <c r="J47" i="2"/>
  <c r="J29" i="2"/>
  <c r="J36" i="3"/>
  <c r="J98" i="3"/>
  <c r="D46" i="1"/>
  <c r="D62" i="1"/>
  <c r="D44" i="1"/>
  <c r="D21" i="1"/>
  <c r="J87" i="2"/>
  <c r="J69" i="2"/>
  <c r="J46" i="2"/>
  <c r="J23" i="2"/>
  <c r="J18" i="3"/>
  <c r="J33" i="3"/>
  <c r="D28" i="1"/>
  <c r="D61" i="1"/>
  <c r="D38" i="1"/>
  <c r="D20" i="1"/>
  <c r="J86" i="2"/>
  <c r="J63" i="2"/>
  <c r="J45" i="2"/>
  <c r="J22" i="2"/>
  <c r="M60" i="5"/>
  <c r="M5" i="5"/>
  <c r="M96" i="5"/>
  <c r="M66" i="5"/>
  <c r="M14" i="5"/>
  <c r="M28" i="5"/>
  <c r="M51" i="5"/>
  <c r="M9" i="5"/>
  <c r="M30" i="5"/>
  <c r="M37" i="5"/>
  <c r="M36" i="5"/>
  <c r="M64" i="5"/>
  <c r="M40" i="5"/>
  <c r="M25" i="5"/>
  <c r="M69" i="5"/>
  <c r="M105" i="5"/>
  <c r="M97" i="5"/>
  <c r="M89" i="5"/>
  <c r="M81" i="5"/>
  <c r="M73" i="5"/>
  <c r="M65" i="5"/>
  <c r="M57" i="5"/>
  <c r="M49" i="5"/>
  <c r="M41" i="5"/>
  <c r="M33" i="5"/>
  <c r="M100" i="5"/>
  <c r="M92" i="5"/>
  <c r="M84" i="5"/>
  <c r="M76" i="5"/>
  <c r="M68" i="5"/>
  <c r="M103" i="5"/>
  <c r="M95" i="5"/>
  <c r="M87" i="5"/>
  <c r="M79" i="5"/>
  <c r="M71" i="5"/>
  <c r="M63" i="5"/>
  <c r="M55" i="5"/>
  <c r="M47" i="5"/>
  <c r="M39" i="5"/>
  <c r="M102" i="5"/>
  <c r="M94" i="5"/>
  <c r="M86" i="5"/>
  <c r="M78" i="5"/>
  <c r="M70" i="5"/>
  <c r="M62" i="5"/>
  <c r="M91" i="5"/>
  <c r="M75" i="5"/>
  <c r="M50" i="5"/>
  <c r="M44" i="5"/>
  <c r="M38" i="5"/>
  <c r="M29" i="5"/>
  <c r="M21" i="5"/>
  <c r="M90" i="5"/>
  <c r="M74" i="5"/>
  <c r="M61" i="5"/>
  <c r="M35" i="5"/>
  <c r="M24" i="5"/>
  <c r="M16" i="5"/>
  <c r="M8" i="5"/>
  <c r="M104" i="5"/>
  <c r="M88" i="5"/>
  <c r="M72" i="5"/>
  <c r="M58" i="5"/>
  <c r="M52" i="5"/>
  <c r="M46" i="5"/>
  <c r="M32" i="5"/>
  <c r="M27" i="5"/>
  <c r="M19" i="5"/>
  <c r="M11" i="5"/>
  <c r="M101" i="5"/>
  <c r="M93" i="5"/>
  <c r="M77" i="5"/>
  <c r="M59" i="5"/>
  <c r="M56" i="5"/>
  <c r="M53" i="5"/>
  <c r="M26" i="5"/>
  <c r="M18" i="5"/>
  <c r="M10" i="5"/>
  <c r="M7" i="5"/>
  <c r="M23" i="5"/>
  <c r="M42" i="5"/>
  <c r="M43" i="5"/>
  <c r="M54" i="5"/>
  <c r="M67" i="5"/>
  <c r="M15" i="5"/>
  <c r="M17" i="5"/>
  <c r="M48" i="5"/>
  <c r="M82" i="5"/>
  <c r="M99" i="5"/>
  <c r="M34" i="5"/>
  <c r="M20" i="5"/>
  <c r="M80" i="5"/>
  <c r="M31" i="5"/>
  <c r="M83" i="5"/>
  <c r="M6" i="5"/>
  <c r="M22" i="5"/>
  <c r="M45" i="5"/>
  <c r="M85" i="5"/>
  <c r="M98" i="5"/>
  <c r="D27" i="1"/>
  <c r="J92" i="2"/>
  <c r="J60" i="2"/>
  <c r="J28" i="2"/>
  <c r="D63" i="1"/>
  <c r="D55" i="1"/>
  <c r="D47" i="1"/>
  <c r="D39" i="1"/>
  <c r="D31" i="1"/>
  <c r="D23" i="1"/>
  <c r="D15" i="1"/>
  <c r="J104" i="2"/>
  <c r="J96" i="2"/>
  <c r="J88" i="2"/>
  <c r="J80" i="2"/>
  <c r="J72" i="2"/>
  <c r="J64" i="2"/>
  <c r="J56" i="2"/>
  <c r="J48" i="2"/>
  <c r="J40" i="2"/>
  <c r="J32" i="2"/>
  <c r="J24" i="2"/>
  <c r="J16" i="2"/>
  <c r="J8" i="2"/>
  <c r="J82" i="3"/>
  <c r="J97" i="3"/>
  <c r="J100" i="3"/>
  <c r="D51" i="1"/>
  <c r="D11" i="1"/>
  <c r="J100" i="2"/>
  <c r="J84" i="2"/>
  <c r="J68" i="2"/>
  <c r="J52" i="2"/>
  <c r="J36" i="2"/>
  <c r="J12" i="2"/>
  <c r="D50" i="1"/>
  <c r="D42" i="1"/>
  <c r="D26" i="1"/>
  <c r="D18" i="1"/>
  <c r="D10" i="1"/>
  <c r="J5" i="2"/>
  <c r="J99" i="2"/>
  <c r="J91" i="2"/>
  <c r="J83" i="2"/>
  <c r="J75" i="2"/>
  <c r="J67" i="2"/>
  <c r="J59" i="2"/>
  <c r="J51" i="2"/>
  <c r="J43" i="2"/>
  <c r="J35" i="2"/>
  <c r="J27" i="2"/>
  <c r="J19" i="2"/>
  <c r="J11" i="2"/>
  <c r="J66" i="3"/>
  <c r="J81" i="3"/>
  <c r="J84" i="3"/>
  <c r="D59" i="1"/>
  <c r="D43" i="1"/>
  <c r="D19" i="1"/>
  <c r="J44" i="2"/>
  <c r="D34" i="1"/>
  <c r="D6" i="1"/>
  <c r="D9" i="1"/>
  <c r="J6" i="2"/>
  <c r="J98" i="2"/>
  <c r="J90" i="2"/>
  <c r="J82" i="2"/>
  <c r="J74" i="2"/>
  <c r="J66" i="2"/>
  <c r="J58" i="2"/>
  <c r="J50" i="2"/>
  <c r="J42" i="2"/>
  <c r="J34" i="2"/>
  <c r="J26" i="2"/>
  <c r="J18" i="2"/>
  <c r="J10" i="2"/>
  <c r="J5" i="3"/>
  <c r="D35" i="1"/>
  <c r="J76" i="2"/>
  <c r="J20" i="2"/>
  <c r="D57" i="1"/>
  <c r="D49" i="1"/>
  <c r="D41" i="1"/>
  <c r="D33" i="1"/>
  <c r="D25" i="1"/>
  <c r="D17" i="1"/>
  <c r="D7" i="1"/>
  <c r="D56" i="1"/>
  <c r="D48" i="1"/>
  <c r="D40" i="1"/>
  <c r="D32" i="1"/>
  <c r="D24" i="1"/>
  <c r="D16" i="1"/>
  <c r="J105" i="2"/>
  <c r="J97" i="2"/>
  <c r="J89" i="2"/>
  <c r="J81" i="2"/>
  <c r="J73" i="2"/>
  <c r="J65" i="2"/>
  <c r="J57" i="2"/>
  <c r="J49" i="2"/>
  <c r="J41" i="2"/>
  <c r="J33" i="2"/>
  <c r="J25" i="2"/>
  <c r="J17" i="2"/>
  <c r="J9" i="2"/>
  <c r="J34" i="3"/>
  <c r="J49" i="3"/>
  <c r="S4" i="3"/>
  <c r="O5" i="3" s="1"/>
  <c r="J15" i="3"/>
  <c r="J31" i="3"/>
  <c r="J47" i="3"/>
  <c r="J63" i="3"/>
  <c r="J79" i="3"/>
  <c r="J95" i="3"/>
  <c r="J99" i="3"/>
  <c r="J91" i="3"/>
  <c r="J83" i="3"/>
  <c r="J75" i="3"/>
  <c r="J67" i="3"/>
  <c r="J59" i="3"/>
  <c r="J51" i="3"/>
  <c r="J43" i="3"/>
  <c r="J35" i="3"/>
  <c r="J27" i="3"/>
  <c r="J19" i="3"/>
  <c r="J11" i="3"/>
  <c r="J104" i="3"/>
  <c r="J96" i="3"/>
  <c r="J88" i="3"/>
  <c r="J80" i="3"/>
  <c r="J72" i="3"/>
  <c r="J64" i="3"/>
  <c r="J56" i="3"/>
  <c r="J48" i="3"/>
  <c r="J40" i="3"/>
  <c r="J32" i="3"/>
  <c r="J24" i="3"/>
  <c r="J16" i="3"/>
  <c r="J101" i="3"/>
  <c r="J93" i="3"/>
  <c r="J85" i="3"/>
  <c r="J77" i="3"/>
  <c r="J69" i="3"/>
  <c r="J61" i="3"/>
  <c r="J53" i="3"/>
  <c r="J45" i="3"/>
  <c r="J37" i="3"/>
  <c r="J29" i="3"/>
  <c r="J21" i="3"/>
  <c r="J13" i="3"/>
  <c r="J102" i="3"/>
  <c r="J94" i="3"/>
  <c r="J86" i="3"/>
  <c r="J78" i="3"/>
  <c r="J70" i="3"/>
  <c r="J62" i="3"/>
  <c r="J54" i="3"/>
  <c r="J46" i="3"/>
  <c r="J38" i="3"/>
  <c r="J30" i="3"/>
  <c r="J22" i="3"/>
  <c r="J14" i="3"/>
  <c r="J12" i="3"/>
  <c r="J28" i="3"/>
  <c r="J44" i="3"/>
  <c r="J60" i="3"/>
  <c r="J76" i="3"/>
  <c r="J92" i="3"/>
  <c r="J105" i="3"/>
  <c r="J41" i="3"/>
  <c r="J57" i="3"/>
  <c r="J58" i="3"/>
  <c r="J73" i="3"/>
  <c r="J74" i="3"/>
  <c r="J89" i="3"/>
  <c r="J90" i="3"/>
  <c r="J7" i="3"/>
  <c r="J25" i="3"/>
  <c r="J26" i="3"/>
  <c r="J42" i="3"/>
  <c r="J8" i="3"/>
  <c r="J23" i="3"/>
  <c r="J39" i="3"/>
  <c r="J55" i="3"/>
  <c r="J71" i="3"/>
  <c r="J87" i="3"/>
  <c r="J103" i="3"/>
  <c r="H3" i="6" l="1"/>
  <c r="J3" i="6" s="1"/>
  <c r="H4" i="6"/>
  <c r="S46" i="8"/>
  <c r="W46" i="8" s="1"/>
  <c r="S9" i="8"/>
  <c r="S17" i="8"/>
  <c r="S29" i="8"/>
  <c r="S105" i="8"/>
  <c r="S70" i="8"/>
  <c r="S50" i="8"/>
  <c r="W50" i="8" s="1"/>
  <c r="S7" i="8"/>
  <c r="W7" i="8" s="1"/>
  <c r="S42" i="8"/>
  <c r="W42" i="8" s="1"/>
  <c r="S6" i="8"/>
  <c r="S14" i="8"/>
  <c r="S25" i="8"/>
  <c r="S74" i="8"/>
  <c r="S37" i="8"/>
  <c r="S49" i="8"/>
  <c r="W49" i="8" s="1"/>
  <c r="S64" i="8"/>
  <c r="W64" i="8" s="1"/>
  <c r="S55" i="8"/>
  <c r="W55" i="8" s="1"/>
  <c r="S78" i="8"/>
  <c r="S101" i="8"/>
  <c r="S38" i="8"/>
  <c r="W38" i="8" s="1"/>
  <c r="S76" i="8"/>
  <c r="S67" i="8"/>
  <c r="S41" i="8"/>
  <c r="W41" i="8" s="1"/>
  <c r="S47" i="8"/>
  <c r="W47" i="8" s="1"/>
  <c r="S93" i="8"/>
  <c r="W93" i="8" s="1"/>
  <c r="S10" i="8"/>
  <c r="S60" i="8"/>
  <c r="S58" i="8"/>
  <c r="W58" i="8" s="1"/>
  <c r="S11" i="8"/>
  <c r="S15" i="8"/>
  <c r="S33" i="8"/>
  <c r="W33" i="8" s="1"/>
  <c r="S75" i="8"/>
  <c r="W75" i="8" s="1"/>
  <c r="S40" i="8"/>
  <c r="W40" i="8" s="1"/>
  <c r="S57" i="8"/>
  <c r="S72" i="8"/>
  <c r="S63" i="8"/>
  <c r="W63" i="8" s="1"/>
  <c r="S86" i="8"/>
  <c r="S84" i="8"/>
  <c r="S12" i="8"/>
  <c r="S66" i="8"/>
  <c r="W66" i="8" s="1"/>
  <c r="S59" i="8"/>
  <c r="W59" i="8" s="1"/>
  <c r="S18" i="8"/>
  <c r="S22" i="8"/>
  <c r="S44" i="8"/>
  <c r="W44" i="8" s="1"/>
  <c r="S82" i="8"/>
  <c r="S43" i="8"/>
  <c r="S65" i="8"/>
  <c r="W65" i="8" s="1"/>
  <c r="S80" i="8"/>
  <c r="W80" i="8" s="1"/>
  <c r="S71" i="8"/>
  <c r="W71" i="8" s="1"/>
  <c r="S94" i="8"/>
  <c r="S92" i="8"/>
  <c r="S26" i="8"/>
  <c r="W26" i="8" s="1"/>
  <c r="S16" i="8"/>
  <c r="S91" i="8"/>
  <c r="S27" i="8"/>
  <c r="S31" i="8"/>
  <c r="W31" i="8" s="1"/>
  <c r="S51" i="8"/>
  <c r="W51" i="8" s="1"/>
  <c r="S68" i="8"/>
  <c r="S52" i="8"/>
  <c r="S81" i="8"/>
  <c r="W81" i="8" s="1"/>
  <c r="S96" i="8"/>
  <c r="S87" i="8"/>
  <c r="T8" i="5"/>
  <c r="T10" i="5"/>
  <c r="W19" i="9"/>
  <c r="W63" i="9"/>
  <c r="W41" i="9"/>
  <c r="W30" i="9"/>
  <c r="W104" i="9"/>
  <c r="W92" i="9"/>
  <c r="W102" i="9"/>
  <c r="W35" i="9"/>
  <c r="W43" i="9"/>
  <c r="W105" i="9"/>
  <c r="W87" i="9"/>
  <c r="W52" i="9"/>
  <c r="W8" i="9"/>
  <c r="W10" i="9"/>
  <c r="W82" i="9"/>
  <c r="W21" i="9"/>
  <c r="W26" i="9"/>
  <c r="W16" i="9"/>
  <c r="W22" i="9"/>
  <c r="W32" i="9"/>
  <c r="W34" i="9"/>
  <c r="W39" i="9"/>
  <c r="W23" i="9"/>
  <c r="W40" i="9"/>
  <c r="W28" i="9"/>
  <c r="W54" i="9"/>
  <c r="W45" i="9"/>
  <c r="W36" i="9"/>
  <c r="W50" i="9"/>
  <c r="R109" i="9"/>
  <c r="W51" i="9"/>
  <c r="W46" i="9"/>
  <c r="W57" i="9"/>
  <c r="W53" i="9"/>
  <c r="W67" i="9"/>
  <c r="W58" i="9"/>
  <c r="W29" i="9"/>
  <c r="W59" i="9"/>
  <c r="W49" i="9"/>
  <c r="W55" i="9"/>
  <c r="W69" i="9"/>
  <c r="W60" i="9"/>
  <c r="W74" i="9"/>
  <c r="W13" i="9"/>
  <c r="W9" i="9"/>
  <c r="W68" i="9"/>
  <c r="O6" i="2"/>
  <c r="O7" i="2"/>
  <c r="Q18" i="2"/>
  <c r="W105" i="8"/>
  <c r="W13" i="8"/>
  <c r="W100" i="8"/>
  <c r="W96" i="8"/>
  <c r="W69" i="8"/>
  <c r="W22" i="8"/>
  <c r="W52" i="8"/>
  <c r="W29" i="8"/>
  <c r="W15" i="8"/>
  <c r="W24" i="8"/>
  <c r="W90" i="8"/>
  <c r="W104" i="8"/>
  <c r="W54" i="8"/>
  <c r="W77" i="8"/>
  <c r="W83" i="8"/>
  <c r="W14" i="8"/>
  <c r="W61" i="8"/>
  <c r="W19" i="8"/>
  <c r="W82" i="8"/>
  <c r="W32" i="8"/>
  <c r="W12" i="8"/>
  <c r="W48" i="8"/>
  <c r="W62" i="8"/>
  <c r="W85" i="8"/>
  <c r="W91" i="8"/>
  <c r="W21" i="8"/>
  <c r="W9" i="8"/>
  <c r="W37" i="8"/>
  <c r="W53" i="8"/>
  <c r="W68" i="8"/>
  <c r="W20" i="8"/>
  <c r="W56" i="8"/>
  <c r="W70" i="8"/>
  <c r="W99" i="8"/>
  <c r="W43" i="8"/>
  <c r="W23" i="8"/>
  <c r="W67" i="8"/>
  <c r="W18" i="8"/>
  <c r="W6" i="8"/>
  <c r="W98" i="8"/>
  <c r="W28" i="8"/>
  <c r="W79" i="8"/>
  <c r="W78" i="8"/>
  <c r="W101" i="8"/>
  <c r="W16" i="8"/>
  <c r="W30" i="8"/>
  <c r="W73" i="8"/>
  <c r="W25" i="8"/>
  <c r="W11" i="8"/>
  <c r="W10" i="8"/>
  <c r="W45" i="8"/>
  <c r="W97" i="8"/>
  <c r="W36" i="8"/>
  <c r="W72" i="8"/>
  <c r="W87" i="8"/>
  <c r="W86" i="8"/>
  <c r="W76" i="8"/>
  <c r="W74" i="8"/>
  <c r="W27" i="8"/>
  <c r="W39" i="8"/>
  <c r="W17" i="8"/>
  <c r="W60" i="8"/>
  <c r="W95" i="8"/>
  <c r="W94" i="8"/>
  <c r="W84" i="8"/>
  <c r="W34" i="8"/>
  <c r="W35" i="8"/>
  <c r="W57" i="8"/>
  <c r="W89" i="8"/>
  <c r="W88" i="8"/>
  <c r="W103" i="8"/>
  <c r="W102" i="8"/>
  <c r="W92" i="8"/>
  <c r="Q5" i="3"/>
  <c r="S5" i="5"/>
  <c r="R5" i="5"/>
  <c r="U5" i="5"/>
  <c r="T98" i="5"/>
  <c r="T90" i="5"/>
  <c r="T82" i="5"/>
  <c r="T74" i="5"/>
  <c r="T66" i="5"/>
  <c r="T58" i="5"/>
  <c r="T50" i="5"/>
  <c r="T42" i="5"/>
  <c r="T34" i="5"/>
  <c r="T101" i="5"/>
  <c r="T93" i="5"/>
  <c r="T85" i="5"/>
  <c r="T77" i="5"/>
  <c r="T69" i="5"/>
  <c r="T104" i="5"/>
  <c r="T96" i="5"/>
  <c r="T88" i="5"/>
  <c r="T80" i="5"/>
  <c r="T72" i="5"/>
  <c r="T64" i="5"/>
  <c r="T56" i="5"/>
  <c r="T48" i="5"/>
  <c r="T40" i="5"/>
  <c r="T103" i="5"/>
  <c r="T95" i="5"/>
  <c r="T87" i="5"/>
  <c r="T79" i="5"/>
  <c r="T71" i="5"/>
  <c r="T63" i="5"/>
  <c r="T105" i="5"/>
  <c r="T102" i="5"/>
  <c r="T89" i="5"/>
  <c r="T86" i="5"/>
  <c r="T73" i="5"/>
  <c r="T70" i="5"/>
  <c r="T55" i="5"/>
  <c r="T52" i="5"/>
  <c r="T49" i="5"/>
  <c r="T43" i="5"/>
  <c r="T30" i="5"/>
  <c r="T22" i="5"/>
  <c r="T14" i="5"/>
  <c r="T6" i="5"/>
  <c r="T99" i="5"/>
  <c r="T83" i="5"/>
  <c r="T67" i="5"/>
  <c r="T54" i="5"/>
  <c r="T37" i="5"/>
  <c r="T25" i="5"/>
  <c r="T17" i="5"/>
  <c r="T9" i="5"/>
  <c r="T60" i="5"/>
  <c r="T57" i="5"/>
  <c r="T51" i="5"/>
  <c r="T28" i="5"/>
  <c r="T20" i="5"/>
  <c r="T12" i="5"/>
  <c r="T100" i="5"/>
  <c r="T92" i="5"/>
  <c r="T76" i="5"/>
  <c r="T61" i="5"/>
  <c r="T46" i="5"/>
  <c r="T32" i="5"/>
  <c r="T27" i="5"/>
  <c r="T19" i="5"/>
  <c r="T11" i="5"/>
  <c r="T81" i="5"/>
  <c r="T44" i="5"/>
  <c r="T15" i="5"/>
  <c r="T62" i="5"/>
  <c r="T26" i="5"/>
  <c r="T35" i="5"/>
  <c r="T23" i="5"/>
  <c r="T97" i="5"/>
  <c r="T84" i="5"/>
  <c r="T24" i="5"/>
  <c r="T68" i="5"/>
  <c r="T33" i="5"/>
  <c r="T31" i="5"/>
  <c r="T39" i="5"/>
  <c r="T53" i="5"/>
  <c r="T91" i="5"/>
  <c r="T59" i="5"/>
  <c r="T47" i="5"/>
  <c r="T36" i="5"/>
  <c r="T16" i="5"/>
  <c r="T29" i="5"/>
  <c r="T38" i="5"/>
  <c r="T75" i="5"/>
  <c r="T45" i="5"/>
  <c r="T94" i="5"/>
  <c r="T78" i="5"/>
  <c r="T41" i="5"/>
  <c r="T21" i="5"/>
  <c r="T18" i="5"/>
  <c r="T13" i="5"/>
  <c r="T65" i="5"/>
  <c r="T7" i="5"/>
  <c r="Q98" i="3"/>
  <c r="Q90" i="3"/>
  <c r="Q82" i="3"/>
  <c r="Q74" i="3"/>
  <c r="Q66" i="3"/>
  <c r="Q58" i="3"/>
  <c r="Q50" i="3"/>
  <c r="Q42" i="3"/>
  <c r="Q34" i="3"/>
  <c r="Q26" i="3"/>
  <c r="Q18" i="3"/>
  <c r="Q103" i="3"/>
  <c r="Q95" i="3"/>
  <c r="Q87" i="3"/>
  <c r="Q79" i="3"/>
  <c r="Q71" i="3"/>
  <c r="Q63" i="3"/>
  <c r="Q55" i="3"/>
  <c r="Q47" i="3"/>
  <c r="Q39" i="3"/>
  <c r="Q31" i="3"/>
  <c r="Q23" i="3"/>
  <c r="Q15" i="3"/>
  <c r="Q100" i="3"/>
  <c r="Q92" i="3"/>
  <c r="Q84" i="3"/>
  <c r="Q76" i="3"/>
  <c r="Q68" i="3"/>
  <c r="Q60" i="3"/>
  <c r="Q52" i="3"/>
  <c r="Q44" i="3"/>
  <c r="Q36" i="3"/>
  <c r="Q28" i="3"/>
  <c r="Q20" i="3"/>
  <c r="Q12" i="3"/>
  <c r="Q105" i="3"/>
  <c r="Q101" i="3"/>
  <c r="Q93" i="3"/>
  <c r="Q85" i="3"/>
  <c r="Q77" i="3"/>
  <c r="Q69" i="3"/>
  <c r="Q61" i="3"/>
  <c r="Q53" i="3"/>
  <c r="Q45" i="3"/>
  <c r="Q37" i="3"/>
  <c r="Q29" i="3"/>
  <c r="Q21" i="3"/>
  <c r="Q13" i="3"/>
  <c r="Q7" i="3"/>
  <c r="Q24" i="3"/>
  <c r="Q11" i="3"/>
  <c r="Q10" i="3"/>
  <c r="Q67" i="3"/>
  <c r="Q8" i="3"/>
  <c r="Q89" i="3"/>
  <c r="Q86" i="3"/>
  <c r="Q70" i="3"/>
  <c r="Q104" i="3"/>
  <c r="Q91" i="3"/>
  <c r="Q88" i="3"/>
  <c r="Q75" i="3"/>
  <c r="Q72" i="3"/>
  <c r="Q59" i="3"/>
  <c r="Q56" i="3"/>
  <c r="Q43" i="3"/>
  <c r="Q40" i="3"/>
  <c r="Q27" i="3"/>
  <c r="Q6" i="3"/>
  <c r="Q96" i="3"/>
  <c r="Q48" i="3"/>
  <c r="Q25" i="3"/>
  <c r="Q22" i="3"/>
  <c r="Q97" i="3"/>
  <c r="Q94" i="3"/>
  <c r="Q81" i="3"/>
  <c r="Q78" i="3"/>
  <c r="Q65" i="3"/>
  <c r="Q62" i="3"/>
  <c r="Q49" i="3"/>
  <c r="Q46" i="3"/>
  <c r="Q33" i="3"/>
  <c r="Q30" i="3"/>
  <c r="Q17" i="3"/>
  <c r="Q14" i="3"/>
  <c r="Q9" i="3"/>
  <c r="Q80" i="3"/>
  <c r="Q64" i="3"/>
  <c r="Q51" i="3"/>
  <c r="Q32" i="3"/>
  <c r="Q73" i="3"/>
  <c r="Q38" i="3"/>
  <c r="Q41" i="3"/>
  <c r="Q99" i="3"/>
  <c r="Q83" i="3"/>
  <c r="Q35" i="3"/>
  <c r="Q19" i="3"/>
  <c r="Q16" i="3"/>
  <c r="Q102" i="3"/>
  <c r="Q57" i="3"/>
  <c r="Q54" i="3"/>
  <c r="O104" i="3"/>
  <c r="O96" i="3"/>
  <c r="O88" i="3"/>
  <c r="O80" i="3"/>
  <c r="O72" i="3"/>
  <c r="O64" i="3"/>
  <c r="O56" i="3"/>
  <c r="O48" i="3"/>
  <c r="O40" i="3"/>
  <c r="O32" i="3"/>
  <c r="O24" i="3"/>
  <c r="O16" i="3"/>
  <c r="O101" i="3"/>
  <c r="O93" i="3"/>
  <c r="O85" i="3"/>
  <c r="O77" i="3"/>
  <c r="O69" i="3"/>
  <c r="O61" i="3"/>
  <c r="O53" i="3"/>
  <c r="O45" i="3"/>
  <c r="O37" i="3"/>
  <c r="O29" i="3"/>
  <c r="O21" i="3"/>
  <c r="O13" i="3"/>
  <c r="O98" i="3"/>
  <c r="O90" i="3"/>
  <c r="O82" i="3"/>
  <c r="O74" i="3"/>
  <c r="O66" i="3"/>
  <c r="O58" i="3"/>
  <c r="O50" i="3"/>
  <c r="O42" i="3"/>
  <c r="O34" i="3"/>
  <c r="O26" i="3"/>
  <c r="O18" i="3"/>
  <c r="O99" i="3"/>
  <c r="O91" i="3"/>
  <c r="O83" i="3"/>
  <c r="O75" i="3"/>
  <c r="O67" i="3"/>
  <c r="O59" i="3"/>
  <c r="O51" i="3"/>
  <c r="O43" i="3"/>
  <c r="O35" i="3"/>
  <c r="O27" i="3"/>
  <c r="O19" i="3"/>
  <c r="O11" i="3"/>
  <c r="O102" i="3"/>
  <c r="O89" i="3"/>
  <c r="O86" i="3"/>
  <c r="O73" i="3"/>
  <c r="O70" i="3"/>
  <c r="O57" i="3"/>
  <c r="O54" i="3"/>
  <c r="O41" i="3"/>
  <c r="O38" i="3"/>
  <c r="O25" i="3"/>
  <c r="O22" i="3"/>
  <c r="O28" i="3"/>
  <c r="O12" i="3"/>
  <c r="O47" i="3"/>
  <c r="O105" i="3"/>
  <c r="O92" i="3"/>
  <c r="O76" i="3"/>
  <c r="O60" i="3"/>
  <c r="O44" i="3"/>
  <c r="O15" i="3"/>
  <c r="O84" i="3"/>
  <c r="O52" i="3"/>
  <c r="O10" i="3"/>
  <c r="O7" i="3"/>
  <c r="O63" i="3"/>
  <c r="O31" i="3"/>
  <c r="O36" i="3"/>
  <c r="O20" i="3"/>
  <c r="O6" i="3"/>
  <c r="O95" i="3"/>
  <c r="O79" i="3"/>
  <c r="O97" i="3"/>
  <c r="O94" i="3"/>
  <c r="O81" i="3"/>
  <c r="O78" i="3"/>
  <c r="O65" i="3"/>
  <c r="O62" i="3"/>
  <c r="O49" i="3"/>
  <c r="O46" i="3"/>
  <c r="O33" i="3"/>
  <c r="O30" i="3"/>
  <c r="O17" i="3"/>
  <c r="O14" i="3"/>
  <c r="O9" i="3"/>
  <c r="O100" i="3"/>
  <c r="O68" i="3"/>
  <c r="O8" i="3"/>
  <c r="O87" i="3"/>
  <c r="O23" i="3"/>
  <c r="O103" i="3"/>
  <c r="O39" i="3"/>
  <c r="O71" i="3"/>
  <c r="O55" i="3"/>
  <c r="P5" i="3"/>
  <c r="R5" i="3"/>
  <c r="P5" i="2"/>
  <c r="P14" i="2" s="1"/>
  <c r="R5" i="2"/>
  <c r="R50" i="2" s="1"/>
  <c r="Q16" i="2"/>
  <c r="Q32" i="2"/>
  <c r="Q46" i="2"/>
  <c r="Q62" i="2"/>
  <c r="Q78" i="2"/>
  <c r="Q86" i="2"/>
  <c r="Q102" i="2"/>
  <c r="Q21" i="2"/>
  <c r="Q43" i="2"/>
  <c r="Q81" i="2"/>
  <c r="Q39" i="2"/>
  <c r="Q61" i="2"/>
  <c r="Q83" i="2"/>
  <c r="Q103" i="2"/>
  <c r="H5" i="6" l="1"/>
  <c r="J5" i="6" s="1"/>
  <c r="J4" i="6"/>
  <c r="R109" i="8"/>
  <c r="X7" i="8"/>
  <c r="Z7" i="8" s="1"/>
  <c r="U93" i="5"/>
  <c r="U9" i="5"/>
  <c r="R60" i="5"/>
  <c r="R8" i="5"/>
  <c r="S71" i="5"/>
  <c r="S9" i="5"/>
  <c r="X102" i="9"/>
  <c r="X94" i="9"/>
  <c r="X86" i="9"/>
  <c r="X78" i="9"/>
  <c r="X70" i="9"/>
  <c r="X62" i="9"/>
  <c r="X54" i="9"/>
  <c r="X46" i="9"/>
  <c r="X38" i="9"/>
  <c r="X103" i="9"/>
  <c r="X95" i="9"/>
  <c r="X87" i="9"/>
  <c r="X79" i="9"/>
  <c r="X71" i="9"/>
  <c r="X104" i="9"/>
  <c r="X96" i="9"/>
  <c r="X88" i="9"/>
  <c r="X80" i="9"/>
  <c r="X72" i="9"/>
  <c r="X64" i="9"/>
  <c r="X56" i="9"/>
  <c r="X48" i="9"/>
  <c r="X40" i="9"/>
  <c r="X105" i="9"/>
  <c r="X97" i="9"/>
  <c r="X89" i="9"/>
  <c r="X81" i="9"/>
  <c r="X73" i="9"/>
  <c r="X65" i="9"/>
  <c r="X57" i="9"/>
  <c r="X49" i="9"/>
  <c r="X41" i="9"/>
  <c r="X100" i="9"/>
  <c r="X92" i="9"/>
  <c r="X84" i="9"/>
  <c r="X76" i="9"/>
  <c r="X68" i="9"/>
  <c r="X60" i="9"/>
  <c r="X52" i="9"/>
  <c r="X44" i="9"/>
  <c r="X36" i="9"/>
  <c r="X93" i="9"/>
  <c r="X82" i="9"/>
  <c r="X26" i="9"/>
  <c r="X18" i="9"/>
  <c r="X10" i="9"/>
  <c r="X9" i="9"/>
  <c r="X61" i="9"/>
  <c r="X58" i="9"/>
  <c r="X99" i="9"/>
  <c r="X69" i="9"/>
  <c r="X51" i="9"/>
  <c r="X32" i="9"/>
  <c r="X27" i="9"/>
  <c r="X19" i="9"/>
  <c r="X11" i="9"/>
  <c r="X83" i="9"/>
  <c r="X98" i="9"/>
  <c r="X75" i="9"/>
  <c r="X63" i="9"/>
  <c r="X47" i="9"/>
  <c r="X34" i="9"/>
  <c r="X28" i="9"/>
  <c r="X20" i="9"/>
  <c r="X12" i="9"/>
  <c r="X85" i="9"/>
  <c r="X74" i="9"/>
  <c r="X53" i="9"/>
  <c r="X50" i="9"/>
  <c r="X29" i="9"/>
  <c r="X21" i="9"/>
  <c r="X13" i="9"/>
  <c r="X14" i="9"/>
  <c r="X45" i="9"/>
  <c r="X42" i="9"/>
  <c r="X91" i="9"/>
  <c r="X30" i="9"/>
  <c r="X22" i="9"/>
  <c r="X101" i="9"/>
  <c r="X90" i="9"/>
  <c r="X67" i="9"/>
  <c r="X59" i="9"/>
  <c r="X43" i="9"/>
  <c r="X33" i="9"/>
  <c r="X31" i="9"/>
  <c r="X23" i="9"/>
  <c r="X15" i="9"/>
  <c r="X6" i="9"/>
  <c r="X77" i="9"/>
  <c r="X66" i="9"/>
  <c r="X55" i="9"/>
  <c r="X37" i="9"/>
  <c r="X35" i="9"/>
  <c r="X24" i="9"/>
  <c r="X16" i="9"/>
  <c r="X7" i="9"/>
  <c r="X39" i="9"/>
  <c r="X8" i="9"/>
  <c r="X25" i="9"/>
  <c r="X17" i="9"/>
  <c r="Q93" i="2"/>
  <c r="Q96" i="2"/>
  <c r="Q38" i="2"/>
  <c r="Q87" i="2"/>
  <c r="Q77" i="2"/>
  <c r="Q80" i="2"/>
  <c r="Q22" i="2"/>
  <c r="Q67" i="2"/>
  <c r="Q27" i="2"/>
  <c r="Q64" i="2"/>
  <c r="Q14" i="2"/>
  <c r="Q45" i="2"/>
  <c r="Q11" i="2"/>
  <c r="Q54" i="2"/>
  <c r="Q99" i="2"/>
  <c r="Q23" i="2"/>
  <c r="Q13" i="2"/>
  <c r="Q70" i="2"/>
  <c r="Q30" i="2"/>
  <c r="Q25" i="2"/>
  <c r="Q33" i="2"/>
  <c r="Q94" i="2"/>
  <c r="Q48" i="2"/>
  <c r="Q6" i="2"/>
  <c r="M9" i="2"/>
  <c r="Q47" i="2"/>
  <c r="Q79" i="2"/>
  <c r="Q51" i="2"/>
  <c r="Q105" i="2"/>
  <c r="Q73" i="2"/>
  <c r="Q63" i="2"/>
  <c r="Q9" i="2"/>
  <c r="Q92" i="2"/>
  <c r="Q76" i="2"/>
  <c r="Q60" i="2"/>
  <c r="Q44" i="2"/>
  <c r="Q28" i="2"/>
  <c r="Q12" i="2"/>
  <c r="Q31" i="2"/>
  <c r="Q75" i="2"/>
  <c r="Q35" i="2"/>
  <c r="Q101" i="2"/>
  <c r="Q69" i="2"/>
  <c r="Q53" i="2"/>
  <c r="Q7" i="2"/>
  <c r="Q90" i="2"/>
  <c r="Q74" i="2"/>
  <c r="Q58" i="2"/>
  <c r="Q42" i="2"/>
  <c r="Q26" i="2"/>
  <c r="Q10" i="2"/>
  <c r="Q71" i="2"/>
  <c r="Q19" i="2"/>
  <c r="Q97" i="2"/>
  <c r="Q49" i="2"/>
  <c r="Q37" i="2"/>
  <c r="Q104" i="2"/>
  <c r="Q88" i="2"/>
  <c r="Q72" i="2"/>
  <c r="Q56" i="2"/>
  <c r="Q40" i="2"/>
  <c r="Q24" i="2"/>
  <c r="Q8" i="2"/>
  <c r="Q95" i="2"/>
  <c r="Q57" i="2"/>
  <c r="Q29" i="2"/>
  <c r="Q89" i="2"/>
  <c r="Q65" i="2"/>
  <c r="Q17" i="2"/>
  <c r="Q100" i="2"/>
  <c r="Q84" i="2"/>
  <c r="Q68" i="2"/>
  <c r="Q52" i="2"/>
  <c r="Q36" i="2"/>
  <c r="Q20" i="2"/>
  <c r="O10" i="2"/>
  <c r="Q91" i="2"/>
  <c r="Q41" i="2"/>
  <c r="Q55" i="2"/>
  <c r="Q85" i="2"/>
  <c r="Q59" i="2"/>
  <c r="Q15" i="2"/>
  <c r="Q98" i="2"/>
  <c r="Q82" i="2"/>
  <c r="Q66" i="2"/>
  <c r="Q50" i="2"/>
  <c r="Q34" i="2"/>
  <c r="X104" i="8"/>
  <c r="X96" i="8"/>
  <c r="X88" i="8"/>
  <c r="X80" i="8"/>
  <c r="X105" i="8"/>
  <c r="X97" i="8"/>
  <c r="X89" i="8"/>
  <c r="X81" i="8"/>
  <c r="X73" i="8"/>
  <c r="X98" i="8"/>
  <c r="X90" i="8"/>
  <c r="X82" i="8"/>
  <c r="X74" i="8"/>
  <c r="X66" i="8"/>
  <c r="X99" i="8"/>
  <c r="X91" i="8"/>
  <c r="X83" i="8"/>
  <c r="X75" i="8"/>
  <c r="X67" i="8"/>
  <c r="X59" i="8"/>
  <c r="X51" i="8"/>
  <c r="X43" i="8"/>
  <c r="X100" i="8"/>
  <c r="X92" i="8"/>
  <c r="X84" i="8"/>
  <c r="X76" i="8"/>
  <c r="X68" i="8"/>
  <c r="X60" i="8"/>
  <c r="X101" i="8"/>
  <c r="X93" i="8"/>
  <c r="X85" i="8"/>
  <c r="X77" i="8"/>
  <c r="X69" i="8"/>
  <c r="X61" i="8"/>
  <c r="X53" i="8"/>
  <c r="X45" i="8"/>
  <c r="X102" i="8"/>
  <c r="X86" i="8"/>
  <c r="X72" i="8"/>
  <c r="X62" i="8"/>
  <c r="X41" i="8"/>
  <c r="X33" i="8"/>
  <c r="X25" i="8"/>
  <c r="X17" i="8"/>
  <c r="X8" i="8"/>
  <c r="X103" i="8"/>
  <c r="X87" i="8"/>
  <c r="X71" i="8"/>
  <c r="X70" i="8"/>
  <c r="X65" i="8"/>
  <c r="X57" i="8"/>
  <c r="X42" i="8"/>
  <c r="X36" i="8"/>
  <c r="X94" i="8"/>
  <c r="X78" i="8"/>
  <c r="X64" i="8"/>
  <c r="X49" i="8"/>
  <c r="X37" i="8"/>
  <c r="X29" i="8"/>
  <c r="X21" i="8"/>
  <c r="X13" i="8"/>
  <c r="X52" i="8"/>
  <c r="X39" i="8"/>
  <c r="X9" i="8"/>
  <c r="X38" i="8"/>
  <c r="X32" i="8"/>
  <c r="X30" i="8"/>
  <c r="X23" i="8"/>
  <c r="X16" i="8"/>
  <c r="X14" i="8"/>
  <c r="X44" i="8"/>
  <c r="X48" i="8"/>
  <c r="X18" i="8"/>
  <c r="X47" i="8"/>
  <c r="X19" i="8"/>
  <c r="X12" i="8"/>
  <c r="X10" i="8"/>
  <c r="X58" i="8"/>
  <c r="X56" i="8"/>
  <c r="X35" i="8"/>
  <c r="X28" i="8"/>
  <c r="X26" i="8"/>
  <c r="X95" i="8"/>
  <c r="X55" i="8"/>
  <c r="X46" i="8"/>
  <c r="X11" i="8"/>
  <c r="X63" i="8"/>
  <c r="X54" i="8"/>
  <c r="X31" i="8"/>
  <c r="X24" i="8"/>
  <c r="X22" i="8"/>
  <c r="X15" i="8"/>
  <c r="X34" i="8"/>
  <c r="X79" i="8"/>
  <c r="X50" i="8"/>
  <c r="X40" i="8"/>
  <c r="X6" i="8"/>
  <c r="Y6" i="8" s="1"/>
  <c r="X27" i="8"/>
  <c r="X20" i="8"/>
  <c r="U59" i="5"/>
  <c r="U80" i="5"/>
  <c r="U14" i="5"/>
  <c r="U28" i="5"/>
  <c r="U44" i="5"/>
  <c r="U32" i="5"/>
  <c r="S96" i="5"/>
  <c r="S38" i="5"/>
  <c r="U79" i="5"/>
  <c r="U71" i="5"/>
  <c r="S65" i="5"/>
  <c r="S16" i="5"/>
  <c r="S17" i="5"/>
  <c r="S46" i="5"/>
  <c r="S93" i="5"/>
  <c r="S98" i="5"/>
  <c r="S59" i="5"/>
  <c r="S70" i="5"/>
  <c r="S31" i="5"/>
  <c r="S30" i="5"/>
  <c r="S90" i="5"/>
  <c r="S36" i="5"/>
  <c r="S58" i="5"/>
  <c r="S60" i="5"/>
  <c r="S73" i="5"/>
  <c r="S103" i="5"/>
  <c r="R15" i="5"/>
  <c r="S97" i="5"/>
  <c r="S50" i="5"/>
  <c r="S76" i="5"/>
  <c r="R100" i="5"/>
  <c r="S91" i="5"/>
  <c r="S84" i="5"/>
  <c r="U38" i="5"/>
  <c r="U60" i="5"/>
  <c r="U49" i="5"/>
  <c r="U37" i="5"/>
  <c r="U26" i="5"/>
  <c r="U40" i="5"/>
  <c r="S12" i="5"/>
  <c r="S25" i="5"/>
  <c r="R75" i="5"/>
  <c r="U16" i="5"/>
  <c r="U23" i="5"/>
  <c r="U105" i="5"/>
  <c r="S23" i="5"/>
  <c r="S81" i="5"/>
  <c r="S57" i="5"/>
  <c r="S6" i="5"/>
  <c r="S19" i="5"/>
  <c r="S69" i="5"/>
  <c r="S79" i="5"/>
  <c r="R11" i="5"/>
  <c r="S100" i="5"/>
  <c r="U36" i="5"/>
  <c r="U48" i="5"/>
  <c r="U35" i="5"/>
  <c r="S62" i="5"/>
  <c r="S42" i="5"/>
  <c r="S78" i="5"/>
  <c r="S14" i="5"/>
  <c r="S27" i="5"/>
  <c r="S77" i="5"/>
  <c r="S87" i="5"/>
  <c r="R72" i="5"/>
  <c r="U22" i="5"/>
  <c r="U96" i="5"/>
  <c r="R48" i="5"/>
  <c r="U10" i="5"/>
  <c r="U17" i="5"/>
  <c r="S92" i="5"/>
  <c r="R21" i="5"/>
  <c r="U55" i="5"/>
  <c r="U45" i="5"/>
  <c r="S64" i="5"/>
  <c r="S86" i="5"/>
  <c r="S39" i="5"/>
  <c r="U24" i="5"/>
  <c r="U47" i="5"/>
  <c r="U68" i="5"/>
  <c r="U43" i="5"/>
  <c r="S94" i="5"/>
  <c r="S7" i="5"/>
  <c r="S8" i="5"/>
  <c r="S22" i="5"/>
  <c r="S32" i="5"/>
  <c r="S85" i="5"/>
  <c r="S95" i="5"/>
  <c r="R42" i="5"/>
  <c r="R57" i="5"/>
  <c r="R63" i="5"/>
  <c r="U62" i="5"/>
  <c r="U73" i="5"/>
  <c r="U54" i="5"/>
  <c r="U53" i="5"/>
  <c r="S33" i="5"/>
  <c r="S18" i="5"/>
  <c r="S54" i="5"/>
  <c r="S89" i="5"/>
  <c r="S101" i="5"/>
  <c r="R9" i="5"/>
  <c r="R37" i="5"/>
  <c r="R79" i="5"/>
  <c r="U81" i="5"/>
  <c r="U18" i="5"/>
  <c r="U65" i="5"/>
  <c r="U86" i="5"/>
  <c r="U103" i="5"/>
  <c r="U58" i="5"/>
  <c r="U91" i="5"/>
  <c r="U69" i="5"/>
  <c r="S20" i="5"/>
  <c r="S34" i="5"/>
  <c r="S26" i="5"/>
  <c r="S21" i="5"/>
  <c r="S35" i="5"/>
  <c r="S67" i="5"/>
  <c r="S43" i="5"/>
  <c r="S102" i="5"/>
  <c r="S88" i="5"/>
  <c r="S45" i="5"/>
  <c r="S66" i="5"/>
  <c r="S55" i="5"/>
  <c r="R62" i="5"/>
  <c r="R93" i="5"/>
  <c r="R43" i="5"/>
  <c r="R61" i="5"/>
  <c r="R36" i="5"/>
  <c r="R104" i="5"/>
  <c r="S37" i="5"/>
  <c r="U8" i="5"/>
  <c r="U78" i="5"/>
  <c r="U33" i="5"/>
  <c r="U89" i="5"/>
  <c r="U12" i="5"/>
  <c r="U74" i="5"/>
  <c r="U99" i="5"/>
  <c r="U85" i="5"/>
  <c r="S75" i="5"/>
  <c r="S10" i="5"/>
  <c r="S29" i="5"/>
  <c r="S48" i="5"/>
  <c r="S41" i="5"/>
  <c r="S83" i="5"/>
  <c r="S49" i="5"/>
  <c r="S105" i="5"/>
  <c r="S104" i="5"/>
  <c r="S53" i="5"/>
  <c r="S74" i="5"/>
  <c r="S63" i="5"/>
  <c r="R53" i="5"/>
  <c r="R96" i="5"/>
  <c r="R85" i="5"/>
  <c r="R73" i="5"/>
  <c r="R52" i="5"/>
  <c r="R90" i="5"/>
  <c r="U56" i="5"/>
  <c r="U21" i="5"/>
  <c r="U87" i="5"/>
  <c r="U75" i="5"/>
  <c r="S51" i="5"/>
  <c r="S13" i="5"/>
  <c r="S24" i="5"/>
  <c r="S40" i="5"/>
  <c r="S72" i="5"/>
  <c r="S47" i="5"/>
  <c r="R78" i="5"/>
  <c r="R35" i="5"/>
  <c r="U50" i="5"/>
  <c r="U27" i="5"/>
  <c r="U6" i="5"/>
  <c r="U7" i="5"/>
  <c r="U20" i="5"/>
  <c r="U90" i="5"/>
  <c r="U64" i="5"/>
  <c r="U101" i="5"/>
  <c r="S80" i="5"/>
  <c r="S15" i="5"/>
  <c r="S28" i="5"/>
  <c r="S56" i="5"/>
  <c r="S44" i="5"/>
  <c r="S99" i="5"/>
  <c r="S52" i="5"/>
  <c r="S11" i="5"/>
  <c r="S68" i="5"/>
  <c r="S61" i="5"/>
  <c r="S82" i="5"/>
  <c r="R51" i="5"/>
  <c r="R33" i="5"/>
  <c r="R101" i="5"/>
  <c r="R105" i="5"/>
  <c r="R68" i="5"/>
  <c r="R83" i="5"/>
  <c r="R38" i="5"/>
  <c r="R46" i="5"/>
  <c r="R58" i="5"/>
  <c r="R22" i="5"/>
  <c r="R7" i="5"/>
  <c r="R10" i="5"/>
  <c r="R59" i="5"/>
  <c r="R99" i="5"/>
  <c r="R20" i="5"/>
  <c r="R91" i="5"/>
  <c r="R49" i="5"/>
  <c r="R19" i="5"/>
  <c r="R81" i="5"/>
  <c r="R66" i="5"/>
  <c r="R87" i="5"/>
  <c r="R76" i="5"/>
  <c r="R23" i="5"/>
  <c r="R25" i="5"/>
  <c r="R17" i="5"/>
  <c r="R67" i="5"/>
  <c r="R80" i="5"/>
  <c r="R6" i="5"/>
  <c r="R69" i="5"/>
  <c r="R27" i="5"/>
  <c r="R16" i="5"/>
  <c r="R89" i="5"/>
  <c r="R74" i="5"/>
  <c r="R95" i="5"/>
  <c r="R84" i="5"/>
  <c r="R54" i="5"/>
  <c r="R12" i="5"/>
  <c r="R18" i="5"/>
  <c r="R39" i="5"/>
  <c r="R13" i="5"/>
  <c r="R14" i="5"/>
  <c r="R70" i="5"/>
  <c r="R32" i="5"/>
  <c r="R24" i="5"/>
  <c r="R97" i="5"/>
  <c r="R82" i="5"/>
  <c r="R103" i="5"/>
  <c r="R92" i="5"/>
  <c r="R26" i="5"/>
  <c r="R64" i="5"/>
  <c r="R56" i="5"/>
  <c r="R94" i="5"/>
  <c r="R29" i="5"/>
  <c r="R30" i="5"/>
  <c r="R86" i="5"/>
  <c r="R55" i="5"/>
  <c r="R41" i="5"/>
  <c r="R34" i="5"/>
  <c r="R98" i="5"/>
  <c r="R44" i="5"/>
  <c r="R45" i="5"/>
  <c r="R31" i="5"/>
  <c r="R77" i="5"/>
  <c r="R28" i="5"/>
  <c r="R47" i="5"/>
  <c r="R40" i="5"/>
  <c r="R102" i="5"/>
  <c r="R88" i="5"/>
  <c r="R65" i="5"/>
  <c r="R50" i="5"/>
  <c r="R71" i="5"/>
  <c r="U41" i="5"/>
  <c r="U13" i="5"/>
  <c r="U39" i="5"/>
  <c r="U95" i="5"/>
  <c r="U30" i="5"/>
  <c r="U102" i="5"/>
  <c r="U84" i="5"/>
  <c r="U57" i="5"/>
  <c r="U66" i="5"/>
  <c r="U51" i="5"/>
  <c r="U72" i="5"/>
  <c r="U61" i="5"/>
  <c r="U11" i="5"/>
  <c r="U42" i="5"/>
  <c r="U29" i="5"/>
  <c r="U19" i="5"/>
  <c r="U31" i="5"/>
  <c r="U52" i="5"/>
  <c r="U15" i="5"/>
  <c r="U100" i="5"/>
  <c r="U82" i="5"/>
  <c r="U67" i="5"/>
  <c r="U88" i="5"/>
  <c r="U77" i="5"/>
  <c r="U92" i="5"/>
  <c r="U63" i="5"/>
  <c r="U94" i="5"/>
  <c r="U46" i="5"/>
  <c r="U76" i="5"/>
  <c r="U70" i="5"/>
  <c r="U34" i="5"/>
  <c r="U97" i="5"/>
  <c r="U25" i="5"/>
  <c r="U98" i="5"/>
  <c r="U83" i="5"/>
  <c r="U104" i="5"/>
  <c r="P26" i="2"/>
  <c r="P22" i="2"/>
  <c r="P20" i="2"/>
  <c r="P41" i="2"/>
  <c r="P25" i="2"/>
  <c r="P93" i="2"/>
  <c r="P81" i="2"/>
  <c r="P7" i="2"/>
  <c r="P88" i="2"/>
  <c r="P6" i="2"/>
  <c r="P86" i="2"/>
  <c r="P61" i="2"/>
  <c r="P76" i="2"/>
  <c r="P51" i="2"/>
  <c r="P66" i="2"/>
  <c r="P91" i="2"/>
  <c r="P77" i="2"/>
  <c r="P58" i="2"/>
  <c r="P71" i="2"/>
  <c r="P59" i="2"/>
  <c r="P56" i="2"/>
  <c r="P53" i="2"/>
  <c r="P17" i="2"/>
  <c r="P104" i="2"/>
  <c r="P50" i="2"/>
  <c r="P47" i="2"/>
  <c r="P105" i="2"/>
  <c r="P90" i="2"/>
  <c r="P44" i="2"/>
  <c r="P31" i="2"/>
  <c r="P35" i="2"/>
  <c r="P43" i="2"/>
  <c r="P84" i="2"/>
  <c r="P38" i="2"/>
  <c r="P103" i="2"/>
  <c r="P23" i="2"/>
  <c r="P13" i="2"/>
  <c r="P82" i="2"/>
  <c r="P36" i="2"/>
  <c r="R58" i="2"/>
  <c r="P60" i="2"/>
  <c r="P24" i="2"/>
  <c r="R42" i="2"/>
  <c r="R6" i="2"/>
  <c r="P87" i="2"/>
  <c r="P55" i="2"/>
  <c r="P73" i="2"/>
  <c r="P102" i="2"/>
  <c r="P70" i="2"/>
  <c r="P42" i="2"/>
  <c r="P18" i="2"/>
  <c r="P83" i="2"/>
  <c r="P39" i="2"/>
  <c r="P33" i="2"/>
  <c r="P100" i="2"/>
  <c r="P68" i="2"/>
  <c r="P40" i="2"/>
  <c r="P12" i="2"/>
  <c r="P37" i="2"/>
  <c r="P19" i="2"/>
  <c r="P27" i="2"/>
  <c r="P98" i="2"/>
  <c r="P74" i="2"/>
  <c r="P54" i="2"/>
  <c r="P34" i="2"/>
  <c r="P10" i="2"/>
  <c r="P79" i="2"/>
  <c r="P89" i="2"/>
  <c r="P21" i="2"/>
  <c r="P75" i="2"/>
  <c r="P65" i="2"/>
  <c r="P85" i="2"/>
  <c r="P15" i="2"/>
  <c r="P92" i="2"/>
  <c r="P72" i="2"/>
  <c r="P52" i="2"/>
  <c r="P28" i="2"/>
  <c r="P8" i="2"/>
  <c r="S7" i="3"/>
  <c r="R103" i="3"/>
  <c r="R95" i="3"/>
  <c r="R87" i="3"/>
  <c r="R79" i="3"/>
  <c r="R71" i="3"/>
  <c r="R63" i="3"/>
  <c r="R55" i="3"/>
  <c r="R47" i="3"/>
  <c r="S47" i="3" s="1"/>
  <c r="R39" i="3"/>
  <c r="R31" i="3"/>
  <c r="R23" i="3"/>
  <c r="R15" i="3"/>
  <c r="R100" i="3"/>
  <c r="R92" i="3"/>
  <c r="R84" i="3"/>
  <c r="R76" i="3"/>
  <c r="R68" i="3"/>
  <c r="R60" i="3"/>
  <c r="R52" i="3"/>
  <c r="R44" i="3"/>
  <c r="R36" i="3"/>
  <c r="R28" i="3"/>
  <c r="R20" i="3"/>
  <c r="S20" i="3" s="1"/>
  <c r="R12" i="3"/>
  <c r="S12" i="3" s="1"/>
  <c r="R105" i="3"/>
  <c r="R97" i="3"/>
  <c r="R89" i="3"/>
  <c r="R81" i="3"/>
  <c r="R73" i="3"/>
  <c r="R65" i="3"/>
  <c r="R57" i="3"/>
  <c r="R49" i="3"/>
  <c r="R41" i="3"/>
  <c r="R33" i="3"/>
  <c r="R25" i="3"/>
  <c r="R17" i="3"/>
  <c r="R98" i="3"/>
  <c r="R90" i="3"/>
  <c r="R82" i="3"/>
  <c r="R74" i="3"/>
  <c r="R66" i="3"/>
  <c r="R58" i="3"/>
  <c r="R50" i="3"/>
  <c r="R42" i="3"/>
  <c r="R34" i="3"/>
  <c r="R26" i="3"/>
  <c r="R18" i="3"/>
  <c r="R10" i="3"/>
  <c r="S10" i="3" s="1"/>
  <c r="R104" i="3"/>
  <c r="R91" i="3"/>
  <c r="R88" i="3"/>
  <c r="R75" i="3"/>
  <c r="R72" i="3"/>
  <c r="R59" i="3"/>
  <c r="R56" i="3"/>
  <c r="R43" i="3"/>
  <c r="R40" i="3"/>
  <c r="R27" i="3"/>
  <c r="R24" i="3"/>
  <c r="R11" i="3"/>
  <c r="R30" i="3"/>
  <c r="R9" i="3"/>
  <c r="R13" i="3"/>
  <c r="R38" i="3"/>
  <c r="R94" i="3"/>
  <c r="R78" i="3"/>
  <c r="S78" i="3" s="1"/>
  <c r="R62" i="3"/>
  <c r="R46" i="3"/>
  <c r="R14" i="3"/>
  <c r="R61" i="3"/>
  <c r="S61" i="3" s="1"/>
  <c r="R45" i="3"/>
  <c r="R6" i="3"/>
  <c r="S6" i="3" s="1"/>
  <c r="R77" i="3"/>
  <c r="R102" i="3"/>
  <c r="R93" i="3"/>
  <c r="R29" i="3"/>
  <c r="R99" i="3"/>
  <c r="R96" i="3"/>
  <c r="S96" i="3" s="1"/>
  <c r="R83" i="3"/>
  <c r="R80" i="3"/>
  <c r="S80" i="3" s="1"/>
  <c r="R67" i="3"/>
  <c r="R64" i="3"/>
  <c r="R51" i="3"/>
  <c r="R48" i="3"/>
  <c r="R35" i="3"/>
  <c r="R32" i="3"/>
  <c r="S32" i="3" s="1"/>
  <c r="R19" i="3"/>
  <c r="R16" i="3"/>
  <c r="R8" i="3"/>
  <c r="R86" i="3"/>
  <c r="R70" i="3"/>
  <c r="R54" i="3"/>
  <c r="R22" i="3"/>
  <c r="R101" i="3"/>
  <c r="R37" i="3"/>
  <c r="R85" i="3"/>
  <c r="R53" i="3"/>
  <c r="R21" i="3"/>
  <c r="R69" i="3"/>
  <c r="R7" i="3"/>
  <c r="S81" i="3"/>
  <c r="P101" i="3"/>
  <c r="P93" i="3"/>
  <c r="P85" i="3"/>
  <c r="P77" i="3"/>
  <c r="P69" i="3"/>
  <c r="S69" i="3" s="1"/>
  <c r="P61" i="3"/>
  <c r="P53" i="3"/>
  <c r="P45" i="3"/>
  <c r="P37" i="3"/>
  <c r="P29" i="3"/>
  <c r="P21" i="3"/>
  <c r="P13" i="3"/>
  <c r="P98" i="3"/>
  <c r="P90" i="3"/>
  <c r="P82" i="3"/>
  <c r="P74" i="3"/>
  <c r="P66" i="3"/>
  <c r="S66" i="3" s="1"/>
  <c r="P58" i="3"/>
  <c r="S58" i="3" s="1"/>
  <c r="P50" i="3"/>
  <c r="S50" i="3" s="1"/>
  <c r="P42" i="3"/>
  <c r="S42" i="3" s="1"/>
  <c r="P34" i="3"/>
  <c r="S34" i="3" s="1"/>
  <c r="P26" i="3"/>
  <c r="P18" i="3"/>
  <c r="P10" i="3"/>
  <c r="P103" i="3"/>
  <c r="P95" i="3"/>
  <c r="S95" i="3" s="1"/>
  <c r="P87" i="3"/>
  <c r="S87" i="3" s="1"/>
  <c r="P79" i="3"/>
  <c r="S79" i="3" s="1"/>
  <c r="P71" i="3"/>
  <c r="S71" i="3" s="1"/>
  <c r="P63" i="3"/>
  <c r="P55" i="3"/>
  <c r="P47" i="3"/>
  <c r="P39" i="3"/>
  <c r="S39" i="3" s="1"/>
  <c r="P31" i="3"/>
  <c r="S31" i="3" s="1"/>
  <c r="P23" i="3"/>
  <c r="S23" i="3" s="1"/>
  <c r="P15" i="3"/>
  <c r="S15" i="3" s="1"/>
  <c r="P104" i="3"/>
  <c r="P96" i="3"/>
  <c r="P88" i="3"/>
  <c r="P80" i="3"/>
  <c r="P72" i="3"/>
  <c r="P64" i="3"/>
  <c r="S64" i="3" s="1"/>
  <c r="P56" i="3"/>
  <c r="P48" i="3"/>
  <c r="S48" i="3" s="1"/>
  <c r="P40" i="3"/>
  <c r="P32" i="3"/>
  <c r="P24" i="3"/>
  <c r="P16" i="3"/>
  <c r="P105" i="3"/>
  <c r="P92" i="3"/>
  <c r="P76" i="3"/>
  <c r="P60" i="3"/>
  <c r="P44" i="3"/>
  <c r="P28" i="3"/>
  <c r="P12" i="3"/>
  <c r="P7" i="3"/>
  <c r="P62" i="3"/>
  <c r="P33" i="3"/>
  <c r="S33" i="3" s="1"/>
  <c r="P30" i="3"/>
  <c r="P67" i="3"/>
  <c r="P65" i="3"/>
  <c r="P46" i="3"/>
  <c r="S46" i="3" s="1"/>
  <c r="P83" i="3"/>
  <c r="P91" i="3"/>
  <c r="P75" i="3"/>
  <c r="P59" i="3"/>
  <c r="P43" i="3"/>
  <c r="P27" i="3"/>
  <c r="P11" i="3"/>
  <c r="S11" i="3" s="1"/>
  <c r="P17" i="3"/>
  <c r="P14" i="3"/>
  <c r="P9" i="3"/>
  <c r="P99" i="3"/>
  <c r="P51" i="3"/>
  <c r="P8" i="3"/>
  <c r="P97" i="3"/>
  <c r="P94" i="3"/>
  <c r="P81" i="3"/>
  <c r="P78" i="3"/>
  <c r="P49" i="3"/>
  <c r="P100" i="3"/>
  <c r="P84" i="3"/>
  <c r="P68" i="3"/>
  <c r="P52" i="3"/>
  <c r="S52" i="3" s="1"/>
  <c r="P36" i="3"/>
  <c r="S36" i="3" s="1"/>
  <c r="P20" i="3"/>
  <c r="P6" i="3"/>
  <c r="P35" i="3"/>
  <c r="P19" i="3"/>
  <c r="P86" i="3"/>
  <c r="S86" i="3" s="1"/>
  <c r="P22" i="3"/>
  <c r="P73" i="3"/>
  <c r="P89" i="3"/>
  <c r="P25" i="3"/>
  <c r="S25" i="3" s="1"/>
  <c r="P54" i="3"/>
  <c r="P57" i="3"/>
  <c r="P70" i="3"/>
  <c r="P102" i="3"/>
  <c r="S102" i="3" s="1"/>
  <c r="P41" i="3"/>
  <c r="P38" i="3"/>
  <c r="R84" i="2"/>
  <c r="R81" i="2"/>
  <c r="O11" i="2"/>
  <c r="O97" i="2"/>
  <c r="O102" i="2"/>
  <c r="O48" i="2"/>
  <c r="R32" i="2"/>
  <c r="R90" i="2"/>
  <c r="P99" i="2"/>
  <c r="P67" i="2"/>
  <c r="P45" i="2"/>
  <c r="P101" i="2"/>
  <c r="P69" i="2"/>
  <c r="P11" i="2"/>
  <c r="P96" i="2"/>
  <c r="P80" i="2"/>
  <c r="P64" i="2"/>
  <c r="P48" i="2"/>
  <c r="P32" i="2"/>
  <c r="P16" i="2"/>
  <c r="P63" i="2"/>
  <c r="P95" i="2"/>
  <c r="P57" i="2"/>
  <c r="P29" i="2"/>
  <c r="P97" i="2"/>
  <c r="P49" i="2"/>
  <c r="P9" i="2"/>
  <c r="P94" i="2"/>
  <c r="P78" i="2"/>
  <c r="P62" i="2"/>
  <c r="P46" i="2"/>
  <c r="P30" i="2"/>
  <c r="R98" i="2"/>
  <c r="R94" i="2"/>
  <c r="O39" i="2"/>
  <c r="O23" i="2"/>
  <c r="R91" i="2"/>
  <c r="R88" i="2"/>
  <c r="R69" i="2"/>
  <c r="O34" i="2"/>
  <c r="R71" i="2"/>
  <c r="R93" i="2"/>
  <c r="R7" i="2"/>
  <c r="R70" i="2"/>
  <c r="R67" i="2"/>
  <c r="R103" i="2"/>
  <c r="R53" i="2"/>
  <c r="O59" i="2"/>
  <c r="R92" i="2"/>
  <c r="R99" i="2"/>
  <c r="R43" i="2"/>
  <c r="O51" i="2"/>
  <c r="O45" i="2"/>
  <c r="R33" i="2"/>
  <c r="R31" i="2"/>
  <c r="O47" i="2"/>
  <c r="O64" i="2"/>
  <c r="O57" i="2"/>
  <c r="O62" i="2"/>
  <c r="R60" i="2"/>
  <c r="R75" i="2"/>
  <c r="R27" i="2"/>
  <c r="R34" i="2"/>
  <c r="R13" i="2"/>
  <c r="O99" i="2"/>
  <c r="O72" i="2"/>
  <c r="R76" i="2"/>
  <c r="R95" i="2"/>
  <c r="R63" i="2"/>
  <c r="R54" i="2"/>
  <c r="O79" i="2"/>
  <c r="O77" i="2"/>
  <c r="O28" i="2"/>
  <c r="O75" i="2"/>
  <c r="O73" i="2"/>
  <c r="R96" i="2"/>
  <c r="R86" i="2"/>
  <c r="R87" i="2"/>
  <c r="R47" i="2"/>
  <c r="R52" i="2"/>
  <c r="R49" i="2"/>
  <c r="R15" i="2"/>
  <c r="R44" i="2"/>
  <c r="R68" i="2"/>
  <c r="R64" i="2"/>
  <c r="R83" i="2"/>
  <c r="R55" i="2"/>
  <c r="R29" i="2"/>
  <c r="R38" i="2"/>
  <c r="R104" i="2"/>
  <c r="R74" i="2"/>
  <c r="R101" i="2"/>
  <c r="R77" i="2"/>
  <c r="R51" i="2"/>
  <c r="R19" i="2"/>
  <c r="R28" i="2"/>
  <c r="R22" i="2"/>
  <c r="O13" i="2"/>
  <c r="O35" i="2"/>
  <c r="O86" i="2"/>
  <c r="R100" i="2"/>
  <c r="R82" i="2"/>
  <c r="R48" i="2"/>
  <c r="R85" i="2"/>
  <c r="R65" i="2"/>
  <c r="R35" i="2"/>
  <c r="R11" i="2"/>
  <c r="R20" i="2"/>
  <c r="R14" i="2"/>
  <c r="R45" i="2"/>
  <c r="R23" i="2"/>
  <c r="R24" i="2"/>
  <c r="R18" i="2"/>
  <c r="O88" i="2"/>
  <c r="O16" i="2"/>
  <c r="R72" i="2"/>
  <c r="R102" i="2"/>
  <c r="R97" i="2"/>
  <c r="R79" i="2"/>
  <c r="R61" i="2"/>
  <c r="R37" i="2"/>
  <c r="R17" i="2"/>
  <c r="R46" i="2"/>
  <c r="R12" i="2"/>
  <c r="R10" i="2"/>
  <c r="R30" i="2"/>
  <c r="R8" i="2"/>
  <c r="O43" i="2"/>
  <c r="O31" i="2"/>
  <c r="O71" i="2"/>
  <c r="O19" i="2"/>
  <c r="O17" i="2"/>
  <c r="O33" i="2"/>
  <c r="O84" i="2"/>
  <c r="O52" i="2"/>
  <c r="O24" i="2"/>
  <c r="O27" i="2"/>
  <c r="O9" i="2"/>
  <c r="O67" i="2"/>
  <c r="O103" i="2"/>
  <c r="O105" i="2"/>
  <c r="O15" i="2"/>
  <c r="O80" i="2"/>
  <c r="O50" i="2"/>
  <c r="O18" i="2"/>
  <c r="O95" i="2"/>
  <c r="O41" i="2"/>
  <c r="O89" i="2"/>
  <c r="O70" i="2"/>
  <c r="O14" i="2"/>
  <c r="O53" i="2"/>
  <c r="O91" i="2"/>
  <c r="O65" i="2"/>
  <c r="O85" i="2"/>
  <c r="O98" i="2"/>
  <c r="O68" i="2"/>
  <c r="O44" i="2"/>
  <c r="O12" i="2"/>
  <c r="O63" i="2"/>
  <c r="O100" i="2"/>
  <c r="O46" i="2"/>
  <c r="O37" i="2"/>
  <c r="O83" i="2"/>
  <c r="O61" i="2"/>
  <c r="O55" i="2"/>
  <c r="O81" i="2"/>
  <c r="O92" i="2"/>
  <c r="O66" i="2"/>
  <c r="O36" i="2"/>
  <c r="R59" i="2"/>
  <c r="R39" i="2"/>
  <c r="R21" i="2"/>
  <c r="R40" i="2"/>
  <c r="R26" i="2"/>
  <c r="R66" i="2"/>
  <c r="O93" i="2"/>
  <c r="O104" i="2"/>
  <c r="O82" i="2"/>
  <c r="O54" i="2"/>
  <c r="O32" i="2"/>
  <c r="O8" i="2"/>
  <c r="O30" i="2"/>
  <c r="R62" i="2"/>
  <c r="O21" i="2"/>
  <c r="O87" i="2"/>
  <c r="O25" i="2"/>
  <c r="O29" i="2"/>
  <c r="O101" i="2"/>
  <c r="O69" i="2"/>
  <c r="O96" i="2"/>
  <c r="O78" i="2"/>
  <c r="O60" i="2"/>
  <c r="O40" i="2"/>
  <c r="O22" i="2"/>
  <c r="O49" i="2"/>
  <c r="O94" i="2"/>
  <c r="O76" i="2"/>
  <c r="O56" i="2"/>
  <c r="O38" i="2"/>
  <c r="O20" i="2"/>
  <c r="R56" i="2"/>
  <c r="O90" i="2"/>
  <c r="O74" i="2"/>
  <c r="O58" i="2"/>
  <c r="O42" i="2"/>
  <c r="O26" i="2"/>
  <c r="R80" i="2"/>
  <c r="R78" i="2"/>
  <c r="R105" i="2"/>
  <c r="R89" i="2"/>
  <c r="R73" i="2"/>
  <c r="R57" i="2"/>
  <c r="R41" i="2"/>
  <c r="R25" i="2"/>
  <c r="R9" i="2"/>
  <c r="R36" i="2"/>
  <c r="R16" i="2"/>
  <c r="H6" i="6" l="1"/>
  <c r="W59" i="5"/>
  <c r="W16" i="5"/>
  <c r="W11" i="5"/>
  <c r="Z22" i="9"/>
  <c r="Y22" i="9"/>
  <c r="O22" i="9"/>
  <c r="Z48" i="9"/>
  <c r="Y48" i="9"/>
  <c r="O48" i="9"/>
  <c r="Z7" i="9"/>
  <c r="Y7" i="9"/>
  <c r="O7" i="9"/>
  <c r="Y6" i="9"/>
  <c r="Z6" i="9"/>
  <c r="O6" i="9"/>
  <c r="Z90" i="9"/>
  <c r="Y90" i="9"/>
  <c r="O90" i="9"/>
  <c r="Z13" i="9"/>
  <c r="Y13" i="9"/>
  <c r="O13" i="9"/>
  <c r="Z20" i="9"/>
  <c r="Y20" i="9"/>
  <c r="O20" i="9"/>
  <c r="Y11" i="9"/>
  <c r="Z11" i="9"/>
  <c r="O11" i="9"/>
  <c r="Y61" i="9"/>
  <c r="Z61" i="9"/>
  <c r="O61" i="9"/>
  <c r="Z44" i="9"/>
  <c r="Y44" i="9"/>
  <c r="O44" i="9"/>
  <c r="Y41" i="9"/>
  <c r="Z41" i="9"/>
  <c r="O41" i="9"/>
  <c r="Z105" i="9"/>
  <c r="Y105" i="9"/>
  <c r="O105" i="9"/>
  <c r="Z96" i="9"/>
  <c r="Y96" i="9"/>
  <c r="O96" i="9"/>
  <c r="Z46" i="9"/>
  <c r="Y46" i="9"/>
  <c r="O46" i="9"/>
  <c r="Y71" i="9"/>
  <c r="Z71" i="9"/>
  <c r="O71" i="9"/>
  <c r="Z16" i="9"/>
  <c r="Y16" i="9"/>
  <c r="O16" i="9"/>
  <c r="Z15" i="9"/>
  <c r="Y15" i="9"/>
  <c r="O15" i="9"/>
  <c r="Y101" i="9"/>
  <c r="Z101" i="9"/>
  <c r="O101" i="9"/>
  <c r="Z21" i="9"/>
  <c r="Y21" i="9"/>
  <c r="O21" i="9"/>
  <c r="Z28" i="9"/>
  <c r="Y28" i="9"/>
  <c r="O28" i="9"/>
  <c r="Y19" i="9"/>
  <c r="Z19" i="9"/>
  <c r="O19" i="9"/>
  <c r="Z9" i="9"/>
  <c r="Y9" i="9"/>
  <c r="O9" i="9"/>
  <c r="Z52" i="9"/>
  <c r="Y52" i="9"/>
  <c r="O52" i="9"/>
  <c r="Y49" i="9"/>
  <c r="Z49" i="9"/>
  <c r="O49" i="9"/>
  <c r="Z40" i="9"/>
  <c r="Y40" i="9"/>
  <c r="O40" i="9"/>
  <c r="Z104" i="9"/>
  <c r="Y104" i="9"/>
  <c r="O104" i="9"/>
  <c r="Z54" i="9"/>
  <c r="Y54" i="9"/>
  <c r="O54" i="9"/>
  <c r="Z23" i="9"/>
  <c r="Y23" i="9"/>
  <c r="O23" i="9"/>
  <c r="Z62" i="9"/>
  <c r="Y62" i="9"/>
  <c r="O62" i="9"/>
  <c r="Z35" i="9"/>
  <c r="Y35" i="9"/>
  <c r="O35" i="9"/>
  <c r="Y31" i="9"/>
  <c r="Z31" i="9"/>
  <c r="O31" i="9"/>
  <c r="Z30" i="9"/>
  <c r="Y30" i="9"/>
  <c r="O30" i="9"/>
  <c r="Z50" i="9"/>
  <c r="Y50" i="9"/>
  <c r="O50" i="9"/>
  <c r="Y47" i="9"/>
  <c r="Z47" i="9"/>
  <c r="O47" i="9"/>
  <c r="Z32" i="9"/>
  <c r="Y32" i="9"/>
  <c r="O32" i="9"/>
  <c r="Z18" i="9"/>
  <c r="Y18" i="9"/>
  <c r="O18" i="9"/>
  <c r="Z68" i="9"/>
  <c r="Y68" i="9"/>
  <c r="O68" i="9"/>
  <c r="Z65" i="9"/>
  <c r="Y65" i="9"/>
  <c r="O65" i="9"/>
  <c r="Z56" i="9"/>
  <c r="Y56" i="9"/>
  <c r="O56" i="9"/>
  <c r="Y79" i="9"/>
  <c r="Z79" i="9"/>
  <c r="O79" i="9"/>
  <c r="Z70" i="9"/>
  <c r="Y70" i="9"/>
  <c r="O70" i="9"/>
  <c r="Z34" i="9"/>
  <c r="Y34" i="9"/>
  <c r="O34" i="9"/>
  <c r="Z17" i="9"/>
  <c r="Y17" i="9"/>
  <c r="O17" i="9"/>
  <c r="Y37" i="9"/>
  <c r="Z37" i="9"/>
  <c r="O37" i="9"/>
  <c r="Y33" i="9"/>
  <c r="Z33" i="9"/>
  <c r="O33" i="9"/>
  <c r="Z91" i="9"/>
  <c r="Y91" i="9"/>
  <c r="O91" i="9"/>
  <c r="Y53" i="9"/>
  <c r="Z53" i="9"/>
  <c r="O53" i="9"/>
  <c r="Y63" i="9"/>
  <c r="Z63" i="9"/>
  <c r="O63" i="9"/>
  <c r="Z51" i="9"/>
  <c r="Y51" i="9"/>
  <c r="O51" i="9"/>
  <c r="Z26" i="9"/>
  <c r="Y26" i="9"/>
  <c r="O26" i="9"/>
  <c r="Y76" i="9"/>
  <c r="Z76" i="9"/>
  <c r="O76" i="9"/>
  <c r="Z73" i="9"/>
  <c r="Y73" i="9"/>
  <c r="O73" i="9"/>
  <c r="Z64" i="9"/>
  <c r="Y64" i="9"/>
  <c r="O64" i="9"/>
  <c r="Y87" i="9"/>
  <c r="Z87" i="9"/>
  <c r="O87" i="9"/>
  <c r="Z78" i="9"/>
  <c r="Y78" i="9"/>
  <c r="O78" i="9"/>
  <c r="Z29" i="9"/>
  <c r="Y29" i="9"/>
  <c r="O29" i="9"/>
  <c r="Y27" i="9"/>
  <c r="Z27" i="9"/>
  <c r="O27" i="9"/>
  <c r="Z10" i="9"/>
  <c r="Y10" i="9"/>
  <c r="O10" i="9"/>
  <c r="Z25" i="9"/>
  <c r="Y25" i="9"/>
  <c r="O25" i="9"/>
  <c r="Y55" i="9"/>
  <c r="Z55" i="9"/>
  <c r="O55" i="9"/>
  <c r="Z43" i="9"/>
  <c r="Y43" i="9"/>
  <c r="O43" i="9"/>
  <c r="Z42" i="9"/>
  <c r="Y42" i="9"/>
  <c r="O42" i="9"/>
  <c r="Z74" i="9"/>
  <c r="Y74" i="9"/>
  <c r="O74" i="9"/>
  <c r="Z75" i="9"/>
  <c r="Y75" i="9"/>
  <c r="O75" i="9"/>
  <c r="Y69" i="9"/>
  <c r="Z69" i="9"/>
  <c r="O69" i="9"/>
  <c r="Z82" i="9"/>
  <c r="Y82" i="9"/>
  <c r="O82" i="9"/>
  <c r="Z84" i="9"/>
  <c r="Y84" i="9"/>
  <c r="O84" i="9"/>
  <c r="Z81" i="9"/>
  <c r="Y81" i="9"/>
  <c r="O81" i="9"/>
  <c r="Z72" i="9"/>
  <c r="Y72" i="9"/>
  <c r="O72" i="9"/>
  <c r="Y95" i="9"/>
  <c r="Z95" i="9"/>
  <c r="O95" i="9"/>
  <c r="Z86" i="9"/>
  <c r="Y86" i="9"/>
  <c r="O86" i="9"/>
  <c r="Z24" i="9"/>
  <c r="Y24" i="9"/>
  <c r="O24" i="9"/>
  <c r="Y57" i="9"/>
  <c r="Z57" i="9"/>
  <c r="O57" i="9"/>
  <c r="Z8" i="9"/>
  <c r="Y8" i="9"/>
  <c r="O8" i="9"/>
  <c r="Z66" i="9"/>
  <c r="Y66" i="9"/>
  <c r="O66" i="9"/>
  <c r="Z59" i="9"/>
  <c r="Y59" i="9"/>
  <c r="O59" i="9"/>
  <c r="Y45" i="9"/>
  <c r="Z45" i="9"/>
  <c r="O45" i="9"/>
  <c r="Y85" i="9"/>
  <c r="Z85" i="9"/>
  <c r="O85" i="9"/>
  <c r="Z98" i="9"/>
  <c r="Y98" i="9"/>
  <c r="O98" i="9"/>
  <c r="Z99" i="9"/>
  <c r="Y99" i="9"/>
  <c r="O99" i="9"/>
  <c r="Y93" i="9"/>
  <c r="Z93" i="9"/>
  <c r="O93" i="9"/>
  <c r="Z92" i="9"/>
  <c r="Y92" i="9"/>
  <c r="O92" i="9"/>
  <c r="Z89" i="9"/>
  <c r="Y89" i="9"/>
  <c r="O89" i="9"/>
  <c r="Z80" i="9"/>
  <c r="Y80" i="9"/>
  <c r="O80" i="9"/>
  <c r="Y103" i="9"/>
  <c r="Z103" i="9"/>
  <c r="O103" i="9"/>
  <c r="Z94" i="9"/>
  <c r="Y94" i="9"/>
  <c r="O94" i="9"/>
  <c r="Z60" i="9"/>
  <c r="Y60" i="9"/>
  <c r="O60" i="9"/>
  <c r="Y39" i="9"/>
  <c r="Z39" i="9"/>
  <c r="O39" i="9"/>
  <c r="Y77" i="9"/>
  <c r="Z77" i="9"/>
  <c r="O77" i="9"/>
  <c r="Z67" i="9"/>
  <c r="Y67" i="9"/>
  <c r="O67" i="9"/>
  <c r="Z14" i="9"/>
  <c r="Y14" i="9"/>
  <c r="O14" i="9"/>
  <c r="Z12" i="9"/>
  <c r="Y12" i="9"/>
  <c r="O12" i="9"/>
  <c r="Z83" i="9"/>
  <c r="Y83" i="9"/>
  <c r="O83" i="9"/>
  <c r="Z58" i="9"/>
  <c r="Y58" i="9"/>
  <c r="O58" i="9"/>
  <c r="Z36" i="9"/>
  <c r="Y36" i="9"/>
  <c r="O36" i="9"/>
  <c r="Z100" i="9"/>
  <c r="Y100" i="9"/>
  <c r="O100" i="9"/>
  <c r="Z97" i="9"/>
  <c r="Y97" i="9"/>
  <c r="O97" i="9"/>
  <c r="Z88" i="9"/>
  <c r="Y88" i="9"/>
  <c r="O88" i="9"/>
  <c r="Z38" i="9"/>
  <c r="Y38" i="9"/>
  <c r="O38" i="9"/>
  <c r="Z102" i="9"/>
  <c r="Y102" i="9"/>
  <c r="O102" i="9"/>
  <c r="S26" i="2"/>
  <c r="Z6" i="8"/>
  <c r="Z50" i="8"/>
  <c r="Y50" i="8"/>
  <c r="O50" i="8"/>
  <c r="Z63" i="8"/>
  <c r="Y63" i="8"/>
  <c r="O63" i="8"/>
  <c r="Z56" i="8"/>
  <c r="Y56" i="8"/>
  <c r="O56" i="8"/>
  <c r="Y48" i="8"/>
  <c r="Z48" i="8"/>
  <c r="O48" i="8"/>
  <c r="Y9" i="8"/>
  <c r="Z9" i="8"/>
  <c r="O9" i="8"/>
  <c r="Y64" i="8"/>
  <c r="Z64" i="8"/>
  <c r="O64" i="8"/>
  <c r="Z71" i="8"/>
  <c r="Y71" i="8"/>
  <c r="O71" i="8"/>
  <c r="Z62" i="8"/>
  <c r="Y62" i="8"/>
  <c r="O62" i="8"/>
  <c r="Z77" i="8"/>
  <c r="Y77" i="8"/>
  <c r="O77" i="8"/>
  <c r="Z92" i="8"/>
  <c r="Y92" i="8"/>
  <c r="O92" i="8"/>
  <c r="Z91" i="8"/>
  <c r="Y91" i="8"/>
  <c r="O91" i="8"/>
  <c r="Y81" i="8"/>
  <c r="Z81" i="8"/>
  <c r="O81" i="8"/>
  <c r="Z79" i="8"/>
  <c r="Y79" i="8"/>
  <c r="O79" i="8"/>
  <c r="Z11" i="8"/>
  <c r="Y11" i="8"/>
  <c r="O11" i="8"/>
  <c r="Z58" i="8"/>
  <c r="Y58" i="8"/>
  <c r="O58" i="8"/>
  <c r="Y44" i="8"/>
  <c r="Z44" i="8"/>
  <c r="O44" i="8"/>
  <c r="Z39" i="8"/>
  <c r="Y39" i="8"/>
  <c r="O39" i="8"/>
  <c r="Z78" i="8"/>
  <c r="Y78" i="8"/>
  <c r="O78" i="8"/>
  <c r="Z87" i="8"/>
  <c r="Y87" i="8"/>
  <c r="O87" i="8"/>
  <c r="Z72" i="8"/>
  <c r="Y72" i="8"/>
  <c r="O72" i="8"/>
  <c r="Z85" i="8"/>
  <c r="Y85" i="8"/>
  <c r="O85" i="8"/>
  <c r="Z100" i="8"/>
  <c r="Y100" i="8"/>
  <c r="O100" i="8"/>
  <c r="Z99" i="8"/>
  <c r="Y99" i="8"/>
  <c r="O99" i="8"/>
  <c r="Y89" i="8"/>
  <c r="Z89" i="8"/>
  <c r="O89" i="8"/>
  <c r="Y34" i="8"/>
  <c r="Z34" i="8"/>
  <c r="O34" i="8"/>
  <c r="Y46" i="8"/>
  <c r="Z46" i="8"/>
  <c r="O46" i="8"/>
  <c r="Y10" i="8"/>
  <c r="Z10" i="8"/>
  <c r="O10" i="8"/>
  <c r="Y14" i="8"/>
  <c r="Z14" i="8"/>
  <c r="O14" i="8"/>
  <c r="Y52" i="8"/>
  <c r="Z52" i="8"/>
  <c r="O52" i="8"/>
  <c r="Z94" i="8"/>
  <c r="Y94" i="8"/>
  <c r="O94" i="8"/>
  <c r="Z103" i="8"/>
  <c r="Y103" i="8"/>
  <c r="O103" i="8"/>
  <c r="Z86" i="8"/>
  <c r="Y86" i="8"/>
  <c r="O86" i="8"/>
  <c r="Z93" i="8"/>
  <c r="Y93" i="8"/>
  <c r="O93" i="8"/>
  <c r="Z43" i="8"/>
  <c r="Y43" i="8"/>
  <c r="O43" i="8"/>
  <c r="Z66" i="8"/>
  <c r="Y66" i="8"/>
  <c r="O66" i="8"/>
  <c r="Y97" i="8"/>
  <c r="Z97" i="8"/>
  <c r="O97" i="8"/>
  <c r="Z15" i="8"/>
  <c r="Y15" i="8"/>
  <c r="O15" i="8"/>
  <c r="Z55" i="8"/>
  <c r="Y55" i="8"/>
  <c r="O55" i="8"/>
  <c r="Z12" i="8"/>
  <c r="Y12" i="8"/>
  <c r="O12" i="8"/>
  <c r="Y16" i="8"/>
  <c r="Z16" i="8"/>
  <c r="O16" i="8"/>
  <c r="Z13" i="8"/>
  <c r="Y13" i="8"/>
  <c r="O13" i="8"/>
  <c r="Y36" i="8"/>
  <c r="Z36" i="8"/>
  <c r="O36" i="8"/>
  <c r="Z8" i="8"/>
  <c r="O8" i="8"/>
  <c r="Y8" i="8"/>
  <c r="Z102" i="8"/>
  <c r="Y102" i="8"/>
  <c r="O102" i="8"/>
  <c r="Z101" i="8"/>
  <c r="Y101" i="8"/>
  <c r="O101" i="8"/>
  <c r="Z51" i="8"/>
  <c r="Y51" i="8"/>
  <c r="O51" i="8"/>
  <c r="Y74" i="8"/>
  <c r="Z74" i="8"/>
  <c r="O74" i="8"/>
  <c r="Y105" i="8"/>
  <c r="Z105" i="8"/>
  <c r="O105" i="8"/>
  <c r="Z20" i="8"/>
  <c r="Y20" i="8"/>
  <c r="O20" i="8"/>
  <c r="Y22" i="8"/>
  <c r="Z22" i="8"/>
  <c r="O22" i="8"/>
  <c r="Z95" i="8"/>
  <c r="Y95" i="8"/>
  <c r="O95" i="8"/>
  <c r="Z19" i="8"/>
  <c r="Y19" i="8"/>
  <c r="O19" i="8"/>
  <c r="Z23" i="8"/>
  <c r="Y23" i="8"/>
  <c r="O23" i="8"/>
  <c r="Z21" i="8"/>
  <c r="Y21" i="8"/>
  <c r="O21" i="8"/>
  <c r="Z42" i="8"/>
  <c r="Y42" i="8"/>
  <c r="O42" i="8"/>
  <c r="Z17" i="8"/>
  <c r="Y17" i="8"/>
  <c r="O17" i="8"/>
  <c r="Z45" i="8"/>
  <c r="Y45" i="8"/>
  <c r="O45" i="8"/>
  <c r="Y60" i="8"/>
  <c r="Z60" i="8"/>
  <c r="O60" i="8"/>
  <c r="Y59" i="8"/>
  <c r="Z59" i="8"/>
  <c r="O59" i="8"/>
  <c r="Z82" i="8"/>
  <c r="Y82" i="8"/>
  <c r="O82" i="8"/>
  <c r="Z80" i="8"/>
  <c r="Y80" i="8"/>
  <c r="O80" i="8"/>
  <c r="Z27" i="8"/>
  <c r="Y27" i="8"/>
  <c r="O27" i="8"/>
  <c r="Z24" i="8"/>
  <c r="Y24" i="8"/>
  <c r="O24" i="8"/>
  <c r="Y26" i="8"/>
  <c r="Z26" i="8"/>
  <c r="O26" i="8"/>
  <c r="Y7" i="8"/>
  <c r="O7" i="8"/>
  <c r="Y30" i="8"/>
  <c r="Z30" i="8"/>
  <c r="O30" i="8"/>
  <c r="Z29" i="8"/>
  <c r="Y29" i="8"/>
  <c r="O29" i="8"/>
  <c r="Y57" i="8"/>
  <c r="Z57" i="8"/>
  <c r="O57" i="8"/>
  <c r="Y25" i="8"/>
  <c r="O25" i="8"/>
  <c r="Z25" i="8"/>
  <c r="Z53" i="8"/>
  <c r="Y53" i="8"/>
  <c r="O53" i="8"/>
  <c r="Z68" i="8"/>
  <c r="Y68" i="8"/>
  <c r="O68" i="8"/>
  <c r="Y67" i="8"/>
  <c r="Z67" i="8"/>
  <c r="O67" i="8"/>
  <c r="Z90" i="8"/>
  <c r="Y90" i="8"/>
  <c r="O90" i="8"/>
  <c r="Y88" i="8"/>
  <c r="Z88" i="8"/>
  <c r="O88" i="8"/>
  <c r="O6" i="8"/>
  <c r="Z31" i="8"/>
  <c r="Y31" i="8"/>
  <c r="O31" i="8"/>
  <c r="Z28" i="8"/>
  <c r="Y28" i="8"/>
  <c r="O28" i="8"/>
  <c r="Z47" i="8"/>
  <c r="Y47" i="8"/>
  <c r="O47" i="8"/>
  <c r="Y32" i="8"/>
  <c r="Z32" i="8"/>
  <c r="O32" i="8"/>
  <c r="Y37" i="8"/>
  <c r="Z37" i="8"/>
  <c r="O37" i="8"/>
  <c r="Y65" i="8"/>
  <c r="Z65" i="8"/>
  <c r="O65" i="8"/>
  <c r="Z33" i="8"/>
  <c r="Y33" i="8"/>
  <c r="O33" i="8"/>
  <c r="Z61" i="8"/>
  <c r="Y61" i="8"/>
  <c r="O61" i="8"/>
  <c r="Z76" i="8"/>
  <c r="Y76" i="8"/>
  <c r="O76" i="8"/>
  <c r="Z75" i="8"/>
  <c r="Y75" i="8"/>
  <c r="O75" i="8"/>
  <c r="Z98" i="8"/>
  <c r="Y98" i="8"/>
  <c r="O98" i="8"/>
  <c r="Z96" i="8"/>
  <c r="Y96" i="8"/>
  <c r="O96" i="8"/>
  <c r="Z40" i="8"/>
  <c r="Y40" i="8"/>
  <c r="O40" i="8"/>
  <c r="Y54" i="8"/>
  <c r="Z54" i="8"/>
  <c r="O54" i="8"/>
  <c r="Z35" i="8"/>
  <c r="Y35" i="8"/>
  <c r="O35" i="8"/>
  <c r="Y18" i="8"/>
  <c r="Z18" i="8"/>
  <c r="O18" i="8"/>
  <c r="Y38" i="8"/>
  <c r="Z38" i="8"/>
  <c r="O38" i="8"/>
  <c r="Y49" i="8"/>
  <c r="Z49" i="8"/>
  <c r="O49" i="8"/>
  <c r="Z70" i="8"/>
  <c r="Y70" i="8"/>
  <c r="O70" i="8"/>
  <c r="Z41" i="8"/>
  <c r="Y41" i="8"/>
  <c r="O41" i="8"/>
  <c r="Z69" i="8"/>
  <c r="Y69" i="8"/>
  <c r="O69" i="8"/>
  <c r="Z84" i="8"/>
  <c r="Y84" i="8"/>
  <c r="O84" i="8"/>
  <c r="Z83" i="8"/>
  <c r="Y83" i="8"/>
  <c r="O83" i="8"/>
  <c r="Z73" i="8"/>
  <c r="Y73" i="8"/>
  <c r="O73" i="8"/>
  <c r="Y104" i="8"/>
  <c r="Z104" i="8"/>
  <c r="O104" i="8"/>
  <c r="W14" i="5"/>
  <c r="R109" i="5"/>
  <c r="S27" i="3"/>
  <c r="S21" i="3"/>
  <c r="S67" i="3"/>
  <c r="S40" i="3"/>
  <c r="S26" i="3"/>
  <c r="S90" i="3"/>
  <c r="S65" i="3"/>
  <c r="S28" i="3"/>
  <c r="W38" i="5"/>
  <c r="W93" i="5"/>
  <c r="W71" i="5"/>
  <c r="W36" i="5"/>
  <c r="W17" i="5"/>
  <c r="W74" i="5"/>
  <c r="W86" i="5"/>
  <c r="W60" i="5"/>
  <c r="W50" i="5"/>
  <c r="W76" i="5"/>
  <c r="W73" i="5"/>
  <c r="W87" i="5"/>
  <c r="W68" i="5"/>
  <c r="W81" i="5"/>
  <c r="W70" i="5"/>
  <c r="W46" i="5"/>
  <c r="W27" i="5"/>
  <c r="W54" i="5"/>
  <c r="W45" i="5"/>
  <c r="W99" i="5"/>
  <c r="W12" i="5"/>
  <c r="W85" i="5"/>
  <c r="W22" i="5"/>
  <c r="W44" i="5"/>
  <c r="W9" i="5"/>
  <c r="W31" i="5"/>
  <c r="W90" i="5"/>
  <c r="W53" i="5"/>
  <c r="W78" i="5"/>
  <c r="W35" i="5"/>
  <c r="W101" i="5"/>
  <c r="W79" i="5"/>
  <c r="W91" i="5"/>
  <c r="W24" i="5"/>
  <c r="W104" i="5"/>
  <c r="W75" i="5"/>
  <c r="W8" i="5"/>
  <c r="W21" i="5"/>
  <c r="W96" i="5"/>
  <c r="W42" i="5"/>
  <c r="W69" i="5"/>
  <c r="W100" i="5"/>
  <c r="W32" i="5"/>
  <c r="W33" i="5"/>
  <c r="W37" i="5"/>
  <c r="W62" i="5"/>
  <c r="W88" i="5"/>
  <c r="W57" i="5"/>
  <c r="W77" i="5"/>
  <c r="W23" i="5"/>
  <c r="W6" i="5"/>
  <c r="X6" i="5" s="1"/>
  <c r="O6" i="5" s="1"/>
  <c r="W80" i="5"/>
  <c r="W52" i="5"/>
  <c r="W89" i="5"/>
  <c r="W49" i="5"/>
  <c r="W48" i="5"/>
  <c r="W18" i="5"/>
  <c r="W19" i="5"/>
  <c r="W105" i="5"/>
  <c r="W94" i="5"/>
  <c r="W82" i="5"/>
  <c r="W66" i="5"/>
  <c r="W65" i="5"/>
  <c r="W97" i="5"/>
  <c r="W72" i="5"/>
  <c r="W64" i="5"/>
  <c r="W43" i="5"/>
  <c r="W41" i="5"/>
  <c r="W28" i="5"/>
  <c r="W55" i="5"/>
  <c r="W92" i="5"/>
  <c r="W13" i="5"/>
  <c r="W25" i="5"/>
  <c r="W58" i="5"/>
  <c r="W7" i="5"/>
  <c r="W20" i="5"/>
  <c r="W29" i="5"/>
  <c r="W83" i="5"/>
  <c r="W61" i="5"/>
  <c r="W95" i="5"/>
  <c r="W102" i="5"/>
  <c r="W56" i="5"/>
  <c r="W10" i="5"/>
  <c r="W63" i="5"/>
  <c r="W103" i="5"/>
  <c r="W15" i="5"/>
  <c r="W39" i="5"/>
  <c r="W40" i="5"/>
  <c r="W51" i="5"/>
  <c r="W47" i="5"/>
  <c r="W26" i="5"/>
  <c r="W34" i="5"/>
  <c r="W67" i="5"/>
  <c r="W84" i="5"/>
  <c r="W30" i="5"/>
  <c r="W98" i="5"/>
  <c r="S102" i="2"/>
  <c r="S41" i="3"/>
  <c r="S68" i="3"/>
  <c r="S8" i="3"/>
  <c r="T30" i="3" s="1"/>
  <c r="S91" i="3"/>
  <c r="S105" i="3"/>
  <c r="S103" i="3"/>
  <c r="S49" i="3"/>
  <c r="S57" i="3"/>
  <c r="S63" i="3"/>
  <c r="S98" i="3"/>
  <c r="S94" i="3"/>
  <c r="S104" i="3"/>
  <c r="S54" i="3"/>
  <c r="S17" i="3"/>
  <c r="S44" i="3"/>
  <c r="S16" i="3"/>
  <c r="S74" i="3"/>
  <c r="S45" i="3"/>
  <c r="S83" i="3"/>
  <c r="S55" i="3"/>
  <c r="S18" i="3"/>
  <c r="S82" i="3"/>
  <c r="S9" i="3"/>
  <c r="S59" i="3"/>
  <c r="S97" i="3"/>
  <c r="S60" i="3"/>
  <c r="S13" i="3"/>
  <c r="S77" i="3"/>
  <c r="S93" i="3"/>
  <c r="S89" i="3"/>
  <c r="S93" i="2"/>
  <c r="S6" i="2"/>
  <c r="T6" i="2" s="1"/>
  <c r="S50" i="2"/>
  <c r="S24" i="2"/>
  <c r="S38" i="2"/>
  <c r="S53" i="2"/>
  <c r="S58" i="2"/>
  <c r="S42" i="2"/>
  <c r="S84" i="2"/>
  <c r="S10" i="2"/>
  <c r="S8" i="2"/>
  <c r="S92" i="2"/>
  <c r="S38" i="3"/>
  <c r="S43" i="3"/>
  <c r="S76" i="3"/>
  <c r="S56" i="3"/>
  <c r="S85" i="3"/>
  <c r="S84" i="3"/>
  <c r="S19" i="3"/>
  <c r="S37" i="3"/>
  <c r="S69" i="2"/>
  <c r="S81" i="2"/>
  <c r="S73" i="3"/>
  <c r="S22" i="3"/>
  <c r="S29" i="3"/>
  <c r="S70" i="3"/>
  <c r="S100" i="3"/>
  <c r="S75" i="3"/>
  <c r="S72" i="3"/>
  <c r="S101" i="3"/>
  <c r="S35" i="3"/>
  <c r="S30" i="3"/>
  <c r="S51" i="3"/>
  <c r="S92" i="3"/>
  <c r="S99" i="3"/>
  <c r="S62" i="3"/>
  <c r="S14" i="3"/>
  <c r="S24" i="3"/>
  <c r="S88" i="3"/>
  <c r="S53" i="3"/>
  <c r="T6" i="3"/>
  <c r="T21" i="3"/>
  <c r="T8" i="3"/>
  <c r="S55" i="2"/>
  <c r="S91" i="2"/>
  <c r="S79" i="2"/>
  <c r="S18" i="2"/>
  <c r="S90" i="2"/>
  <c r="S98" i="2"/>
  <c r="S97" i="2"/>
  <c r="S94" i="2"/>
  <c r="S32" i="2"/>
  <c r="S39" i="2"/>
  <c r="S48" i="2"/>
  <c r="S46" i="2"/>
  <c r="S11" i="2"/>
  <c r="S23" i="2"/>
  <c r="S88" i="2"/>
  <c r="S71" i="2"/>
  <c r="S34" i="2"/>
  <c r="S104" i="2"/>
  <c r="S99" i="2"/>
  <c r="S70" i="2"/>
  <c r="S43" i="2"/>
  <c r="S7" i="2"/>
  <c r="S101" i="2"/>
  <c r="S45" i="2"/>
  <c r="S51" i="2"/>
  <c r="S31" i="2"/>
  <c r="S28" i="2"/>
  <c r="S59" i="2"/>
  <c r="S103" i="2"/>
  <c r="S67" i="2"/>
  <c r="S33" i="2"/>
  <c r="S65" i="2"/>
  <c r="S13" i="2"/>
  <c r="S47" i="2"/>
  <c r="S44" i="2"/>
  <c r="S15" i="2"/>
  <c r="S57" i="2"/>
  <c r="S49" i="2"/>
  <c r="S77" i="2"/>
  <c r="S64" i="2"/>
  <c r="S73" i="2"/>
  <c r="S29" i="2"/>
  <c r="S22" i="2"/>
  <c r="S72" i="2"/>
  <c r="S14" i="2"/>
  <c r="S62" i="2"/>
  <c r="S35" i="2"/>
  <c r="S60" i="2"/>
  <c r="S75" i="2"/>
  <c r="S27" i="2"/>
  <c r="S86" i="2"/>
  <c r="S63" i="2"/>
  <c r="S74" i="2"/>
  <c r="S54" i="2"/>
  <c r="S95" i="2"/>
  <c r="S76" i="2"/>
  <c r="S68" i="2"/>
  <c r="S87" i="2"/>
  <c r="S96" i="2"/>
  <c r="S52" i="2"/>
  <c r="S30" i="2"/>
  <c r="S83" i="2"/>
  <c r="S19" i="2"/>
  <c r="S20" i="2"/>
  <c r="S9" i="2"/>
  <c r="S80" i="2"/>
  <c r="S82" i="2"/>
  <c r="S40" i="2"/>
  <c r="S85" i="2"/>
  <c r="S66" i="2"/>
  <c r="S100" i="2"/>
  <c r="S16" i="2"/>
  <c r="S37" i="2"/>
  <c r="S17" i="2"/>
  <c r="S12" i="2"/>
  <c r="S61" i="2"/>
  <c r="S36" i="2"/>
  <c r="S41" i="2"/>
  <c r="S21" i="2"/>
  <c r="S105" i="2"/>
  <c r="S78" i="2"/>
  <c r="S89" i="2"/>
  <c r="S56" i="2"/>
  <c r="S25" i="2"/>
  <c r="H7" i="6" l="1"/>
  <c r="J6" i="6"/>
  <c r="Z3" i="8"/>
  <c r="X10" i="5"/>
  <c r="Z3" i="9"/>
  <c r="P10" i="9"/>
  <c r="AA3" i="9"/>
  <c r="Y3" i="9"/>
  <c r="P10" i="8"/>
  <c r="AA3" i="8"/>
  <c r="T13" i="3"/>
  <c r="T59" i="3"/>
  <c r="T11" i="3"/>
  <c r="X7" i="5"/>
  <c r="X31" i="5"/>
  <c r="X24" i="5"/>
  <c r="X11" i="5"/>
  <c r="Y11" i="5" s="1"/>
  <c r="X27" i="5"/>
  <c r="X33" i="5"/>
  <c r="X9" i="5"/>
  <c r="X54" i="5"/>
  <c r="X19" i="5"/>
  <c r="X13" i="5"/>
  <c r="X8" i="5"/>
  <c r="X26" i="5"/>
  <c r="X51" i="5"/>
  <c r="X80" i="5"/>
  <c r="X25" i="5"/>
  <c r="X60" i="5"/>
  <c r="X65" i="5"/>
  <c r="X78" i="5"/>
  <c r="X66" i="5"/>
  <c r="Y66" i="5" s="1"/>
  <c r="X17" i="5"/>
  <c r="X21" i="5"/>
  <c r="X67" i="5"/>
  <c r="X16" i="5"/>
  <c r="X14" i="5"/>
  <c r="X46" i="5"/>
  <c r="X29" i="5"/>
  <c r="X15" i="5"/>
  <c r="X56" i="5"/>
  <c r="X30" i="5"/>
  <c r="X12" i="5"/>
  <c r="X42" i="5"/>
  <c r="X23" i="5"/>
  <c r="X59" i="5"/>
  <c r="X48" i="5"/>
  <c r="X55" i="5"/>
  <c r="X38" i="5"/>
  <c r="X20" i="5"/>
  <c r="X68" i="5"/>
  <c r="X22" i="5"/>
  <c r="X28" i="5"/>
  <c r="X18" i="5"/>
  <c r="X93" i="5"/>
  <c r="X79" i="5"/>
  <c r="X77" i="5"/>
  <c r="X71" i="5"/>
  <c r="X73" i="5"/>
  <c r="X86" i="5"/>
  <c r="X75" i="5"/>
  <c r="X44" i="5"/>
  <c r="X82" i="5"/>
  <c r="X74" i="5"/>
  <c r="X85" i="5"/>
  <c r="X84" i="5"/>
  <c r="X96" i="5"/>
  <c r="X81" i="5"/>
  <c r="X94" i="5"/>
  <c r="X83" i="5"/>
  <c r="X52" i="5"/>
  <c r="X32" i="5"/>
  <c r="X50" i="5"/>
  <c r="X90" i="5"/>
  <c r="X101" i="5"/>
  <c r="X87" i="5"/>
  <c r="X104" i="5"/>
  <c r="X89" i="5"/>
  <c r="X102" i="5"/>
  <c r="X91" i="5"/>
  <c r="X76" i="5"/>
  <c r="X69" i="5"/>
  <c r="X58" i="5"/>
  <c r="X98" i="5"/>
  <c r="X100" i="5"/>
  <c r="X97" i="5"/>
  <c r="X35" i="5"/>
  <c r="X99" i="5"/>
  <c r="X92" i="5"/>
  <c r="X63" i="5"/>
  <c r="X36" i="5"/>
  <c r="X103" i="5"/>
  <c r="X41" i="5"/>
  <c r="X105" i="5"/>
  <c r="X43" i="5"/>
  <c r="X88" i="5"/>
  <c r="X53" i="5"/>
  <c r="X95" i="5"/>
  <c r="X37" i="5"/>
  <c r="X39" i="5"/>
  <c r="X64" i="5"/>
  <c r="X49" i="5"/>
  <c r="X62" i="5"/>
  <c r="X47" i="5"/>
  <c r="X61" i="5"/>
  <c r="X40" i="5"/>
  <c r="X45" i="5"/>
  <c r="X34" i="5"/>
  <c r="X72" i="5"/>
  <c r="X57" i="5"/>
  <c r="X70" i="5"/>
  <c r="Z6" i="5"/>
  <c r="Y6" i="5"/>
  <c r="U6" i="2"/>
  <c r="V6" i="2"/>
  <c r="T10" i="3"/>
  <c r="T12" i="3"/>
  <c r="T9" i="3"/>
  <c r="T24" i="3"/>
  <c r="T45" i="3"/>
  <c r="T8" i="2"/>
  <c r="T69" i="3"/>
  <c r="T65" i="3"/>
  <c r="T94" i="3"/>
  <c r="T31" i="3"/>
  <c r="T36" i="3"/>
  <c r="T95" i="3"/>
  <c r="T100" i="3"/>
  <c r="T102" i="3"/>
  <c r="T57" i="3"/>
  <c r="T32" i="3"/>
  <c r="T53" i="3"/>
  <c r="T67" i="3"/>
  <c r="T34" i="3"/>
  <c r="T77" i="3"/>
  <c r="T54" i="3"/>
  <c r="T85" i="3"/>
  <c r="T61" i="3"/>
  <c r="T104" i="3"/>
  <c r="T38" i="3"/>
  <c r="T73" i="3"/>
  <c r="T90" i="3"/>
  <c r="T47" i="3"/>
  <c r="T75" i="3"/>
  <c r="T17" i="3"/>
  <c r="T37" i="3"/>
  <c r="T48" i="3"/>
  <c r="T93" i="3"/>
  <c r="T60" i="3"/>
  <c r="T83" i="3"/>
  <c r="T89" i="3"/>
  <c r="T82" i="3"/>
  <c r="T63" i="3"/>
  <c r="T23" i="3"/>
  <c r="T68" i="3"/>
  <c r="T91" i="3"/>
  <c r="T33" i="3"/>
  <c r="T98" i="3"/>
  <c r="T64" i="3"/>
  <c r="T39" i="3"/>
  <c r="T76" i="3"/>
  <c r="T99" i="3"/>
  <c r="T41" i="3"/>
  <c r="T55" i="3"/>
  <c r="T15" i="3"/>
  <c r="T79" i="3"/>
  <c r="T18" i="3"/>
  <c r="T56" i="3"/>
  <c r="T20" i="3"/>
  <c r="T84" i="3"/>
  <c r="T43" i="3"/>
  <c r="T14" i="3"/>
  <c r="T78" i="3"/>
  <c r="T49" i="3"/>
  <c r="T40" i="3"/>
  <c r="T96" i="3"/>
  <c r="T44" i="3"/>
  <c r="T72" i="3"/>
  <c r="T52" i="3"/>
  <c r="T46" i="3"/>
  <c r="T81" i="3"/>
  <c r="T50" i="3"/>
  <c r="T87" i="3"/>
  <c r="T19" i="3"/>
  <c r="T25" i="3"/>
  <c r="T74" i="3"/>
  <c r="T66" i="3"/>
  <c r="T103" i="3"/>
  <c r="T27" i="3"/>
  <c r="T62" i="3"/>
  <c r="T97" i="3"/>
  <c r="T26" i="3"/>
  <c r="T101" i="3"/>
  <c r="T35" i="3"/>
  <c r="T70" i="3"/>
  <c r="T105" i="3"/>
  <c r="T42" i="3"/>
  <c r="T58" i="3"/>
  <c r="T71" i="3"/>
  <c r="T16" i="3"/>
  <c r="T80" i="3"/>
  <c r="T29" i="3"/>
  <c r="T88" i="3"/>
  <c r="T28" i="3"/>
  <c r="T92" i="3"/>
  <c r="T51" i="3"/>
  <c r="T22" i="3"/>
  <c r="T86" i="3"/>
  <c r="T7" i="2"/>
  <c r="T11" i="2"/>
  <c r="T12" i="2"/>
  <c r="T15" i="2"/>
  <c r="T14" i="2"/>
  <c r="T20" i="2"/>
  <c r="T18" i="2"/>
  <c r="T10" i="2"/>
  <c r="T9" i="2"/>
  <c r="T22" i="2"/>
  <c r="T24" i="2"/>
  <c r="T19" i="2"/>
  <c r="T16" i="2"/>
  <c r="T13" i="2"/>
  <c r="T21" i="2"/>
  <c r="T17" i="2"/>
  <c r="T23" i="2"/>
  <c r="T32" i="2"/>
  <c r="T47" i="2"/>
  <c r="T39" i="2"/>
  <c r="T25" i="2"/>
  <c r="T30" i="2"/>
  <c r="T51" i="2"/>
  <c r="T33" i="2"/>
  <c r="T52" i="2"/>
  <c r="T44" i="2"/>
  <c r="T101" i="2"/>
  <c r="T59" i="2"/>
  <c r="T58" i="2"/>
  <c r="T89" i="2"/>
  <c r="T80" i="2"/>
  <c r="T84" i="2"/>
  <c r="T105" i="2"/>
  <c r="T97" i="2"/>
  <c r="T75" i="2"/>
  <c r="T86" i="2"/>
  <c r="T43" i="2"/>
  <c r="T50" i="2"/>
  <c r="T81" i="2"/>
  <c r="T72" i="2"/>
  <c r="T98" i="2"/>
  <c r="T94" i="2"/>
  <c r="T103" i="2"/>
  <c r="T68" i="2"/>
  <c r="T78" i="2"/>
  <c r="T35" i="2"/>
  <c r="T41" i="2"/>
  <c r="T88" i="2"/>
  <c r="T61" i="2"/>
  <c r="T53" i="2"/>
  <c r="T63" i="2"/>
  <c r="T45" i="2"/>
  <c r="T42" i="2"/>
  <c r="T60" i="2"/>
  <c r="T55" i="2"/>
  <c r="T70" i="2"/>
  <c r="T37" i="2"/>
  <c r="T34" i="2"/>
  <c r="T73" i="2"/>
  <c r="T29" i="2"/>
  <c r="T26" i="2"/>
  <c r="T48" i="2"/>
  <c r="T64" i="2"/>
  <c r="T95" i="2"/>
  <c r="T62" i="2"/>
  <c r="T27" i="2"/>
  <c r="T56" i="2"/>
  <c r="T87" i="2"/>
  <c r="T85" i="2"/>
  <c r="T65" i="2"/>
  <c r="T83" i="2"/>
  <c r="T92" i="2"/>
  <c r="T79" i="2"/>
  <c r="T46" i="2"/>
  <c r="T77" i="2"/>
  <c r="T91" i="2"/>
  <c r="T74" i="2"/>
  <c r="T57" i="2"/>
  <c r="T104" i="2"/>
  <c r="T40" i="2"/>
  <c r="T100" i="2"/>
  <c r="T31" i="2"/>
  <c r="T93" i="2"/>
  <c r="T90" i="2"/>
  <c r="T36" i="2"/>
  <c r="T54" i="2"/>
  <c r="T82" i="2"/>
  <c r="T76" i="2"/>
  <c r="T28" i="2"/>
  <c r="T71" i="2"/>
  <c r="T102" i="2"/>
  <c r="T38" i="2"/>
  <c r="T69" i="2"/>
  <c r="T67" i="2"/>
  <c r="T66" i="2"/>
  <c r="T99" i="2"/>
  <c r="T49" i="2"/>
  <c r="T96" i="2"/>
  <c r="H8" i="6" l="1"/>
  <c r="J7" i="6"/>
  <c r="Z11" i="5"/>
  <c r="Y61" i="5"/>
  <c r="O61" i="5"/>
  <c r="Z50" i="5"/>
  <c r="O50" i="5"/>
  <c r="Y51" i="5"/>
  <c r="O51" i="5"/>
  <c r="Y47" i="5"/>
  <c r="O47" i="5"/>
  <c r="Y88" i="5"/>
  <c r="O88" i="5"/>
  <c r="Y99" i="5"/>
  <c r="O99" i="5"/>
  <c r="Z91" i="5"/>
  <c r="O91" i="5"/>
  <c r="Z32" i="5"/>
  <c r="O32" i="5"/>
  <c r="Z74" i="5"/>
  <c r="O74" i="5"/>
  <c r="Z79" i="5"/>
  <c r="O79" i="5"/>
  <c r="Z38" i="5"/>
  <c r="O38" i="5"/>
  <c r="Y56" i="5"/>
  <c r="O56" i="5"/>
  <c r="Z17" i="5"/>
  <c r="O17" i="5"/>
  <c r="Z26" i="5"/>
  <c r="O26" i="5"/>
  <c r="O11" i="5"/>
  <c r="Y85" i="5"/>
  <c r="O85" i="5"/>
  <c r="Z21" i="5"/>
  <c r="O21" i="5"/>
  <c r="Z27" i="5"/>
  <c r="O27" i="5"/>
  <c r="Y70" i="5"/>
  <c r="O70" i="5"/>
  <c r="Z43" i="5"/>
  <c r="O43" i="5"/>
  <c r="Z35" i="5"/>
  <c r="O35" i="5"/>
  <c r="Y102" i="5"/>
  <c r="O102" i="5"/>
  <c r="Z52" i="5"/>
  <c r="O52" i="5"/>
  <c r="Z82" i="5"/>
  <c r="O82" i="5"/>
  <c r="Z93" i="5"/>
  <c r="O93" i="5"/>
  <c r="Z55" i="5"/>
  <c r="O55" i="5"/>
  <c r="Y15" i="5"/>
  <c r="O15" i="5"/>
  <c r="Z66" i="5"/>
  <c r="O66" i="5"/>
  <c r="Y8" i="5"/>
  <c r="O8" i="5"/>
  <c r="Y24" i="5"/>
  <c r="O24" i="5"/>
  <c r="Y77" i="5"/>
  <c r="O77" i="5"/>
  <c r="Y62" i="5"/>
  <c r="O62" i="5"/>
  <c r="Z57" i="5"/>
  <c r="O57" i="5"/>
  <c r="Z49" i="5"/>
  <c r="O49" i="5"/>
  <c r="Z105" i="5"/>
  <c r="O105" i="5"/>
  <c r="Y97" i="5"/>
  <c r="O97" i="5"/>
  <c r="Y89" i="5"/>
  <c r="O89" i="5"/>
  <c r="Z83" i="5"/>
  <c r="O83" i="5"/>
  <c r="Z44" i="5"/>
  <c r="O44" i="5"/>
  <c r="Y18" i="5"/>
  <c r="O18" i="5"/>
  <c r="Z48" i="5"/>
  <c r="O48" i="5"/>
  <c r="Z29" i="5"/>
  <c r="O29" i="5"/>
  <c r="Z78" i="5"/>
  <c r="O78" i="5"/>
  <c r="Y13" i="5"/>
  <c r="O13" i="5"/>
  <c r="Z31" i="5"/>
  <c r="O31" i="5"/>
  <c r="Z53" i="5"/>
  <c r="O53" i="5"/>
  <c r="Z20" i="5"/>
  <c r="O20" i="5"/>
  <c r="Z64" i="5"/>
  <c r="O64" i="5"/>
  <c r="Y104" i="5"/>
  <c r="O104" i="5"/>
  <c r="Z46" i="5"/>
  <c r="O46" i="5"/>
  <c r="Y34" i="5"/>
  <c r="O34" i="5"/>
  <c r="Z103" i="5"/>
  <c r="O103" i="5"/>
  <c r="Z87" i="5"/>
  <c r="O87" i="5"/>
  <c r="Y81" i="5"/>
  <c r="O81" i="5"/>
  <c r="Y86" i="5"/>
  <c r="O86" i="5"/>
  <c r="Y22" i="5"/>
  <c r="O22" i="5"/>
  <c r="Z23" i="5"/>
  <c r="O23" i="5"/>
  <c r="Z14" i="5"/>
  <c r="O14" i="5"/>
  <c r="Y60" i="5"/>
  <c r="O60" i="5"/>
  <c r="Z54" i="5"/>
  <c r="O54" i="5"/>
  <c r="Z76" i="5"/>
  <c r="O76" i="5"/>
  <c r="Y72" i="5"/>
  <c r="O72" i="5"/>
  <c r="Z100" i="5"/>
  <c r="O100" i="5"/>
  <c r="Y75" i="5"/>
  <c r="O75" i="5"/>
  <c r="Y59" i="5"/>
  <c r="O59" i="5"/>
  <c r="Z65" i="5"/>
  <c r="O65" i="5"/>
  <c r="Z7" i="5"/>
  <c r="O7" i="5"/>
  <c r="Y39" i="5"/>
  <c r="O39" i="5"/>
  <c r="Z98" i="5"/>
  <c r="O98" i="5"/>
  <c r="Y45" i="5"/>
  <c r="O45" i="5"/>
  <c r="Z37" i="5"/>
  <c r="O37" i="5"/>
  <c r="Y36" i="5"/>
  <c r="O36" i="5"/>
  <c r="Z58" i="5"/>
  <c r="O58" i="5"/>
  <c r="Y101" i="5"/>
  <c r="O101" i="5"/>
  <c r="Z96" i="5"/>
  <c r="O96" i="5"/>
  <c r="Z73" i="5"/>
  <c r="O73" i="5"/>
  <c r="Z68" i="5"/>
  <c r="O68" i="5"/>
  <c r="Y42" i="5"/>
  <c r="O42" i="5"/>
  <c r="Z16" i="5"/>
  <c r="O16" i="5"/>
  <c r="Z25" i="5"/>
  <c r="O25" i="5"/>
  <c r="Z9" i="5"/>
  <c r="O9" i="5"/>
  <c r="Z92" i="5"/>
  <c r="O92" i="5"/>
  <c r="Z30" i="5"/>
  <c r="O30" i="5"/>
  <c r="Y41" i="5"/>
  <c r="O41" i="5"/>
  <c r="Y94" i="5"/>
  <c r="O94" i="5"/>
  <c r="Y28" i="5"/>
  <c r="O28" i="5"/>
  <c r="Z19" i="5"/>
  <c r="O19" i="5"/>
  <c r="Y40" i="5"/>
  <c r="O40" i="5"/>
  <c r="Z95" i="5"/>
  <c r="O95" i="5"/>
  <c r="Y63" i="5"/>
  <c r="O63" i="5"/>
  <c r="Y69" i="5"/>
  <c r="O69" i="5"/>
  <c r="Z90" i="5"/>
  <c r="O90" i="5"/>
  <c r="Z84" i="5"/>
  <c r="O84" i="5"/>
  <c r="Z71" i="5"/>
  <c r="O71" i="5"/>
  <c r="Z10" i="5"/>
  <c r="O10" i="5"/>
  <c r="Y12" i="5"/>
  <c r="O12" i="5"/>
  <c r="Y67" i="5"/>
  <c r="O67" i="5"/>
  <c r="Z80" i="5"/>
  <c r="O80" i="5"/>
  <c r="Z33" i="5"/>
  <c r="O33" i="5"/>
  <c r="Y33" i="5"/>
  <c r="Z18" i="5"/>
  <c r="Y10" i="5"/>
  <c r="Y38" i="5"/>
  <c r="Y31" i="5"/>
  <c r="Y80" i="5"/>
  <c r="Y29" i="5"/>
  <c r="Y44" i="5"/>
  <c r="Y78" i="5"/>
  <c r="Z12" i="5"/>
  <c r="Z13" i="5"/>
  <c r="Z97" i="5"/>
  <c r="Y84" i="5"/>
  <c r="Z8" i="5"/>
  <c r="Y20" i="5"/>
  <c r="Y23" i="5"/>
  <c r="Z42" i="5"/>
  <c r="Y25" i="5"/>
  <c r="Z39" i="5"/>
  <c r="Y68" i="5"/>
  <c r="Z60" i="5"/>
  <c r="Y30" i="5"/>
  <c r="Z22" i="5"/>
  <c r="Y54" i="5"/>
  <c r="Y103" i="5"/>
  <c r="Y7" i="5"/>
  <c r="Z34" i="5"/>
  <c r="Z81" i="5"/>
  <c r="Y37" i="5"/>
  <c r="Z41" i="5"/>
  <c r="Y32" i="5"/>
  <c r="Y96" i="5"/>
  <c r="Y100" i="5"/>
  <c r="Y79" i="5"/>
  <c r="Z63" i="5"/>
  <c r="Y9" i="5"/>
  <c r="Y93" i="5"/>
  <c r="Y46" i="5"/>
  <c r="Y91" i="5"/>
  <c r="Y65" i="5"/>
  <c r="Y19" i="5"/>
  <c r="Y74" i="5"/>
  <c r="Z59" i="5"/>
  <c r="Z104" i="5"/>
  <c r="Z28" i="5"/>
  <c r="Z62" i="5"/>
  <c r="Z47" i="5"/>
  <c r="Y26" i="5"/>
  <c r="Z94" i="5"/>
  <c r="Z56" i="5"/>
  <c r="Y17" i="5"/>
  <c r="Z24" i="5"/>
  <c r="Y58" i="5"/>
  <c r="Y16" i="5"/>
  <c r="Y83" i="5"/>
  <c r="Y82" i="5"/>
  <c r="Y76" i="5"/>
  <c r="Y48" i="5"/>
  <c r="Z89" i="5"/>
  <c r="Y52" i="5"/>
  <c r="Y21" i="5"/>
  <c r="Z75" i="5"/>
  <c r="Y57" i="5"/>
  <c r="Z101" i="5"/>
  <c r="Y64" i="5"/>
  <c r="Z40" i="5"/>
  <c r="Y27" i="5"/>
  <c r="Y95" i="5"/>
  <c r="Z67" i="5"/>
  <c r="Y90" i="5"/>
  <c r="Z86" i="5"/>
  <c r="Z51" i="5"/>
  <c r="Y71" i="5"/>
  <c r="Z69" i="5"/>
  <c r="Y49" i="5"/>
  <c r="Y105" i="5"/>
  <c r="Y35" i="5"/>
  <c r="Y14" i="5"/>
  <c r="Z45" i="5"/>
  <c r="Y73" i="5"/>
  <c r="Z15" i="5"/>
  <c r="Y87" i="5"/>
  <c r="Y98" i="5"/>
  <c r="Y43" i="5"/>
  <c r="Z36" i="5"/>
  <c r="Y55" i="5"/>
  <c r="Z102" i="5"/>
  <c r="Z70" i="5"/>
  <c r="Z99" i="5"/>
  <c r="Y50" i="5"/>
  <c r="Z72" i="5"/>
  <c r="Z85" i="5"/>
  <c r="Z88" i="5"/>
  <c r="Z61" i="5"/>
  <c r="Z77" i="5"/>
  <c r="Y92" i="5"/>
  <c r="Y53" i="5"/>
  <c r="U100" i="2"/>
  <c r="V100" i="2"/>
  <c r="U105" i="2"/>
  <c r="V105" i="2"/>
  <c r="U7" i="2"/>
  <c r="V7" i="2"/>
  <c r="U76" i="2"/>
  <c r="V76" i="2"/>
  <c r="U84" i="2"/>
  <c r="V84" i="2"/>
  <c r="U66" i="2"/>
  <c r="V66" i="2"/>
  <c r="U64" i="2"/>
  <c r="V64" i="2"/>
  <c r="U80" i="2"/>
  <c r="V80" i="2"/>
  <c r="U54" i="2"/>
  <c r="V54" i="2"/>
  <c r="U48" i="2"/>
  <c r="V48" i="2"/>
  <c r="U35" i="2"/>
  <c r="V35" i="2"/>
  <c r="U13" i="2"/>
  <c r="V13" i="2"/>
  <c r="U69" i="2"/>
  <c r="V69" i="2"/>
  <c r="U36" i="2"/>
  <c r="V36" i="2"/>
  <c r="U74" i="2"/>
  <c r="V74" i="2"/>
  <c r="U85" i="2"/>
  <c r="V85" i="2"/>
  <c r="U26" i="2"/>
  <c r="V26" i="2"/>
  <c r="U42" i="2"/>
  <c r="V42" i="2"/>
  <c r="U78" i="2"/>
  <c r="V78" i="2"/>
  <c r="U43" i="2"/>
  <c r="V43" i="2"/>
  <c r="U58" i="2"/>
  <c r="V58" i="2"/>
  <c r="U25" i="2"/>
  <c r="V25" i="2"/>
  <c r="U16" i="2"/>
  <c r="V16" i="2"/>
  <c r="U14" i="2"/>
  <c r="V14" i="2"/>
  <c r="U49" i="2"/>
  <c r="V49" i="2"/>
  <c r="U62" i="2"/>
  <c r="V62" i="2"/>
  <c r="U61" i="2"/>
  <c r="V61" i="2"/>
  <c r="U9" i="2"/>
  <c r="V9" i="2"/>
  <c r="U8" i="2"/>
  <c r="V8" i="2"/>
  <c r="U40" i="2"/>
  <c r="V40" i="2"/>
  <c r="U88" i="2"/>
  <c r="V88" i="2"/>
  <c r="U10" i="2"/>
  <c r="V10" i="2"/>
  <c r="U82" i="2"/>
  <c r="V82" i="2"/>
  <c r="U55" i="2"/>
  <c r="V55" i="2"/>
  <c r="U51" i="2"/>
  <c r="V51" i="2"/>
  <c r="U67" i="2"/>
  <c r="V67" i="2"/>
  <c r="U60" i="2"/>
  <c r="V60" i="2"/>
  <c r="U30" i="2"/>
  <c r="V30" i="2"/>
  <c r="U38" i="2"/>
  <c r="V38" i="2"/>
  <c r="U91" i="2"/>
  <c r="V91" i="2"/>
  <c r="U87" i="2"/>
  <c r="V87" i="2"/>
  <c r="U29" i="2"/>
  <c r="V29" i="2"/>
  <c r="U45" i="2"/>
  <c r="V45" i="2"/>
  <c r="U68" i="2"/>
  <c r="V68" i="2"/>
  <c r="U86" i="2"/>
  <c r="V86" i="2"/>
  <c r="U59" i="2"/>
  <c r="V59" i="2"/>
  <c r="U39" i="2"/>
  <c r="V39" i="2"/>
  <c r="U19" i="2"/>
  <c r="V19" i="2"/>
  <c r="U15" i="2"/>
  <c r="V15" i="2"/>
  <c r="U28" i="2"/>
  <c r="V28" i="2"/>
  <c r="U37" i="2"/>
  <c r="V37" i="2"/>
  <c r="U52" i="2"/>
  <c r="V52" i="2"/>
  <c r="U99" i="2"/>
  <c r="V99" i="2"/>
  <c r="U95" i="2"/>
  <c r="V95" i="2"/>
  <c r="U72" i="2"/>
  <c r="V72" i="2"/>
  <c r="U17" i="2"/>
  <c r="V17" i="2"/>
  <c r="U83" i="2"/>
  <c r="V83" i="2"/>
  <c r="U81" i="2"/>
  <c r="V81" i="2"/>
  <c r="U18" i="2"/>
  <c r="V18" i="2"/>
  <c r="U57" i="2"/>
  <c r="V57" i="2"/>
  <c r="U89" i="2"/>
  <c r="V89" i="2"/>
  <c r="U90" i="2"/>
  <c r="V90" i="2"/>
  <c r="U93" i="2"/>
  <c r="V93" i="2"/>
  <c r="U56" i="2"/>
  <c r="V56" i="2"/>
  <c r="U63" i="2"/>
  <c r="V63" i="2"/>
  <c r="U75" i="2"/>
  <c r="V75" i="2"/>
  <c r="U101" i="2"/>
  <c r="V101" i="2"/>
  <c r="U47" i="2"/>
  <c r="V47" i="2"/>
  <c r="U24" i="2"/>
  <c r="V24" i="2"/>
  <c r="U12" i="2"/>
  <c r="V12" i="2"/>
  <c r="U79" i="2"/>
  <c r="V79" i="2"/>
  <c r="U98" i="2"/>
  <c r="V98" i="2"/>
  <c r="U23" i="2"/>
  <c r="V23" i="2"/>
  <c r="U92" i="2"/>
  <c r="V92" i="2"/>
  <c r="U70" i="2"/>
  <c r="V70" i="2"/>
  <c r="U33" i="2"/>
  <c r="V33" i="2"/>
  <c r="U104" i="2"/>
  <c r="V104" i="2"/>
  <c r="U41" i="2"/>
  <c r="V41" i="2"/>
  <c r="U21" i="2"/>
  <c r="V21" i="2"/>
  <c r="U65" i="2"/>
  <c r="V65" i="2"/>
  <c r="U50" i="2"/>
  <c r="V50" i="2"/>
  <c r="U20" i="2"/>
  <c r="V20" i="2"/>
  <c r="U102" i="2"/>
  <c r="V102" i="2"/>
  <c r="U77" i="2"/>
  <c r="V77" i="2"/>
  <c r="U73" i="2"/>
  <c r="V73" i="2"/>
  <c r="U103" i="2"/>
  <c r="V103" i="2"/>
  <c r="U96" i="2"/>
  <c r="V96" i="2"/>
  <c r="U71" i="2"/>
  <c r="V71" i="2"/>
  <c r="U31" i="2"/>
  <c r="V31" i="2"/>
  <c r="U46" i="2"/>
  <c r="V46" i="2"/>
  <c r="U27" i="2"/>
  <c r="V27" i="2"/>
  <c r="U34" i="2"/>
  <c r="V34" i="2"/>
  <c r="U53" i="2"/>
  <c r="V53" i="2"/>
  <c r="U94" i="2"/>
  <c r="V94" i="2"/>
  <c r="U97" i="2"/>
  <c r="V97" i="2"/>
  <c r="U44" i="2"/>
  <c r="V44" i="2"/>
  <c r="U32" i="2"/>
  <c r="V32" i="2"/>
  <c r="U22" i="2"/>
  <c r="V22" i="2"/>
  <c r="U11" i="2"/>
  <c r="V11" i="2"/>
  <c r="H9" i="6" l="1"/>
  <c r="J8" i="6"/>
  <c r="U3" i="2"/>
  <c r="Y3" i="5"/>
  <c r="V3" i="2"/>
  <c r="P10" i="5"/>
  <c r="Z3" i="5"/>
  <c r="AA3" i="5"/>
  <c r="W3" i="2"/>
  <c r="H10" i="6" l="1"/>
  <c r="J9" i="6"/>
  <c r="H11" i="6" l="1"/>
  <c r="J10" i="6"/>
  <c r="H12" i="6" l="1"/>
  <c r="J11" i="6"/>
  <c r="H13" i="6" l="1"/>
  <c r="J12" i="6"/>
  <c r="H14" i="6" l="1"/>
  <c r="J13" i="6"/>
  <c r="H15" i="6" l="1"/>
  <c r="J14" i="6"/>
  <c r="H16" i="6" l="1"/>
  <c r="J15" i="6"/>
  <c r="H17" i="6" l="1"/>
  <c r="J16" i="6"/>
  <c r="H18" i="6" l="1"/>
  <c r="J17" i="6"/>
  <c r="H19" i="6" l="1"/>
  <c r="J18" i="6"/>
  <c r="H20" i="6" l="1"/>
  <c r="J19" i="6"/>
  <c r="H21" i="6" l="1"/>
  <c r="J20" i="6"/>
  <c r="H22" i="6" l="1"/>
  <c r="J21" i="6"/>
  <c r="H23" i="6" l="1"/>
  <c r="J22" i="6"/>
  <c r="H24" i="6" l="1"/>
  <c r="J23" i="6"/>
  <c r="H25" i="6" l="1"/>
  <c r="J24" i="6"/>
  <c r="H26" i="6" l="1"/>
  <c r="J25" i="6"/>
  <c r="H27" i="6" l="1"/>
  <c r="J26" i="6"/>
  <c r="H28" i="6" l="1"/>
  <c r="J27" i="6"/>
  <c r="H29" i="6" l="1"/>
  <c r="J28" i="6"/>
  <c r="H30" i="6" l="1"/>
  <c r="J29" i="6"/>
  <c r="H31" i="6" l="1"/>
  <c r="J30" i="6"/>
  <c r="H32" i="6" l="1"/>
  <c r="J31" i="6"/>
  <c r="H33" i="6" l="1"/>
  <c r="J32" i="6"/>
  <c r="H34" i="6" l="1"/>
  <c r="J33" i="6"/>
  <c r="H35" i="6" l="1"/>
  <c r="J34" i="6"/>
  <c r="H36" i="6" l="1"/>
  <c r="J35" i="6"/>
  <c r="H37" i="6" l="1"/>
  <c r="J36" i="6"/>
  <c r="H38" i="6" l="1"/>
  <c r="J37" i="6"/>
  <c r="H39" i="6" l="1"/>
  <c r="J38" i="6"/>
  <c r="H40" i="6" l="1"/>
  <c r="J39" i="6"/>
  <c r="H41" i="6" l="1"/>
  <c r="J40" i="6"/>
  <c r="H42" i="6" l="1"/>
  <c r="J41" i="6"/>
  <c r="H43" i="6" l="1"/>
  <c r="J42" i="6"/>
  <c r="H44" i="6" l="1"/>
  <c r="J43" i="6"/>
  <c r="H45" i="6" l="1"/>
  <c r="J44" i="6"/>
  <c r="H46" i="6" l="1"/>
  <c r="J45" i="6"/>
  <c r="H47" i="6" l="1"/>
  <c r="J46" i="6"/>
  <c r="H48" i="6" l="1"/>
  <c r="J47" i="6"/>
  <c r="H49" i="6" l="1"/>
  <c r="J48" i="6"/>
  <c r="H50" i="6" l="1"/>
  <c r="J49" i="6"/>
  <c r="H51" i="6" l="1"/>
  <c r="J50" i="6"/>
  <c r="H52" i="6" l="1"/>
  <c r="J51" i="6"/>
  <c r="H53" i="6" l="1"/>
  <c r="J52" i="6"/>
  <c r="H54" i="6" l="1"/>
  <c r="J53" i="6"/>
  <c r="H55" i="6" l="1"/>
  <c r="J54" i="6"/>
  <c r="H56" i="6" l="1"/>
  <c r="J55" i="6"/>
  <c r="H57" i="6" l="1"/>
  <c r="J56" i="6"/>
  <c r="H58" i="6" l="1"/>
  <c r="J57" i="6"/>
  <c r="H59" i="6" l="1"/>
  <c r="J58" i="6"/>
  <c r="H60" i="6" l="1"/>
  <c r="J59" i="6"/>
  <c r="H61" i="6" l="1"/>
  <c r="J60" i="6"/>
  <c r="H62" i="6" l="1"/>
  <c r="J61" i="6"/>
  <c r="H63" i="6" l="1"/>
  <c r="J62" i="6"/>
  <c r="H64" i="6" l="1"/>
  <c r="J63" i="6"/>
  <c r="H65" i="6" l="1"/>
  <c r="J64" i="6"/>
  <c r="H66" i="6" l="1"/>
  <c r="J65" i="6"/>
  <c r="H67" i="6" l="1"/>
  <c r="J66" i="6"/>
  <c r="H68" i="6" l="1"/>
  <c r="J67" i="6"/>
  <c r="H69" i="6" l="1"/>
  <c r="J68" i="6"/>
  <c r="H70" i="6" l="1"/>
  <c r="J69" i="6"/>
  <c r="H71" i="6" l="1"/>
  <c r="J70" i="6"/>
  <c r="H72" i="6" l="1"/>
  <c r="J71" i="6"/>
  <c r="H73" i="6" l="1"/>
  <c r="J72" i="6"/>
  <c r="H74" i="6" l="1"/>
  <c r="J73" i="6"/>
  <c r="H75" i="6" l="1"/>
  <c r="J74" i="6"/>
  <c r="H76" i="6" l="1"/>
  <c r="J75" i="6"/>
  <c r="H77" i="6" l="1"/>
  <c r="J76" i="6"/>
  <c r="H78" i="6" l="1"/>
  <c r="J77" i="6"/>
  <c r="H79" i="6" l="1"/>
  <c r="J78" i="6"/>
  <c r="H80" i="6" l="1"/>
  <c r="J79" i="6"/>
  <c r="H81" i="6" l="1"/>
  <c r="J80" i="6"/>
  <c r="H82" i="6" l="1"/>
  <c r="J81" i="6"/>
  <c r="H83" i="6" l="1"/>
  <c r="J82" i="6"/>
  <c r="H84" i="6" l="1"/>
  <c r="J83" i="6"/>
  <c r="H85" i="6" l="1"/>
  <c r="J84" i="6"/>
  <c r="H86" i="6" l="1"/>
  <c r="J85" i="6"/>
  <c r="H87" i="6" l="1"/>
  <c r="J86" i="6"/>
  <c r="H88" i="6" l="1"/>
  <c r="J87" i="6"/>
  <c r="H89" i="6" l="1"/>
  <c r="J88" i="6"/>
  <c r="H90" i="6" l="1"/>
  <c r="J89" i="6"/>
  <c r="H91" i="6" l="1"/>
  <c r="J90" i="6"/>
  <c r="H92" i="6" l="1"/>
  <c r="J91" i="6"/>
  <c r="H93" i="6" l="1"/>
  <c r="J92" i="6"/>
  <c r="H94" i="6" l="1"/>
  <c r="J93" i="6"/>
  <c r="H95" i="6" l="1"/>
  <c r="J94" i="6"/>
  <c r="H96" i="6" l="1"/>
  <c r="J95" i="6"/>
  <c r="H97" i="6" l="1"/>
  <c r="J96" i="6"/>
  <c r="H98" i="6" l="1"/>
  <c r="J97" i="6"/>
  <c r="H99" i="6" l="1"/>
  <c r="J98" i="6"/>
  <c r="H100" i="6" l="1"/>
  <c r="J99" i="6"/>
  <c r="H101" i="6" l="1"/>
  <c r="J100" i="6"/>
  <c r="H102" i="6" l="1"/>
  <c r="J102" i="6" s="1"/>
  <c r="L2" i="6" s="1"/>
  <c r="J101" i="6"/>
  <c r="K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tc={4649B724-DB87-8441-B4D5-A9DC528774F7}</author>
  </authors>
  <commentList>
    <comment ref="M2" authorId="0" shapeId="0" xr:uid="{4649B724-DB87-8441-B4D5-A9DC528774F7}">
      <text>
        <t>[Threaded comment]
Your version of Excel allows you to read this threaded comment; however, any edits to it will get removed if the file is opened in a newer version of Excel. Learn more: https://go.microsoft.com/fwlink/?linkid=870924
Comment:
    Andreasen and Andersen found that
optimum packing is obtained when q = 0.37. However, for mixtures with a high amount of powders
(&lt;250 μm), a smaller q value is recommended in the range of 0.22∼0.25.</t>
      </text>
    </comment>
  </commentList>
</comments>
</file>

<file path=xl/sharedStrings.xml><?xml version="1.0" encoding="utf-8"?>
<sst xmlns="http://schemas.openxmlformats.org/spreadsheetml/2006/main" count="292" uniqueCount="41">
  <si>
    <t>Particle diameter</t>
  </si>
  <si>
    <t>Size distribution</t>
  </si>
  <si>
    <t>Max</t>
  </si>
  <si>
    <t>min</t>
  </si>
  <si>
    <t>q</t>
  </si>
  <si>
    <t>Volume weighted</t>
  </si>
  <si>
    <t>[µm]</t>
  </si>
  <si>
    <t>[%]</t>
  </si>
  <si>
    <t>Cumulative</t>
  </si>
  <si>
    <t>Best</t>
  </si>
  <si>
    <t>OPC</t>
  </si>
  <si>
    <t>SF</t>
  </si>
  <si>
    <t>SS</t>
  </si>
  <si>
    <t>Slag</t>
  </si>
  <si>
    <t>Current</t>
  </si>
  <si>
    <t>Binder</t>
  </si>
  <si>
    <t>S/B</t>
  </si>
  <si>
    <t>RMSE</t>
  </si>
  <si>
    <t>MAE</t>
  </si>
  <si>
    <t>RSS</t>
  </si>
  <si>
    <t>Gs</t>
  </si>
  <si>
    <t>Rosin-Rammler weighted</t>
  </si>
  <si>
    <t>Weight</t>
  </si>
  <si>
    <t>Volume</t>
  </si>
  <si>
    <t>V%</t>
  </si>
  <si>
    <t>Cement</t>
  </si>
  <si>
    <t>Silica Fume</t>
  </si>
  <si>
    <t>Sand</t>
  </si>
  <si>
    <t>SS2</t>
  </si>
  <si>
    <t>QP</t>
  </si>
  <si>
    <t>Optimal</t>
  </si>
  <si>
    <t xml:space="preserve">Cement </t>
  </si>
  <si>
    <t xml:space="preserve">Real </t>
  </si>
  <si>
    <t>Real PSD</t>
  </si>
  <si>
    <t>Finer Sand</t>
  </si>
  <si>
    <t>Incremental (dry)</t>
  </si>
  <si>
    <t>Cumulative (dry)</t>
  </si>
  <si>
    <t>Root squared</t>
  </si>
  <si>
    <t>Total</t>
  </si>
  <si>
    <t>Fine Sand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</si>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</sst>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B0F0"/>
      <name val="Aptos Narrow"/>
      <family val="2"/>
      <scheme val="minor"/>
    </font>
    <font>
      <sz val="11"/>
      <color rgb="FF000000"/>
      <name val="Calibri"/>
      <family val="2"/>
    </font>
    <font>
      <sz val="16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B05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Border="0"/>
  </cellStyleXfs>
  <cellXfs count="3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9" fontId="0" fillId="0" borderId="0" xfId="0" applyNumberFormat="1"/>
    <xf numFmtId="0" fontId="2" fillId="3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4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4" borderId="2" xfId="0" applyFill="1" applyBorder="1"/>
    <xf numFmtId="0" fontId="0" fillId="5" borderId="0" xfId="0" applyFill="1"/>
    <xf numFmtId="0" fontId="4" fillId="5" borderId="2" xfId="0" applyFont="1" applyFill="1" applyBorder="1"/>
    <xf numFmtId="0" fontId="4" fillId="6" borderId="2" xfId="0" applyFont="1" applyFill="1" applyBorder="1"/>
    <xf numFmtId="0" fontId="4" fillId="7" borderId="2" xfId="0" applyFont="1" applyFill="1" applyBorder="1"/>
    <xf numFmtId="0" fontId="4" fillId="4" borderId="2" xfId="0" applyFont="1" applyFill="1" applyBorder="1"/>
    <xf numFmtId="164" fontId="0" fillId="6" borderId="0" xfId="0" applyNumberFormat="1" applyFill="1"/>
    <xf numFmtId="164" fontId="0" fillId="7" borderId="0" xfId="0" applyNumberFormat="1" applyFill="1"/>
    <xf numFmtId="164" fontId="0" fillId="4" borderId="0" xfId="0" applyNumberFormat="1" applyFill="1"/>
    <xf numFmtId="164" fontId="0" fillId="6" borderId="1" xfId="0" applyNumberFormat="1" applyFill="1" applyBorder="1"/>
    <xf numFmtId="164" fontId="0" fillId="7" borderId="1" xfId="0" applyNumberFormat="1" applyFill="1" applyBorder="1"/>
    <xf numFmtId="164" fontId="0" fillId="4" borderId="1" xfId="0" applyNumberFormat="1" applyFill="1" applyBorder="1"/>
    <xf numFmtId="165" fontId="0" fillId="3" borderId="0" xfId="0" applyNumberFormat="1" applyFill="1"/>
    <xf numFmtId="0" fontId="5" fillId="8" borderId="0" xfId="0" applyFont="1" applyFill="1"/>
    <xf numFmtId="0" fontId="4" fillId="0" borderId="0" xfId="0" applyFont="1"/>
    <xf numFmtId="164" fontId="0" fillId="0" borderId="0" xfId="0" applyNumberFormat="1"/>
    <xf numFmtId="0" fontId="1" fillId="0" borderId="0" xfId="0" applyFont="1"/>
    <xf numFmtId="0" fontId="6" fillId="0" borderId="0" xfId="0" applyFont="1"/>
    <xf numFmtId="0" fontId="0" fillId="9" borderId="0" xfId="0" applyFill="1"/>
    <xf numFmtId="164" fontId="0" fillId="9" borderId="0" xfId="0" applyNumberFormat="1" applyFill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colors>
    <mruColors>
      <color rgb="FFFF99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Sheet1!$A$5:$A$63</c:f>
              <c:numCache>
                <c:formatCode>General</c:formatCode>
                <c:ptCount val="5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2.4</c:v>
                </c:pt>
                <c:pt idx="19">
                  <c:v>2.6</c:v>
                </c:pt>
                <c:pt idx="20">
                  <c:v>2.8</c:v>
                </c:pt>
                <c:pt idx="21">
                  <c:v>3</c:v>
                </c:pt>
                <c:pt idx="22">
                  <c:v>3.2</c:v>
                </c:pt>
                <c:pt idx="23">
                  <c:v>3.4</c:v>
                </c:pt>
                <c:pt idx="24">
                  <c:v>3.6</c:v>
                </c:pt>
                <c:pt idx="25">
                  <c:v>3.8</c:v>
                </c:pt>
                <c:pt idx="26">
                  <c:v>4</c:v>
                </c:pt>
                <c:pt idx="27">
                  <c:v>4.3</c:v>
                </c:pt>
                <c:pt idx="28">
                  <c:v>4.5999999999999996</c:v>
                </c:pt>
                <c:pt idx="29">
                  <c:v>5</c:v>
                </c:pt>
                <c:pt idx="30">
                  <c:v>5.3</c:v>
                </c:pt>
                <c:pt idx="31">
                  <c:v>5.6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21.5</c:v>
                </c:pt>
                <c:pt idx="51">
                  <c:v>23</c:v>
                </c:pt>
                <c:pt idx="52">
                  <c:v>24.5</c:v>
                </c:pt>
                <c:pt idx="53">
                  <c:v>26</c:v>
                </c:pt>
                <c:pt idx="54">
                  <c:v>28</c:v>
                </c:pt>
                <c:pt idx="55">
                  <c:v>30</c:v>
                </c:pt>
                <c:pt idx="56">
                  <c:v>32</c:v>
                </c:pt>
                <c:pt idx="57">
                  <c:v>34</c:v>
                </c:pt>
                <c:pt idx="58">
                  <c:v>36</c:v>
                </c:pt>
              </c:numCache>
            </c:numRef>
          </c:xVal>
          <c:yVal>
            <c:numRef>
              <c:f>Sheet1!$C$5:$C$63</c:f>
              <c:numCache>
                <c:formatCode>General</c:formatCode>
                <c:ptCount val="59"/>
                <c:pt idx="0">
                  <c:v>0</c:v>
                </c:pt>
                <c:pt idx="1">
                  <c:v>9.9520328836423498E-3</c:v>
                </c:pt>
                <c:pt idx="2">
                  <c:v>1.0838132497521911E-2</c:v>
                </c:pt>
                <c:pt idx="3">
                  <c:v>0.15642885664545392</c:v>
                </c:pt>
                <c:pt idx="4">
                  <c:v>0.19978122551062791</c:v>
                </c:pt>
                <c:pt idx="5">
                  <c:v>0.19978122551062791</c:v>
                </c:pt>
                <c:pt idx="6">
                  <c:v>0.20649205141365318</c:v>
                </c:pt>
                <c:pt idx="7">
                  <c:v>0.25764249522456356</c:v>
                </c:pt>
                <c:pt idx="8">
                  <c:v>0.90073844244076962</c:v>
                </c:pt>
                <c:pt idx="9">
                  <c:v>1.8586997718052167</c:v>
                </c:pt>
                <c:pt idx="10">
                  <c:v>3.0831993199790668</c:v>
                </c:pt>
                <c:pt idx="11">
                  <c:v>4.5143569101145671</c:v>
                </c:pt>
                <c:pt idx="12">
                  <c:v>6.1016121764086968</c:v>
                </c:pt>
                <c:pt idx="13">
                  <c:v>7.7716960398292469</c:v>
                </c:pt>
                <c:pt idx="14">
                  <c:v>9.5235238722439171</c:v>
                </c:pt>
                <c:pt idx="15">
                  <c:v>11.330043273145117</c:v>
                </c:pt>
                <c:pt idx="16">
                  <c:v>13.178961315430158</c:v>
                </c:pt>
                <c:pt idx="17">
                  <c:v>15.033610823228358</c:v>
                </c:pt>
                <c:pt idx="18">
                  <c:v>16.850434034091968</c:v>
                </c:pt>
                <c:pt idx="19">
                  <c:v>18.605490204678389</c:v>
                </c:pt>
                <c:pt idx="20">
                  <c:v>20.28390063050804</c:v>
                </c:pt>
                <c:pt idx="21">
                  <c:v>21.882612463684868</c:v>
                </c:pt>
                <c:pt idx="22">
                  <c:v>23.379007605309678</c:v>
                </c:pt>
                <c:pt idx="23">
                  <c:v>24.809627492809348</c:v>
                </c:pt>
                <c:pt idx="24">
                  <c:v>26.187459965591326</c:v>
                </c:pt>
                <c:pt idx="25">
                  <c:v>27.525784534771056</c:v>
                </c:pt>
                <c:pt idx="26">
                  <c:v>28.834220018763414</c:v>
                </c:pt>
                <c:pt idx="27">
                  <c:v>30.123889231737174</c:v>
                </c:pt>
                <c:pt idx="28">
                  <c:v>31.405646675286125</c:v>
                </c:pt>
                <c:pt idx="29">
                  <c:v>32.704347186882984</c:v>
                </c:pt>
                <c:pt idx="30">
                  <c:v>34.039889361088527</c:v>
                </c:pt>
                <c:pt idx="31">
                  <c:v>35.425866598023468</c:v>
                </c:pt>
                <c:pt idx="32">
                  <c:v>36.88605812252765</c:v>
                </c:pt>
                <c:pt idx="33">
                  <c:v>38.450796181521071</c:v>
                </c:pt>
                <c:pt idx="34">
                  <c:v>40.202897648577199</c:v>
                </c:pt>
                <c:pt idx="35">
                  <c:v>42.19113275576585</c:v>
                </c:pt>
                <c:pt idx="36">
                  <c:v>44.447972749868157</c:v>
                </c:pt>
                <c:pt idx="37">
                  <c:v>47.033044808390748</c:v>
                </c:pt>
                <c:pt idx="38">
                  <c:v>49.89053861371324</c:v>
                </c:pt>
                <c:pt idx="39">
                  <c:v>53.108924538295717</c:v>
                </c:pt>
                <c:pt idx="40">
                  <c:v>56.725491078502216</c:v>
                </c:pt>
                <c:pt idx="41">
                  <c:v>60.620925208340225</c:v>
                </c:pt>
                <c:pt idx="42">
                  <c:v>64.699298703467647</c:v>
                </c:pt>
                <c:pt idx="43">
                  <c:v>68.838602058676642</c:v>
                </c:pt>
                <c:pt idx="44">
                  <c:v>72.940053002683399</c:v>
                </c:pt>
                <c:pt idx="45">
                  <c:v>76.913739208382026</c:v>
                </c:pt>
                <c:pt idx="46">
                  <c:v>80.684080436332678</c:v>
                </c:pt>
                <c:pt idx="47">
                  <c:v>84.183976060625596</c:v>
                </c:pt>
                <c:pt idx="48">
                  <c:v>87.355021166944184</c:v>
                </c:pt>
                <c:pt idx="49">
                  <c:v>90.21144509827225</c:v>
                </c:pt>
                <c:pt idx="50">
                  <c:v>92.686457432261179</c:v>
                </c:pt>
                <c:pt idx="51">
                  <c:v>94.738547902980443</c:v>
                </c:pt>
                <c:pt idx="52">
                  <c:v>96.380880649032406</c:v>
                </c:pt>
                <c:pt idx="53">
                  <c:v>97.689265914191196</c:v>
                </c:pt>
                <c:pt idx="54">
                  <c:v>98.660824115624635</c:v>
                </c:pt>
                <c:pt idx="55">
                  <c:v>99.310723909697828</c:v>
                </c:pt>
                <c:pt idx="56">
                  <c:v>99.687049473588601</c:v>
                </c:pt>
                <c:pt idx="57">
                  <c:v>99.895656847407935</c:v>
                </c:pt>
                <c:pt idx="5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5F-004D-BDB7-926FE37FDD2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Sheet1!$A$5:$A$63</c:f>
              <c:numCache>
                <c:formatCode>General</c:formatCode>
                <c:ptCount val="5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2.4</c:v>
                </c:pt>
                <c:pt idx="19">
                  <c:v>2.6</c:v>
                </c:pt>
                <c:pt idx="20">
                  <c:v>2.8</c:v>
                </c:pt>
                <c:pt idx="21">
                  <c:v>3</c:v>
                </c:pt>
                <c:pt idx="22">
                  <c:v>3.2</c:v>
                </c:pt>
                <c:pt idx="23">
                  <c:v>3.4</c:v>
                </c:pt>
                <c:pt idx="24">
                  <c:v>3.6</c:v>
                </c:pt>
                <c:pt idx="25">
                  <c:v>3.8</c:v>
                </c:pt>
                <c:pt idx="26">
                  <c:v>4</c:v>
                </c:pt>
                <c:pt idx="27">
                  <c:v>4.3</c:v>
                </c:pt>
                <c:pt idx="28">
                  <c:v>4.5999999999999996</c:v>
                </c:pt>
                <c:pt idx="29">
                  <c:v>5</c:v>
                </c:pt>
                <c:pt idx="30">
                  <c:v>5.3</c:v>
                </c:pt>
                <c:pt idx="31">
                  <c:v>5.6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21.5</c:v>
                </c:pt>
                <c:pt idx="51">
                  <c:v>23</c:v>
                </c:pt>
                <c:pt idx="52">
                  <c:v>24.5</c:v>
                </c:pt>
                <c:pt idx="53">
                  <c:v>26</c:v>
                </c:pt>
                <c:pt idx="54">
                  <c:v>28</c:v>
                </c:pt>
                <c:pt idx="55">
                  <c:v>30</c:v>
                </c:pt>
                <c:pt idx="56">
                  <c:v>32</c:v>
                </c:pt>
                <c:pt idx="57">
                  <c:v>34</c:v>
                </c:pt>
                <c:pt idx="58">
                  <c:v>36</c:v>
                </c:pt>
              </c:numCache>
            </c:numRef>
          </c:xVal>
          <c:yVal>
            <c:numRef>
              <c:f>Sheet1!$D$6:$D$63</c:f>
              <c:numCache>
                <c:formatCode>General</c:formatCode>
                <c:ptCount val="58"/>
                <c:pt idx="0">
                  <c:v>0</c:v>
                </c:pt>
                <c:pt idx="1">
                  <c:v>2.7761021619597113</c:v>
                </c:pt>
                <c:pt idx="2">
                  <c:v>6.921942531524591</c:v>
                </c:pt>
                <c:pt idx="3">
                  <c:v>10.113473262973478</c:v>
                </c:pt>
                <c:pt idx="4">
                  <c:v>11.494363359860918</c:v>
                </c:pt>
                <c:pt idx="5">
                  <c:v>12.770333180807702</c:v>
                </c:pt>
                <c:pt idx="6">
                  <c:v>13.959812874528014</c:v>
                </c:pt>
                <c:pt idx="7">
                  <c:v>15.076512113372607</c:v>
                </c:pt>
                <c:pt idx="8">
                  <c:v>16.130942116963986</c:v>
                </c:pt>
                <c:pt idx="9">
                  <c:v>17.131362368553297</c:v>
                </c:pt>
                <c:pt idx="10">
                  <c:v>18.084396649382523</c:v>
                </c:pt>
                <c:pt idx="11">
                  <c:v>18.995449063081658</c:v>
                </c:pt>
                <c:pt idx="12">
                  <c:v>19.868993874894294</c:v>
                </c:pt>
                <c:pt idx="13">
                  <c:v>20.708782862902638</c:v>
                </c:pt>
                <c:pt idx="14">
                  <c:v>21.517997084802882</c:v>
                </c:pt>
                <c:pt idx="15">
                  <c:v>23.055224533968143</c:v>
                </c:pt>
                <c:pt idx="16">
                  <c:v>24.49839395625969</c:v>
                </c:pt>
                <c:pt idx="17">
                  <c:v>25.861089556110105</c:v>
                </c:pt>
                <c:pt idx="18">
                  <c:v>27.153985500078626</c:v>
                </c:pt>
                <c:pt idx="19">
                  <c:v>28.385642050602844</c:v>
                </c:pt>
                <c:pt idx="20">
                  <c:v>29.563043216306035</c:v>
                </c:pt>
                <c:pt idx="21">
                  <c:v>30.691971326540791</c:v>
                </c:pt>
                <c:pt idx="22">
                  <c:v>31.777275002331574</c:v>
                </c:pt>
                <c:pt idx="23">
                  <c:v>32.823065292596468</c:v>
                </c:pt>
                <c:pt idx="24">
                  <c:v>33.832862117404602</c:v>
                </c:pt>
                <c:pt idx="25">
                  <c:v>34.809705537858839</c:v>
                </c:pt>
                <c:pt idx="26">
                  <c:v>36.218880411414304</c:v>
                </c:pt>
                <c:pt idx="27">
                  <c:v>37.567395223430097</c:v>
                </c:pt>
                <c:pt idx="28">
                  <c:v>39.281841674356627</c:v>
                </c:pt>
                <c:pt idx="29">
                  <c:v>40.511721163513563</c:v>
                </c:pt>
                <c:pt idx="30">
                  <c:v>41.698485703961374</c:v>
                </c:pt>
                <c:pt idx="31">
                  <c:v>43.220103433253762</c:v>
                </c:pt>
                <c:pt idx="32">
                  <c:v>45.034788963093504</c:v>
                </c:pt>
                <c:pt idx="33">
                  <c:v>46.763519979998158</c:v>
                </c:pt>
                <c:pt idx="34">
                  <c:v>48.41609911305639</c:v>
                </c:pt>
                <c:pt idx="35">
                  <c:v>50.000642335911607</c:v>
                </c:pt>
                <c:pt idx="36">
                  <c:v>51.523955085964879</c:v>
                </c:pt>
                <c:pt idx="37">
                  <c:v>52.991807557653672</c:v>
                </c:pt>
                <c:pt idx="38">
                  <c:v>55.780220130910742</c:v>
                </c:pt>
                <c:pt idx="39">
                  <c:v>58.398018664656078</c:v>
                </c:pt>
                <c:pt idx="40">
                  <c:v>60.869843862812857</c:v>
                </c:pt>
                <c:pt idx="41">
                  <c:v>63.215057844018133</c:v>
                </c:pt>
                <c:pt idx="42">
                  <c:v>65.449188267125692</c:v>
                </c:pt>
                <c:pt idx="43">
                  <c:v>67.58490358758597</c:v>
                </c:pt>
                <c:pt idx="44">
                  <c:v>69.632692506910388</c:v>
                </c:pt>
                <c:pt idx="45">
                  <c:v>71.601350051387897</c:v>
                </c:pt>
                <c:pt idx="46">
                  <c:v>73.498333348133144</c:v>
                </c:pt>
                <c:pt idx="47">
                  <c:v>75.330027261912164</c:v>
                </c:pt>
                <c:pt idx="48">
                  <c:v>77.101946230167059</c:v>
                </c:pt>
                <c:pt idx="49">
                  <c:v>79.658081262412082</c:v>
                </c:pt>
                <c:pt idx="50">
                  <c:v>82.104183600156659</c:v>
                </c:pt>
                <c:pt idx="51">
                  <c:v>84.451729626268403</c:v>
                </c:pt>
                <c:pt idx="52">
                  <c:v>86.710379794031795</c:v>
                </c:pt>
                <c:pt idx="53">
                  <c:v>89.597664570348215</c:v>
                </c:pt>
                <c:pt idx="54">
                  <c:v>92.357762310180888</c:v>
                </c:pt>
                <c:pt idx="55">
                  <c:v>95.004228116617867</c:v>
                </c:pt>
                <c:pt idx="56">
                  <c:v>97.548428266779268</c:v>
                </c:pt>
                <c:pt idx="5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5F-004D-BDB7-926FE37F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992400"/>
        <c:axId val="1554518016"/>
      </c:scatterChart>
      <c:valAx>
        <c:axId val="1668992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18016"/>
        <c:crosses val="autoZero"/>
        <c:crossBetween val="midCat"/>
      </c:valAx>
      <c:valAx>
        <c:axId val="15545180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9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(2)'!$F$5:$F$105</c:f>
              <c:numCache>
                <c:formatCode>General</c:formatCode>
                <c:ptCount val="101"/>
                <c:pt idx="0">
                  <c:v>0</c:v>
                </c:pt>
                <c:pt idx="1">
                  <c:v>4.93121304814398E-2</c:v>
                </c:pt>
                <c:pt idx="2">
                  <c:v>0.1213422948746346</c:v>
                </c:pt>
                <c:pt idx="3">
                  <c:v>0.27705735754797661</c:v>
                </c:pt>
                <c:pt idx="4">
                  <c:v>0.50832878987932961</c:v>
                </c:pt>
                <c:pt idx="5">
                  <c:v>0.97211576410534362</c:v>
                </c:pt>
                <c:pt idx="6">
                  <c:v>1.7338899061334556</c:v>
                </c:pt>
                <c:pt idx="7">
                  <c:v>2.6456735553607569</c:v>
                </c:pt>
                <c:pt idx="8">
                  <c:v>3.6805442234667067</c:v>
                </c:pt>
                <c:pt idx="9">
                  <c:v>4.8174934662183162</c:v>
                </c:pt>
                <c:pt idx="10">
                  <c:v>6.049157182125656</c:v>
                </c:pt>
                <c:pt idx="11">
                  <c:v>7.3694043092348762</c:v>
                </c:pt>
                <c:pt idx="12">
                  <c:v>8.7732248519597071</c:v>
                </c:pt>
                <c:pt idx="13">
                  <c:v>10.255163061180827</c:v>
                </c:pt>
                <c:pt idx="14">
                  <c:v>11.812786003768798</c:v>
                </c:pt>
                <c:pt idx="15">
                  <c:v>13.436499880657157</c:v>
                </c:pt>
                <c:pt idx="16">
                  <c:v>15.119509111948528</c:v>
                </c:pt>
                <c:pt idx="17">
                  <c:v>16.876876755734187</c:v>
                </c:pt>
                <c:pt idx="18">
                  <c:v>18.727942878230618</c:v>
                </c:pt>
                <c:pt idx="19">
                  <c:v>20.632904656106806</c:v>
                </c:pt>
                <c:pt idx="20">
                  <c:v>22.565724073124745</c:v>
                </c:pt>
                <c:pt idx="21">
                  <c:v>24.506299529244366</c:v>
                </c:pt>
                <c:pt idx="22">
                  <c:v>26.438227734842126</c:v>
                </c:pt>
                <c:pt idx="23">
                  <c:v>28.338134560879265</c:v>
                </c:pt>
                <c:pt idx="24">
                  <c:v>30.210514247571606</c:v>
                </c:pt>
                <c:pt idx="25">
                  <c:v>32.050203934840454</c:v>
                </c:pt>
                <c:pt idx="26">
                  <c:v>33.854281836357096</c:v>
                </c:pt>
                <c:pt idx="27">
                  <c:v>35.622066793621528</c:v>
                </c:pt>
                <c:pt idx="28">
                  <c:v>37.338170811450496</c:v>
                </c:pt>
                <c:pt idx="29">
                  <c:v>39.011339508659148</c:v>
                </c:pt>
                <c:pt idx="30">
                  <c:v>40.650161648556676</c:v>
                </c:pt>
                <c:pt idx="31">
                  <c:v>42.269076261069408</c:v>
                </c:pt>
                <c:pt idx="32">
                  <c:v>43.882046153956729</c:v>
                </c:pt>
                <c:pt idx="33">
                  <c:v>45.500279410157319</c:v>
                </c:pt>
                <c:pt idx="34">
                  <c:v>47.13473789449521</c:v>
                </c:pt>
                <c:pt idx="35">
                  <c:v>48.823552134200767</c:v>
                </c:pt>
                <c:pt idx="36">
                  <c:v>50.58997921132346</c:v>
                </c:pt>
                <c:pt idx="37">
                  <c:v>52.448256916400567</c:v>
                </c:pt>
                <c:pt idx="38">
                  <c:v>54.42034913078659</c:v>
                </c:pt>
                <c:pt idx="39">
                  <c:v>56.468946092692072</c:v>
                </c:pt>
                <c:pt idx="40">
                  <c:v>58.59747884947398</c:v>
                </c:pt>
                <c:pt idx="41">
                  <c:v>60.767235290014412</c:v>
                </c:pt>
                <c:pt idx="42">
                  <c:v>62.931223838227659</c:v>
                </c:pt>
                <c:pt idx="43">
                  <c:v>65.054248349829138</c:v>
                </c:pt>
                <c:pt idx="44">
                  <c:v>67.124732593618418</c:v>
                </c:pt>
                <c:pt idx="45">
                  <c:v>69.142115630258843</c:v>
                </c:pt>
                <c:pt idx="46">
                  <c:v>71.106778866678269</c:v>
                </c:pt>
                <c:pt idx="47">
                  <c:v>73.044402552972642</c:v>
                </c:pt>
                <c:pt idx="48">
                  <c:v>74.974183502428545</c:v>
                </c:pt>
                <c:pt idx="49">
                  <c:v>76.916293378047456</c:v>
                </c:pt>
                <c:pt idx="50">
                  <c:v>78.87467901794696</c:v>
                </c:pt>
                <c:pt idx="51">
                  <c:v>80.857021662715127</c:v>
                </c:pt>
                <c:pt idx="52">
                  <c:v>82.868807834358861</c:v>
                </c:pt>
                <c:pt idx="53">
                  <c:v>84.923000905073735</c:v>
                </c:pt>
                <c:pt idx="54">
                  <c:v>86.973890526664619</c:v>
                </c:pt>
                <c:pt idx="55">
                  <c:v>88.988987302842816</c:v>
                </c:pt>
                <c:pt idx="56">
                  <c:v>90.918752094996449</c:v>
                </c:pt>
                <c:pt idx="57">
                  <c:v>92.715742483104606</c:v>
                </c:pt>
                <c:pt idx="58">
                  <c:v>94.352997567457535</c:v>
                </c:pt>
                <c:pt idx="59">
                  <c:v>95.802291785249182</c:v>
                </c:pt>
                <c:pt idx="60">
                  <c:v>97.036297633723464</c:v>
                </c:pt>
                <c:pt idx="61">
                  <c:v>98.073689135393863</c:v>
                </c:pt>
                <c:pt idx="62">
                  <c:v>98.880660477511867</c:v>
                </c:pt>
                <c:pt idx="63">
                  <c:v>99.431743818259164</c:v>
                </c:pt>
                <c:pt idx="64">
                  <c:v>99.744113521603921</c:v>
                </c:pt>
                <c:pt idx="65">
                  <c:v>99.911896602489335</c:v>
                </c:pt>
                <c:pt idx="66">
                  <c:v>99.999999999999986</c:v>
                </c:pt>
                <c:pt idx="67">
                  <c:v>99.999999999999986</c:v>
                </c:pt>
                <c:pt idx="68">
                  <c:v>99.999999999999986</c:v>
                </c:pt>
                <c:pt idx="69">
                  <c:v>99.999999999999986</c:v>
                </c:pt>
                <c:pt idx="70">
                  <c:v>99.999999999999986</c:v>
                </c:pt>
                <c:pt idx="71">
                  <c:v>99.999999999999986</c:v>
                </c:pt>
                <c:pt idx="72">
                  <c:v>99.999999999999986</c:v>
                </c:pt>
                <c:pt idx="73">
                  <c:v>99.999999999999986</c:v>
                </c:pt>
                <c:pt idx="74">
                  <c:v>99.999999999999986</c:v>
                </c:pt>
                <c:pt idx="75">
                  <c:v>99.999999999999986</c:v>
                </c:pt>
                <c:pt idx="76">
                  <c:v>99.999999999999986</c:v>
                </c:pt>
                <c:pt idx="77">
                  <c:v>99.999999999999986</c:v>
                </c:pt>
                <c:pt idx="78">
                  <c:v>99.999999999999986</c:v>
                </c:pt>
                <c:pt idx="79">
                  <c:v>99.999999999999986</c:v>
                </c:pt>
                <c:pt idx="80">
                  <c:v>99.999999999999986</c:v>
                </c:pt>
                <c:pt idx="81">
                  <c:v>99.999999999999986</c:v>
                </c:pt>
                <c:pt idx="82">
                  <c:v>99.999999999999986</c:v>
                </c:pt>
                <c:pt idx="83">
                  <c:v>99.999999999999986</c:v>
                </c:pt>
                <c:pt idx="84">
                  <c:v>99.999999999999986</c:v>
                </c:pt>
                <c:pt idx="85">
                  <c:v>99.999999999999986</c:v>
                </c:pt>
                <c:pt idx="86">
                  <c:v>99.999999999999986</c:v>
                </c:pt>
                <c:pt idx="87">
                  <c:v>99.999999999999986</c:v>
                </c:pt>
                <c:pt idx="88">
                  <c:v>99.999999999999986</c:v>
                </c:pt>
                <c:pt idx="89">
                  <c:v>99.999999999999986</c:v>
                </c:pt>
                <c:pt idx="90">
                  <c:v>99.999999999999986</c:v>
                </c:pt>
                <c:pt idx="91">
                  <c:v>99.999999999999986</c:v>
                </c:pt>
                <c:pt idx="92">
                  <c:v>99.999999999999986</c:v>
                </c:pt>
                <c:pt idx="93">
                  <c:v>99.999999999999986</c:v>
                </c:pt>
                <c:pt idx="94">
                  <c:v>99.999999999999986</c:v>
                </c:pt>
                <c:pt idx="95">
                  <c:v>99.999999999999986</c:v>
                </c:pt>
                <c:pt idx="96">
                  <c:v>99.999999999999986</c:v>
                </c:pt>
                <c:pt idx="97">
                  <c:v>99.999999999999986</c:v>
                </c:pt>
                <c:pt idx="98">
                  <c:v>99.999999999999986</c:v>
                </c:pt>
                <c:pt idx="99">
                  <c:v>99.999999999999986</c:v>
                </c:pt>
                <c:pt idx="100">
                  <c:v>99.999999999999986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5-EB43-B68E-2B2AF198221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(2)'!$G$5:$G$105</c:f>
              <c:numCache>
                <c:formatCode>General</c:formatCode>
                <c:ptCount val="101"/>
                <c:pt idx="0">
                  <c:v>0</c:v>
                </c:pt>
                <c:pt idx="1">
                  <c:v>1.18853471757302E-2</c:v>
                </c:pt>
                <c:pt idx="2">
                  <c:v>2.6242846564012302E-2</c:v>
                </c:pt>
                <c:pt idx="3">
                  <c:v>6.1840219431859501E-2</c:v>
                </c:pt>
                <c:pt idx="4">
                  <c:v>7.64193991546471E-2</c:v>
                </c:pt>
                <c:pt idx="5">
                  <c:v>7.64193991546471E-2</c:v>
                </c:pt>
                <c:pt idx="6">
                  <c:v>7.64193991546471E-2</c:v>
                </c:pt>
                <c:pt idx="7">
                  <c:v>7.64193991546471E-2</c:v>
                </c:pt>
                <c:pt idx="8">
                  <c:v>7.64193991546471E-2</c:v>
                </c:pt>
                <c:pt idx="9">
                  <c:v>8.2642839640498483E-2</c:v>
                </c:pt>
                <c:pt idx="10">
                  <c:v>9.4761964538204291E-2</c:v>
                </c:pt>
                <c:pt idx="11">
                  <c:v>0.11287654289110619</c:v>
                </c:pt>
                <c:pt idx="12">
                  <c:v>0.13955640896892518</c:v>
                </c:pt>
                <c:pt idx="13">
                  <c:v>0.17394588828318708</c:v>
                </c:pt>
                <c:pt idx="14">
                  <c:v>0.22398440075500017</c:v>
                </c:pt>
                <c:pt idx="15">
                  <c:v>0.28377610981179918</c:v>
                </c:pt>
                <c:pt idx="16">
                  <c:v>0.35295895235520647</c:v>
                </c:pt>
                <c:pt idx="17">
                  <c:v>0.43740575313317198</c:v>
                </c:pt>
                <c:pt idx="18">
                  <c:v>0.541821254618012</c:v>
                </c:pt>
                <c:pt idx="19">
                  <c:v>0.65998272237064404</c:v>
                </c:pt>
                <c:pt idx="20">
                  <c:v>0.78760816076608897</c:v>
                </c:pt>
                <c:pt idx="21">
                  <c:v>0.92100749115518399</c:v>
                </c:pt>
                <c:pt idx="22">
                  <c:v>1.057610145097946</c:v>
                </c:pt>
                <c:pt idx="23">
                  <c:v>1.192407770532218</c:v>
                </c:pt>
                <c:pt idx="24">
                  <c:v>1.3315593843371321</c:v>
                </c:pt>
                <c:pt idx="25">
                  <c:v>1.4733842115511171</c:v>
                </c:pt>
                <c:pt idx="26">
                  <c:v>1.6208796674143731</c:v>
                </c:pt>
                <c:pt idx="27">
                  <c:v>1.773781851296425</c:v>
                </c:pt>
                <c:pt idx="28">
                  <c:v>1.935083273353805</c:v>
                </c:pt>
                <c:pt idx="29">
                  <c:v>2.101214178805348</c:v>
                </c:pt>
                <c:pt idx="30">
                  <c:v>2.271944556188664</c:v>
                </c:pt>
                <c:pt idx="31">
                  <c:v>2.4427365023789851</c:v>
                </c:pt>
                <c:pt idx="32">
                  <c:v>2.6067250191461913</c:v>
                </c:pt>
                <c:pt idx="33">
                  <c:v>2.7567013594889453</c:v>
                </c:pt>
                <c:pt idx="34">
                  <c:v>2.8785630684084675</c:v>
                </c:pt>
                <c:pt idx="35">
                  <c:v>2.973721257419355</c:v>
                </c:pt>
                <c:pt idx="36">
                  <c:v>3.0463212693050195</c:v>
                </c:pt>
                <c:pt idx="37">
                  <c:v>3.1035081407013774</c:v>
                </c:pt>
                <c:pt idx="38">
                  <c:v>3.1502543859639656</c:v>
                </c:pt>
                <c:pt idx="39">
                  <c:v>3.2056006599986917</c:v>
                </c:pt>
                <c:pt idx="40">
                  <c:v>3.2956772474951883</c:v>
                </c:pt>
                <c:pt idx="41">
                  <c:v>3.4775400083595125</c:v>
                </c:pt>
                <c:pt idx="42">
                  <c:v>3.7555224357006396</c:v>
                </c:pt>
                <c:pt idx="43">
                  <c:v>4.1318116314859195</c:v>
                </c:pt>
                <c:pt idx="44">
                  <c:v>4.5995986167170129</c:v>
                </c:pt>
                <c:pt idx="45">
                  <c:v>5.1507855490594876</c:v>
                </c:pt>
                <c:pt idx="46">
                  <c:v>5.7777987461552698</c:v>
                </c:pt>
                <c:pt idx="47">
                  <c:v>6.4681212052655841</c:v>
                </c:pt>
                <c:pt idx="48">
                  <c:v>7.208377620480042</c:v>
                </c:pt>
                <c:pt idx="49">
                  <c:v>8.0007085817289347</c:v>
                </c:pt>
                <c:pt idx="50">
                  <c:v>8.8024813778835611</c:v>
                </c:pt>
                <c:pt idx="51">
                  <c:v>9.5780040342159367</c:v>
                </c:pt>
                <c:pt idx="52">
                  <c:v>10.27966279959363</c:v>
                </c:pt>
                <c:pt idx="53">
                  <c:v>10.845061147836899</c:v>
                </c:pt>
                <c:pt idx="54">
                  <c:v>11.344154962202126</c:v>
                </c:pt>
                <c:pt idx="55">
                  <c:v>11.802159329871353</c:v>
                </c:pt>
                <c:pt idx="56">
                  <c:v>12.264506773985318</c:v>
                </c:pt>
                <c:pt idx="57">
                  <c:v>12.791442946137472</c:v>
                </c:pt>
                <c:pt idx="58">
                  <c:v>13.393708524636867</c:v>
                </c:pt>
                <c:pt idx="59">
                  <c:v>14.088996092198112</c:v>
                </c:pt>
                <c:pt idx="60">
                  <c:v>14.894735731252752</c:v>
                </c:pt>
                <c:pt idx="61">
                  <c:v>15.798015019228238</c:v>
                </c:pt>
                <c:pt idx="62">
                  <c:v>16.81230023250431</c:v>
                </c:pt>
                <c:pt idx="63">
                  <c:v>17.938081427093589</c:v>
                </c:pt>
                <c:pt idx="64">
                  <c:v>19.174295826295008</c:v>
                </c:pt>
                <c:pt idx="65">
                  <c:v>20.511223511043088</c:v>
                </c:pt>
                <c:pt idx="66">
                  <c:v>21.929664331255779</c:v>
                </c:pt>
                <c:pt idx="67">
                  <c:v>23.43324878794045</c:v>
                </c:pt>
                <c:pt idx="68">
                  <c:v>25.039364739352479</c:v>
                </c:pt>
                <c:pt idx="69">
                  <c:v>26.74085894938689</c:v>
                </c:pt>
                <c:pt idx="70">
                  <c:v>28.559876923436061</c:v>
                </c:pt>
                <c:pt idx="71">
                  <c:v>30.545869353834682</c:v>
                </c:pt>
                <c:pt idx="72">
                  <c:v>32.71590688450005</c:v>
                </c:pt>
                <c:pt idx="73">
                  <c:v>35.068438855389374</c:v>
                </c:pt>
                <c:pt idx="74">
                  <c:v>37.597071750350914</c:v>
                </c:pt>
                <c:pt idx="75">
                  <c:v>40.300748784274056</c:v>
                </c:pt>
                <c:pt idx="76">
                  <c:v>43.150639909067266</c:v>
                </c:pt>
                <c:pt idx="77">
                  <c:v>46.177997958740313</c:v>
                </c:pt>
                <c:pt idx="78">
                  <c:v>49.385021384795714</c:v>
                </c:pt>
                <c:pt idx="79">
                  <c:v>52.713163462178876</c:v>
                </c:pt>
                <c:pt idx="80">
                  <c:v>56.117514373708573</c:v>
                </c:pt>
                <c:pt idx="81">
                  <c:v>59.564104411649041</c:v>
                </c:pt>
                <c:pt idx="82">
                  <c:v>63.03105849005324</c:v>
                </c:pt>
                <c:pt idx="83">
                  <c:v>66.500064737330433</c:v>
                </c:pt>
                <c:pt idx="84">
                  <c:v>69.95228858024646</c:v>
                </c:pt>
                <c:pt idx="85">
                  <c:v>73.383691127808973</c:v>
                </c:pt>
                <c:pt idx="86">
                  <c:v>76.748824065515663</c:v>
                </c:pt>
                <c:pt idx="87">
                  <c:v>80.017790089415669</c:v>
                </c:pt>
                <c:pt idx="88">
                  <c:v>83.165766887664148</c:v>
                </c:pt>
                <c:pt idx="89">
                  <c:v>86.090263214541778</c:v>
                </c:pt>
                <c:pt idx="90">
                  <c:v>88.688058428332923</c:v>
                </c:pt>
                <c:pt idx="91">
                  <c:v>90.958515031555322</c:v>
                </c:pt>
                <c:pt idx="92">
                  <c:v>92.916804825839677</c:v>
                </c:pt>
                <c:pt idx="93">
                  <c:v>94.486494815048871</c:v>
                </c:pt>
                <c:pt idx="94">
                  <c:v>95.733249788900366</c:v>
                </c:pt>
                <c:pt idx="95">
                  <c:v>96.724717783219432</c:v>
                </c:pt>
                <c:pt idx="96">
                  <c:v>97.557652810114604</c:v>
                </c:pt>
                <c:pt idx="97">
                  <c:v>98.26810674107503</c:v>
                </c:pt>
                <c:pt idx="98">
                  <c:v>98.90246395049968</c:v>
                </c:pt>
                <c:pt idx="99">
                  <c:v>99.481301642952516</c:v>
                </c:pt>
                <c:pt idx="100">
                  <c:v>99.999999999999972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85-EB43-B68E-2B2AF198221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(2)'!$H$5:$H$105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5.3003568923870904E-3</c:v>
                </c:pt>
                <c:pt idx="7">
                  <c:v>1.4587069043909291E-2</c:v>
                </c:pt>
                <c:pt idx="8">
                  <c:v>2.802215965310869E-2</c:v>
                </c:pt>
                <c:pt idx="9">
                  <c:v>4.6924455183548888E-2</c:v>
                </c:pt>
                <c:pt idx="10">
                  <c:v>6.6890108648882285E-2</c:v>
                </c:pt>
                <c:pt idx="11">
                  <c:v>8.6182465064431682E-2</c:v>
                </c:pt>
                <c:pt idx="12">
                  <c:v>0.10094224213948658</c:v>
                </c:pt>
                <c:pt idx="13">
                  <c:v>0.11120075177959188</c:v>
                </c:pt>
                <c:pt idx="14">
                  <c:v>0.11120075177959188</c:v>
                </c:pt>
                <c:pt idx="15">
                  <c:v>0.11120075177959188</c:v>
                </c:pt>
                <c:pt idx="16">
                  <c:v>0.11120075177959188</c:v>
                </c:pt>
                <c:pt idx="17">
                  <c:v>0.11120075177959188</c:v>
                </c:pt>
                <c:pt idx="18">
                  <c:v>0.11120075177959188</c:v>
                </c:pt>
                <c:pt idx="19">
                  <c:v>0.11120075177959188</c:v>
                </c:pt>
                <c:pt idx="20">
                  <c:v>0.11120075177959188</c:v>
                </c:pt>
                <c:pt idx="21">
                  <c:v>0.11120075177959188</c:v>
                </c:pt>
                <c:pt idx="22">
                  <c:v>0.11120075177959188</c:v>
                </c:pt>
                <c:pt idx="23">
                  <c:v>0.11120075177959188</c:v>
                </c:pt>
                <c:pt idx="24">
                  <c:v>0.11120075177959188</c:v>
                </c:pt>
                <c:pt idx="25">
                  <c:v>0.11120075177959188</c:v>
                </c:pt>
                <c:pt idx="26">
                  <c:v>0.11120075177959188</c:v>
                </c:pt>
                <c:pt idx="27">
                  <c:v>0.11120075177959188</c:v>
                </c:pt>
                <c:pt idx="28">
                  <c:v>0.11120075177959188</c:v>
                </c:pt>
                <c:pt idx="29">
                  <c:v>0.11120075177959188</c:v>
                </c:pt>
                <c:pt idx="30">
                  <c:v>0.11120075177959188</c:v>
                </c:pt>
                <c:pt idx="31">
                  <c:v>0.11120075177959188</c:v>
                </c:pt>
                <c:pt idx="32">
                  <c:v>0.11120075177959188</c:v>
                </c:pt>
                <c:pt idx="33">
                  <c:v>0.11120075177959188</c:v>
                </c:pt>
                <c:pt idx="34">
                  <c:v>0.11120075177959188</c:v>
                </c:pt>
                <c:pt idx="35">
                  <c:v>0.11120075177959188</c:v>
                </c:pt>
                <c:pt idx="36">
                  <c:v>0.11120075177959188</c:v>
                </c:pt>
                <c:pt idx="37">
                  <c:v>0.11120075177959188</c:v>
                </c:pt>
                <c:pt idx="38">
                  <c:v>0.11120075177959188</c:v>
                </c:pt>
                <c:pt idx="39">
                  <c:v>0.11120075177959188</c:v>
                </c:pt>
                <c:pt idx="40">
                  <c:v>0.11120075177959188</c:v>
                </c:pt>
                <c:pt idx="41">
                  <c:v>0.11120075177959188</c:v>
                </c:pt>
                <c:pt idx="42">
                  <c:v>0.11120075177959188</c:v>
                </c:pt>
                <c:pt idx="43">
                  <c:v>0.11120075177959188</c:v>
                </c:pt>
                <c:pt idx="44">
                  <c:v>0.11120075177959188</c:v>
                </c:pt>
                <c:pt idx="45">
                  <c:v>0.11120075177959188</c:v>
                </c:pt>
                <c:pt idx="46">
                  <c:v>0.11120075177959188</c:v>
                </c:pt>
                <c:pt idx="47">
                  <c:v>0.11120075177959188</c:v>
                </c:pt>
                <c:pt idx="48">
                  <c:v>0.11120075177959188</c:v>
                </c:pt>
                <c:pt idx="49">
                  <c:v>0.11120075177959188</c:v>
                </c:pt>
                <c:pt idx="50">
                  <c:v>0.11120075177959188</c:v>
                </c:pt>
                <c:pt idx="51">
                  <c:v>0.11120075177959188</c:v>
                </c:pt>
                <c:pt idx="52">
                  <c:v>0.11120075177959188</c:v>
                </c:pt>
                <c:pt idx="53">
                  <c:v>0.11120075177959188</c:v>
                </c:pt>
                <c:pt idx="54">
                  <c:v>0.11120075177959188</c:v>
                </c:pt>
                <c:pt idx="55">
                  <c:v>0.11120075177959188</c:v>
                </c:pt>
                <c:pt idx="56">
                  <c:v>0.11120075177959188</c:v>
                </c:pt>
                <c:pt idx="57">
                  <c:v>0.11120075177959188</c:v>
                </c:pt>
                <c:pt idx="58">
                  <c:v>0.11120075177959188</c:v>
                </c:pt>
                <c:pt idx="59">
                  <c:v>0.11120075177959188</c:v>
                </c:pt>
                <c:pt idx="60">
                  <c:v>0.11120075177959188</c:v>
                </c:pt>
                <c:pt idx="61">
                  <c:v>0.11120075177959188</c:v>
                </c:pt>
                <c:pt idx="62">
                  <c:v>0.11120075177959188</c:v>
                </c:pt>
                <c:pt idx="63">
                  <c:v>0.11120075177959188</c:v>
                </c:pt>
                <c:pt idx="64">
                  <c:v>0.11120075177959188</c:v>
                </c:pt>
                <c:pt idx="65">
                  <c:v>0.11120075177959188</c:v>
                </c:pt>
                <c:pt idx="66">
                  <c:v>0.11120075177959188</c:v>
                </c:pt>
                <c:pt idx="67">
                  <c:v>0.11959407784876892</c:v>
                </c:pt>
                <c:pt idx="68">
                  <c:v>0.13805662267096352</c:v>
                </c:pt>
                <c:pt idx="69">
                  <c:v>0.16986809649577433</c:v>
                </c:pt>
                <c:pt idx="70">
                  <c:v>0.22235617679086464</c:v>
                </c:pt>
                <c:pt idx="71">
                  <c:v>0.32027831426459685</c:v>
                </c:pt>
                <c:pt idx="72">
                  <c:v>0.47680069654143986</c:v>
                </c:pt>
                <c:pt idx="73">
                  <c:v>0.70710735695430083</c:v>
                </c:pt>
                <c:pt idx="74">
                  <c:v>1.023423937974878</c:v>
                </c:pt>
                <c:pt idx="75">
                  <c:v>1.458978775665877</c:v>
                </c:pt>
                <c:pt idx="76">
                  <c:v>2.0071505254045521</c:v>
                </c:pt>
                <c:pt idx="77">
                  <c:v>2.7382643132426501</c:v>
                </c:pt>
                <c:pt idx="78">
                  <c:v>3.7432022043311002</c:v>
                </c:pt>
                <c:pt idx="79">
                  <c:v>5.0406131732768005</c:v>
                </c:pt>
                <c:pt idx="80">
                  <c:v>6.6450877635533505</c:v>
                </c:pt>
                <c:pt idx="81">
                  <c:v>8.57462016767861</c:v>
                </c:pt>
                <c:pt idx="82">
                  <c:v>10.818772285545959</c:v>
                </c:pt>
                <c:pt idx="83">
                  <c:v>13.37549461243343</c:v>
                </c:pt>
                <c:pt idx="84">
                  <c:v>16.23585202301452</c:v>
                </c:pt>
                <c:pt idx="85">
                  <c:v>19.402549900325308</c:v>
                </c:pt>
                <c:pt idx="86">
                  <c:v>22.852143291129327</c:v>
                </c:pt>
                <c:pt idx="87">
                  <c:v>26.572346072801537</c:v>
                </c:pt>
                <c:pt idx="88">
                  <c:v>30.547397193345287</c:v>
                </c:pt>
                <c:pt idx="89">
                  <c:v>34.878465058028908</c:v>
                </c:pt>
                <c:pt idx="90">
                  <c:v>39.630815521725921</c:v>
                </c:pt>
                <c:pt idx="91">
                  <c:v>44.722938612619863</c:v>
                </c:pt>
                <c:pt idx="92">
                  <c:v>50.089071746180394</c:v>
                </c:pt>
                <c:pt idx="93">
                  <c:v>55.717905322352195</c:v>
                </c:pt>
                <c:pt idx="94">
                  <c:v>61.598899470863195</c:v>
                </c:pt>
                <c:pt idx="95">
                  <c:v>67.702705408997204</c:v>
                </c:pt>
                <c:pt idx="96">
                  <c:v>73.970495067769903</c:v>
                </c:pt>
                <c:pt idx="97">
                  <c:v>80.371199731794107</c:v>
                </c:pt>
                <c:pt idx="98">
                  <c:v>86.854422313611209</c:v>
                </c:pt>
                <c:pt idx="99">
                  <c:v>93.397847732374331</c:v>
                </c:pt>
                <c:pt idx="100">
                  <c:v>100.00000000000004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85-EB43-B68E-2B2AF198221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(2)'!$I$5:$I$105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9.9520328836423498E-3</c:v>
                </c:pt>
                <c:pt idx="3">
                  <c:v>1.0838132497521911E-2</c:v>
                </c:pt>
                <c:pt idx="4">
                  <c:v>0.15642885664545392</c:v>
                </c:pt>
                <c:pt idx="5">
                  <c:v>0.19978122551062791</c:v>
                </c:pt>
                <c:pt idx="6">
                  <c:v>0.19978122551062791</c:v>
                </c:pt>
                <c:pt idx="7">
                  <c:v>0.20649205141365318</c:v>
                </c:pt>
                <c:pt idx="8">
                  <c:v>0.25764249522456356</c:v>
                </c:pt>
                <c:pt idx="9">
                  <c:v>0.90073844244076962</c:v>
                </c:pt>
                <c:pt idx="10">
                  <c:v>1.8586997718052167</c:v>
                </c:pt>
                <c:pt idx="11">
                  <c:v>3.0831993199790668</c:v>
                </c:pt>
                <c:pt idx="12">
                  <c:v>4.5143569101145671</c:v>
                </c:pt>
                <c:pt idx="13">
                  <c:v>6.1016121764086968</c:v>
                </c:pt>
                <c:pt idx="14">
                  <c:v>7.7716960398292469</c:v>
                </c:pt>
                <c:pt idx="15">
                  <c:v>9.5235238722439171</c:v>
                </c:pt>
                <c:pt idx="16">
                  <c:v>11.330043273145117</c:v>
                </c:pt>
                <c:pt idx="17">
                  <c:v>13.178961315430158</c:v>
                </c:pt>
                <c:pt idx="18">
                  <c:v>15.033610823228358</c:v>
                </c:pt>
                <c:pt idx="19">
                  <c:v>16.850434034091968</c:v>
                </c:pt>
                <c:pt idx="20">
                  <c:v>18.605490204678389</c:v>
                </c:pt>
                <c:pt idx="21">
                  <c:v>20.28390063050804</c:v>
                </c:pt>
                <c:pt idx="22">
                  <c:v>21.882612463684868</c:v>
                </c:pt>
                <c:pt idx="23">
                  <c:v>23.379007605309678</c:v>
                </c:pt>
                <c:pt idx="24">
                  <c:v>24.809627492809348</c:v>
                </c:pt>
                <c:pt idx="25">
                  <c:v>26.187459965591326</c:v>
                </c:pt>
                <c:pt idx="26">
                  <c:v>27.525784534771056</c:v>
                </c:pt>
                <c:pt idx="27">
                  <c:v>28.834220018763414</c:v>
                </c:pt>
                <c:pt idx="28">
                  <c:v>30.123889231737174</c:v>
                </c:pt>
                <c:pt idx="29">
                  <c:v>31.405646675286125</c:v>
                </c:pt>
                <c:pt idx="30">
                  <c:v>32.704347186882984</c:v>
                </c:pt>
                <c:pt idx="31">
                  <c:v>34.039889361088527</c:v>
                </c:pt>
                <c:pt idx="32">
                  <c:v>35.425866598023468</c:v>
                </c:pt>
                <c:pt idx="33">
                  <c:v>36.88605812252765</c:v>
                </c:pt>
                <c:pt idx="34">
                  <c:v>38.450796181521071</c:v>
                </c:pt>
                <c:pt idx="35">
                  <c:v>40.202897648577199</c:v>
                </c:pt>
                <c:pt idx="36">
                  <c:v>42.19113275576585</c:v>
                </c:pt>
                <c:pt idx="37">
                  <c:v>44.447972749868157</c:v>
                </c:pt>
                <c:pt idx="38">
                  <c:v>47.033044808390748</c:v>
                </c:pt>
                <c:pt idx="39">
                  <c:v>49.89053861371324</c:v>
                </c:pt>
                <c:pt idx="40">
                  <c:v>53.108924538295717</c:v>
                </c:pt>
                <c:pt idx="41">
                  <c:v>56.725491078502216</c:v>
                </c:pt>
                <c:pt idx="42">
                  <c:v>60.620925208340225</c:v>
                </c:pt>
                <c:pt idx="43">
                  <c:v>64.699298703467647</c:v>
                </c:pt>
                <c:pt idx="44">
                  <c:v>68.838602058676642</c:v>
                </c:pt>
                <c:pt idx="45">
                  <c:v>72.940053002683399</c:v>
                </c:pt>
                <c:pt idx="46">
                  <c:v>76.913739208382026</c:v>
                </c:pt>
                <c:pt idx="47">
                  <c:v>80.684080436332678</c:v>
                </c:pt>
                <c:pt idx="48">
                  <c:v>84.183976060625596</c:v>
                </c:pt>
                <c:pt idx="49">
                  <c:v>87.355021166944184</c:v>
                </c:pt>
                <c:pt idx="50">
                  <c:v>90.21144509827225</c:v>
                </c:pt>
                <c:pt idx="51">
                  <c:v>92.686457432261179</c:v>
                </c:pt>
                <c:pt idx="52">
                  <c:v>94.738547902980443</c:v>
                </c:pt>
                <c:pt idx="53">
                  <c:v>96.380880649032406</c:v>
                </c:pt>
                <c:pt idx="54">
                  <c:v>97.689265914191196</c:v>
                </c:pt>
                <c:pt idx="55">
                  <c:v>98.660824115624635</c:v>
                </c:pt>
                <c:pt idx="56">
                  <c:v>99.310723909697828</c:v>
                </c:pt>
                <c:pt idx="57">
                  <c:v>99.687049473588601</c:v>
                </c:pt>
                <c:pt idx="58">
                  <c:v>99.895656847407935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85-EB43-B68E-2B2AF198221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(2)'!$J$5:$J$105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2.9881557554664511</c:v>
                </c:pt>
                <c:pt idx="3">
                  <c:v>4.9593883026899315</c:v>
                </c:pt>
                <c:pt idx="4">
                  <c:v>7.7067446116012794</c:v>
                </c:pt>
                <c:pt idx="5">
                  <c:v>9.6925634626111901</c:v>
                </c:pt>
                <c:pt idx="6">
                  <c:v>10.522306154410709</c:v>
                </c:pt>
                <c:pt idx="7">
                  <c:v>11.274699985725542</c:v>
                </c:pt>
                <c:pt idx="8">
                  <c:v>11.964460046933258</c:v>
                </c:pt>
                <c:pt idx="9">
                  <c:v>12.602347703427727</c:v>
                </c:pt>
                <c:pt idx="10">
                  <c:v>13.196488758379783</c:v>
                </c:pt>
                <c:pt idx="11">
                  <c:v>13.753180587149036</c:v>
                </c:pt>
                <c:pt idx="12">
                  <c:v>14.277409959346699</c:v>
                </c:pt>
                <c:pt idx="13">
                  <c:v>14.773198255304207</c:v>
                </c:pt>
                <c:pt idx="14">
                  <c:v>15.243839140612344</c:v>
                </c:pt>
                <c:pt idx="15">
                  <c:v>15.692066744647756</c:v>
                </c:pt>
                <c:pt idx="16">
                  <c:v>16.120177506196409</c:v>
                </c:pt>
                <c:pt idx="17">
                  <c:v>16.923564216089577</c:v>
                </c:pt>
                <c:pt idx="18">
                  <c:v>17.666533394002339</c:v>
                </c:pt>
                <c:pt idx="19">
                  <c:v>18.358549435804793</c:v>
                </c:pt>
                <c:pt idx="20">
                  <c:v>19.006947106084894</c:v>
                </c:pt>
                <c:pt idx="21">
                  <c:v>19.617534662896784</c:v>
                </c:pt>
                <c:pt idx="22">
                  <c:v>20.194995942976458</c:v>
                </c:pt>
                <c:pt idx="23">
                  <c:v>20.743167189260092</c:v>
                </c:pt>
                <c:pt idx="24">
                  <c:v>21.265232934062421</c:v>
                </c:pt>
                <c:pt idx="25">
                  <c:v>21.763867916766728</c:v>
                </c:pt>
                <c:pt idx="26">
                  <c:v>22.241342039162721</c:v>
                </c:pt>
                <c:pt idx="27">
                  <c:v>22.699599400701683</c:v>
                </c:pt>
                <c:pt idx="28">
                  <c:v>23.354565555420219</c:v>
                </c:pt>
                <c:pt idx="29">
                  <c:v>23.9748036585768</c:v>
                </c:pt>
                <c:pt idx="30">
                  <c:v>24.75447250331171</c:v>
                </c:pt>
                <c:pt idx="31">
                  <c:v>25.307874418823523</c:v>
                </c:pt>
                <c:pt idx="32">
                  <c:v>25.83735726105148</c:v>
                </c:pt>
                <c:pt idx="33">
                  <c:v>26.509945808845337</c:v>
                </c:pt>
                <c:pt idx="34">
                  <c:v>27.303155931088135</c:v>
                </c:pt>
                <c:pt idx="35">
                  <c:v>28.050111468990462</c:v>
                </c:pt>
                <c:pt idx="36">
                  <c:v>28.75654234244595</c:v>
                </c:pt>
                <c:pt idx="37">
                  <c:v>29.427141576842935</c:v>
                </c:pt>
                <c:pt idx="38">
                  <c:v>30.065804934585334</c:v>
                </c:pt>
                <c:pt idx="39">
                  <c:v>30.67580452852982</c:v>
                </c:pt>
                <c:pt idx="40">
                  <c:v>31.820521295383479</c:v>
                </c:pt>
                <c:pt idx="41">
                  <c:v>32.879151298517719</c:v>
                </c:pt>
                <c:pt idx="42">
                  <c:v>33.865180014487294</c:v>
                </c:pt>
                <c:pt idx="43">
                  <c:v>34.789058484990228</c:v>
                </c:pt>
                <c:pt idx="44">
                  <c:v>35.659062687583678</c:v>
                </c:pt>
                <c:pt idx="45">
                  <c:v>36.481866452415531</c:v>
                </c:pt>
                <c:pt idx="46">
                  <c:v>37.262935903777738</c:v>
                </c:pt>
                <c:pt idx="47">
                  <c:v>38.006808566987026</c:v>
                </c:pt>
                <c:pt idx="48">
                  <c:v>38.717295581786288</c:v>
                </c:pt>
                <c:pt idx="49">
                  <c:v>39.397631249422751</c:v>
                </c:pt>
                <c:pt idx="50">
                  <c:v>40.050585647134326</c:v>
                </c:pt>
                <c:pt idx="51">
                  <c:v>40.983823314368919</c:v>
                </c:pt>
                <c:pt idx="52">
                  <c:v>41.86757823261901</c:v>
                </c:pt>
                <c:pt idx="53">
                  <c:v>42.707459039213177</c:v>
                </c:pt>
                <c:pt idx="54">
                  <c:v>43.508140614549987</c:v>
                </c:pt>
                <c:pt idx="55">
                  <c:v>44.521463729679283</c:v>
                </c:pt>
                <c:pt idx="56">
                  <c:v>45.47981090965164</c:v>
                </c:pt>
                <c:pt idx="57">
                  <c:v>46.389548733017691</c:v>
                </c:pt>
                <c:pt idx="58">
                  <c:v>47.255962207913278</c:v>
                </c:pt>
                <c:pt idx="59">
                  <c:v>48.083490296799695</c:v>
                </c:pt>
                <c:pt idx="60">
                  <c:v>48.87590009896833</c:v>
                </c:pt>
                <c:pt idx="61">
                  <c:v>49.636418016415284</c:v>
                </c:pt>
                <c:pt idx="62">
                  <c:v>50.723391271600882</c:v>
                </c:pt>
                <c:pt idx="63">
                  <c:v>51.752730307093451</c:v>
                </c:pt>
                <c:pt idx="64">
                  <c:v>53.04665851395248</c:v>
                </c:pt>
                <c:pt idx="65">
                  <c:v>53.965077087486733</c:v>
                </c:pt>
                <c:pt idx="66">
                  <c:v>54.843799880161093</c:v>
                </c:pt>
                <c:pt idx="67">
                  <c:v>55.960019028172205</c:v>
                </c:pt>
                <c:pt idx="68">
                  <c:v>56.759673224170001</c:v>
                </c:pt>
                <c:pt idx="69">
                  <c:v>57.530155759439253</c:v>
                </c:pt>
                <c:pt idx="70">
                  <c:v>58.516057793033994</c:v>
                </c:pt>
                <c:pt idx="71">
                  <c:v>59.688441221630406</c:v>
                </c:pt>
                <c:pt idx="72">
                  <c:v>60.80135893117329</c:v>
                </c:pt>
                <c:pt idx="73">
                  <c:v>61.861276277942679</c:v>
                </c:pt>
                <c:pt idx="74">
                  <c:v>62.873623617595186</c:v>
                </c:pt>
                <c:pt idx="75">
                  <c:v>63.843009389405623</c:v>
                </c:pt>
                <c:pt idx="76">
                  <c:v>64.773380576589759</c:v>
                </c:pt>
                <c:pt idx="77">
                  <c:v>66.530269069611947</c:v>
                </c:pt>
                <c:pt idx="78">
                  <c:v>68.166669416992519</c:v>
                </c:pt>
                <c:pt idx="79">
                  <c:v>69.699926030702613</c:v>
                </c:pt>
                <c:pt idx="80">
                  <c:v>71.143773614742372</c:v>
                </c:pt>
                <c:pt idx="81">
                  <c:v>72.509287970247641</c:v>
                </c:pt>
                <c:pt idx="82">
                  <c:v>73.805540605527796</c:v>
                </c:pt>
                <c:pt idx="83">
                  <c:v>75.040061938190632</c:v>
                </c:pt>
                <c:pt idx="84">
                  <c:v>76.219176885855916</c:v>
                </c:pt>
                <c:pt idx="85">
                  <c:v>77.348253052528165</c:v>
                </c:pt>
                <c:pt idx="86">
                  <c:v>78.431887622124066</c:v>
                </c:pt>
                <c:pt idx="87">
                  <c:v>79.474050367988369</c:v>
                </c:pt>
                <c:pt idx="88">
                  <c:v>80.478194657626972</c:v>
                </c:pt>
                <c:pt idx="89">
                  <c:v>82.384165103129732</c:v>
                </c:pt>
                <c:pt idx="90">
                  <c:v>84.170000577792791</c:v>
                </c:pt>
                <c:pt idx="91">
                  <c:v>85.851698352665224</c:v>
                </c:pt>
                <c:pt idx="92">
                  <c:v>87.442158785327067</c:v>
                </c:pt>
                <c:pt idx="93">
                  <c:v>89.679390022041432</c:v>
                </c:pt>
                <c:pt idx="94">
                  <c:v>91.763191007403009</c:v>
                </c:pt>
                <c:pt idx="95">
                  <c:v>94.340409519073916</c:v>
                </c:pt>
                <c:pt idx="96">
                  <c:v>96.144336102114707</c:v>
                </c:pt>
                <c:pt idx="97">
                  <c:v>97.852613688732603</c:v>
                </c:pt>
                <c:pt idx="98">
                  <c:v>98.402714233189499</c:v>
                </c:pt>
                <c:pt idx="99">
                  <c:v>99.476083643701841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85-EB43-B68E-2B2AF198221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(2)'!$T$5:$T$105</c:f>
              <c:numCache>
                <c:formatCode>General</c:formatCode>
                <c:ptCount val="101"/>
                <c:pt idx="0">
                  <c:v>0</c:v>
                </c:pt>
                <c:pt idx="1">
                  <c:v>1.9805277039757142E-2</c:v>
                </c:pt>
                <c:pt idx="2">
                  <c:v>4.9421948596476001E-2</c:v>
                </c:pt>
                <c:pt idx="3">
                  <c:v>0.11193050018044808</c:v>
                </c:pt>
                <c:pt idx="4">
                  <c:v>0.21502270886592029</c:v>
                </c:pt>
                <c:pt idx="5">
                  <c:v>0.39880060612242679</c:v>
                </c:pt>
                <c:pt idx="6">
                  <c:v>0.69703952497014443</c:v>
                </c:pt>
                <c:pt idx="7">
                  <c:v>1.0559680236162883</c:v>
                </c:pt>
                <c:pt idx="8">
                  <c:v>1.4684479952253449</c:v>
                </c:pt>
                <c:pt idx="9">
                  <c:v>1.9742764516458013</c:v>
                </c:pt>
                <c:pt idx="10">
                  <c:v>2.544725802087064</c:v>
                </c:pt>
                <c:pt idx="11">
                  <c:v>3.1724570269876429</c:v>
                </c:pt>
                <c:pt idx="12">
                  <c:v>3.8487137714899711</c:v>
                </c:pt>
                <c:pt idx="13">
                  <c:v>4.5670060098578897</c:v>
                </c:pt>
                <c:pt idx="14">
                  <c:v>5.3178346144548492</c:v>
                </c:pt>
                <c:pt idx="15">
                  <c:v>6.1018793204429889</c:v>
                </c:pt>
                <c:pt idx="16">
                  <c:v>6.9141600983264784</c:v>
                </c:pt>
                <c:pt idx="17">
                  <c:v>7.7597964040452609</c:v>
                </c:pt>
                <c:pt idx="18">
                  <c:v>8.6434114417749548</c:v>
                </c:pt>
                <c:pt idx="19">
                  <c:v>9.5454684101321465</c:v>
                </c:pt>
                <c:pt idx="20">
                  <c:v>10.453565872509303</c:v>
                </c:pt>
                <c:pt idx="21">
                  <c:v>11.358417711762689</c:v>
                </c:pt>
                <c:pt idx="22">
                  <c:v>12.253250742154059</c:v>
                </c:pt>
                <c:pt idx="23">
                  <c:v>13.126770868560165</c:v>
                </c:pt>
                <c:pt idx="24">
                  <c:v>13.984201253433202</c:v>
                </c:pt>
                <c:pt idx="25">
                  <c:v>14.824558688819167</c:v>
                </c:pt>
                <c:pt idx="26">
                  <c:v>15.648015107543122</c:v>
                </c:pt>
                <c:pt idx="27">
                  <c:v>16.455116877976685</c:v>
                </c:pt>
                <c:pt idx="28">
                  <c:v>17.241010779270802</c:v>
                </c:pt>
                <c:pt idx="29">
                  <c:v>18.009825246401341</c:v>
                </c:pt>
                <c:pt idx="30">
                  <c:v>18.767014974935208</c:v>
                </c:pt>
                <c:pt idx="31">
                  <c:v>19.519641115845292</c:v>
                </c:pt>
                <c:pt idx="32">
                  <c:v>20.273909465314038</c:v>
                </c:pt>
                <c:pt idx="33">
                  <c:v>21.035811382904342</c:v>
                </c:pt>
                <c:pt idx="34">
                  <c:v>21.811421811252337</c:v>
                </c:pt>
                <c:pt idx="35">
                  <c:v>22.622730057077099</c:v>
                </c:pt>
                <c:pt idx="36">
                  <c:v>23.483181175164322</c:v>
                </c:pt>
                <c:pt idx="37">
                  <c:v>24.401486602895378</c:v>
                </c:pt>
                <c:pt idx="38">
                  <c:v>25.391567054842977</c:v>
                </c:pt>
                <c:pt idx="39">
                  <c:v>26.435206443876893</c:v>
                </c:pt>
                <c:pt idx="40">
                  <c:v>27.542781864018213</c:v>
                </c:pt>
                <c:pt idx="41">
                  <c:v>28.705635708452331</c:v>
                </c:pt>
                <c:pt idx="42">
                  <c:v>29.895525752594363</c:v>
                </c:pt>
                <c:pt idx="43">
                  <c:v>31.090676716008744</c:v>
                </c:pt>
                <c:pt idx="44">
                  <c:v>32.275744980776423</c:v>
                </c:pt>
                <c:pt idx="45">
                  <c:v>33.44158514279647</c:v>
                </c:pt>
                <c:pt idx="46">
                  <c:v>34.580208002745294</c:v>
                </c:pt>
                <c:pt idx="47">
                  <c:v>35.694401396472315</c:v>
                </c:pt>
                <c:pt idx="48">
                  <c:v>36.785116084317828</c:v>
                </c:pt>
                <c:pt idx="49">
                  <c:v>37.855290056863076</c:v>
                </c:pt>
                <c:pt idx="50">
                  <c:v>38.905306904886608</c:v>
                </c:pt>
                <c:pt idx="51">
                  <c:v>39.930432748387219</c:v>
                </c:pt>
                <c:pt idx="52">
                  <c:v>40.926588479720714</c:v>
                </c:pt>
                <c:pt idx="53">
                  <c:v>41.896468160766169</c:v>
                </c:pt>
                <c:pt idx="54">
                  <c:v>42.832720256895662</c:v>
                </c:pt>
                <c:pt idx="55">
                  <c:v>43.723885841161952</c:v>
                </c:pt>
                <c:pt idx="56">
                  <c:v>44.554559457686963</c:v>
                </c:pt>
                <c:pt idx="57">
                  <c:v>45.31379790411691</c:v>
                </c:pt>
                <c:pt idx="58">
                  <c:v>46.000815678897276</c:v>
                </c:pt>
                <c:pt idx="59">
                  <c:v>46.611083795875459</c:v>
                </c:pt>
                <c:pt idx="60">
                  <c:v>47.134954945019061</c:v>
                </c:pt>
                <c:pt idx="61">
                  <c:v>47.587915944542971</c:v>
                </c:pt>
                <c:pt idx="62">
                  <c:v>47.957590825015842</c:v>
                </c:pt>
                <c:pt idx="63">
                  <c:v>48.234119371433479</c:v>
                </c:pt>
                <c:pt idx="64">
                  <c:v>48.424110160814877</c:v>
                </c:pt>
                <c:pt idx="65">
                  <c:v>48.56356609498885</c:v>
                </c:pt>
                <c:pt idx="66">
                  <c:v>48.676618892405351</c:v>
                </c:pt>
                <c:pt idx="67">
                  <c:v>48.764147879398756</c:v>
                </c:pt>
                <c:pt idx="68">
                  <c:v>48.862112526894286</c:v>
                </c:pt>
                <c:pt idx="69">
                  <c:v>48.971657843345817</c:v>
                </c:pt>
                <c:pt idx="70">
                  <c:v>49.097461491430671</c:v>
                </c:pt>
                <c:pt idx="71">
                  <c:v>49.253917225978334</c:v>
                </c:pt>
                <c:pt idx="72">
                  <c:v>49.448166805663178</c:v>
                </c:pt>
                <c:pt idx="73">
                  <c:v>49.687265982170473</c:v>
                </c:pt>
                <c:pt idx="74">
                  <c:v>49.976609796632673</c:v>
                </c:pt>
                <c:pt idx="75">
                  <c:v>50.331768757833139</c:v>
                </c:pt>
                <c:pt idx="76">
                  <c:v>50.748025853519636</c:v>
                </c:pt>
                <c:pt idx="77">
                  <c:v>51.260196432602655</c:v>
                </c:pt>
                <c:pt idx="78">
                  <c:v>51.911149916991761</c:v>
                </c:pt>
                <c:pt idx="79">
                  <c:v>52.706403533535742</c:v>
                </c:pt>
                <c:pt idx="80">
                  <c:v>53.650323635831015</c:v>
                </c:pt>
                <c:pt idx="81">
                  <c:v>54.749485652840548</c:v>
                </c:pt>
                <c:pt idx="82">
                  <c:v>55.997763938062626</c:v>
                </c:pt>
                <c:pt idx="83">
                  <c:v>57.393176569549055</c:v>
                </c:pt>
                <c:pt idx="84">
                  <c:v>58.930473854528884</c:v>
                </c:pt>
                <c:pt idx="85">
                  <c:v>60.610703781290923</c:v>
                </c:pt>
                <c:pt idx="86">
                  <c:v>62.420312424050202</c:v>
                </c:pt>
                <c:pt idx="87">
                  <c:v>64.351858963642201</c:v>
                </c:pt>
                <c:pt idx="88">
                  <c:v>66.396550224111735</c:v>
                </c:pt>
                <c:pt idx="89">
                  <c:v>68.596274421105448</c:v>
                </c:pt>
                <c:pt idx="90">
                  <c:v>70.975992130133577</c:v>
                </c:pt>
                <c:pt idx="91">
                  <c:v>73.497328949683649</c:v>
                </c:pt>
                <c:pt idx="92">
                  <c:v>76.130196212386679</c:v>
                </c:pt>
                <c:pt idx="93">
                  <c:v>78.865025593838183</c:v>
                </c:pt>
                <c:pt idx="94">
                  <c:v>81.700509737237709</c:v>
                </c:pt>
                <c:pt idx="95">
                  <c:v>84.626604585447851</c:v>
                </c:pt>
                <c:pt idx="96">
                  <c:v>87.621018168330011</c:v>
                </c:pt>
                <c:pt idx="97">
                  <c:v>90.671141078047413</c:v>
                </c:pt>
                <c:pt idx="98">
                  <c:v>93.755846991504868</c:v>
                </c:pt>
                <c:pt idx="99">
                  <c:v>96.865783649017501</c:v>
                </c:pt>
                <c:pt idx="100">
                  <c:v>100.00000000000003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85-EB43-B68E-2B2AF198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86048"/>
        <c:axId val="1926228928"/>
      </c:scatterChart>
      <c:valAx>
        <c:axId val="599986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28928"/>
        <c:crosses val="autoZero"/>
        <c:crossBetween val="midCat"/>
      </c:valAx>
      <c:valAx>
        <c:axId val="19262289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54243682909675E-2"/>
          <c:y val="5.0776886361328322E-2"/>
          <c:w val="0.92793070688094681"/>
          <c:h val="0.807070221635111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'RR weigfhted'!$O$1</c:f>
              <c:strCache>
                <c:ptCount val="1"/>
                <c:pt idx="0">
                  <c:v>OPC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'RR weigfhted'!$A$5:$A$105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weigfhted'!$F$5:$F$105</c:f>
              <c:numCache>
                <c:formatCode>General</c:formatCode>
                <c:ptCount val="101"/>
                <c:pt idx="0">
                  <c:v>0</c:v>
                </c:pt>
                <c:pt idx="1">
                  <c:v>0.205364395057794</c:v>
                </c:pt>
                <c:pt idx="2">
                  <c:v>0.372018915659935</c:v>
                </c:pt>
                <c:pt idx="3">
                  <c:v>0.63394430465489893</c:v>
                </c:pt>
                <c:pt idx="4">
                  <c:v>1.016987511750739</c:v>
                </c:pt>
                <c:pt idx="5">
                  <c:v>1.553437244398328</c:v>
                </c:pt>
                <c:pt idx="6">
                  <c:v>2.1969496370956882</c:v>
                </c:pt>
                <c:pt idx="7">
                  <c:v>2.9057456115242233</c:v>
                </c:pt>
                <c:pt idx="8">
                  <c:v>3.6771344132715904</c:v>
                </c:pt>
                <c:pt idx="9">
                  <c:v>4.5086525153616961</c:v>
                </c:pt>
                <c:pt idx="10">
                  <c:v>5.3980226744607611</c:v>
                </c:pt>
                <c:pt idx="11">
                  <c:v>6.3431239690218257</c:v>
                </c:pt>
                <c:pt idx="12">
                  <c:v>7.341969125847184</c:v>
                </c:pt>
                <c:pt idx="13">
                  <c:v>8.3926868893710349</c:v>
                </c:pt>
                <c:pt idx="14">
                  <c:v>9.4935080002362646</c:v>
                </c:pt>
                <c:pt idx="15">
                  <c:v>10.642753831062665</c:v>
                </c:pt>
                <c:pt idx="16">
                  <c:v>11.838827025643564</c:v>
                </c:pt>
                <c:pt idx="17">
                  <c:v>13.101549684866393</c:v>
                </c:pt>
                <c:pt idx="18">
                  <c:v>14.449289136586973</c:v>
                </c:pt>
                <c:pt idx="19">
                  <c:v>15.876769780038943</c:v>
                </c:pt>
                <c:pt idx="20">
                  <c:v>17.379109045365883</c:v>
                </c:pt>
                <c:pt idx="21">
                  <c:v>18.951765855278754</c:v>
                </c:pt>
                <c:pt idx="22">
                  <c:v>20.590499769458326</c:v>
                </c:pt>
                <c:pt idx="23">
                  <c:v>22.291337883958334</c:v>
                </c:pt>
                <c:pt idx="24">
                  <c:v>24.050547519964585</c:v>
                </c:pt>
                <c:pt idx="25">
                  <c:v>25.864613337886265</c:v>
                </c:pt>
                <c:pt idx="26">
                  <c:v>27.730217903343224</c:v>
                </c:pt>
                <c:pt idx="27">
                  <c:v>29.644224993416852</c:v>
                </c:pt>
                <c:pt idx="28">
                  <c:v>31.614215653445463</c:v>
                </c:pt>
                <c:pt idx="29">
                  <c:v>33.646157361348195</c:v>
                </c:pt>
                <c:pt idx="30">
                  <c:v>35.742695636229101</c:v>
                </c:pt>
                <c:pt idx="31">
                  <c:v>37.897371327415932</c:v>
                </c:pt>
                <c:pt idx="32">
                  <c:v>40.096245477588575</c:v>
                </c:pt>
                <c:pt idx="33">
                  <c:v>42.340709514114785</c:v>
                </c:pt>
                <c:pt idx="34">
                  <c:v>44.635574982626892</c:v>
                </c:pt>
                <c:pt idx="35">
                  <c:v>46.976863687487423</c:v>
                </c:pt>
                <c:pt idx="36">
                  <c:v>49.355182187004054</c:v>
                </c:pt>
                <c:pt idx="37">
                  <c:v>51.762122872791345</c:v>
                </c:pt>
                <c:pt idx="38">
                  <c:v>54.190151445439867</c:v>
                </c:pt>
                <c:pt idx="39">
                  <c:v>56.632511040867378</c:v>
                </c:pt>
                <c:pt idx="40">
                  <c:v>59.08451773506701</c:v>
                </c:pt>
                <c:pt idx="41">
                  <c:v>61.532796532771563</c:v>
                </c:pt>
                <c:pt idx="42">
                  <c:v>63.96068813624278</c:v>
                </c:pt>
                <c:pt idx="43">
                  <c:v>66.354876484036666</c:v>
                </c:pt>
                <c:pt idx="44">
                  <c:v>68.704795639561667</c:v>
                </c:pt>
                <c:pt idx="45">
                  <c:v>71.00215297112409</c:v>
                </c:pt>
                <c:pt idx="46">
                  <c:v>73.24054133163051</c:v>
                </c:pt>
                <c:pt idx="47">
                  <c:v>75.415120697462854</c:v>
                </c:pt>
                <c:pt idx="48">
                  <c:v>77.522354882190371</c:v>
                </c:pt>
                <c:pt idx="49">
                  <c:v>79.559792491288249</c:v>
                </c:pt>
                <c:pt idx="50">
                  <c:v>81.52588380085021</c:v>
                </c:pt>
                <c:pt idx="51">
                  <c:v>83.402101169123853</c:v>
                </c:pt>
                <c:pt idx="52">
                  <c:v>85.170025317779377</c:v>
                </c:pt>
                <c:pt idx="53">
                  <c:v>86.831082747388223</c:v>
                </c:pt>
                <c:pt idx="54">
                  <c:v>88.387853489323334</c:v>
                </c:pt>
                <c:pt idx="55">
                  <c:v>89.827795082843139</c:v>
                </c:pt>
                <c:pt idx="56">
                  <c:v>91.140426959056143</c:v>
                </c:pt>
                <c:pt idx="57">
                  <c:v>92.333722475248337</c:v>
                </c:pt>
                <c:pt idx="58">
                  <c:v>93.416007342368431</c:v>
                </c:pt>
                <c:pt idx="59">
                  <c:v>94.395657279897634</c:v>
                </c:pt>
                <c:pt idx="60">
                  <c:v>95.280888766411579</c:v>
                </c:pt>
                <c:pt idx="61">
                  <c:v>96.079618127228102</c:v>
                </c:pt>
                <c:pt idx="62">
                  <c:v>96.781483198283112</c:v>
                </c:pt>
                <c:pt idx="63">
                  <c:v>97.380402584023898</c:v>
                </c:pt>
                <c:pt idx="64">
                  <c:v>97.877606282798638</c:v>
                </c:pt>
                <c:pt idx="65">
                  <c:v>98.288265814901521</c:v>
                </c:pt>
                <c:pt idx="66">
                  <c:v>98.636772578924194</c:v>
                </c:pt>
                <c:pt idx="67">
                  <c:v>98.924566954941071</c:v>
                </c:pt>
                <c:pt idx="68">
                  <c:v>99.161265771374204</c:v>
                </c:pt>
                <c:pt idx="69">
                  <c:v>99.36153743878819</c:v>
                </c:pt>
                <c:pt idx="70">
                  <c:v>99.526435545770411</c:v>
                </c:pt>
                <c:pt idx="71">
                  <c:v>99.654745255265453</c:v>
                </c:pt>
                <c:pt idx="72">
                  <c:v>99.751555056293711</c:v>
                </c:pt>
                <c:pt idx="73">
                  <c:v>99.824543813236275</c:v>
                </c:pt>
                <c:pt idx="74">
                  <c:v>99.879544657291476</c:v>
                </c:pt>
                <c:pt idx="75">
                  <c:v>99.920976934886909</c:v>
                </c:pt>
                <c:pt idx="76">
                  <c:v>99.952182197520401</c:v>
                </c:pt>
                <c:pt idx="77">
                  <c:v>99.972851554512644</c:v>
                </c:pt>
                <c:pt idx="78">
                  <c:v>99.984574634316715</c:v>
                </c:pt>
                <c:pt idx="79">
                  <c:v>99.991228998860507</c:v>
                </c:pt>
                <c:pt idx="80">
                  <c:v>99.995010570738827</c:v>
                </c:pt>
                <c:pt idx="81">
                  <c:v>99.997162563201968</c:v>
                </c:pt>
                <c:pt idx="82">
                  <c:v>99.998389098123113</c:v>
                </c:pt>
                <c:pt idx="83">
                  <c:v>99.999089318401076</c:v>
                </c:pt>
                <c:pt idx="84">
                  <c:v>99.999489754605733</c:v>
                </c:pt>
                <c:pt idx="85">
                  <c:v>99.999719154047497</c:v>
                </c:pt>
                <c:pt idx="86">
                  <c:v>99.999850803695779</c:v>
                </c:pt>
                <c:pt idx="87">
                  <c:v>99.999926489974641</c:v>
                </c:pt>
                <c:pt idx="88">
                  <c:v>99.999970079485081</c:v>
                </c:pt>
                <c:pt idx="89">
                  <c:v>99.999990036071779</c:v>
                </c:pt>
                <c:pt idx="90">
                  <c:v>99.999996718187603</c:v>
                </c:pt>
                <c:pt idx="91">
                  <c:v>99.999998970787331</c:v>
                </c:pt>
                <c:pt idx="92">
                  <c:v>99.999999735134551</c:v>
                </c:pt>
                <c:pt idx="93">
                  <c:v>99.999999948195097</c:v>
                </c:pt>
                <c:pt idx="94">
                  <c:v>99.999999991214793</c:v>
                </c:pt>
                <c:pt idx="95">
                  <c:v>99.999999998568583</c:v>
                </c:pt>
                <c:pt idx="96">
                  <c:v>99.999999999648693</c:v>
                </c:pt>
                <c:pt idx="97">
                  <c:v>99.999999999875669</c:v>
                </c:pt>
                <c:pt idx="98">
                  <c:v>99.999999999949111</c:v>
                </c:pt>
                <c:pt idx="99">
                  <c:v>99.999999999984269</c:v>
                </c:pt>
                <c:pt idx="10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A-EC4A-A550-C8B48E1F24E5}"/>
            </c:ext>
          </c:extLst>
        </c:ser>
        <c:ser>
          <c:idx val="1"/>
          <c:order val="1"/>
          <c:tx>
            <c:strRef>
              <c:f>'RR weigfhted'!$P$1</c:f>
              <c:strCache>
                <c:ptCount val="1"/>
                <c:pt idx="0">
                  <c:v>SF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'RR weigfhted'!$A$5:$A$105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weigfhted'!$G$5:$G$105</c:f>
              <c:numCache>
                <c:formatCode>General</c:formatCode>
                <c:ptCount val="101"/>
                <c:pt idx="0">
                  <c:v>0</c:v>
                </c:pt>
                <c:pt idx="1">
                  <c:v>2.3252920500431299E-3</c:v>
                </c:pt>
                <c:pt idx="2">
                  <c:v>5.09044371347331E-3</c:v>
                </c:pt>
                <c:pt idx="3">
                  <c:v>1.014919948623849E-2</c:v>
                </c:pt>
                <c:pt idx="4">
                  <c:v>1.8680456603914777E-2</c:v>
                </c:pt>
                <c:pt idx="5">
                  <c:v>3.2336851840824875E-2</c:v>
                </c:pt>
                <c:pt idx="6">
                  <c:v>5.0050028138155976E-2</c:v>
                </c:pt>
                <c:pt idx="7">
                  <c:v>7.0455656315693282E-2</c:v>
                </c:pt>
                <c:pt idx="8">
                  <c:v>9.3592945675988387E-2</c:v>
                </c:pt>
                <c:pt idx="9">
                  <c:v>0.11949732102780189</c:v>
                </c:pt>
                <c:pt idx="10">
                  <c:v>0.14820107261169119</c:v>
                </c:pt>
                <c:pt idx="11">
                  <c:v>0.17973384993967359</c:v>
                </c:pt>
                <c:pt idx="12">
                  <c:v>0.21412304573759428</c:v>
                </c:pt>
                <c:pt idx="13">
                  <c:v>0.25139410037510757</c:v>
                </c:pt>
                <c:pt idx="14">
                  <c:v>0.29157074738219035</c:v>
                </c:pt>
                <c:pt idx="15">
                  <c:v>0.33467521439737002</c:v>
                </c:pt>
                <c:pt idx="16">
                  <c:v>0.38072838977845452</c:v>
                </c:pt>
                <c:pt idx="17">
                  <c:v>0.43120414385894684</c:v>
                </c:pt>
                <c:pt idx="18">
                  <c:v>0.48769205498801371</c:v>
                </c:pt>
                <c:pt idx="19">
                  <c:v>0.55025695382357231</c:v>
                </c:pt>
                <c:pt idx="20">
                  <c:v>0.6189577581052168</c:v>
                </c:pt>
                <c:pt idx="21">
                  <c:v>0.69384832264990015</c:v>
                </c:pt>
                <c:pt idx="22">
                  <c:v>0.77497811402045247</c:v>
                </c:pt>
                <c:pt idx="23">
                  <c:v>0.86239275521188719</c:v>
                </c:pt>
                <c:pt idx="24">
                  <c:v>0.95613447194571777</c:v>
                </c:pt>
                <c:pt idx="25">
                  <c:v>1.0562424631118017</c:v>
                </c:pt>
                <c:pt idx="26">
                  <c:v>1.1627532117826926</c:v>
                </c:pt>
                <c:pt idx="27">
                  <c:v>1.2757007489976526</c:v>
                </c:pt>
                <c:pt idx="28">
                  <c:v>1.3967076898570305</c:v>
                </c:pt>
                <c:pt idx="29">
                  <c:v>1.5274851713757496</c:v>
                </c:pt>
                <c:pt idx="30">
                  <c:v>1.6696984345392436</c:v>
                </c:pt>
                <c:pt idx="31">
                  <c:v>1.8234968688432116</c:v>
                </c:pt>
                <c:pt idx="32">
                  <c:v>1.9872451007659946</c:v>
                </c:pt>
                <c:pt idx="33">
                  <c:v>2.1626244716091114</c:v>
                </c:pt>
                <c:pt idx="34">
                  <c:v>2.3530415118451522</c:v>
                </c:pt>
                <c:pt idx="35">
                  <c:v>2.5603037864571281</c:v>
                </c:pt>
                <c:pt idx="36">
                  <c:v>2.7844938407900472</c:v>
                </c:pt>
                <c:pt idx="37">
                  <c:v>3.0256825836996164</c:v>
                </c:pt>
                <c:pt idx="38">
                  <c:v>3.2839306092752074</c:v>
                </c:pt>
                <c:pt idx="39">
                  <c:v>3.5592892982310804</c:v>
                </c:pt>
                <c:pt idx="40">
                  <c:v>3.8601701461557743</c:v>
                </c:pt>
                <c:pt idx="41">
                  <c:v>4.1955051305421769</c:v>
                </c:pt>
                <c:pt idx="42">
                  <c:v>4.5653701493116641</c:v>
                </c:pt>
                <c:pt idx="43">
                  <c:v>4.9697995840981077</c:v>
                </c:pt>
                <c:pt idx="44">
                  <c:v>5.408792165925882</c:v>
                </c:pt>
                <c:pt idx="45">
                  <c:v>5.882315680642443</c:v>
                </c:pt>
                <c:pt idx="46">
                  <c:v>6.3903108088181142</c:v>
                </c:pt>
                <c:pt idx="47">
                  <c:v>6.9326943062478552</c:v>
                </c:pt>
                <c:pt idx="48">
                  <c:v>7.5093616727359453</c:v>
                </c:pt>
                <c:pt idx="49">
                  <c:v>8.1201894172416935</c:v>
                </c:pt>
                <c:pt idx="50">
                  <c:v>8.7650369999930859</c:v>
                </c:pt>
                <c:pt idx="51">
                  <c:v>9.4520100691477218</c:v>
                </c:pt>
                <c:pt idx="52">
                  <c:v>10.189400574415695</c:v>
                </c:pt>
                <c:pt idx="53">
                  <c:v>10.976777334980268</c:v>
                </c:pt>
                <c:pt idx="54">
                  <c:v>11.813674029805549</c:v>
                </c:pt>
                <c:pt idx="55">
                  <c:v>12.707521437535995</c:v>
                </c:pt>
                <c:pt idx="56">
                  <c:v>13.66580658824132</c:v>
                </c:pt>
                <c:pt idx="57">
                  <c:v>14.687535575054051</c:v>
                </c:pt>
                <c:pt idx="58">
                  <c:v>15.771669433384771</c:v>
                </c:pt>
                <c:pt idx="59">
                  <c:v>16.917131225689729</c:v>
                </c:pt>
                <c:pt idx="60">
                  <c:v>18.122812096703761</c:v>
                </c:pt>
                <c:pt idx="61">
                  <c:v>19.387576495144252</c:v>
                </c:pt>
                <c:pt idx="62">
                  <c:v>20.724217203163601</c:v>
                </c:pt>
                <c:pt idx="63">
                  <c:v>22.145117931505872</c:v>
                </c:pt>
                <c:pt idx="64">
                  <c:v>23.660493824616221</c:v>
                </c:pt>
                <c:pt idx="65">
                  <c:v>25.267446537993102</c:v>
                </c:pt>
                <c:pt idx="66">
                  <c:v>26.949560245089263</c:v>
                </c:pt>
                <c:pt idx="67">
                  <c:v>28.715552654454783</c:v>
                </c:pt>
                <c:pt idx="68">
                  <c:v>30.562331289420413</c:v>
                </c:pt>
                <c:pt idx="69">
                  <c:v>32.475111176061496</c:v>
                </c:pt>
                <c:pt idx="70">
                  <c:v>34.461197346829884</c:v>
                </c:pt>
                <c:pt idx="71">
                  <c:v>36.536217249680824</c:v>
                </c:pt>
                <c:pt idx="72">
                  <c:v>38.703452682267603</c:v>
                </c:pt>
                <c:pt idx="73">
                  <c:v>40.955721586286835</c:v>
                </c:pt>
                <c:pt idx="74">
                  <c:v>43.286027887978655</c:v>
                </c:pt>
                <c:pt idx="75">
                  <c:v>45.687577435036573</c:v>
                </c:pt>
                <c:pt idx="76">
                  <c:v>48.153790133259733</c:v>
                </c:pt>
                <c:pt idx="77">
                  <c:v>50.70377678995402</c:v>
                </c:pt>
                <c:pt idx="78">
                  <c:v>53.346630213871208</c:v>
                </c:pt>
                <c:pt idx="79">
                  <c:v>56.060154150069181</c:v>
                </c:pt>
                <c:pt idx="80">
                  <c:v>58.824047291843051</c:v>
                </c:pt>
                <c:pt idx="81">
                  <c:v>61.619869774308249</c:v>
                </c:pt>
                <c:pt idx="82">
                  <c:v>64.430985069808344</c:v>
                </c:pt>
                <c:pt idx="83">
                  <c:v>67.242484754600099</c:v>
                </c:pt>
                <c:pt idx="84">
                  <c:v>70.041101741271206</c:v>
                </c:pt>
                <c:pt idx="85">
                  <c:v>72.81511620943661</c:v>
                </c:pt>
                <c:pt idx="86">
                  <c:v>75.554257455857993</c:v>
                </c:pt>
                <c:pt idx="87">
                  <c:v>78.249604120195059</c:v>
                </c:pt>
                <c:pt idx="88">
                  <c:v>80.89348465544083</c:v>
                </c:pt>
                <c:pt idx="89">
                  <c:v>83.448345053230668</c:v>
                </c:pt>
                <c:pt idx="90">
                  <c:v>85.867777634253542</c:v>
                </c:pt>
                <c:pt idx="91">
                  <c:v>88.138775756479717</c:v>
                </c:pt>
                <c:pt idx="92">
                  <c:v>90.254089316973221</c:v>
                </c:pt>
                <c:pt idx="93">
                  <c:v>92.172667524519298</c:v>
                </c:pt>
                <c:pt idx="94">
                  <c:v>93.857829396602</c:v>
                </c:pt>
                <c:pt idx="95">
                  <c:v>95.287617485024285</c:v>
                </c:pt>
                <c:pt idx="96">
                  <c:v>96.482302964917068</c:v>
                </c:pt>
                <c:pt idx="97">
                  <c:v>97.498365405324193</c:v>
                </c:pt>
                <c:pt idx="98">
                  <c:v>98.405219107851536</c:v>
                </c:pt>
                <c:pt idx="99">
                  <c:v>99.237799242983058</c:v>
                </c:pt>
                <c:pt idx="100">
                  <c:v>99.999999999999957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CA-EC4A-A550-C8B48E1F24E5}"/>
            </c:ext>
          </c:extLst>
        </c:ser>
        <c:ser>
          <c:idx val="2"/>
          <c:order val="2"/>
          <c:tx>
            <c:strRef>
              <c:f>'RR weigfhted'!$Q$1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'RR weigfhted'!$A$5:$A$105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weigfhted'!$H$5:$H$105</c:f>
              <c:numCache>
                <c:formatCode>General</c:formatCode>
                <c:ptCount val="101"/>
                <c:pt idx="0">
                  <c:v>0</c:v>
                </c:pt>
                <c:pt idx="1">
                  <c:v>1.96546823156153E-7</c:v>
                </c:pt>
                <c:pt idx="2">
                  <c:v>8.9177448738514405E-7</c:v>
                </c:pt>
                <c:pt idx="3">
                  <c:v>3.0598051924394942E-6</c:v>
                </c:pt>
                <c:pt idx="4">
                  <c:v>9.0626667218302841E-6</c:v>
                </c:pt>
                <c:pt idx="5">
                  <c:v>2.3760198709352784E-5</c:v>
                </c:pt>
                <c:pt idx="6">
                  <c:v>4.7845125013261285E-5</c:v>
                </c:pt>
                <c:pt idx="7">
                  <c:v>7.9502190244488876E-5</c:v>
                </c:pt>
                <c:pt idx="8">
                  <c:v>1.1986220326601547E-4</c:v>
                </c:pt>
                <c:pt idx="9">
                  <c:v>1.7007909571735286E-4</c:v>
                </c:pt>
                <c:pt idx="10">
                  <c:v>2.3132800383090515E-4</c:v>
                </c:pt>
                <c:pt idx="11">
                  <c:v>3.0480367174004703E-4</c:v>
                </c:pt>
                <c:pt idx="12">
                  <c:v>3.917190995371447E-4</c:v>
                </c:pt>
                <c:pt idx="13">
                  <c:v>4.933043824492697E-4</c:v>
                </c:pt>
                <c:pt idx="14">
                  <c:v>6.1080570210157172E-4</c:v>
                </c:pt>
                <c:pt idx="15">
                  <c:v>7.4548444115407674E-4</c:v>
                </c:pt>
                <c:pt idx="16">
                  <c:v>8.986163991750837E-4</c:v>
                </c:pt>
                <c:pt idx="17">
                  <c:v>1.0817367233573207E-3</c:v>
                </c:pt>
                <c:pt idx="18">
                  <c:v>1.3095789233794758E-3</c:v>
                </c:pt>
                <c:pt idx="19">
                  <c:v>1.5874745126026497E-3</c:v>
                </c:pt>
                <c:pt idx="20">
                  <c:v>1.9208438909453338E-3</c:v>
                </c:pt>
                <c:pt idx="21">
                  <c:v>2.3151902010421195E-3</c:v>
                </c:pt>
                <c:pt idx="22">
                  <c:v>2.7760940510383686E-3</c:v>
                </c:pt>
                <c:pt idx="23">
                  <c:v>3.3092089274481167E-3</c:v>
                </c:pt>
                <c:pt idx="24">
                  <c:v>3.9202571670995138E-3</c:v>
                </c:pt>
                <c:pt idx="25">
                  <c:v>4.6150263885245159E-3</c:v>
                </c:pt>
                <c:pt idx="26">
                  <c:v>5.3993663063388216E-3</c:v>
                </c:pt>
                <c:pt idx="27">
                  <c:v>6.2791858675709045E-3</c:v>
                </c:pt>
                <c:pt idx="28">
                  <c:v>7.2865326996672947E-3</c:v>
                </c:pt>
                <c:pt idx="29">
                  <c:v>8.4596228510696644E-3</c:v>
                </c:pt>
                <c:pt idx="30">
                  <c:v>9.8431530116274042E-3</c:v>
                </c:pt>
                <c:pt idx="31">
                  <c:v>1.1456718238813553E-2</c:v>
                </c:pt>
                <c:pt idx="32">
                  <c:v>1.3282469875838553E-2</c:v>
                </c:pt>
                <c:pt idx="33">
                  <c:v>1.5373480858725603E-2</c:v>
                </c:pt>
                <c:pt idx="34">
                  <c:v>1.7834400028393593E-2</c:v>
                </c:pt>
                <c:pt idx="35">
                  <c:v>2.0745379647594032E-2</c:v>
                </c:pt>
                <c:pt idx="36">
                  <c:v>2.4147584969287681E-2</c:v>
                </c:pt>
                <c:pt idx="37">
                  <c:v>2.808271270681733E-2</c:v>
                </c:pt>
                <c:pt idx="38">
                  <c:v>3.2592960645199592E-2</c:v>
                </c:pt>
                <c:pt idx="39">
                  <c:v>3.7721000629890838E-2</c:v>
                </c:pt>
                <c:pt idx="40">
                  <c:v>4.3852912564275745E-2</c:v>
                </c:pt>
                <c:pt idx="41">
                  <c:v>5.1481694594732043E-2</c:v>
                </c:pt>
                <c:pt idx="42">
                  <c:v>6.0785482664699915E-2</c:v>
                </c:pt>
                <c:pt idx="43">
                  <c:v>7.1945280638599118E-2</c:v>
                </c:pt>
                <c:pt idx="44">
                  <c:v>8.5144740736588315E-2</c:v>
                </c:pt>
                <c:pt idx="45">
                  <c:v>0.10056997258373691</c:v>
                </c:pt>
                <c:pt idx="46">
                  <c:v>0.11840937498410402</c:v>
                </c:pt>
                <c:pt idx="47">
                  <c:v>0.13885348605034842</c:v>
                </c:pt>
                <c:pt idx="48">
                  <c:v>0.16209484837628663</c:v>
                </c:pt>
                <c:pt idx="49">
                  <c:v>0.18832788669360573</c:v>
                </c:pt>
                <c:pt idx="50">
                  <c:v>0.21774879600346983</c:v>
                </c:pt>
                <c:pt idx="51">
                  <c:v>0.25142563002138374</c:v>
                </c:pt>
                <c:pt idx="52">
                  <c:v>0.29063064405184491</c:v>
                </c:pt>
                <c:pt idx="53">
                  <c:v>0.33581826614048621</c:v>
                </c:pt>
                <c:pt idx="54">
                  <c:v>0.38744738613900981</c:v>
                </c:pt>
                <c:pt idx="55">
                  <c:v>0.44716617016754051</c:v>
                </c:pt>
                <c:pt idx="56">
                  <c:v>0.51692169111270314</c:v>
                </c:pt>
                <c:pt idx="57">
                  <c:v>0.59755261365386048</c:v>
                </c:pt>
                <c:pt idx="58">
                  <c:v>0.68990457582424081</c:v>
                </c:pt>
                <c:pt idx="59">
                  <c:v>0.79482933197374483</c:v>
                </c:pt>
                <c:pt idx="60">
                  <c:v>0.91318394812007386</c:v>
                </c:pt>
                <c:pt idx="61">
                  <c:v>1.0458300409488979</c:v>
                </c:pt>
                <c:pt idx="62">
                  <c:v>1.1975237887803658</c:v>
                </c:pt>
                <c:pt idx="63">
                  <c:v>1.3739082326886758</c:v>
                </c:pt>
                <c:pt idx="64">
                  <c:v>1.5815301688612438</c:v>
                </c:pt>
                <c:pt idx="65">
                  <c:v>1.8231663898913488</c:v>
                </c:pt>
                <c:pt idx="66">
                  <c:v>2.09604692102398</c:v>
                </c:pt>
                <c:pt idx="67">
                  <c:v>2.407809809931539</c:v>
                </c:pt>
                <c:pt idx="68">
                  <c:v>2.761224485447145</c:v>
                </c:pt>
                <c:pt idx="69">
                  <c:v>3.1524061089927771</c:v>
                </c:pt>
                <c:pt idx="70">
                  <c:v>3.5900393390869989</c:v>
                </c:pt>
                <c:pt idx="71">
                  <c:v>4.091225831796117</c:v>
                </c:pt>
                <c:pt idx="72">
                  <c:v>4.6680928517048965</c:v>
                </c:pt>
                <c:pt idx="73">
                  <c:v>5.3257918752293492</c:v>
                </c:pt>
                <c:pt idx="74">
                  <c:v>6.0693553180103539</c:v>
                </c:pt>
                <c:pt idx="75">
                  <c:v>6.903679176394804</c:v>
                </c:pt>
                <c:pt idx="76">
                  <c:v>7.8335063057226204</c:v>
                </c:pt>
                <c:pt idx="77">
                  <c:v>8.9143991936152496</c:v>
                </c:pt>
                <c:pt idx="78">
                  <c:v>10.21251603718262</c:v>
                </c:pt>
                <c:pt idx="79">
                  <c:v>11.74330187820452</c:v>
                </c:pt>
                <c:pt idx="80">
                  <c:v>13.52029171925947</c:v>
                </c:pt>
                <c:pt idx="81">
                  <c:v>15.55493061722674</c:v>
                </c:pt>
                <c:pt idx="82">
                  <c:v>17.856421503637758</c:v>
                </c:pt>
                <c:pt idx="83">
                  <c:v>20.431602442285989</c:v>
                </c:pt>
                <c:pt idx="84">
                  <c:v>23.284854727615368</c:v>
                </c:pt>
                <c:pt idx="85">
                  <c:v>26.418042845256316</c:v>
                </c:pt>
                <c:pt idx="86">
                  <c:v>29.830486881708588</c:v>
                </c:pt>
                <c:pt idx="87">
                  <c:v>33.518967502213776</c:v>
                </c:pt>
                <c:pt idx="88">
                  <c:v>37.477763130333543</c:v>
                </c:pt>
                <c:pt idx="89">
                  <c:v>41.821816698904804</c:v>
                </c:pt>
                <c:pt idx="90">
                  <c:v>46.643276792761782</c:v>
                </c:pt>
                <c:pt idx="91">
                  <c:v>51.879548892342363</c:v>
                </c:pt>
                <c:pt idx="92">
                  <c:v>57.454631179780272</c:v>
                </c:pt>
                <c:pt idx="93">
                  <c:v>63.325556192146003</c:v>
                </c:pt>
                <c:pt idx="94">
                  <c:v>69.368270645307618</c:v>
                </c:pt>
                <c:pt idx="95">
                  <c:v>75.34342847633016</c:v>
                </c:pt>
                <c:pt idx="96">
                  <c:v>81.007034544743576</c:v>
                </c:pt>
                <c:pt idx="97">
                  <c:v>86.236653164570086</c:v>
                </c:pt>
                <c:pt idx="98">
                  <c:v>91.115638352243835</c:v>
                </c:pt>
                <c:pt idx="99">
                  <c:v>95.708061523607853</c:v>
                </c:pt>
                <c:pt idx="100">
                  <c:v>99.999999999999943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CA-EC4A-A550-C8B48E1F24E5}"/>
            </c:ext>
          </c:extLst>
        </c:ser>
        <c:ser>
          <c:idx val="3"/>
          <c:order val="3"/>
          <c:tx>
            <c:strRef>
              <c:f>'RR weigfhted'!$R$1</c:f>
              <c:strCache>
                <c:ptCount val="1"/>
                <c:pt idx="0">
                  <c:v>Slag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'RR weigfhted'!$A$5:$A$105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weigfhted'!$I$5:$I$105</c:f>
              <c:numCache>
                <c:formatCode>General</c:formatCode>
                <c:ptCount val="101"/>
                <c:pt idx="0">
                  <c:v>0</c:v>
                </c:pt>
                <c:pt idx="1">
                  <c:v>4.0087289925511201E-2</c:v>
                </c:pt>
                <c:pt idx="2">
                  <c:v>9.1507231496888608E-2</c:v>
                </c:pt>
                <c:pt idx="3">
                  <c:v>0.18826657473100331</c:v>
                </c:pt>
                <c:pt idx="4">
                  <c:v>0.35500102979213433</c:v>
                </c:pt>
                <c:pt idx="5">
                  <c:v>0.62574844434234633</c:v>
                </c:pt>
                <c:pt idx="6">
                  <c:v>0.97870243281608738</c:v>
                </c:pt>
                <c:pt idx="7">
                  <c:v>1.3859144827813294</c:v>
                </c:pt>
                <c:pt idx="8">
                  <c:v>1.8478474418061854</c:v>
                </c:pt>
                <c:pt idx="9">
                  <c:v>2.3648178174270655</c:v>
                </c:pt>
                <c:pt idx="10">
                  <c:v>2.9370188141249116</c:v>
                </c:pt>
                <c:pt idx="11">
                  <c:v>3.5645381885242093</c:v>
                </c:pt>
                <c:pt idx="12">
                  <c:v>4.24737243133145</c:v>
                </c:pt>
                <c:pt idx="13">
                  <c:v>4.9854382664292762</c:v>
                </c:pt>
                <c:pt idx="14">
                  <c:v>5.7785821397871651</c:v>
                </c:pt>
                <c:pt idx="15">
                  <c:v>6.6265881686045383</c:v>
                </c:pt>
                <c:pt idx="16">
                  <c:v>7.5291848881377241</c:v>
                </c:pt>
                <c:pt idx="17">
                  <c:v>8.5122931673485187</c:v>
                </c:pt>
                <c:pt idx="18">
                  <c:v>9.6024549799617382</c:v>
                </c:pt>
                <c:pt idx="19">
                  <c:v>10.797823784966809</c:v>
                </c:pt>
                <c:pt idx="20">
                  <c:v>12.096314562135499</c:v>
                </c:pt>
                <c:pt idx="21">
                  <c:v>13.495645418595359</c:v>
                </c:pt>
                <c:pt idx="22">
                  <c:v>14.99337188262623</c:v>
                </c:pt>
                <c:pt idx="23">
                  <c:v>16.586915603498049</c:v>
                </c:pt>
                <c:pt idx="24">
                  <c:v>18.273588673745298</c:v>
                </c:pt>
                <c:pt idx="25">
                  <c:v>20.050614457566187</c:v>
                </c:pt>
                <c:pt idx="26">
                  <c:v>21.915145582292798</c:v>
                </c:pt>
                <c:pt idx="27">
                  <c:v>23.864279591385547</c:v>
                </c:pt>
                <c:pt idx="28">
                  <c:v>25.914469796999157</c:v>
                </c:pt>
                <c:pt idx="29">
                  <c:v>28.080493227223418</c:v>
                </c:pt>
                <c:pt idx="30">
                  <c:v>30.372478239290466</c:v>
                </c:pt>
                <c:pt idx="31">
                  <c:v>32.782521420075419</c:v>
                </c:pt>
                <c:pt idx="32">
                  <c:v>35.28594227042926</c:v>
                </c:pt>
                <c:pt idx="33">
                  <c:v>37.889444725062802</c:v>
                </c:pt>
                <c:pt idx="34">
                  <c:v>40.608754141068644</c:v>
                </c:pt>
                <c:pt idx="35">
                  <c:v>43.440755353543153</c:v>
                </c:pt>
                <c:pt idx="36">
                  <c:v>46.368566637001734</c:v>
                </c:pt>
                <c:pt idx="37">
                  <c:v>49.376086575784626</c:v>
                </c:pt>
                <c:pt idx="38">
                  <c:v>52.448053177130014</c:v>
                </c:pt>
                <c:pt idx="39">
                  <c:v>55.570082319795702</c:v>
                </c:pt>
                <c:pt idx="40">
                  <c:v>58.74037424363484</c:v>
                </c:pt>
                <c:pt idx="41">
                  <c:v>61.936070178374059</c:v>
                </c:pt>
                <c:pt idx="42">
                  <c:v>65.115697293913598</c:v>
                </c:pt>
                <c:pt idx="43">
                  <c:v>68.244595269015008</c:v>
                </c:pt>
                <c:pt idx="44">
                  <c:v>71.294433606149965</c:v>
                </c:pt>
                <c:pt idx="45">
                  <c:v>74.24264858950238</c:v>
                </c:pt>
                <c:pt idx="46">
                  <c:v>77.071843245609898</c:v>
                </c:pt>
                <c:pt idx="47">
                  <c:v>79.769180955332217</c:v>
                </c:pt>
                <c:pt idx="48">
                  <c:v>82.325794028307755</c:v>
                </c:pt>
                <c:pt idx="49">
                  <c:v>84.736221616957749</c:v>
                </c:pt>
                <c:pt idx="50">
                  <c:v>86.997886175473155</c:v>
                </c:pt>
                <c:pt idx="51">
                  <c:v>89.074451958230583</c:v>
                </c:pt>
                <c:pt idx="52">
                  <c:v>90.932724903696524</c:v>
                </c:pt>
                <c:pt idx="53">
                  <c:v>92.582365493861388</c:v>
                </c:pt>
                <c:pt idx="54">
                  <c:v>94.036261327117387</c:v>
                </c:pt>
                <c:pt idx="55">
                  <c:v>95.281785901079104</c:v>
                </c:pt>
                <c:pt idx="56">
                  <c:v>96.314327013985718</c:v>
                </c:pt>
                <c:pt idx="57">
                  <c:v>97.162296930044036</c:v>
                </c:pt>
                <c:pt idx="58">
                  <c:v>97.852801432596877</c:v>
                </c:pt>
                <c:pt idx="59">
                  <c:v>98.410752550418565</c:v>
                </c:pt>
                <c:pt idx="60">
                  <c:v>98.858413680176454</c:v>
                </c:pt>
                <c:pt idx="61">
                  <c:v>99.215247426468764</c:v>
                </c:pt>
                <c:pt idx="62">
                  <c:v>99.48276056394441</c:v>
                </c:pt>
                <c:pt idx="63">
                  <c:v>99.669117781940571</c:v>
                </c:pt>
                <c:pt idx="64">
                  <c:v>99.790326176002097</c:v>
                </c:pt>
                <c:pt idx="65">
                  <c:v>99.86716573723966</c:v>
                </c:pt>
                <c:pt idx="66">
                  <c:v>99.918891055289137</c:v>
                </c:pt>
                <c:pt idx="67">
                  <c:v>99.951346949411487</c:v>
                </c:pt>
                <c:pt idx="68">
                  <c:v>99.971231184642591</c:v>
                </c:pt>
                <c:pt idx="69">
                  <c:v>99.984264891911963</c:v>
                </c:pt>
                <c:pt idx="70">
                  <c:v>99.992214221343843</c:v>
                </c:pt>
                <c:pt idx="71">
                  <c:v>99.996371699217292</c:v>
                </c:pt>
                <c:pt idx="72">
                  <c:v>99.99834309819029</c:v>
                </c:pt>
                <c:pt idx="73">
                  <c:v>99.999263556968373</c:v>
                </c:pt>
                <c:pt idx="74">
                  <c:v>99.99968719961457</c:v>
                </c:pt>
                <c:pt idx="75">
                  <c:v>99.999879586109174</c:v>
                </c:pt>
                <c:pt idx="76">
                  <c:v>99.999965862024482</c:v>
                </c:pt>
                <c:pt idx="77">
                  <c:v>99.999993613319205</c:v>
                </c:pt>
                <c:pt idx="78">
                  <c:v>99.999998850489035</c:v>
                </c:pt>
                <c:pt idx="79">
                  <c:v>99.999999800314782</c:v>
                </c:pt>
                <c:pt idx="80">
                  <c:v>99.999999966430835</c:v>
                </c:pt>
                <c:pt idx="81">
                  <c:v>99.999999994526206</c:v>
                </c:pt>
                <c:pt idx="82">
                  <c:v>99.999999999132569</c:v>
                </c:pt>
                <c:pt idx="83">
                  <c:v>99.999999999866191</c:v>
                </c:pt>
                <c:pt idx="84">
                  <c:v>99.999999999979892</c:v>
                </c:pt>
                <c:pt idx="85">
                  <c:v>99.999999999997058</c:v>
                </c:pt>
                <c:pt idx="86">
                  <c:v>99.999999999999588</c:v>
                </c:pt>
                <c:pt idx="87">
                  <c:v>99.999999999999957</c:v>
                </c:pt>
                <c:pt idx="88">
                  <c:v>100.00000000000001</c:v>
                </c:pt>
                <c:pt idx="89">
                  <c:v>100.00000000000001</c:v>
                </c:pt>
                <c:pt idx="90">
                  <c:v>100.00000000000001</c:v>
                </c:pt>
                <c:pt idx="91">
                  <c:v>100.00000000000001</c:v>
                </c:pt>
                <c:pt idx="92">
                  <c:v>100.00000000000001</c:v>
                </c:pt>
                <c:pt idx="93">
                  <c:v>100.00000000000001</c:v>
                </c:pt>
                <c:pt idx="94">
                  <c:v>100.00000000000001</c:v>
                </c:pt>
                <c:pt idx="95">
                  <c:v>100.00000000000001</c:v>
                </c:pt>
                <c:pt idx="96">
                  <c:v>100.00000000000001</c:v>
                </c:pt>
                <c:pt idx="97">
                  <c:v>100.00000000000001</c:v>
                </c:pt>
                <c:pt idx="98">
                  <c:v>100.00000000000001</c:v>
                </c:pt>
                <c:pt idx="99">
                  <c:v>100.00000000000001</c:v>
                </c:pt>
                <c:pt idx="10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CA-EC4A-A550-C8B48E1F24E5}"/>
            </c:ext>
          </c:extLst>
        </c:ser>
        <c:ser>
          <c:idx val="4"/>
          <c:order val="4"/>
          <c:tx>
            <c:strRef>
              <c:f>'RR weigfhted'!$J$1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'RR weigfhted'!$A$5:$A$105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weigfhted'!$J$5:$J$105</c:f>
              <c:numCache>
                <c:formatCode>General</c:formatCode>
                <c:ptCount val="101"/>
                <c:pt idx="0">
                  <c:v>-7.1648298989322692</c:v>
                </c:pt>
                <c:pt idx="1">
                  <c:v>-7.1648298989322692</c:v>
                </c:pt>
                <c:pt idx="2">
                  <c:v>-4.4280980323067789</c:v>
                </c:pt>
                <c:pt idx="3">
                  <c:v>-2.5930682955335596</c:v>
                </c:pt>
                <c:pt idx="4">
                  <c:v>0</c:v>
                </c:pt>
                <c:pt idx="5">
                  <c:v>1.8981064671462575</c:v>
                </c:pt>
                <c:pt idx="6">
                  <c:v>2.6967662976993361</c:v>
                </c:pt>
                <c:pt idx="7">
                  <c:v>3.4237083441134999</c:v>
                </c:pt>
                <c:pt idx="8">
                  <c:v>4.0923686612877024</c:v>
                </c:pt>
                <c:pt idx="9">
                  <c:v>4.712606763870884</c:v>
                </c:pt>
                <c:pt idx="10">
                  <c:v>5.2918902388019546</c:v>
                </c:pt>
                <c:pt idx="11">
                  <c:v>5.8360223880653024</c:v>
                </c:pt>
                <c:pt idx="12">
                  <c:v>6.3496103770507091</c:v>
                </c:pt>
                <c:pt idx="13">
                  <c:v>6.8363781416762359</c:v>
                </c:pt>
                <c:pt idx="14">
                  <c:v>7.2993823300112979</c:v>
                </c:pt>
                <c:pt idx="15">
                  <c:v>7.7411654381033719</c:v>
                </c:pt>
                <c:pt idx="16">
                  <c:v>8.1638669838016611</c:v>
                </c:pt>
                <c:pt idx="17">
                  <c:v>8.9590425905051987</c:v>
                </c:pt>
                <c:pt idx="18">
                  <c:v>9.6966341550929087</c:v>
                </c:pt>
                <c:pt idx="19">
                  <c:v>10.385522185084433</c:v>
                </c:pt>
                <c:pt idx="20">
                  <c:v>11.032608008490127</c:v>
                </c:pt>
                <c:pt idx="21">
                  <c:v>11.643370499171514</c:v>
                </c:pt>
                <c:pt idx="22">
                  <c:v>12.222238188218162</c:v>
                </c:pt>
                <c:pt idx="23">
                  <c:v>12.772846063262278</c:v>
                </c:pt>
                <c:pt idx="24">
                  <c:v>13.298217678693383</c:v>
                </c:pt>
                <c:pt idx="25">
                  <c:v>13.800897364360443</c:v>
                </c:pt>
                <c:pt idx="26">
                  <c:v>14.283048187408982</c:v>
                </c:pt>
                <c:pt idx="27">
                  <c:v>14.74652585352889</c:v>
                </c:pt>
                <c:pt idx="28">
                  <c:v>15.410183581083542</c:v>
                </c:pt>
                <c:pt idx="29">
                  <c:v>16.039971076781548</c:v>
                </c:pt>
                <c:pt idx="30">
                  <c:v>16.833438146990211</c:v>
                </c:pt>
                <c:pt idx="31">
                  <c:v>17.397830665808691</c:v>
                </c:pt>
                <c:pt idx="32">
                  <c:v>17.938747701515254</c:v>
                </c:pt>
                <c:pt idx="33">
                  <c:v>18.627141275974704</c:v>
                </c:pt>
                <c:pt idx="34">
                  <c:v>19.440808622198933</c:v>
                </c:pt>
                <c:pt idx="35">
                  <c:v>20.208801795578118</c:v>
                </c:pt>
                <c:pt idx="36">
                  <c:v>20.936689379148675</c:v>
                </c:pt>
                <c:pt idx="37">
                  <c:v>21.629042127875834</c:v>
                </c:pt>
                <c:pt idx="38">
                  <c:v>22.289661960125439</c:v>
                </c:pt>
                <c:pt idx="39">
                  <c:v>22.921748201305707</c:v>
                </c:pt>
                <c:pt idx="40">
                  <c:v>24.110813075646689</c:v>
                </c:pt>
                <c:pt idx="41">
                  <c:v>25.213769722791966</c:v>
                </c:pt>
                <c:pt idx="42">
                  <c:v>26.24389759883768</c:v>
                </c:pt>
                <c:pt idx="43">
                  <c:v>27.211516596212924</c:v>
                </c:pt>
                <c:pt idx="44">
                  <c:v>28.12481954226897</c:v>
                </c:pt>
                <c:pt idx="45">
                  <c:v>28.990428635573206</c:v>
                </c:pt>
                <c:pt idx="46">
                  <c:v>29.813779450451243</c:v>
                </c:pt>
                <c:pt idx="47">
                  <c:v>30.599393255274371</c:v>
                </c:pt>
                <c:pt idx="48">
                  <c:v>31.351074710581273</c:v>
                </c:pt>
                <c:pt idx="49">
                  <c:v>32.072058356191718</c:v>
                </c:pt>
                <c:pt idx="50">
                  <c:v>32.765119119347382</c:v>
                </c:pt>
                <c:pt idx="51">
                  <c:v>33.75751889339427</c:v>
                </c:pt>
                <c:pt idx="52">
                  <c:v>34.699270857514648</c:v>
                </c:pt>
                <c:pt idx="53">
                  <c:v>35.596024439022926</c:v>
                </c:pt>
                <c:pt idx="54">
                  <c:v>36.452497807518739</c:v>
                </c:pt>
                <c:pt idx="55">
                  <c:v>37.538604169121534</c:v>
                </c:pt>
                <c:pt idx="56">
                  <c:v>38.567992661689999</c:v>
                </c:pt>
                <c:pt idx="57">
                  <c:v>39.547127308886232</c:v>
                </c:pt>
                <c:pt idx="58">
                  <c:v>40.481384835226265</c:v>
                </c:pt>
                <c:pt idx="59">
                  <c:v>41.37528977009282</c:v>
                </c:pt>
                <c:pt idx="60">
                  <c:v>42.232688651253369</c:v>
                </c:pt>
                <c:pt idx="61">
                  <c:v>43.056881441927302</c:v>
                </c:pt>
                <c:pt idx="62">
                  <c:v>44.237050314150949</c:v>
                </c:pt>
                <c:pt idx="63">
                  <c:v>45.356988450450693</c:v>
                </c:pt>
                <c:pt idx="64">
                  <c:v>46.767994603946669</c:v>
                </c:pt>
                <c:pt idx="65">
                  <c:v>47.771642199341578</c:v>
                </c:pt>
                <c:pt idx="66">
                  <c:v>48.733543826477849</c:v>
                </c:pt>
                <c:pt idx="67">
                  <c:v>49.957699945942167</c:v>
                </c:pt>
                <c:pt idx="68">
                  <c:v>50.836229226683237</c:v>
                </c:pt>
                <c:pt idx="69">
                  <c:v>51.683920386878576</c:v>
                </c:pt>
                <c:pt idx="70">
                  <c:v>52.770334281624407</c:v>
                </c:pt>
                <c:pt idx="71">
                  <c:v>54.064721784310898</c:v>
                </c:pt>
                <c:pt idx="72">
                  <c:v>55.29591842185625</c:v>
                </c:pt>
                <c:pt idx="73">
                  <c:v>56.470685067409107</c:v>
                </c:pt>
                <c:pt idx="74">
                  <c:v>57.59471101546886</c:v>
                </c:pt>
                <c:pt idx="75">
                  <c:v>58.672833031212868</c:v>
                </c:pt>
                <c:pt idx="76">
                  <c:v>59.709200598709955</c:v>
                </c:pt>
                <c:pt idx="77">
                  <c:v>61.670565694493973</c:v>
                </c:pt>
                <c:pt idx="78">
                  <c:v>63.502420886173198</c:v>
                </c:pt>
                <c:pt idx="79">
                  <c:v>65.223117825968075</c:v>
                </c:pt>
                <c:pt idx="80">
                  <c:v>66.847225650067443</c:v>
                </c:pt>
                <c:pt idx="81">
                  <c:v>68.386520477832818</c:v>
                </c:pt>
                <c:pt idx="82">
                  <c:v>69.850668279169199</c:v>
                </c:pt>
                <c:pt idx="83">
                  <c:v>71.247709132528527</c:v>
                </c:pt>
                <c:pt idx="84">
                  <c:v>72.584408787408876</c:v>
                </c:pt>
                <c:pt idx="85">
                  <c:v>73.866519159372729</c:v>
                </c:pt>
                <c:pt idx="86">
                  <c:v>75.098974844398299</c:v>
                </c:pt>
                <c:pt idx="87">
                  <c:v>76.286043744538134</c:v>
                </c:pt>
                <c:pt idx="88">
                  <c:v>77.431444171422655</c:v>
                </c:pt>
                <c:pt idx="89">
                  <c:v>79.609899399022254</c:v>
                </c:pt>
                <c:pt idx="90">
                  <c:v>81.656164442589741</c:v>
                </c:pt>
                <c:pt idx="91">
                  <c:v>83.587565022540304</c:v>
                </c:pt>
                <c:pt idx="92">
                  <c:v>85.418105383805781</c:v>
                </c:pt>
                <c:pt idx="93">
                  <c:v>87.999407016279221</c:v>
                </c:pt>
                <c:pt idx="94">
                  <c:v>90.410264029540372</c:v>
                </c:pt>
                <c:pt idx="95">
                  <c:v>93.400603875656515</c:v>
                </c:pt>
                <c:pt idx="96">
                  <c:v>95.499273881500699</c:v>
                </c:pt>
                <c:pt idx="97">
                  <c:v>97.490836809799916</c:v>
                </c:pt>
                <c:pt idx="98">
                  <c:v>98.133015757440887</c:v>
                </c:pt>
                <c:pt idx="99">
                  <c:v>99.387239744748385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CA-EC4A-A550-C8B48E1F24E5}"/>
            </c:ext>
          </c:extLst>
        </c:ser>
        <c:ser>
          <c:idx val="5"/>
          <c:order val="5"/>
          <c:tx>
            <c:strRef>
              <c:f>'RR weigfhted'!$T$1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'RR weigfhted'!$A$5:$A$105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weigfhted'!$T$5:$T$105</c:f>
              <c:numCache>
                <c:formatCode>General</c:formatCode>
                <c:ptCount val="101"/>
                <c:pt idx="0">
                  <c:v>0</c:v>
                </c:pt>
                <c:pt idx="1">
                  <c:v>7.8729399578308323E-2</c:v>
                </c:pt>
                <c:pt idx="2">
                  <c:v>0.14390153003592115</c:v>
                </c:pt>
                <c:pt idx="3">
                  <c:v>0.24740151537092214</c:v>
                </c:pt>
                <c:pt idx="4">
                  <c:v>0.40045865863256491</c:v>
                </c:pt>
                <c:pt idx="5">
                  <c:v>0.61733444596357656</c:v>
                </c:pt>
                <c:pt idx="6">
                  <c:v>0.87941648768494007</c:v>
                </c:pt>
                <c:pt idx="7">
                  <c:v>1.1693558092305929</c:v>
                </c:pt>
                <c:pt idx="8">
                  <c:v>1.4861979814953927</c:v>
                </c:pt>
                <c:pt idx="9">
                  <c:v>1.8290637792648723</c:v>
                </c:pt>
                <c:pt idx="10">
                  <c:v>2.1971354553301996</c:v>
                </c:pt>
                <c:pt idx="11">
                  <c:v>2.5896467521998749</c:v>
                </c:pt>
                <c:pt idx="12">
                  <c:v>3.0058753803495248</c:v>
                </c:pt>
                <c:pt idx="13">
                  <c:v>3.4451371947080247</c:v>
                </c:pt>
                <c:pt idx="14">
                  <c:v>3.9067815814413147</c:v>
                </c:pt>
                <c:pt idx="15">
                  <c:v>4.390187732361496</c:v>
                </c:pt>
                <c:pt idx="16">
                  <c:v>4.8947615862574203</c:v>
                </c:pt>
                <c:pt idx="17">
                  <c:v>5.4296943599723182</c:v>
                </c:pt>
                <c:pt idx="18">
                  <c:v>6.0037188489708093</c:v>
                </c:pt>
                <c:pt idx="19">
                  <c:v>6.6148252815895745</c:v>
                </c:pt>
                <c:pt idx="20">
                  <c:v>7.2611349476465152</c:v>
                </c:pt>
                <c:pt idx="21">
                  <c:v>7.94088354701434</c:v>
                </c:pt>
                <c:pt idx="22">
                  <c:v>8.6524080537623824</c:v>
                </c:pt>
                <c:pt idx="23">
                  <c:v>9.3941361173845568</c:v>
                </c:pt>
                <c:pt idx="24">
                  <c:v>10.164577347684025</c:v>
                </c:pt>
                <c:pt idx="25">
                  <c:v>10.962316032060031</c:v>
                </c:pt>
                <c:pt idx="26">
                  <c:v>11.786004964578435</c:v>
                </c:pt>
                <c:pt idx="27">
                  <c:v>12.634360153400133</c:v>
                </c:pt>
                <c:pt idx="28">
                  <c:v>13.511657964985069</c:v>
                </c:pt>
                <c:pt idx="29">
                  <c:v>14.42153517131608</c:v>
                </c:pt>
                <c:pt idx="30">
                  <c:v>15.366158023885019</c:v>
                </c:pt>
                <c:pt idx="31">
                  <c:v>16.342822459250197</c:v>
                </c:pt>
                <c:pt idx="32">
                  <c:v>17.344501651716886</c:v>
                </c:pt>
                <c:pt idx="33">
                  <c:v>18.372740298322313</c:v>
                </c:pt>
                <c:pt idx="34">
                  <c:v>19.431507414613765</c:v>
                </c:pt>
                <c:pt idx="35">
                  <c:v>20.519944313883911</c:v>
                </c:pt>
                <c:pt idx="36">
                  <c:v>21.633802707128705</c:v>
                </c:pt>
                <c:pt idx="37">
                  <c:v>22.769231500217451</c:v>
                </c:pt>
                <c:pt idx="38">
                  <c:v>23.922738670784828</c:v>
                </c:pt>
                <c:pt idx="39">
                  <c:v>25.09115819599176</c:v>
                </c:pt>
                <c:pt idx="40">
                  <c:v>26.276219469445884</c:v>
                </c:pt>
                <c:pt idx="41">
                  <c:v>27.475651928271596</c:v>
                </c:pt>
                <c:pt idx="42">
                  <c:v>28.681348502322894</c:v>
                </c:pt>
                <c:pt idx="43">
                  <c:v>29.886751192788132</c:v>
                </c:pt>
                <c:pt idx="44">
                  <c:v>31.086611009523974</c:v>
                </c:pt>
                <c:pt idx="45">
                  <c:v>32.2767864549959</c:v>
                </c:pt>
                <c:pt idx="46">
                  <c:v>33.454072710238307</c:v>
                </c:pt>
                <c:pt idx="47">
                  <c:v>34.616055884932003</c:v>
                </c:pt>
                <c:pt idx="48">
                  <c:v>35.760988118832252</c:v>
                </c:pt>
                <c:pt idx="49">
                  <c:v>36.887680278854802</c:v>
                </c:pt>
                <c:pt idx="50">
                  <c:v>37.995409662339654</c:v>
                </c:pt>
                <c:pt idx="51">
                  <c:v>39.0791024173528</c:v>
                </c:pt>
                <c:pt idx="52">
                  <c:v>40.13398905092977</c:v>
                </c:pt>
                <c:pt idx="53">
                  <c:v>41.160964334284706</c:v>
                </c:pt>
                <c:pt idx="54">
                  <c:v>42.161492147229282</c:v>
                </c:pt>
                <c:pt idx="55">
                  <c:v>43.133680333071382</c:v>
                </c:pt>
                <c:pt idx="56">
                  <c:v>44.076861528003597</c:v>
                </c:pt>
                <c:pt idx="57">
                  <c:v>44.995091759179623</c:v>
                </c:pt>
                <c:pt idx="58">
                  <c:v>45.892476083810969</c:v>
                </c:pt>
                <c:pt idx="59">
                  <c:v>46.773016580067463</c:v>
                </c:pt>
                <c:pt idx="60">
                  <c:v>47.640515331427814</c:v>
                </c:pt>
                <c:pt idx="61">
                  <c:v>48.498517033207548</c:v>
                </c:pt>
                <c:pt idx="62">
                  <c:v>49.349364414943892</c:v>
                </c:pt>
                <c:pt idx="63">
                  <c:v>50.197284526000992</c:v>
                </c:pt>
                <c:pt idx="64">
                  <c:v>51.048839873139165</c:v>
                </c:pt>
                <c:pt idx="65">
                  <c:v>51.909910485249569</c:v>
                </c:pt>
                <c:pt idx="66">
                  <c:v>52.783178068720886</c:v>
                </c:pt>
                <c:pt idx="67">
                  <c:v>53.674352189568893</c:v>
                </c:pt>
                <c:pt idx="68">
                  <c:v>54.58649533241509</c:v>
                </c:pt>
                <c:pt idx="69">
                  <c:v>55.518528423564653</c:v>
                </c:pt>
                <c:pt idx="70">
                  <c:v>56.475411237737724</c:v>
                </c:pt>
                <c:pt idx="71">
                  <c:v>57.46610392311883</c:v>
                </c:pt>
                <c:pt idx="72">
                  <c:v>58.495962355272781</c:v>
                </c:pt>
                <c:pt idx="73">
                  <c:v>59.565771227839882</c:v>
                </c:pt>
                <c:pt idx="74">
                  <c:v>60.675662489198118</c:v>
                </c:pt>
                <c:pt idx="75">
                  <c:v>61.825292714688572</c:v>
                </c:pt>
                <c:pt idx="76">
                  <c:v>63.013976565199201</c:v>
                </c:pt>
                <c:pt idx="77">
                  <c:v>64.258862453052245</c:v>
                </c:pt>
                <c:pt idx="78">
                  <c:v>65.57543624397313</c:v>
                </c:pt>
                <c:pt idx="79">
                  <c:v>66.958543449912838</c:v>
                </c:pt>
                <c:pt idx="80">
                  <c:v>68.402870839690522</c:v>
                </c:pt>
                <c:pt idx="81">
                  <c:v>69.903171977718245</c:v>
                </c:pt>
                <c:pt idx="82">
                  <c:v>71.454370377957062</c:v>
                </c:pt>
                <c:pt idx="83">
                  <c:v>73.051594161361749</c:v>
                </c:pt>
                <c:pt idx="84">
                  <c:v>74.690173550246911</c:v>
                </c:pt>
                <c:pt idx="85">
                  <c:v>76.365619458143499</c:v>
                </c:pt>
                <c:pt idx="86">
                  <c:v>78.073593850733246</c:v>
                </c:pt>
                <c:pt idx="87">
                  <c:v>79.809878136198677</c:v>
                </c:pt>
                <c:pt idx="88">
                  <c:v>81.570343244465064</c:v>
                </c:pt>
                <c:pt idx="89">
                  <c:v>83.358794378116897</c:v>
                </c:pt>
                <c:pt idx="90">
                  <c:v>85.171537062567808</c:v>
                </c:pt>
                <c:pt idx="91">
                  <c:v>86.992657264790466</c:v>
                </c:pt>
                <c:pt idx="92">
                  <c:v>88.806364812876467</c:v>
                </c:pt>
                <c:pt idx="93">
                  <c:v>90.588439448418342</c:v>
                </c:pt>
                <c:pt idx="94">
                  <c:v>92.302822890880833</c:v>
                </c:pt>
                <c:pt idx="95">
                  <c:v>93.900147124060453</c:v>
                </c:pt>
                <c:pt idx="96">
                  <c:v>95.347738543971786</c:v>
                </c:pt>
                <c:pt idx="97">
                  <c:v>96.648366673632523</c:v>
                </c:pt>
                <c:pt idx="98">
                  <c:v>97.844787571785247</c:v>
                </c:pt>
                <c:pt idx="99">
                  <c:v>98.962242498215957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CA-EC4A-A550-C8B48E1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86048"/>
        <c:axId val="1926228928"/>
      </c:scatterChart>
      <c:valAx>
        <c:axId val="599986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28928"/>
        <c:crosses val="autoZero"/>
        <c:crossBetween val="midCat"/>
      </c:valAx>
      <c:valAx>
        <c:axId val="19262289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(2)'!$F$5:$F$105</c:f>
              <c:numCache>
                <c:formatCode>General</c:formatCode>
                <c:ptCount val="101"/>
                <c:pt idx="0">
                  <c:v>0</c:v>
                </c:pt>
                <c:pt idx="1">
                  <c:v>4.93121304814398E-2</c:v>
                </c:pt>
                <c:pt idx="2">
                  <c:v>0.1213422948746346</c:v>
                </c:pt>
                <c:pt idx="3">
                  <c:v>0.27705735754797661</c:v>
                </c:pt>
                <c:pt idx="4">
                  <c:v>0.50832878987932961</c:v>
                </c:pt>
                <c:pt idx="5">
                  <c:v>0.97211576410534362</c:v>
                </c:pt>
                <c:pt idx="6">
                  <c:v>1.7338899061334556</c:v>
                </c:pt>
                <c:pt idx="7">
                  <c:v>2.6456735553607569</c:v>
                </c:pt>
                <c:pt idx="8">
                  <c:v>3.6805442234667067</c:v>
                </c:pt>
                <c:pt idx="9">
                  <c:v>4.8174934662183162</c:v>
                </c:pt>
                <c:pt idx="10">
                  <c:v>6.049157182125656</c:v>
                </c:pt>
                <c:pt idx="11">
                  <c:v>7.3694043092348762</c:v>
                </c:pt>
                <c:pt idx="12">
                  <c:v>8.7732248519597071</c:v>
                </c:pt>
                <c:pt idx="13">
                  <c:v>10.255163061180827</c:v>
                </c:pt>
                <c:pt idx="14">
                  <c:v>11.812786003768798</c:v>
                </c:pt>
                <c:pt idx="15">
                  <c:v>13.436499880657157</c:v>
                </c:pt>
                <c:pt idx="16">
                  <c:v>15.119509111948528</c:v>
                </c:pt>
                <c:pt idx="17">
                  <c:v>16.876876755734187</c:v>
                </c:pt>
                <c:pt idx="18">
                  <c:v>18.727942878230618</c:v>
                </c:pt>
                <c:pt idx="19">
                  <c:v>20.632904656106806</c:v>
                </c:pt>
                <c:pt idx="20">
                  <c:v>22.565724073124745</c:v>
                </c:pt>
                <c:pt idx="21">
                  <c:v>24.506299529244366</c:v>
                </c:pt>
                <c:pt idx="22">
                  <c:v>26.438227734842126</c:v>
                </c:pt>
                <c:pt idx="23">
                  <c:v>28.338134560879265</c:v>
                </c:pt>
                <c:pt idx="24">
                  <c:v>30.210514247571606</c:v>
                </c:pt>
                <c:pt idx="25">
                  <c:v>32.050203934840454</c:v>
                </c:pt>
                <c:pt idx="26">
                  <c:v>33.854281836357096</c:v>
                </c:pt>
                <c:pt idx="27">
                  <c:v>35.622066793621528</c:v>
                </c:pt>
                <c:pt idx="28">
                  <c:v>37.338170811450496</c:v>
                </c:pt>
                <c:pt idx="29">
                  <c:v>39.011339508659148</c:v>
                </c:pt>
                <c:pt idx="30">
                  <c:v>40.650161648556676</c:v>
                </c:pt>
                <c:pt idx="31">
                  <c:v>42.269076261069408</c:v>
                </c:pt>
                <c:pt idx="32">
                  <c:v>43.882046153956729</c:v>
                </c:pt>
                <c:pt idx="33">
                  <c:v>45.500279410157319</c:v>
                </c:pt>
                <c:pt idx="34">
                  <c:v>47.13473789449521</c:v>
                </c:pt>
                <c:pt idx="35">
                  <c:v>48.823552134200767</c:v>
                </c:pt>
                <c:pt idx="36">
                  <c:v>50.58997921132346</c:v>
                </c:pt>
                <c:pt idx="37">
                  <c:v>52.448256916400567</c:v>
                </c:pt>
                <c:pt idx="38">
                  <c:v>54.42034913078659</c:v>
                </c:pt>
                <c:pt idx="39">
                  <c:v>56.468946092692072</c:v>
                </c:pt>
                <c:pt idx="40">
                  <c:v>58.59747884947398</c:v>
                </c:pt>
                <c:pt idx="41">
                  <c:v>60.767235290014412</c:v>
                </c:pt>
                <c:pt idx="42">
                  <c:v>62.931223838227659</c:v>
                </c:pt>
                <c:pt idx="43">
                  <c:v>65.054248349829138</c:v>
                </c:pt>
                <c:pt idx="44">
                  <c:v>67.124732593618418</c:v>
                </c:pt>
                <c:pt idx="45">
                  <c:v>69.142115630258843</c:v>
                </c:pt>
                <c:pt idx="46">
                  <c:v>71.106778866678269</c:v>
                </c:pt>
                <c:pt idx="47">
                  <c:v>73.044402552972642</c:v>
                </c:pt>
                <c:pt idx="48">
                  <c:v>74.974183502428545</c:v>
                </c:pt>
                <c:pt idx="49">
                  <c:v>76.916293378047456</c:v>
                </c:pt>
                <c:pt idx="50">
                  <c:v>78.87467901794696</c:v>
                </c:pt>
                <c:pt idx="51">
                  <c:v>80.857021662715127</c:v>
                </c:pt>
                <c:pt idx="52">
                  <c:v>82.868807834358861</c:v>
                </c:pt>
                <c:pt idx="53">
                  <c:v>84.923000905073735</c:v>
                </c:pt>
                <c:pt idx="54">
                  <c:v>86.973890526664619</c:v>
                </c:pt>
                <c:pt idx="55">
                  <c:v>88.988987302842816</c:v>
                </c:pt>
                <c:pt idx="56">
                  <c:v>90.918752094996449</c:v>
                </c:pt>
                <c:pt idx="57">
                  <c:v>92.715742483104606</c:v>
                </c:pt>
                <c:pt idx="58">
                  <c:v>94.352997567457535</c:v>
                </c:pt>
                <c:pt idx="59">
                  <c:v>95.802291785249182</c:v>
                </c:pt>
                <c:pt idx="60">
                  <c:v>97.036297633723464</c:v>
                </c:pt>
                <c:pt idx="61">
                  <c:v>98.073689135393863</c:v>
                </c:pt>
                <c:pt idx="62">
                  <c:v>98.880660477511867</c:v>
                </c:pt>
                <c:pt idx="63">
                  <c:v>99.431743818259164</c:v>
                </c:pt>
                <c:pt idx="64">
                  <c:v>99.744113521603921</c:v>
                </c:pt>
                <c:pt idx="65">
                  <c:v>99.911896602489335</c:v>
                </c:pt>
                <c:pt idx="66">
                  <c:v>99.999999999999986</c:v>
                </c:pt>
                <c:pt idx="67">
                  <c:v>99.999999999999986</c:v>
                </c:pt>
                <c:pt idx="68">
                  <c:v>99.999999999999986</c:v>
                </c:pt>
                <c:pt idx="69">
                  <c:v>99.999999999999986</c:v>
                </c:pt>
                <c:pt idx="70">
                  <c:v>99.999999999999986</c:v>
                </c:pt>
                <c:pt idx="71">
                  <c:v>99.999999999999986</c:v>
                </c:pt>
                <c:pt idx="72">
                  <c:v>99.999999999999986</c:v>
                </c:pt>
                <c:pt idx="73">
                  <c:v>99.999999999999986</c:v>
                </c:pt>
                <c:pt idx="74">
                  <c:v>99.999999999999986</c:v>
                </c:pt>
                <c:pt idx="75">
                  <c:v>99.999999999999986</c:v>
                </c:pt>
                <c:pt idx="76">
                  <c:v>99.999999999999986</c:v>
                </c:pt>
                <c:pt idx="77">
                  <c:v>99.999999999999986</c:v>
                </c:pt>
                <c:pt idx="78">
                  <c:v>99.999999999999986</c:v>
                </c:pt>
                <c:pt idx="79">
                  <c:v>99.999999999999986</c:v>
                </c:pt>
                <c:pt idx="80">
                  <c:v>99.999999999999986</c:v>
                </c:pt>
                <c:pt idx="81">
                  <c:v>99.999999999999986</c:v>
                </c:pt>
                <c:pt idx="82">
                  <c:v>99.999999999999986</c:v>
                </c:pt>
                <c:pt idx="83">
                  <c:v>99.999999999999986</c:v>
                </c:pt>
                <c:pt idx="84">
                  <c:v>99.999999999999986</c:v>
                </c:pt>
                <c:pt idx="85">
                  <c:v>99.999999999999986</c:v>
                </c:pt>
                <c:pt idx="86">
                  <c:v>99.999999999999986</c:v>
                </c:pt>
                <c:pt idx="87">
                  <c:v>99.999999999999986</c:v>
                </c:pt>
                <c:pt idx="88">
                  <c:v>99.999999999999986</c:v>
                </c:pt>
                <c:pt idx="89">
                  <c:v>99.999999999999986</c:v>
                </c:pt>
                <c:pt idx="90">
                  <c:v>99.999999999999986</c:v>
                </c:pt>
                <c:pt idx="91">
                  <c:v>99.999999999999986</c:v>
                </c:pt>
                <c:pt idx="92">
                  <c:v>99.999999999999986</c:v>
                </c:pt>
                <c:pt idx="93">
                  <c:v>99.999999999999986</c:v>
                </c:pt>
                <c:pt idx="94">
                  <c:v>99.999999999999986</c:v>
                </c:pt>
                <c:pt idx="95">
                  <c:v>99.999999999999986</c:v>
                </c:pt>
                <c:pt idx="96">
                  <c:v>99.999999999999986</c:v>
                </c:pt>
                <c:pt idx="97">
                  <c:v>99.999999999999986</c:v>
                </c:pt>
                <c:pt idx="98">
                  <c:v>99.999999999999986</c:v>
                </c:pt>
                <c:pt idx="99">
                  <c:v>99.999999999999986</c:v>
                </c:pt>
                <c:pt idx="100">
                  <c:v>99.999999999999986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6-F941-9B8A-7FA0C8E375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(2)'!$G$5:$G$105</c:f>
              <c:numCache>
                <c:formatCode>General</c:formatCode>
                <c:ptCount val="101"/>
                <c:pt idx="0">
                  <c:v>0</c:v>
                </c:pt>
                <c:pt idx="1">
                  <c:v>1.18853471757302E-2</c:v>
                </c:pt>
                <c:pt idx="2">
                  <c:v>2.6242846564012302E-2</c:v>
                </c:pt>
                <c:pt idx="3">
                  <c:v>6.1840219431859501E-2</c:v>
                </c:pt>
                <c:pt idx="4">
                  <c:v>7.64193991546471E-2</c:v>
                </c:pt>
                <c:pt idx="5">
                  <c:v>7.64193991546471E-2</c:v>
                </c:pt>
                <c:pt idx="6">
                  <c:v>7.64193991546471E-2</c:v>
                </c:pt>
                <c:pt idx="7">
                  <c:v>7.64193991546471E-2</c:v>
                </c:pt>
                <c:pt idx="8">
                  <c:v>7.64193991546471E-2</c:v>
                </c:pt>
                <c:pt idx="9">
                  <c:v>8.2642839640498483E-2</c:v>
                </c:pt>
                <c:pt idx="10">
                  <c:v>9.4761964538204291E-2</c:v>
                </c:pt>
                <c:pt idx="11">
                  <c:v>0.11287654289110619</c:v>
                </c:pt>
                <c:pt idx="12">
                  <c:v>0.13955640896892518</c:v>
                </c:pt>
                <c:pt idx="13">
                  <c:v>0.17394588828318708</c:v>
                </c:pt>
                <c:pt idx="14">
                  <c:v>0.22398440075500017</c:v>
                </c:pt>
                <c:pt idx="15">
                  <c:v>0.28377610981179918</c:v>
                </c:pt>
                <c:pt idx="16">
                  <c:v>0.35295895235520647</c:v>
                </c:pt>
                <c:pt idx="17">
                  <c:v>0.43740575313317198</c:v>
                </c:pt>
                <c:pt idx="18">
                  <c:v>0.541821254618012</c:v>
                </c:pt>
                <c:pt idx="19">
                  <c:v>0.65998272237064404</c:v>
                </c:pt>
                <c:pt idx="20">
                  <c:v>0.78760816076608897</c:v>
                </c:pt>
                <c:pt idx="21">
                  <c:v>0.92100749115518399</c:v>
                </c:pt>
                <c:pt idx="22">
                  <c:v>1.057610145097946</c:v>
                </c:pt>
                <c:pt idx="23">
                  <c:v>1.192407770532218</c:v>
                </c:pt>
                <c:pt idx="24">
                  <c:v>1.3315593843371321</c:v>
                </c:pt>
                <c:pt idx="25">
                  <c:v>1.4733842115511171</c:v>
                </c:pt>
                <c:pt idx="26">
                  <c:v>1.6208796674143731</c:v>
                </c:pt>
                <c:pt idx="27">
                  <c:v>1.773781851296425</c:v>
                </c:pt>
                <c:pt idx="28">
                  <c:v>1.935083273353805</c:v>
                </c:pt>
                <c:pt idx="29">
                  <c:v>2.101214178805348</c:v>
                </c:pt>
                <c:pt idx="30">
                  <c:v>2.271944556188664</c:v>
                </c:pt>
                <c:pt idx="31">
                  <c:v>2.4427365023789851</c:v>
                </c:pt>
                <c:pt idx="32">
                  <c:v>2.6067250191461913</c:v>
                </c:pt>
                <c:pt idx="33">
                  <c:v>2.7567013594889453</c:v>
                </c:pt>
                <c:pt idx="34">
                  <c:v>2.8785630684084675</c:v>
                </c:pt>
                <c:pt idx="35">
                  <c:v>2.973721257419355</c:v>
                </c:pt>
                <c:pt idx="36">
                  <c:v>3.0463212693050195</c:v>
                </c:pt>
                <c:pt idx="37">
                  <c:v>3.1035081407013774</c:v>
                </c:pt>
                <c:pt idx="38">
                  <c:v>3.1502543859639656</c:v>
                </c:pt>
                <c:pt idx="39">
                  <c:v>3.2056006599986917</c:v>
                </c:pt>
                <c:pt idx="40">
                  <c:v>3.2956772474951883</c:v>
                </c:pt>
                <c:pt idx="41">
                  <c:v>3.4775400083595125</c:v>
                </c:pt>
                <c:pt idx="42">
                  <c:v>3.7555224357006396</c:v>
                </c:pt>
                <c:pt idx="43">
                  <c:v>4.1318116314859195</c:v>
                </c:pt>
                <c:pt idx="44">
                  <c:v>4.5995986167170129</c:v>
                </c:pt>
                <c:pt idx="45">
                  <c:v>5.1507855490594876</c:v>
                </c:pt>
                <c:pt idx="46">
                  <c:v>5.7777987461552698</c:v>
                </c:pt>
                <c:pt idx="47">
                  <c:v>6.4681212052655841</c:v>
                </c:pt>
                <c:pt idx="48">
                  <c:v>7.208377620480042</c:v>
                </c:pt>
                <c:pt idx="49">
                  <c:v>8.0007085817289347</c:v>
                </c:pt>
                <c:pt idx="50">
                  <c:v>8.8024813778835611</c:v>
                </c:pt>
                <c:pt idx="51">
                  <c:v>9.5780040342159367</c:v>
                </c:pt>
                <c:pt idx="52">
                  <c:v>10.27966279959363</c:v>
                </c:pt>
                <c:pt idx="53">
                  <c:v>10.845061147836899</c:v>
                </c:pt>
                <c:pt idx="54">
                  <c:v>11.344154962202126</c:v>
                </c:pt>
                <c:pt idx="55">
                  <c:v>11.802159329871353</c:v>
                </c:pt>
                <c:pt idx="56">
                  <c:v>12.264506773985318</c:v>
                </c:pt>
                <c:pt idx="57">
                  <c:v>12.791442946137472</c:v>
                </c:pt>
                <c:pt idx="58">
                  <c:v>13.393708524636867</c:v>
                </c:pt>
                <c:pt idx="59">
                  <c:v>14.088996092198112</c:v>
                </c:pt>
                <c:pt idx="60">
                  <c:v>14.894735731252752</c:v>
                </c:pt>
                <c:pt idx="61">
                  <c:v>15.798015019228238</c:v>
                </c:pt>
                <c:pt idx="62">
                  <c:v>16.81230023250431</c:v>
                </c:pt>
                <c:pt idx="63">
                  <c:v>17.938081427093589</c:v>
                </c:pt>
                <c:pt idx="64">
                  <c:v>19.174295826295008</c:v>
                </c:pt>
                <c:pt idx="65">
                  <c:v>20.511223511043088</c:v>
                </c:pt>
                <c:pt idx="66">
                  <c:v>21.929664331255779</c:v>
                </c:pt>
                <c:pt idx="67">
                  <c:v>23.43324878794045</c:v>
                </c:pt>
                <c:pt idx="68">
                  <c:v>25.039364739352479</c:v>
                </c:pt>
                <c:pt idx="69">
                  <c:v>26.74085894938689</c:v>
                </c:pt>
                <c:pt idx="70">
                  <c:v>28.559876923436061</c:v>
                </c:pt>
                <c:pt idx="71">
                  <c:v>30.545869353834682</c:v>
                </c:pt>
                <c:pt idx="72">
                  <c:v>32.71590688450005</c:v>
                </c:pt>
                <c:pt idx="73">
                  <c:v>35.068438855389374</c:v>
                </c:pt>
                <c:pt idx="74">
                  <c:v>37.597071750350914</c:v>
                </c:pt>
                <c:pt idx="75">
                  <c:v>40.300748784274056</c:v>
                </c:pt>
                <c:pt idx="76">
                  <c:v>43.150639909067266</c:v>
                </c:pt>
                <c:pt idx="77">
                  <c:v>46.177997958740313</c:v>
                </c:pt>
                <c:pt idx="78">
                  <c:v>49.385021384795714</c:v>
                </c:pt>
                <c:pt idx="79">
                  <c:v>52.713163462178876</c:v>
                </c:pt>
                <c:pt idx="80">
                  <c:v>56.117514373708573</c:v>
                </c:pt>
                <c:pt idx="81">
                  <c:v>59.564104411649041</c:v>
                </c:pt>
                <c:pt idx="82">
                  <c:v>63.03105849005324</c:v>
                </c:pt>
                <c:pt idx="83">
                  <c:v>66.500064737330433</c:v>
                </c:pt>
                <c:pt idx="84">
                  <c:v>69.95228858024646</c:v>
                </c:pt>
                <c:pt idx="85">
                  <c:v>73.383691127808973</c:v>
                </c:pt>
                <c:pt idx="86">
                  <c:v>76.748824065515663</c:v>
                </c:pt>
                <c:pt idx="87">
                  <c:v>80.017790089415669</c:v>
                </c:pt>
                <c:pt idx="88">
                  <c:v>83.165766887664148</c:v>
                </c:pt>
                <c:pt idx="89">
                  <c:v>86.090263214541778</c:v>
                </c:pt>
                <c:pt idx="90">
                  <c:v>88.688058428332923</c:v>
                </c:pt>
                <c:pt idx="91">
                  <c:v>90.958515031555322</c:v>
                </c:pt>
                <c:pt idx="92">
                  <c:v>92.916804825839677</c:v>
                </c:pt>
                <c:pt idx="93">
                  <c:v>94.486494815048871</c:v>
                </c:pt>
                <c:pt idx="94">
                  <c:v>95.733249788900366</c:v>
                </c:pt>
                <c:pt idx="95">
                  <c:v>96.724717783219432</c:v>
                </c:pt>
                <c:pt idx="96">
                  <c:v>97.557652810114604</c:v>
                </c:pt>
                <c:pt idx="97">
                  <c:v>98.26810674107503</c:v>
                </c:pt>
                <c:pt idx="98">
                  <c:v>98.90246395049968</c:v>
                </c:pt>
                <c:pt idx="99">
                  <c:v>99.481301642952516</c:v>
                </c:pt>
                <c:pt idx="100">
                  <c:v>99.999999999999972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E6-F941-9B8A-7FA0C8E3757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(2)'!$H$5:$H$105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5.3003568923870904E-3</c:v>
                </c:pt>
                <c:pt idx="7">
                  <c:v>1.4587069043909291E-2</c:v>
                </c:pt>
                <c:pt idx="8">
                  <c:v>2.802215965310869E-2</c:v>
                </c:pt>
                <c:pt idx="9">
                  <c:v>4.6924455183548888E-2</c:v>
                </c:pt>
                <c:pt idx="10">
                  <c:v>6.6890108648882285E-2</c:v>
                </c:pt>
                <c:pt idx="11">
                  <c:v>8.6182465064431682E-2</c:v>
                </c:pt>
                <c:pt idx="12">
                  <c:v>0.10094224213948658</c:v>
                </c:pt>
                <c:pt idx="13">
                  <c:v>0.11120075177959188</c:v>
                </c:pt>
                <c:pt idx="14">
                  <c:v>0.11120075177959188</c:v>
                </c:pt>
                <c:pt idx="15">
                  <c:v>0.11120075177959188</c:v>
                </c:pt>
                <c:pt idx="16">
                  <c:v>0.11120075177959188</c:v>
                </c:pt>
                <c:pt idx="17">
                  <c:v>0.11120075177959188</c:v>
                </c:pt>
                <c:pt idx="18">
                  <c:v>0.11120075177959188</c:v>
                </c:pt>
                <c:pt idx="19">
                  <c:v>0.11120075177959188</c:v>
                </c:pt>
                <c:pt idx="20">
                  <c:v>0.11120075177959188</c:v>
                </c:pt>
                <c:pt idx="21">
                  <c:v>0.11120075177959188</c:v>
                </c:pt>
                <c:pt idx="22">
                  <c:v>0.11120075177959188</c:v>
                </c:pt>
                <c:pt idx="23">
                  <c:v>0.11120075177959188</c:v>
                </c:pt>
                <c:pt idx="24">
                  <c:v>0.11120075177959188</c:v>
                </c:pt>
                <c:pt idx="25">
                  <c:v>0.11120075177959188</c:v>
                </c:pt>
                <c:pt idx="26">
                  <c:v>0.11120075177959188</c:v>
                </c:pt>
                <c:pt idx="27">
                  <c:v>0.11120075177959188</c:v>
                </c:pt>
                <c:pt idx="28">
                  <c:v>0.11120075177959188</c:v>
                </c:pt>
                <c:pt idx="29">
                  <c:v>0.11120075177959188</c:v>
                </c:pt>
                <c:pt idx="30">
                  <c:v>0.11120075177959188</c:v>
                </c:pt>
                <c:pt idx="31">
                  <c:v>0.11120075177959188</c:v>
                </c:pt>
                <c:pt idx="32">
                  <c:v>0.11120075177959188</c:v>
                </c:pt>
                <c:pt idx="33">
                  <c:v>0.11120075177959188</c:v>
                </c:pt>
                <c:pt idx="34">
                  <c:v>0.11120075177959188</c:v>
                </c:pt>
                <c:pt idx="35">
                  <c:v>0.11120075177959188</c:v>
                </c:pt>
                <c:pt idx="36">
                  <c:v>0.11120075177959188</c:v>
                </c:pt>
                <c:pt idx="37">
                  <c:v>0.11120075177959188</c:v>
                </c:pt>
                <c:pt idx="38">
                  <c:v>0.11120075177959188</c:v>
                </c:pt>
                <c:pt idx="39">
                  <c:v>0.11120075177959188</c:v>
                </c:pt>
                <c:pt idx="40">
                  <c:v>0.11120075177959188</c:v>
                </c:pt>
                <c:pt idx="41">
                  <c:v>0.11120075177959188</c:v>
                </c:pt>
                <c:pt idx="42">
                  <c:v>0.11120075177959188</c:v>
                </c:pt>
                <c:pt idx="43">
                  <c:v>0.11120075177959188</c:v>
                </c:pt>
                <c:pt idx="44">
                  <c:v>0.11120075177959188</c:v>
                </c:pt>
                <c:pt idx="45">
                  <c:v>0.11120075177959188</c:v>
                </c:pt>
                <c:pt idx="46">
                  <c:v>0.11120075177959188</c:v>
                </c:pt>
                <c:pt idx="47">
                  <c:v>0.11120075177959188</c:v>
                </c:pt>
                <c:pt idx="48">
                  <c:v>0.11120075177959188</c:v>
                </c:pt>
                <c:pt idx="49">
                  <c:v>0.11120075177959188</c:v>
                </c:pt>
                <c:pt idx="50">
                  <c:v>0.11120075177959188</c:v>
                </c:pt>
                <c:pt idx="51">
                  <c:v>0.11120075177959188</c:v>
                </c:pt>
                <c:pt idx="52">
                  <c:v>0.11120075177959188</c:v>
                </c:pt>
                <c:pt idx="53">
                  <c:v>0.11120075177959188</c:v>
                </c:pt>
                <c:pt idx="54">
                  <c:v>0.11120075177959188</c:v>
                </c:pt>
                <c:pt idx="55">
                  <c:v>0.11120075177959188</c:v>
                </c:pt>
                <c:pt idx="56">
                  <c:v>0.11120075177959188</c:v>
                </c:pt>
                <c:pt idx="57">
                  <c:v>0.11120075177959188</c:v>
                </c:pt>
                <c:pt idx="58">
                  <c:v>0.11120075177959188</c:v>
                </c:pt>
                <c:pt idx="59">
                  <c:v>0.11120075177959188</c:v>
                </c:pt>
                <c:pt idx="60">
                  <c:v>0.11120075177959188</c:v>
                </c:pt>
                <c:pt idx="61">
                  <c:v>0.11120075177959188</c:v>
                </c:pt>
                <c:pt idx="62">
                  <c:v>0.11120075177959188</c:v>
                </c:pt>
                <c:pt idx="63">
                  <c:v>0.11120075177959188</c:v>
                </c:pt>
                <c:pt idx="64">
                  <c:v>0.11120075177959188</c:v>
                </c:pt>
                <c:pt idx="65">
                  <c:v>0.11120075177959188</c:v>
                </c:pt>
                <c:pt idx="66">
                  <c:v>0.11120075177959188</c:v>
                </c:pt>
                <c:pt idx="67">
                  <c:v>0.11959407784876892</c:v>
                </c:pt>
                <c:pt idx="68">
                  <c:v>0.13805662267096352</c:v>
                </c:pt>
                <c:pt idx="69">
                  <c:v>0.16986809649577433</c:v>
                </c:pt>
                <c:pt idx="70">
                  <c:v>0.22235617679086464</c:v>
                </c:pt>
                <c:pt idx="71">
                  <c:v>0.32027831426459685</c:v>
                </c:pt>
                <c:pt idx="72">
                  <c:v>0.47680069654143986</c:v>
                </c:pt>
                <c:pt idx="73">
                  <c:v>0.70710735695430083</c:v>
                </c:pt>
                <c:pt idx="74">
                  <c:v>1.023423937974878</c:v>
                </c:pt>
                <c:pt idx="75">
                  <c:v>1.458978775665877</c:v>
                </c:pt>
                <c:pt idx="76">
                  <c:v>2.0071505254045521</c:v>
                </c:pt>
                <c:pt idx="77">
                  <c:v>2.7382643132426501</c:v>
                </c:pt>
                <c:pt idx="78">
                  <c:v>3.7432022043311002</c:v>
                </c:pt>
                <c:pt idx="79">
                  <c:v>5.0406131732768005</c:v>
                </c:pt>
                <c:pt idx="80">
                  <c:v>6.6450877635533505</c:v>
                </c:pt>
                <c:pt idx="81">
                  <c:v>8.57462016767861</c:v>
                </c:pt>
                <c:pt idx="82">
                  <c:v>10.818772285545959</c:v>
                </c:pt>
                <c:pt idx="83">
                  <c:v>13.37549461243343</c:v>
                </c:pt>
                <c:pt idx="84">
                  <c:v>16.23585202301452</c:v>
                </c:pt>
                <c:pt idx="85">
                  <c:v>19.402549900325308</c:v>
                </c:pt>
                <c:pt idx="86">
                  <c:v>22.852143291129327</c:v>
                </c:pt>
                <c:pt idx="87">
                  <c:v>26.572346072801537</c:v>
                </c:pt>
                <c:pt idx="88">
                  <c:v>30.547397193345287</c:v>
                </c:pt>
                <c:pt idx="89">
                  <c:v>34.878465058028908</c:v>
                </c:pt>
                <c:pt idx="90">
                  <c:v>39.630815521725921</c:v>
                </c:pt>
                <c:pt idx="91">
                  <c:v>44.722938612619863</c:v>
                </c:pt>
                <c:pt idx="92">
                  <c:v>50.089071746180394</c:v>
                </c:pt>
                <c:pt idx="93">
                  <c:v>55.717905322352195</c:v>
                </c:pt>
                <c:pt idx="94">
                  <c:v>61.598899470863195</c:v>
                </c:pt>
                <c:pt idx="95">
                  <c:v>67.702705408997204</c:v>
                </c:pt>
                <c:pt idx="96">
                  <c:v>73.970495067769903</c:v>
                </c:pt>
                <c:pt idx="97">
                  <c:v>80.371199731794107</c:v>
                </c:pt>
                <c:pt idx="98">
                  <c:v>86.854422313611209</c:v>
                </c:pt>
                <c:pt idx="99">
                  <c:v>93.397847732374331</c:v>
                </c:pt>
                <c:pt idx="100">
                  <c:v>100.00000000000004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E6-F941-9B8A-7FA0C8E3757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(2)'!$I$5:$I$105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9.9520328836423498E-3</c:v>
                </c:pt>
                <c:pt idx="3">
                  <c:v>1.0838132497521911E-2</c:v>
                </c:pt>
                <c:pt idx="4">
                  <c:v>0.15642885664545392</c:v>
                </c:pt>
                <c:pt idx="5">
                  <c:v>0.19978122551062791</c:v>
                </c:pt>
                <c:pt idx="6">
                  <c:v>0.19978122551062791</c:v>
                </c:pt>
                <c:pt idx="7">
                  <c:v>0.20649205141365318</c:v>
                </c:pt>
                <c:pt idx="8">
                  <c:v>0.25764249522456356</c:v>
                </c:pt>
                <c:pt idx="9">
                  <c:v>0.90073844244076962</c:v>
                </c:pt>
                <c:pt idx="10">
                  <c:v>1.8586997718052167</c:v>
                </c:pt>
                <c:pt idx="11">
                  <c:v>3.0831993199790668</c:v>
                </c:pt>
                <c:pt idx="12">
                  <c:v>4.5143569101145671</c:v>
                </c:pt>
                <c:pt idx="13">
                  <c:v>6.1016121764086968</c:v>
                </c:pt>
                <c:pt idx="14">
                  <c:v>7.7716960398292469</c:v>
                </c:pt>
                <c:pt idx="15">
                  <c:v>9.5235238722439171</c:v>
                </c:pt>
                <c:pt idx="16">
                  <c:v>11.330043273145117</c:v>
                </c:pt>
                <c:pt idx="17">
                  <c:v>13.178961315430158</c:v>
                </c:pt>
                <c:pt idx="18">
                  <c:v>15.033610823228358</c:v>
                </c:pt>
                <c:pt idx="19">
                  <c:v>16.850434034091968</c:v>
                </c:pt>
                <c:pt idx="20">
                  <c:v>18.605490204678389</c:v>
                </c:pt>
                <c:pt idx="21">
                  <c:v>20.28390063050804</c:v>
                </c:pt>
                <c:pt idx="22">
                  <c:v>21.882612463684868</c:v>
                </c:pt>
                <c:pt idx="23">
                  <c:v>23.379007605309678</c:v>
                </c:pt>
                <c:pt idx="24">
                  <c:v>24.809627492809348</c:v>
                </c:pt>
                <c:pt idx="25">
                  <c:v>26.187459965591326</c:v>
                </c:pt>
                <c:pt idx="26">
                  <c:v>27.525784534771056</c:v>
                </c:pt>
                <c:pt idx="27">
                  <c:v>28.834220018763414</c:v>
                </c:pt>
                <c:pt idx="28">
                  <c:v>30.123889231737174</c:v>
                </c:pt>
                <c:pt idx="29">
                  <c:v>31.405646675286125</c:v>
                </c:pt>
                <c:pt idx="30">
                  <c:v>32.704347186882984</c:v>
                </c:pt>
                <c:pt idx="31">
                  <c:v>34.039889361088527</c:v>
                </c:pt>
                <c:pt idx="32">
                  <c:v>35.425866598023468</c:v>
                </c:pt>
                <c:pt idx="33">
                  <c:v>36.88605812252765</c:v>
                </c:pt>
                <c:pt idx="34">
                  <c:v>38.450796181521071</c:v>
                </c:pt>
                <c:pt idx="35">
                  <c:v>40.202897648577199</c:v>
                </c:pt>
                <c:pt idx="36">
                  <c:v>42.19113275576585</c:v>
                </c:pt>
                <c:pt idx="37">
                  <c:v>44.447972749868157</c:v>
                </c:pt>
                <c:pt idx="38">
                  <c:v>47.033044808390748</c:v>
                </c:pt>
                <c:pt idx="39">
                  <c:v>49.89053861371324</c:v>
                </c:pt>
                <c:pt idx="40">
                  <c:v>53.108924538295717</c:v>
                </c:pt>
                <c:pt idx="41">
                  <c:v>56.725491078502216</c:v>
                </c:pt>
                <c:pt idx="42">
                  <c:v>60.620925208340225</c:v>
                </c:pt>
                <c:pt idx="43">
                  <c:v>64.699298703467647</c:v>
                </c:pt>
                <c:pt idx="44">
                  <c:v>68.838602058676642</c:v>
                </c:pt>
                <c:pt idx="45">
                  <c:v>72.940053002683399</c:v>
                </c:pt>
                <c:pt idx="46">
                  <c:v>76.913739208382026</c:v>
                </c:pt>
                <c:pt idx="47">
                  <c:v>80.684080436332678</c:v>
                </c:pt>
                <c:pt idx="48">
                  <c:v>84.183976060625596</c:v>
                </c:pt>
                <c:pt idx="49">
                  <c:v>87.355021166944184</c:v>
                </c:pt>
                <c:pt idx="50">
                  <c:v>90.21144509827225</c:v>
                </c:pt>
                <c:pt idx="51">
                  <c:v>92.686457432261179</c:v>
                </c:pt>
                <c:pt idx="52">
                  <c:v>94.738547902980443</c:v>
                </c:pt>
                <c:pt idx="53">
                  <c:v>96.380880649032406</c:v>
                </c:pt>
                <c:pt idx="54">
                  <c:v>97.689265914191196</c:v>
                </c:pt>
                <c:pt idx="55">
                  <c:v>98.660824115624635</c:v>
                </c:pt>
                <c:pt idx="56">
                  <c:v>99.310723909697828</c:v>
                </c:pt>
                <c:pt idx="57">
                  <c:v>99.687049473588601</c:v>
                </c:pt>
                <c:pt idx="58">
                  <c:v>99.895656847407935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E6-F941-9B8A-7FA0C8E3757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(2)'!$J$5:$J$105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2.9881557554664511</c:v>
                </c:pt>
                <c:pt idx="3">
                  <c:v>4.9593883026899315</c:v>
                </c:pt>
                <c:pt idx="4">
                  <c:v>7.7067446116012794</c:v>
                </c:pt>
                <c:pt idx="5">
                  <c:v>9.6925634626111901</c:v>
                </c:pt>
                <c:pt idx="6">
                  <c:v>10.522306154410709</c:v>
                </c:pt>
                <c:pt idx="7">
                  <c:v>11.274699985725542</c:v>
                </c:pt>
                <c:pt idx="8">
                  <c:v>11.964460046933258</c:v>
                </c:pt>
                <c:pt idx="9">
                  <c:v>12.602347703427727</c:v>
                </c:pt>
                <c:pt idx="10">
                  <c:v>13.196488758379783</c:v>
                </c:pt>
                <c:pt idx="11">
                  <c:v>13.753180587149036</c:v>
                </c:pt>
                <c:pt idx="12">
                  <c:v>14.277409959346699</c:v>
                </c:pt>
                <c:pt idx="13">
                  <c:v>14.773198255304207</c:v>
                </c:pt>
                <c:pt idx="14">
                  <c:v>15.243839140612344</c:v>
                </c:pt>
                <c:pt idx="15">
                  <c:v>15.692066744647756</c:v>
                </c:pt>
                <c:pt idx="16">
                  <c:v>16.120177506196409</c:v>
                </c:pt>
                <c:pt idx="17">
                  <c:v>16.923564216089577</c:v>
                </c:pt>
                <c:pt idx="18">
                  <c:v>17.666533394002339</c:v>
                </c:pt>
                <c:pt idx="19">
                  <c:v>18.358549435804793</c:v>
                </c:pt>
                <c:pt idx="20">
                  <c:v>19.006947106084894</c:v>
                </c:pt>
                <c:pt idx="21">
                  <c:v>19.617534662896784</c:v>
                </c:pt>
                <c:pt idx="22">
                  <c:v>20.194995942976458</c:v>
                </c:pt>
                <c:pt idx="23">
                  <c:v>20.743167189260092</c:v>
                </c:pt>
                <c:pt idx="24">
                  <c:v>21.265232934062421</c:v>
                </c:pt>
                <c:pt idx="25">
                  <c:v>21.763867916766728</c:v>
                </c:pt>
                <c:pt idx="26">
                  <c:v>22.241342039162721</c:v>
                </c:pt>
                <c:pt idx="27">
                  <c:v>22.699599400701683</c:v>
                </c:pt>
                <c:pt idx="28">
                  <c:v>23.354565555420219</c:v>
                </c:pt>
                <c:pt idx="29">
                  <c:v>23.9748036585768</c:v>
                </c:pt>
                <c:pt idx="30">
                  <c:v>24.75447250331171</c:v>
                </c:pt>
                <c:pt idx="31">
                  <c:v>25.307874418823523</c:v>
                </c:pt>
                <c:pt idx="32">
                  <c:v>25.83735726105148</c:v>
                </c:pt>
                <c:pt idx="33">
                  <c:v>26.509945808845337</c:v>
                </c:pt>
                <c:pt idx="34">
                  <c:v>27.303155931088135</c:v>
                </c:pt>
                <c:pt idx="35">
                  <c:v>28.050111468990462</c:v>
                </c:pt>
                <c:pt idx="36">
                  <c:v>28.75654234244595</c:v>
                </c:pt>
                <c:pt idx="37">
                  <c:v>29.427141576842935</c:v>
                </c:pt>
                <c:pt idx="38">
                  <c:v>30.065804934585334</c:v>
                </c:pt>
                <c:pt idx="39">
                  <c:v>30.67580452852982</c:v>
                </c:pt>
                <c:pt idx="40">
                  <c:v>31.820521295383479</c:v>
                </c:pt>
                <c:pt idx="41">
                  <c:v>32.879151298517719</c:v>
                </c:pt>
                <c:pt idx="42">
                  <c:v>33.865180014487294</c:v>
                </c:pt>
                <c:pt idx="43">
                  <c:v>34.789058484990228</c:v>
                </c:pt>
                <c:pt idx="44">
                  <c:v>35.659062687583678</c:v>
                </c:pt>
                <c:pt idx="45">
                  <c:v>36.481866452415531</c:v>
                </c:pt>
                <c:pt idx="46">
                  <c:v>37.262935903777738</c:v>
                </c:pt>
                <c:pt idx="47">
                  <c:v>38.006808566987026</c:v>
                </c:pt>
                <c:pt idx="48">
                  <c:v>38.717295581786288</c:v>
                </c:pt>
                <c:pt idx="49">
                  <c:v>39.397631249422751</c:v>
                </c:pt>
                <c:pt idx="50">
                  <c:v>40.050585647134326</c:v>
                </c:pt>
                <c:pt idx="51">
                  <c:v>40.983823314368919</c:v>
                </c:pt>
                <c:pt idx="52">
                  <c:v>41.86757823261901</c:v>
                </c:pt>
                <c:pt idx="53">
                  <c:v>42.707459039213177</c:v>
                </c:pt>
                <c:pt idx="54">
                  <c:v>43.508140614549987</c:v>
                </c:pt>
                <c:pt idx="55">
                  <c:v>44.521463729679283</c:v>
                </c:pt>
                <c:pt idx="56">
                  <c:v>45.47981090965164</c:v>
                </c:pt>
                <c:pt idx="57">
                  <c:v>46.389548733017691</c:v>
                </c:pt>
                <c:pt idx="58">
                  <c:v>47.255962207913278</c:v>
                </c:pt>
                <c:pt idx="59">
                  <c:v>48.083490296799695</c:v>
                </c:pt>
                <c:pt idx="60">
                  <c:v>48.87590009896833</c:v>
                </c:pt>
                <c:pt idx="61">
                  <c:v>49.636418016415284</c:v>
                </c:pt>
                <c:pt idx="62">
                  <c:v>50.723391271600882</c:v>
                </c:pt>
                <c:pt idx="63">
                  <c:v>51.752730307093451</c:v>
                </c:pt>
                <c:pt idx="64">
                  <c:v>53.04665851395248</c:v>
                </c:pt>
                <c:pt idx="65">
                  <c:v>53.965077087486733</c:v>
                </c:pt>
                <c:pt idx="66">
                  <c:v>54.843799880161093</c:v>
                </c:pt>
                <c:pt idx="67">
                  <c:v>55.960019028172205</c:v>
                </c:pt>
                <c:pt idx="68">
                  <c:v>56.759673224170001</c:v>
                </c:pt>
                <c:pt idx="69">
                  <c:v>57.530155759439253</c:v>
                </c:pt>
                <c:pt idx="70">
                  <c:v>58.516057793033994</c:v>
                </c:pt>
                <c:pt idx="71">
                  <c:v>59.688441221630406</c:v>
                </c:pt>
                <c:pt idx="72">
                  <c:v>60.80135893117329</c:v>
                </c:pt>
                <c:pt idx="73">
                  <c:v>61.861276277942679</c:v>
                </c:pt>
                <c:pt idx="74">
                  <c:v>62.873623617595186</c:v>
                </c:pt>
                <c:pt idx="75">
                  <c:v>63.843009389405623</c:v>
                </c:pt>
                <c:pt idx="76">
                  <c:v>64.773380576589759</c:v>
                </c:pt>
                <c:pt idx="77">
                  <c:v>66.530269069611947</c:v>
                </c:pt>
                <c:pt idx="78">
                  <c:v>68.166669416992519</c:v>
                </c:pt>
                <c:pt idx="79">
                  <c:v>69.699926030702613</c:v>
                </c:pt>
                <c:pt idx="80">
                  <c:v>71.143773614742372</c:v>
                </c:pt>
                <c:pt idx="81">
                  <c:v>72.509287970247641</c:v>
                </c:pt>
                <c:pt idx="82">
                  <c:v>73.805540605527796</c:v>
                </c:pt>
                <c:pt idx="83">
                  <c:v>75.040061938190632</c:v>
                </c:pt>
                <c:pt idx="84">
                  <c:v>76.219176885855916</c:v>
                </c:pt>
                <c:pt idx="85">
                  <c:v>77.348253052528165</c:v>
                </c:pt>
                <c:pt idx="86">
                  <c:v>78.431887622124066</c:v>
                </c:pt>
                <c:pt idx="87">
                  <c:v>79.474050367988369</c:v>
                </c:pt>
                <c:pt idx="88">
                  <c:v>80.478194657626972</c:v>
                </c:pt>
                <c:pt idx="89">
                  <c:v>82.384165103129732</c:v>
                </c:pt>
                <c:pt idx="90">
                  <c:v>84.170000577792791</c:v>
                </c:pt>
                <c:pt idx="91">
                  <c:v>85.851698352665224</c:v>
                </c:pt>
                <c:pt idx="92">
                  <c:v>87.442158785327067</c:v>
                </c:pt>
                <c:pt idx="93">
                  <c:v>89.679390022041432</c:v>
                </c:pt>
                <c:pt idx="94">
                  <c:v>91.763191007403009</c:v>
                </c:pt>
                <c:pt idx="95">
                  <c:v>94.340409519073916</c:v>
                </c:pt>
                <c:pt idx="96">
                  <c:v>96.144336102114707</c:v>
                </c:pt>
                <c:pt idx="97">
                  <c:v>97.852613688732603</c:v>
                </c:pt>
                <c:pt idx="98">
                  <c:v>98.402714233189499</c:v>
                </c:pt>
                <c:pt idx="99">
                  <c:v>99.476083643701841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E6-F941-9B8A-7FA0C8E3757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(2)'!$T$5:$T$105</c:f>
              <c:numCache>
                <c:formatCode>General</c:formatCode>
                <c:ptCount val="101"/>
                <c:pt idx="0">
                  <c:v>0</c:v>
                </c:pt>
                <c:pt idx="1">
                  <c:v>1.9805277039757142E-2</c:v>
                </c:pt>
                <c:pt idx="2">
                  <c:v>4.9421948596476001E-2</c:v>
                </c:pt>
                <c:pt idx="3">
                  <c:v>0.11193050018044808</c:v>
                </c:pt>
                <c:pt idx="4">
                  <c:v>0.21502270886592029</c:v>
                </c:pt>
                <c:pt idx="5">
                  <c:v>0.39880060612242679</c:v>
                </c:pt>
                <c:pt idx="6">
                  <c:v>0.69703952497014443</c:v>
                </c:pt>
                <c:pt idx="7">
                  <c:v>1.0559680236162883</c:v>
                </c:pt>
                <c:pt idx="8">
                  <c:v>1.4684479952253449</c:v>
                </c:pt>
                <c:pt idx="9">
                  <c:v>1.9742764516458013</c:v>
                </c:pt>
                <c:pt idx="10">
                  <c:v>2.544725802087064</c:v>
                </c:pt>
                <c:pt idx="11">
                  <c:v>3.1724570269876429</c:v>
                </c:pt>
                <c:pt idx="12">
                  <c:v>3.8487137714899711</c:v>
                </c:pt>
                <c:pt idx="13">
                  <c:v>4.5670060098578897</c:v>
                </c:pt>
                <c:pt idx="14">
                  <c:v>5.3178346144548492</c:v>
                </c:pt>
                <c:pt idx="15">
                  <c:v>6.1018793204429889</c:v>
                </c:pt>
                <c:pt idx="16">
                  <c:v>6.9141600983264784</c:v>
                </c:pt>
                <c:pt idx="17">
                  <c:v>7.7597964040452609</c:v>
                </c:pt>
                <c:pt idx="18">
                  <c:v>8.6434114417749548</c:v>
                </c:pt>
                <c:pt idx="19">
                  <c:v>9.5454684101321465</c:v>
                </c:pt>
                <c:pt idx="20">
                  <c:v>10.453565872509303</c:v>
                </c:pt>
                <c:pt idx="21">
                  <c:v>11.358417711762689</c:v>
                </c:pt>
                <c:pt idx="22">
                  <c:v>12.253250742154059</c:v>
                </c:pt>
                <c:pt idx="23">
                  <c:v>13.126770868560165</c:v>
                </c:pt>
                <c:pt idx="24">
                  <c:v>13.984201253433202</c:v>
                </c:pt>
                <c:pt idx="25">
                  <c:v>14.824558688819167</c:v>
                </c:pt>
                <c:pt idx="26">
                  <c:v>15.648015107543122</c:v>
                </c:pt>
                <c:pt idx="27">
                  <c:v>16.455116877976685</c:v>
                </c:pt>
                <c:pt idx="28">
                  <c:v>17.241010779270802</c:v>
                </c:pt>
                <c:pt idx="29">
                  <c:v>18.009825246401341</c:v>
                </c:pt>
                <c:pt idx="30">
                  <c:v>18.767014974935208</c:v>
                </c:pt>
                <c:pt idx="31">
                  <c:v>19.519641115845292</c:v>
                </c:pt>
                <c:pt idx="32">
                  <c:v>20.273909465314038</c:v>
                </c:pt>
                <c:pt idx="33">
                  <c:v>21.035811382904342</c:v>
                </c:pt>
                <c:pt idx="34">
                  <c:v>21.811421811252337</c:v>
                </c:pt>
                <c:pt idx="35">
                  <c:v>22.622730057077099</c:v>
                </c:pt>
                <c:pt idx="36">
                  <c:v>23.483181175164322</c:v>
                </c:pt>
                <c:pt idx="37">
                  <c:v>24.401486602895378</c:v>
                </c:pt>
                <c:pt idx="38">
                  <c:v>25.391567054842977</c:v>
                </c:pt>
                <c:pt idx="39">
                  <c:v>26.435206443876893</c:v>
                </c:pt>
                <c:pt idx="40">
                  <c:v>27.542781864018213</c:v>
                </c:pt>
                <c:pt idx="41">
                  <c:v>28.705635708452331</c:v>
                </c:pt>
                <c:pt idx="42">
                  <c:v>29.895525752594363</c:v>
                </c:pt>
                <c:pt idx="43">
                  <c:v>31.090676716008744</c:v>
                </c:pt>
                <c:pt idx="44">
                  <c:v>32.275744980776423</c:v>
                </c:pt>
                <c:pt idx="45">
                  <c:v>33.44158514279647</c:v>
                </c:pt>
                <c:pt idx="46">
                  <c:v>34.580208002745294</c:v>
                </c:pt>
                <c:pt idx="47">
                  <c:v>35.694401396472315</c:v>
                </c:pt>
                <c:pt idx="48">
                  <c:v>36.785116084317828</c:v>
                </c:pt>
                <c:pt idx="49">
                  <c:v>37.855290056863076</c:v>
                </c:pt>
                <c:pt idx="50">
                  <c:v>38.905306904886608</c:v>
                </c:pt>
                <c:pt idx="51">
                  <c:v>39.930432748387219</c:v>
                </c:pt>
                <c:pt idx="52">
                  <c:v>40.926588479720714</c:v>
                </c:pt>
                <c:pt idx="53">
                  <c:v>41.896468160766169</c:v>
                </c:pt>
                <c:pt idx="54">
                  <c:v>42.832720256895662</c:v>
                </c:pt>
                <c:pt idx="55">
                  <c:v>43.723885841161952</c:v>
                </c:pt>
                <c:pt idx="56">
                  <c:v>44.554559457686963</c:v>
                </c:pt>
                <c:pt idx="57">
                  <c:v>45.31379790411691</c:v>
                </c:pt>
                <c:pt idx="58">
                  <c:v>46.000815678897276</c:v>
                </c:pt>
                <c:pt idx="59">
                  <c:v>46.611083795875459</c:v>
                </c:pt>
                <c:pt idx="60">
                  <c:v>47.134954945019061</c:v>
                </c:pt>
                <c:pt idx="61">
                  <c:v>47.587915944542971</c:v>
                </c:pt>
                <c:pt idx="62">
                  <c:v>47.957590825015842</c:v>
                </c:pt>
                <c:pt idx="63">
                  <c:v>48.234119371433479</c:v>
                </c:pt>
                <c:pt idx="64">
                  <c:v>48.424110160814877</c:v>
                </c:pt>
                <c:pt idx="65">
                  <c:v>48.56356609498885</c:v>
                </c:pt>
                <c:pt idx="66">
                  <c:v>48.676618892405351</c:v>
                </c:pt>
                <c:pt idx="67">
                  <c:v>48.764147879398756</c:v>
                </c:pt>
                <c:pt idx="68">
                  <c:v>48.862112526894286</c:v>
                </c:pt>
                <c:pt idx="69">
                  <c:v>48.971657843345817</c:v>
                </c:pt>
                <c:pt idx="70">
                  <c:v>49.097461491430671</c:v>
                </c:pt>
                <c:pt idx="71">
                  <c:v>49.253917225978334</c:v>
                </c:pt>
                <c:pt idx="72">
                  <c:v>49.448166805663178</c:v>
                </c:pt>
                <c:pt idx="73">
                  <c:v>49.687265982170473</c:v>
                </c:pt>
                <c:pt idx="74">
                  <c:v>49.976609796632673</c:v>
                </c:pt>
                <c:pt idx="75">
                  <c:v>50.331768757833139</c:v>
                </c:pt>
                <c:pt idx="76">
                  <c:v>50.748025853519636</c:v>
                </c:pt>
                <c:pt idx="77">
                  <c:v>51.260196432602655</c:v>
                </c:pt>
                <c:pt idx="78">
                  <c:v>51.911149916991761</c:v>
                </c:pt>
                <c:pt idx="79">
                  <c:v>52.706403533535742</c:v>
                </c:pt>
                <c:pt idx="80">
                  <c:v>53.650323635831015</c:v>
                </c:pt>
                <c:pt idx="81">
                  <c:v>54.749485652840548</c:v>
                </c:pt>
                <c:pt idx="82">
                  <c:v>55.997763938062626</c:v>
                </c:pt>
                <c:pt idx="83">
                  <c:v>57.393176569549055</c:v>
                </c:pt>
                <c:pt idx="84">
                  <c:v>58.930473854528884</c:v>
                </c:pt>
                <c:pt idx="85">
                  <c:v>60.610703781290923</c:v>
                </c:pt>
                <c:pt idx="86">
                  <c:v>62.420312424050202</c:v>
                </c:pt>
                <c:pt idx="87">
                  <c:v>64.351858963642201</c:v>
                </c:pt>
                <c:pt idx="88">
                  <c:v>66.396550224111735</c:v>
                </c:pt>
                <c:pt idx="89">
                  <c:v>68.596274421105448</c:v>
                </c:pt>
                <c:pt idx="90">
                  <c:v>70.975992130133577</c:v>
                </c:pt>
                <c:pt idx="91">
                  <c:v>73.497328949683649</c:v>
                </c:pt>
                <c:pt idx="92">
                  <c:v>76.130196212386679</c:v>
                </c:pt>
                <c:pt idx="93">
                  <c:v>78.865025593838183</c:v>
                </c:pt>
                <c:pt idx="94">
                  <c:v>81.700509737237709</c:v>
                </c:pt>
                <c:pt idx="95">
                  <c:v>84.626604585447851</c:v>
                </c:pt>
                <c:pt idx="96">
                  <c:v>87.621018168330011</c:v>
                </c:pt>
                <c:pt idx="97">
                  <c:v>90.671141078047413</c:v>
                </c:pt>
                <c:pt idx="98">
                  <c:v>93.755846991504868</c:v>
                </c:pt>
                <c:pt idx="99">
                  <c:v>96.865783649017501</c:v>
                </c:pt>
                <c:pt idx="100">
                  <c:v>100.00000000000003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E6-F941-9B8A-7FA0C8E37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86048"/>
        <c:axId val="1926228928"/>
      </c:scatterChart>
      <c:valAx>
        <c:axId val="599986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28928"/>
        <c:crosses val="autoZero"/>
        <c:crossBetween val="midCat"/>
      </c:valAx>
      <c:valAx>
        <c:axId val="19262289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51082960848146"/>
          <c:y val="5.0776886361328322E-2"/>
          <c:w val="0.79327404907744903"/>
          <c:h val="0.81067304945364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'RR weigfhted + QP'!$R$1</c:f>
              <c:strCache>
                <c:ptCount val="1"/>
                <c:pt idx="0">
                  <c:v>Cement </c:v>
                </c:pt>
              </c:strCache>
            </c:strRef>
          </c:tx>
          <c:spPr>
            <a:ln w="317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QP'!$H$5:$H$105</c:f>
              <c:numCache>
                <c:formatCode>General</c:formatCode>
                <c:ptCount val="101"/>
                <c:pt idx="0">
                  <c:v>0</c:v>
                </c:pt>
                <c:pt idx="1">
                  <c:v>0.205364395057794</c:v>
                </c:pt>
                <c:pt idx="2">
                  <c:v>0.372018915659935</c:v>
                </c:pt>
                <c:pt idx="3">
                  <c:v>0.63394430465489893</c:v>
                </c:pt>
                <c:pt idx="4">
                  <c:v>1.016987511750739</c:v>
                </c:pt>
                <c:pt idx="5">
                  <c:v>1.553437244398328</c:v>
                </c:pt>
                <c:pt idx="6">
                  <c:v>2.1969496370956882</c:v>
                </c:pt>
                <c:pt idx="7">
                  <c:v>2.9057456115242233</c:v>
                </c:pt>
                <c:pt idx="8">
                  <c:v>3.6771344132715904</c:v>
                </c:pt>
                <c:pt idx="9">
                  <c:v>4.5086525153616961</c:v>
                </c:pt>
                <c:pt idx="10">
                  <c:v>5.3980226744607611</c:v>
                </c:pt>
                <c:pt idx="11">
                  <c:v>6.3431239690218257</c:v>
                </c:pt>
                <c:pt idx="12">
                  <c:v>7.341969125847184</c:v>
                </c:pt>
                <c:pt idx="13">
                  <c:v>8.3926868893710349</c:v>
                </c:pt>
                <c:pt idx="14">
                  <c:v>9.4935080002362646</c:v>
                </c:pt>
                <c:pt idx="15">
                  <c:v>10.642753831062665</c:v>
                </c:pt>
                <c:pt idx="16">
                  <c:v>11.838827025643564</c:v>
                </c:pt>
                <c:pt idx="17">
                  <c:v>13.101549684866393</c:v>
                </c:pt>
                <c:pt idx="18">
                  <c:v>14.449289136586973</c:v>
                </c:pt>
                <c:pt idx="19">
                  <c:v>15.876769780038943</c:v>
                </c:pt>
                <c:pt idx="20">
                  <c:v>17.379109045365883</c:v>
                </c:pt>
                <c:pt idx="21">
                  <c:v>18.951765855278754</c:v>
                </c:pt>
                <c:pt idx="22">
                  <c:v>20.590499769458326</c:v>
                </c:pt>
                <c:pt idx="23">
                  <c:v>22.291337883958334</c:v>
                </c:pt>
                <c:pt idx="24">
                  <c:v>24.050547519964585</c:v>
                </c:pt>
                <c:pt idx="25">
                  <c:v>25.864613337886265</c:v>
                </c:pt>
                <c:pt idx="26">
                  <c:v>27.730217903343224</c:v>
                </c:pt>
                <c:pt idx="27">
                  <c:v>29.644224993416852</c:v>
                </c:pt>
                <c:pt idx="28">
                  <c:v>31.614215653445463</c:v>
                </c:pt>
                <c:pt idx="29">
                  <c:v>33.646157361348195</c:v>
                </c:pt>
                <c:pt idx="30">
                  <c:v>35.742695636229101</c:v>
                </c:pt>
                <c:pt idx="31">
                  <c:v>37.897371327415932</c:v>
                </c:pt>
                <c:pt idx="32">
                  <c:v>40.096245477588575</c:v>
                </c:pt>
                <c:pt idx="33">
                  <c:v>42.340709514114785</c:v>
                </c:pt>
                <c:pt idx="34">
                  <c:v>44.635574982626892</c:v>
                </c:pt>
                <c:pt idx="35">
                  <c:v>46.976863687487423</c:v>
                </c:pt>
                <c:pt idx="36">
                  <c:v>49.355182187004054</c:v>
                </c:pt>
                <c:pt idx="37">
                  <c:v>51.762122872791345</c:v>
                </c:pt>
                <c:pt idx="38">
                  <c:v>54.190151445439867</c:v>
                </c:pt>
                <c:pt idx="39">
                  <c:v>56.632511040867378</c:v>
                </c:pt>
                <c:pt idx="40">
                  <c:v>59.08451773506701</c:v>
                </c:pt>
                <c:pt idx="41">
                  <c:v>61.532796532771563</c:v>
                </c:pt>
                <c:pt idx="42">
                  <c:v>63.96068813624278</c:v>
                </c:pt>
                <c:pt idx="43">
                  <c:v>66.354876484036666</c:v>
                </c:pt>
                <c:pt idx="44">
                  <c:v>68.704795639561667</c:v>
                </c:pt>
                <c:pt idx="45">
                  <c:v>71.00215297112409</c:v>
                </c:pt>
                <c:pt idx="46">
                  <c:v>73.24054133163051</c:v>
                </c:pt>
                <c:pt idx="47">
                  <c:v>75.415120697462854</c:v>
                </c:pt>
                <c:pt idx="48">
                  <c:v>77.522354882190371</c:v>
                </c:pt>
                <c:pt idx="49">
                  <c:v>79.559792491288249</c:v>
                </c:pt>
                <c:pt idx="50">
                  <c:v>81.52588380085021</c:v>
                </c:pt>
                <c:pt idx="51">
                  <c:v>83.402101169123853</c:v>
                </c:pt>
                <c:pt idx="52">
                  <c:v>85.170025317779377</c:v>
                </c:pt>
                <c:pt idx="53">
                  <c:v>86.831082747388223</c:v>
                </c:pt>
                <c:pt idx="54">
                  <c:v>88.387853489323334</c:v>
                </c:pt>
                <c:pt idx="55">
                  <c:v>89.827795082843139</c:v>
                </c:pt>
                <c:pt idx="56">
                  <c:v>91.140426959056143</c:v>
                </c:pt>
                <c:pt idx="57">
                  <c:v>92.333722475248337</c:v>
                </c:pt>
                <c:pt idx="58">
                  <c:v>93.416007342368431</c:v>
                </c:pt>
                <c:pt idx="59">
                  <c:v>94.395657279897634</c:v>
                </c:pt>
                <c:pt idx="60">
                  <c:v>95.280888766411579</c:v>
                </c:pt>
                <c:pt idx="61">
                  <c:v>96.079618127228102</c:v>
                </c:pt>
                <c:pt idx="62">
                  <c:v>96.781483198283112</c:v>
                </c:pt>
                <c:pt idx="63">
                  <c:v>97.380402584023898</c:v>
                </c:pt>
                <c:pt idx="64">
                  <c:v>97.877606282798638</c:v>
                </c:pt>
                <c:pt idx="65">
                  <c:v>98.288265814901521</c:v>
                </c:pt>
                <c:pt idx="66">
                  <c:v>98.636772578924194</c:v>
                </c:pt>
                <c:pt idx="67">
                  <c:v>98.924566954941071</c:v>
                </c:pt>
                <c:pt idx="68">
                  <c:v>99.161265771374204</c:v>
                </c:pt>
                <c:pt idx="69">
                  <c:v>99.36153743878819</c:v>
                </c:pt>
                <c:pt idx="70">
                  <c:v>99.526435545770411</c:v>
                </c:pt>
                <c:pt idx="71">
                  <c:v>99.654745255265453</c:v>
                </c:pt>
                <c:pt idx="72">
                  <c:v>99.751555056293711</c:v>
                </c:pt>
                <c:pt idx="73">
                  <c:v>99.824543813236275</c:v>
                </c:pt>
                <c:pt idx="74">
                  <c:v>99.879544657291476</c:v>
                </c:pt>
                <c:pt idx="75">
                  <c:v>99.920976934886909</c:v>
                </c:pt>
                <c:pt idx="76">
                  <c:v>99.952182197520401</c:v>
                </c:pt>
                <c:pt idx="77">
                  <c:v>99.972851554512644</c:v>
                </c:pt>
                <c:pt idx="78">
                  <c:v>99.984574634316715</c:v>
                </c:pt>
                <c:pt idx="79">
                  <c:v>99.991228998860507</c:v>
                </c:pt>
                <c:pt idx="80">
                  <c:v>99.995010570738827</c:v>
                </c:pt>
                <c:pt idx="81">
                  <c:v>99.997162563201968</c:v>
                </c:pt>
                <c:pt idx="82">
                  <c:v>99.998389098123113</c:v>
                </c:pt>
                <c:pt idx="83">
                  <c:v>99.999089318401076</c:v>
                </c:pt>
                <c:pt idx="84">
                  <c:v>99.999489754605733</c:v>
                </c:pt>
                <c:pt idx="85">
                  <c:v>99.999719154047497</c:v>
                </c:pt>
                <c:pt idx="86">
                  <c:v>99.999850803695779</c:v>
                </c:pt>
                <c:pt idx="87">
                  <c:v>99.999926489974641</c:v>
                </c:pt>
                <c:pt idx="88">
                  <c:v>99.999970079485081</c:v>
                </c:pt>
                <c:pt idx="89">
                  <c:v>99.999990036071779</c:v>
                </c:pt>
                <c:pt idx="90">
                  <c:v>99.999996718187603</c:v>
                </c:pt>
                <c:pt idx="91">
                  <c:v>99.999998970787331</c:v>
                </c:pt>
                <c:pt idx="92">
                  <c:v>99.999999735134551</c:v>
                </c:pt>
                <c:pt idx="93">
                  <c:v>99.999999948195097</c:v>
                </c:pt>
                <c:pt idx="94">
                  <c:v>99.999999991214793</c:v>
                </c:pt>
                <c:pt idx="95">
                  <c:v>99.999999998568583</c:v>
                </c:pt>
                <c:pt idx="96">
                  <c:v>99.999999999648693</c:v>
                </c:pt>
                <c:pt idx="97">
                  <c:v>99.999999999875669</c:v>
                </c:pt>
                <c:pt idx="98">
                  <c:v>99.999999999949111</c:v>
                </c:pt>
                <c:pt idx="99">
                  <c:v>99.999999999984269</c:v>
                </c:pt>
                <c:pt idx="10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C4-FF46-8A80-8EA46AA1B1C0}"/>
            </c:ext>
          </c:extLst>
        </c:ser>
        <c:ser>
          <c:idx val="1"/>
          <c:order val="1"/>
          <c:tx>
            <c:strRef>
              <c:f>'RR weigfhted + QP'!$S$1</c:f>
              <c:strCache>
                <c:ptCount val="1"/>
                <c:pt idx="0">
                  <c:v>Silica Fume</c:v>
                </c:pt>
              </c:strCache>
            </c:strRef>
          </c:tx>
          <c:spPr>
            <a:ln w="317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QP'!$I$5:$I$105</c:f>
              <c:numCache>
                <c:formatCode>General</c:formatCode>
                <c:ptCount val="101"/>
                <c:pt idx="0">
                  <c:v>0</c:v>
                </c:pt>
                <c:pt idx="1">
                  <c:v>2.3252920500431299E-3</c:v>
                </c:pt>
                <c:pt idx="2">
                  <c:v>5.09044371347331E-3</c:v>
                </c:pt>
                <c:pt idx="3">
                  <c:v>1.014919948623849E-2</c:v>
                </c:pt>
                <c:pt idx="4">
                  <c:v>1.8680456603914777E-2</c:v>
                </c:pt>
                <c:pt idx="5">
                  <c:v>3.2336851840824875E-2</c:v>
                </c:pt>
                <c:pt idx="6">
                  <c:v>5.0050028138155976E-2</c:v>
                </c:pt>
                <c:pt idx="7">
                  <c:v>7.0455656315693282E-2</c:v>
                </c:pt>
                <c:pt idx="8">
                  <c:v>9.3592945675988387E-2</c:v>
                </c:pt>
                <c:pt idx="9">
                  <c:v>0.11949732102780189</c:v>
                </c:pt>
                <c:pt idx="10">
                  <c:v>0.14820107261169119</c:v>
                </c:pt>
                <c:pt idx="11">
                  <c:v>0.17973384993967359</c:v>
                </c:pt>
                <c:pt idx="12">
                  <c:v>0.21412304573759428</c:v>
                </c:pt>
                <c:pt idx="13">
                  <c:v>0.25139410037510757</c:v>
                </c:pt>
                <c:pt idx="14">
                  <c:v>0.29157074738219035</c:v>
                </c:pt>
                <c:pt idx="15">
                  <c:v>0.33467521439737002</c:v>
                </c:pt>
                <c:pt idx="16">
                  <c:v>0.38072838977845452</c:v>
                </c:pt>
                <c:pt idx="17">
                  <c:v>0.43120414385894684</c:v>
                </c:pt>
                <c:pt idx="18">
                  <c:v>0.48769205498801371</c:v>
                </c:pt>
                <c:pt idx="19">
                  <c:v>0.55025695382357231</c:v>
                </c:pt>
                <c:pt idx="20">
                  <c:v>0.6189577581052168</c:v>
                </c:pt>
                <c:pt idx="21">
                  <c:v>0.69384832264990015</c:v>
                </c:pt>
                <c:pt idx="22">
                  <c:v>0.77497811402045247</c:v>
                </c:pt>
                <c:pt idx="23">
                  <c:v>0.86239275521188719</c:v>
                </c:pt>
                <c:pt idx="24">
                  <c:v>0.95613447194571777</c:v>
                </c:pt>
                <c:pt idx="25">
                  <c:v>1.0562424631118017</c:v>
                </c:pt>
                <c:pt idx="26">
                  <c:v>1.1627532117826926</c:v>
                </c:pt>
                <c:pt idx="27">
                  <c:v>1.2757007489976526</c:v>
                </c:pt>
                <c:pt idx="28">
                  <c:v>1.3967076898570305</c:v>
                </c:pt>
                <c:pt idx="29">
                  <c:v>1.5274851713757496</c:v>
                </c:pt>
                <c:pt idx="30">
                  <c:v>1.6696984345392436</c:v>
                </c:pt>
                <c:pt idx="31">
                  <c:v>1.8234968688432116</c:v>
                </c:pt>
                <c:pt idx="32">
                  <c:v>1.9872451007659946</c:v>
                </c:pt>
                <c:pt idx="33">
                  <c:v>2.1626244716091114</c:v>
                </c:pt>
                <c:pt idx="34">
                  <c:v>2.3530415118451522</c:v>
                </c:pt>
                <c:pt idx="35">
                  <c:v>2.5603037864571281</c:v>
                </c:pt>
                <c:pt idx="36">
                  <c:v>2.7844938407900472</c:v>
                </c:pt>
                <c:pt idx="37">
                  <c:v>3.0256825836996164</c:v>
                </c:pt>
                <c:pt idx="38">
                  <c:v>3.2839306092752074</c:v>
                </c:pt>
                <c:pt idx="39">
                  <c:v>3.5592892982310804</c:v>
                </c:pt>
                <c:pt idx="40">
                  <c:v>3.8601701461557743</c:v>
                </c:pt>
                <c:pt idx="41">
                  <c:v>4.1955051305421769</c:v>
                </c:pt>
                <c:pt idx="42">
                  <c:v>4.5653701493116641</c:v>
                </c:pt>
                <c:pt idx="43">
                  <c:v>4.9697995840981077</c:v>
                </c:pt>
                <c:pt idx="44">
                  <c:v>5.408792165925882</c:v>
                </c:pt>
                <c:pt idx="45">
                  <c:v>5.882315680642443</c:v>
                </c:pt>
                <c:pt idx="46">
                  <c:v>6.3903108088181142</c:v>
                </c:pt>
                <c:pt idx="47">
                  <c:v>6.9326943062478552</c:v>
                </c:pt>
                <c:pt idx="48">
                  <c:v>7.5093616727359453</c:v>
                </c:pt>
                <c:pt idx="49">
                  <c:v>8.1201894172416935</c:v>
                </c:pt>
                <c:pt idx="50">
                  <c:v>8.7650369999930859</c:v>
                </c:pt>
                <c:pt idx="51">
                  <c:v>9.4520100691477218</c:v>
                </c:pt>
                <c:pt idx="52">
                  <c:v>10.189400574415695</c:v>
                </c:pt>
                <c:pt idx="53">
                  <c:v>10.976777334980268</c:v>
                </c:pt>
                <c:pt idx="54">
                  <c:v>11.813674029805549</c:v>
                </c:pt>
                <c:pt idx="55">
                  <c:v>12.707521437535995</c:v>
                </c:pt>
                <c:pt idx="56">
                  <c:v>13.66580658824132</c:v>
                </c:pt>
                <c:pt idx="57">
                  <c:v>14.687535575054051</c:v>
                </c:pt>
                <c:pt idx="58">
                  <c:v>15.771669433384771</c:v>
                </c:pt>
                <c:pt idx="59">
                  <c:v>16.917131225689729</c:v>
                </c:pt>
                <c:pt idx="60">
                  <c:v>18.122812096703761</c:v>
                </c:pt>
                <c:pt idx="61">
                  <c:v>19.387576495144252</c:v>
                </c:pt>
                <c:pt idx="62">
                  <c:v>20.724217203163601</c:v>
                </c:pt>
                <c:pt idx="63">
                  <c:v>22.145117931505872</c:v>
                </c:pt>
                <c:pt idx="64">
                  <c:v>23.660493824616221</c:v>
                </c:pt>
                <c:pt idx="65">
                  <c:v>25.267446537993102</c:v>
                </c:pt>
                <c:pt idx="66">
                  <c:v>26.949560245089263</c:v>
                </c:pt>
                <c:pt idx="67">
                  <c:v>28.715552654454783</c:v>
                </c:pt>
                <c:pt idx="68">
                  <c:v>30.562331289420413</c:v>
                </c:pt>
                <c:pt idx="69">
                  <c:v>32.475111176061496</c:v>
                </c:pt>
                <c:pt idx="70">
                  <c:v>34.461197346829884</c:v>
                </c:pt>
                <c:pt idx="71">
                  <c:v>36.536217249680824</c:v>
                </c:pt>
                <c:pt idx="72">
                  <c:v>38.703452682267603</c:v>
                </c:pt>
                <c:pt idx="73">
                  <c:v>40.955721586286835</c:v>
                </c:pt>
                <c:pt idx="74">
                  <c:v>43.286027887978655</c:v>
                </c:pt>
                <c:pt idx="75">
                  <c:v>45.687577435036573</c:v>
                </c:pt>
                <c:pt idx="76">
                  <c:v>48.153790133259733</c:v>
                </c:pt>
                <c:pt idx="77">
                  <c:v>50.70377678995402</c:v>
                </c:pt>
                <c:pt idx="78">
                  <c:v>53.346630213871208</c:v>
                </c:pt>
                <c:pt idx="79">
                  <c:v>56.060154150069181</c:v>
                </c:pt>
                <c:pt idx="80">
                  <c:v>58.824047291843051</c:v>
                </c:pt>
                <c:pt idx="81">
                  <c:v>61.619869774308249</c:v>
                </c:pt>
                <c:pt idx="82">
                  <c:v>64.430985069808344</c:v>
                </c:pt>
                <c:pt idx="83">
                  <c:v>67.242484754600099</c:v>
                </c:pt>
                <c:pt idx="84">
                  <c:v>70.041101741271206</c:v>
                </c:pt>
                <c:pt idx="85">
                  <c:v>72.81511620943661</c:v>
                </c:pt>
                <c:pt idx="86">
                  <c:v>75.554257455857993</c:v>
                </c:pt>
                <c:pt idx="87">
                  <c:v>78.249604120195059</c:v>
                </c:pt>
                <c:pt idx="88">
                  <c:v>80.89348465544083</c:v>
                </c:pt>
                <c:pt idx="89">
                  <c:v>83.448345053230668</c:v>
                </c:pt>
                <c:pt idx="90">
                  <c:v>85.867777634253542</c:v>
                </c:pt>
                <c:pt idx="91">
                  <c:v>88.138775756479717</c:v>
                </c:pt>
                <c:pt idx="92">
                  <c:v>90.254089316973221</c:v>
                </c:pt>
                <c:pt idx="93">
                  <c:v>92.172667524519298</c:v>
                </c:pt>
                <c:pt idx="94">
                  <c:v>93.857829396602</c:v>
                </c:pt>
                <c:pt idx="95">
                  <c:v>95.287617485024285</c:v>
                </c:pt>
                <c:pt idx="96">
                  <c:v>96.482302964917068</c:v>
                </c:pt>
                <c:pt idx="97">
                  <c:v>97.498365405324193</c:v>
                </c:pt>
                <c:pt idx="98">
                  <c:v>98.405219107851536</c:v>
                </c:pt>
                <c:pt idx="99">
                  <c:v>99.237799242983058</c:v>
                </c:pt>
                <c:pt idx="100">
                  <c:v>99.999999999999957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C4-FF46-8A80-8EA46AA1B1C0}"/>
            </c:ext>
          </c:extLst>
        </c:ser>
        <c:ser>
          <c:idx val="2"/>
          <c:order val="2"/>
          <c:tx>
            <c:strRef>
              <c:f>'RR weigfhted + QP'!$T$1</c:f>
              <c:strCache>
                <c:ptCount val="1"/>
                <c:pt idx="0">
                  <c:v>Sand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QP'!$J$5:$J$105</c:f>
              <c:numCache>
                <c:formatCode>General</c:formatCode>
                <c:ptCount val="101"/>
                <c:pt idx="0">
                  <c:v>0</c:v>
                </c:pt>
                <c:pt idx="1">
                  <c:v>1.96546823156153E-7</c:v>
                </c:pt>
                <c:pt idx="2">
                  <c:v>8.9177448738514405E-7</c:v>
                </c:pt>
                <c:pt idx="3">
                  <c:v>3.0598051924394942E-6</c:v>
                </c:pt>
                <c:pt idx="4">
                  <c:v>9.0626667218302841E-6</c:v>
                </c:pt>
                <c:pt idx="5">
                  <c:v>2.3760198709352784E-5</c:v>
                </c:pt>
                <c:pt idx="6">
                  <c:v>4.7845125013261285E-5</c:v>
                </c:pt>
                <c:pt idx="7">
                  <c:v>7.9502190244488876E-5</c:v>
                </c:pt>
                <c:pt idx="8">
                  <c:v>1.1986220326601547E-4</c:v>
                </c:pt>
                <c:pt idx="9">
                  <c:v>1.7007909571735286E-4</c:v>
                </c:pt>
                <c:pt idx="10">
                  <c:v>2.3132800383090515E-4</c:v>
                </c:pt>
                <c:pt idx="11">
                  <c:v>3.0480367174004703E-4</c:v>
                </c:pt>
                <c:pt idx="12">
                  <c:v>3.917190995371447E-4</c:v>
                </c:pt>
                <c:pt idx="13">
                  <c:v>4.933043824492697E-4</c:v>
                </c:pt>
                <c:pt idx="14">
                  <c:v>6.1080570210157172E-4</c:v>
                </c:pt>
                <c:pt idx="15">
                  <c:v>7.4548444115407674E-4</c:v>
                </c:pt>
                <c:pt idx="16">
                  <c:v>8.986163991750837E-4</c:v>
                </c:pt>
                <c:pt idx="17">
                  <c:v>1.0817367233573207E-3</c:v>
                </c:pt>
                <c:pt idx="18">
                  <c:v>1.3095789233794758E-3</c:v>
                </c:pt>
                <c:pt idx="19">
                  <c:v>1.5874745126026497E-3</c:v>
                </c:pt>
                <c:pt idx="20">
                  <c:v>1.9208438909453338E-3</c:v>
                </c:pt>
                <c:pt idx="21">
                  <c:v>2.3151902010421195E-3</c:v>
                </c:pt>
                <c:pt idx="22">
                  <c:v>2.7760940510383686E-3</c:v>
                </c:pt>
                <c:pt idx="23">
                  <c:v>3.3092089274481167E-3</c:v>
                </c:pt>
                <c:pt idx="24">
                  <c:v>3.9202571670995138E-3</c:v>
                </c:pt>
                <c:pt idx="25">
                  <c:v>4.6150263885245159E-3</c:v>
                </c:pt>
                <c:pt idx="26">
                  <c:v>5.3993663063388216E-3</c:v>
                </c:pt>
                <c:pt idx="27">
                  <c:v>6.2791858675709045E-3</c:v>
                </c:pt>
                <c:pt idx="28">
                  <c:v>7.2865326996672947E-3</c:v>
                </c:pt>
                <c:pt idx="29">
                  <c:v>8.4596228510696644E-3</c:v>
                </c:pt>
                <c:pt idx="30">
                  <c:v>9.8431530116274042E-3</c:v>
                </c:pt>
                <c:pt idx="31">
                  <c:v>1.1456718238813553E-2</c:v>
                </c:pt>
                <c:pt idx="32">
                  <c:v>1.3282469875838553E-2</c:v>
                </c:pt>
                <c:pt idx="33">
                  <c:v>1.5373480858725603E-2</c:v>
                </c:pt>
                <c:pt idx="34">
                  <c:v>1.7834400028393593E-2</c:v>
                </c:pt>
                <c:pt idx="35">
                  <c:v>2.0745379647594032E-2</c:v>
                </c:pt>
                <c:pt idx="36">
                  <c:v>2.4147584969287681E-2</c:v>
                </c:pt>
                <c:pt idx="37">
                  <c:v>2.808271270681733E-2</c:v>
                </c:pt>
                <c:pt idx="38">
                  <c:v>3.2592960645199592E-2</c:v>
                </c:pt>
                <c:pt idx="39">
                  <c:v>3.7721000629890838E-2</c:v>
                </c:pt>
                <c:pt idx="40">
                  <c:v>4.3852912564275745E-2</c:v>
                </c:pt>
                <c:pt idx="41">
                  <c:v>5.1481694594732043E-2</c:v>
                </c:pt>
                <c:pt idx="42">
                  <c:v>6.0785482664699915E-2</c:v>
                </c:pt>
                <c:pt idx="43">
                  <c:v>7.1945280638599118E-2</c:v>
                </c:pt>
                <c:pt idx="44">
                  <c:v>8.5144740736588315E-2</c:v>
                </c:pt>
                <c:pt idx="45">
                  <c:v>0.10056997258373691</c:v>
                </c:pt>
                <c:pt idx="46">
                  <c:v>0.11840937498410402</c:v>
                </c:pt>
                <c:pt idx="47">
                  <c:v>0.13885348605034842</c:v>
                </c:pt>
                <c:pt idx="48">
                  <c:v>0.16209484837628663</c:v>
                </c:pt>
                <c:pt idx="49">
                  <c:v>0.18832788669360573</c:v>
                </c:pt>
                <c:pt idx="50">
                  <c:v>0.21774879600346983</c:v>
                </c:pt>
                <c:pt idx="51">
                  <c:v>0.25142563002138374</c:v>
                </c:pt>
                <c:pt idx="52">
                  <c:v>0.29063064405184491</c:v>
                </c:pt>
                <c:pt idx="53">
                  <c:v>0.33581826614048621</c:v>
                </c:pt>
                <c:pt idx="54">
                  <c:v>0.38744738613900981</c:v>
                </c:pt>
                <c:pt idx="55">
                  <c:v>0.44716617016754051</c:v>
                </c:pt>
                <c:pt idx="56">
                  <c:v>0.51692169111270314</c:v>
                </c:pt>
                <c:pt idx="57">
                  <c:v>0.59755261365386048</c:v>
                </c:pt>
                <c:pt idx="58">
                  <c:v>0.68990457582424081</c:v>
                </c:pt>
                <c:pt idx="59">
                  <c:v>0.79482933197374483</c:v>
                </c:pt>
                <c:pt idx="60">
                  <c:v>0.91318394812007386</c:v>
                </c:pt>
                <c:pt idx="61">
                  <c:v>1.0458300409488979</c:v>
                </c:pt>
                <c:pt idx="62">
                  <c:v>1.1975237887803658</c:v>
                </c:pt>
                <c:pt idx="63">
                  <c:v>1.3739082326886758</c:v>
                </c:pt>
                <c:pt idx="64">
                  <c:v>1.5815301688612438</c:v>
                </c:pt>
                <c:pt idx="65">
                  <c:v>1.8231663898913488</c:v>
                </c:pt>
                <c:pt idx="66">
                  <c:v>2.09604692102398</c:v>
                </c:pt>
                <c:pt idx="67">
                  <c:v>2.407809809931539</c:v>
                </c:pt>
                <c:pt idx="68">
                  <c:v>2.761224485447145</c:v>
                </c:pt>
                <c:pt idx="69">
                  <c:v>3.1524061089927771</c:v>
                </c:pt>
                <c:pt idx="70">
                  <c:v>3.5900393390869989</c:v>
                </c:pt>
                <c:pt idx="71">
                  <c:v>4.091225831796117</c:v>
                </c:pt>
                <c:pt idx="72">
                  <c:v>4.6680928517048965</c:v>
                </c:pt>
                <c:pt idx="73">
                  <c:v>5.3257918752293492</c:v>
                </c:pt>
                <c:pt idx="74">
                  <c:v>6.0693553180103539</c:v>
                </c:pt>
                <c:pt idx="75">
                  <c:v>6.903679176394804</c:v>
                </c:pt>
                <c:pt idx="76">
                  <c:v>7.8335063057226204</c:v>
                </c:pt>
                <c:pt idx="77">
                  <c:v>8.9143991936152496</c:v>
                </c:pt>
                <c:pt idx="78">
                  <c:v>10.21251603718262</c:v>
                </c:pt>
                <c:pt idx="79">
                  <c:v>11.74330187820452</c:v>
                </c:pt>
                <c:pt idx="80">
                  <c:v>13.52029171925947</c:v>
                </c:pt>
                <c:pt idx="81">
                  <c:v>15.55493061722674</c:v>
                </c:pt>
                <c:pt idx="82">
                  <c:v>17.856421503637758</c:v>
                </c:pt>
                <c:pt idx="83">
                  <c:v>20.431602442285989</c:v>
                </c:pt>
                <c:pt idx="84">
                  <c:v>23.284854727615368</c:v>
                </c:pt>
                <c:pt idx="85">
                  <c:v>26.418042845256316</c:v>
                </c:pt>
                <c:pt idx="86">
                  <c:v>29.830486881708588</c:v>
                </c:pt>
                <c:pt idx="87">
                  <c:v>33.518967502213776</c:v>
                </c:pt>
                <c:pt idx="88">
                  <c:v>37.477763130333543</c:v>
                </c:pt>
                <c:pt idx="89">
                  <c:v>41.821816698904804</c:v>
                </c:pt>
                <c:pt idx="90">
                  <c:v>46.643276792761782</c:v>
                </c:pt>
                <c:pt idx="91">
                  <c:v>51.879548892342363</c:v>
                </c:pt>
                <c:pt idx="92">
                  <c:v>57.454631179780272</c:v>
                </c:pt>
                <c:pt idx="93">
                  <c:v>63.325556192146003</c:v>
                </c:pt>
                <c:pt idx="94">
                  <c:v>69.368270645307618</c:v>
                </c:pt>
                <c:pt idx="95">
                  <c:v>75.34342847633016</c:v>
                </c:pt>
                <c:pt idx="96">
                  <c:v>81.007034544743576</c:v>
                </c:pt>
                <c:pt idx="97">
                  <c:v>86.236653164570086</c:v>
                </c:pt>
                <c:pt idx="98">
                  <c:v>91.115638352243835</c:v>
                </c:pt>
                <c:pt idx="99">
                  <c:v>95.708061523607853</c:v>
                </c:pt>
                <c:pt idx="100">
                  <c:v>99.999999999999943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C4-FF46-8A80-8EA46AA1B1C0}"/>
            </c:ext>
          </c:extLst>
        </c:ser>
        <c:ser>
          <c:idx val="4"/>
          <c:order val="3"/>
          <c:tx>
            <c:strRef>
              <c:f>'RR weigfhted + QP'!$M$1</c:f>
              <c:strCache>
                <c:ptCount val="1"/>
                <c:pt idx="0">
                  <c:v>Optimal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QP'!$M$5:$M$105</c:f>
              <c:numCache>
                <c:formatCode>General</c:formatCode>
                <c:ptCount val="101"/>
                <c:pt idx="0">
                  <c:v>-7.1648298989322692</c:v>
                </c:pt>
                <c:pt idx="1">
                  <c:v>-7.1648298989322692</c:v>
                </c:pt>
                <c:pt idx="2">
                  <c:v>-4.4280980323067789</c:v>
                </c:pt>
                <c:pt idx="3">
                  <c:v>-2.5930682955335596</c:v>
                </c:pt>
                <c:pt idx="4">
                  <c:v>0</c:v>
                </c:pt>
                <c:pt idx="5">
                  <c:v>1.8981064671462575</c:v>
                </c:pt>
                <c:pt idx="6">
                  <c:v>2.6967662976993361</c:v>
                </c:pt>
                <c:pt idx="7">
                  <c:v>3.4237083441134999</c:v>
                </c:pt>
                <c:pt idx="8">
                  <c:v>4.0923686612877024</c:v>
                </c:pt>
                <c:pt idx="9">
                  <c:v>4.712606763870884</c:v>
                </c:pt>
                <c:pt idx="10">
                  <c:v>5.2918902388019546</c:v>
                </c:pt>
                <c:pt idx="11">
                  <c:v>5.8360223880653024</c:v>
                </c:pt>
                <c:pt idx="12">
                  <c:v>6.3496103770507091</c:v>
                </c:pt>
                <c:pt idx="13">
                  <c:v>6.8363781416762359</c:v>
                </c:pt>
                <c:pt idx="14">
                  <c:v>7.2993823300112979</c:v>
                </c:pt>
                <c:pt idx="15">
                  <c:v>7.7411654381033719</c:v>
                </c:pt>
                <c:pt idx="16">
                  <c:v>8.1638669838016611</c:v>
                </c:pt>
                <c:pt idx="17">
                  <c:v>8.9590425905051987</c:v>
                </c:pt>
                <c:pt idx="18">
                  <c:v>9.6966341550929087</c:v>
                </c:pt>
                <c:pt idx="19">
                  <c:v>10.385522185084433</c:v>
                </c:pt>
                <c:pt idx="20">
                  <c:v>11.032608008490127</c:v>
                </c:pt>
                <c:pt idx="21">
                  <c:v>11.643370499171514</c:v>
                </c:pt>
                <c:pt idx="22">
                  <c:v>12.222238188218162</c:v>
                </c:pt>
                <c:pt idx="23">
                  <c:v>12.772846063262278</c:v>
                </c:pt>
                <c:pt idx="24">
                  <c:v>13.298217678693383</c:v>
                </c:pt>
                <c:pt idx="25">
                  <c:v>13.800897364360443</c:v>
                </c:pt>
                <c:pt idx="26">
                  <c:v>14.283048187408982</c:v>
                </c:pt>
                <c:pt idx="27">
                  <c:v>14.74652585352889</c:v>
                </c:pt>
                <c:pt idx="28">
                  <c:v>15.410183581083542</c:v>
                </c:pt>
                <c:pt idx="29">
                  <c:v>16.039971076781548</c:v>
                </c:pt>
                <c:pt idx="30">
                  <c:v>16.833438146990211</c:v>
                </c:pt>
                <c:pt idx="31">
                  <c:v>17.397830665808691</c:v>
                </c:pt>
                <c:pt idx="32">
                  <c:v>17.938747701515254</c:v>
                </c:pt>
                <c:pt idx="33">
                  <c:v>18.627141275974704</c:v>
                </c:pt>
                <c:pt idx="34">
                  <c:v>19.440808622198933</c:v>
                </c:pt>
                <c:pt idx="35">
                  <c:v>20.208801795578118</c:v>
                </c:pt>
                <c:pt idx="36">
                  <c:v>20.936689379148675</c:v>
                </c:pt>
                <c:pt idx="37">
                  <c:v>21.629042127875834</c:v>
                </c:pt>
                <c:pt idx="38">
                  <c:v>22.289661960125439</c:v>
                </c:pt>
                <c:pt idx="39">
                  <c:v>22.921748201305707</c:v>
                </c:pt>
                <c:pt idx="40">
                  <c:v>24.110813075646689</c:v>
                </c:pt>
                <c:pt idx="41">
                  <c:v>25.213769722791966</c:v>
                </c:pt>
                <c:pt idx="42">
                  <c:v>26.24389759883768</c:v>
                </c:pt>
                <c:pt idx="43">
                  <c:v>27.211516596212924</c:v>
                </c:pt>
                <c:pt idx="44">
                  <c:v>28.12481954226897</c:v>
                </c:pt>
                <c:pt idx="45">
                  <c:v>28.990428635573206</c:v>
                </c:pt>
                <c:pt idx="46">
                  <c:v>29.813779450451243</c:v>
                </c:pt>
                <c:pt idx="47">
                  <c:v>30.599393255274371</c:v>
                </c:pt>
                <c:pt idx="48">
                  <c:v>31.351074710581273</c:v>
                </c:pt>
                <c:pt idx="49">
                  <c:v>32.072058356191718</c:v>
                </c:pt>
                <c:pt idx="50">
                  <c:v>32.765119119347382</c:v>
                </c:pt>
                <c:pt idx="51">
                  <c:v>33.75751889339427</c:v>
                </c:pt>
                <c:pt idx="52">
                  <c:v>34.699270857514648</c:v>
                </c:pt>
                <c:pt idx="53">
                  <c:v>35.596024439022926</c:v>
                </c:pt>
                <c:pt idx="54">
                  <c:v>36.452497807518739</c:v>
                </c:pt>
                <c:pt idx="55">
                  <c:v>37.538604169121534</c:v>
                </c:pt>
                <c:pt idx="56">
                  <c:v>38.567992661689999</c:v>
                </c:pt>
                <c:pt idx="57">
                  <c:v>39.547127308886232</c:v>
                </c:pt>
                <c:pt idx="58">
                  <c:v>40.481384835226265</c:v>
                </c:pt>
                <c:pt idx="59">
                  <c:v>41.37528977009282</c:v>
                </c:pt>
                <c:pt idx="60">
                  <c:v>42.232688651253369</c:v>
                </c:pt>
                <c:pt idx="61">
                  <c:v>43.056881441927302</c:v>
                </c:pt>
                <c:pt idx="62">
                  <c:v>44.237050314150949</c:v>
                </c:pt>
                <c:pt idx="63">
                  <c:v>45.356988450450693</c:v>
                </c:pt>
                <c:pt idx="64">
                  <c:v>46.767994603946669</c:v>
                </c:pt>
                <c:pt idx="65">
                  <c:v>47.771642199341578</c:v>
                </c:pt>
                <c:pt idx="66">
                  <c:v>48.733543826477849</c:v>
                </c:pt>
                <c:pt idx="67">
                  <c:v>49.957699945942167</c:v>
                </c:pt>
                <c:pt idx="68">
                  <c:v>50.836229226683237</c:v>
                </c:pt>
                <c:pt idx="69">
                  <c:v>51.683920386878576</c:v>
                </c:pt>
                <c:pt idx="70">
                  <c:v>52.770334281624407</c:v>
                </c:pt>
                <c:pt idx="71">
                  <c:v>54.064721784310898</c:v>
                </c:pt>
                <c:pt idx="72">
                  <c:v>55.29591842185625</c:v>
                </c:pt>
                <c:pt idx="73">
                  <c:v>56.470685067409107</c:v>
                </c:pt>
                <c:pt idx="74">
                  <c:v>57.59471101546886</c:v>
                </c:pt>
                <c:pt idx="75">
                  <c:v>58.672833031212868</c:v>
                </c:pt>
                <c:pt idx="76">
                  <c:v>59.709200598709955</c:v>
                </c:pt>
                <c:pt idx="77">
                  <c:v>61.670565694493973</c:v>
                </c:pt>
                <c:pt idx="78">
                  <c:v>63.502420886173198</c:v>
                </c:pt>
                <c:pt idx="79">
                  <c:v>65.223117825968075</c:v>
                </c:pt>
                <c:pt idx="80">
                  <c:v>66.847225650067443</c:v>
                </c:pt>
                <c:pt idx="81">
                  <c:v>68.386520477832818</c:v>
                </c:pt>
                <c:pt idx="82">
                  <c:v>69.850668279169199</c:v>
                </c:pt>
                <c:pt idx="83">
                  <c:v>71.247709132528527</c:v>
                </c:pt>
                <c:pt idx="84">
                  <c:v>72.584408787408876</c:v>
                </c:pt>
                <c:pt idx="85">
                  <c:v>73.866519159372729</c:v>
                </c:pt>
                <c:pt idx="86">
                  <c:v>75.098974844398299</c:v>
                </c:pt>
                <c:pt idx="87">
                  <c:v>76.286043744538134</c:v>
                </c:pt>
                <c:pt idx="88">
                  <c:v>77.431444171422655</c:v>
                </c:pt>
                <c:pt idx="89">
                  <c:v>79.609899399022254</c:v>
                </c:pt>
                <c:pt idx="90">
                  <c:v>81.656164442589741</c:v>
                </c:pt>
                <c:pt idx="91">
                  <c:v>83.587565022540304</c:v>
                </c:pt>
                <c:pt idx="92">
                  <c:v>85.418105383805781</c:v>
                </c:pt>
                <c:pt idx="93">
                  <c:v>87.999407016279221</c:v>
                </c:pt>
                <c:pt idx="94">
                  <c:v>90.410264029540372</c:v>
                </c:pt>
                <c:pt idx="95">
                  <c:v>93.400603875656515</c:v>
                </c:pt>
                <c:pt idx="96">
                  <c:v>95.499273881500699</c:v>
                </c:pt>
                <c:pt idx="97">
                  <c:v>97.490836809799916</c:v>
                </c:pt>
                <c:pt idx="98">
                  <c:v>98.133015757440887</c:v>
                </c:pt>
                <c:pt idx="99">
                  <c:v>99.387239744748385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C4-FF46-8A80-8EA46AA1B1C0}"/>
            </c:ext>
          </c:extLst>
        </c:ser>
        <c:ser>
          <c:idx val="5"/>
          <c:order val="4"/>
          <c:tx>
            <c:strRef>
              <c:f>'RR weigfhted + QP'!$X$1</c:f>
              <c:strCache>
                <c:ptCount val="1"/>
                <c:pt idx="0">
                  <c:v>Real </c:v>
                </c:pt>
              </c:strCache>
            </c:strRef>
          </c:tx>
          <c:spPr>
            <a:ln w="31750" cap="rnd">
              <a:solidFill>
                <a:srgbClr val="FF99CC"/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QP'!$X$5:$X$105</c:f>
              <c:numCache>
                <c:formatCode>General</c:formatCode>
                <c:ptCount val="101"/>
                <c:pt idx="0">
                  <c:v>0</c:v>
                </c:pt>
                <c:pt idx="1">
                  <c:v>8.0706033377729094E-2</c:v>
                </c:pt>
                <c:pt idx="2">
                  <c:v>0.1465816202877146</c:v>
                </c:pt>
                <c:pt idx="3">
                  <c:v>0.25042640514650261</c:v>
                </c:pt>
                <c:pt idx="4">
                  <c:v>0.40278392209294156</c:v>
                </c:pt>
                <c:pt idx="5">
                  <c:v>0.61690405037355356</c:v>
                </c:pt>
                <c:pt idx="6">
                  <c:v>0.87433778062890699</c:v>
                </c:pt>
                <c:pt idx="7">
                  <c:v>1.1582783293118137</c:v>
                </c:pt>
                <c:pt idx="8">
                  <c:v>1.4676987703183741</c:v>
                </c:pt>
                <c:pt idx="9">
                  <c:v>1.8016587139223565</c:v>
                </c:pt>
                <c:pt idx="10">
                  <c:v>2.159288700384284</c:v>
                </c:pt>
                <c:pt idx="11">
                  <c:v>2.5397787874039857</c:v>
                </c:pt>
                <c:pt idx="12">
                  <c:v>2.9423699181762273</c:v>
                </c:pt>
                <c:pt idx="13">
                  <c:v>3.3663472117851354</c:v>
                </c:pt>
                <c:pt idx="14">
                  <c:v>3.8110346286314201</c:v>
                </c:pt>
                <c:pt idx="15">
                  <c:v>4.2757906476516698</c:v>
                </c:pt>
                <c:pt idx="16">
                  <c:v>4.760004706074989</c:v>
                </c:pt>
                <c:pt idx="17">
                  <c:v>5.2720122601216186</c:v>
                </c:pt>
                <c:pt idx="18">
                  <c:v>5.8196351243598112</c:v>
                </c:pt>
                <c:pt idx="19">
                  <c:v>6.4008551774986469</c:v>
                </c:pt>
                <c:pt idx="20">
                  <c:v>7.013804262594812</c:v>
                </c:pt>
                <c:pt idx="21">
                  <c:v>7.6567445555939742</c:v>
                </c:pt>
                <c:pt idx="22">
                  <c:v>8.3280530033354268</c:v>
                </c:pt>
                <c:pt idx="23">
                  <c:v>9.0262087145647349</c:v>
                </c:pt>
                <c:pt idx="24">
                  <c:v>9.7497825548790598</c:v>
                </c:pt>
                <c:pt idx="25">
                  <c:v>10.497428426065209</c:v>
                </c:pt>
                <c:pt idx="26">
                  <c:v>11.267875859207219</c:v>
                </c:pt>
                <c:pt idx="27">
                  <c:v>12.059923650700345</c:v>
                </c:pt>
                <c:pt idx="28">
                  <c:v>12.877225287905791</c:v>
                </c:pt>
                <c:pt idx="29">
                  <c:v>13.722847692791651</c:v>
                </c:pt>
                <c:pt idx="30">
                  <c:v>14.598549836619426</c:v>
                </c:pt>
                <c:pt idx="31">
                  <c:v>15.501893614778639</c:v>
                </c:pt>
                <c:pt idx="32">
                  <c:v>16.426755228038363</c:v>
                </c:pt>
                <c:pt idx="33">
                  <c:v>17.374415466427216</c:v>
                </c:pt>
                <c:pt idx="34">
                  <c:v>18.348241981274416</c:v>
                </c:pt>
                <c:pt idx="35">
                  <c:v>19.34749150998147</c:v>
                </c:pt>
                <c:pt idx="36">
                  <c:v>20.368561993208672</c:v>
                </c:pt>
                <c:pt idx="37">
                  <c:v>21.408228969268684</c:v>
                </c:pt>
                <c:pt idx="38">
                  <c:v>22.463602477161697</c:v>
                </c:pt>
                <c:pt idx="39">
                  <c:v>23.532090325877903</c:v>
                </c:pt>
                <c:pt idx="40">
                  <c:v>24.615602433449126</c:v>
                </c:pt>
                <c:pt idx="41">
                  <c:v>25.712921371701196</c:v>
                </c:pt>
                <c:pt idx="42">
                  <c:v>26.817646806726387</c:v>
                </c:pt>
                <c:pt idx="43">
                  <c:v>27.924658238877829</c:v>
                </c:pt>
                <c:pt idx="44">
                  <c:v>29.029887350807968</c:v>
                </c:pt>
                <c:pt idx="45">
                  <c:v>30.130134984301822</c:v>
                </c:pt>
                <c:pt idx="46">
                  <c:v>31.222922282110602</c:v>
                </c:pt>
                <c:pt idx="47">
                  <c:v>32.306368500740049</c:v>
                </c:pt>
                <c:pt idx="48">
                  <c:v>33.37908997581831</c:v>
                </c:pt>
                <c:pt idx="49">
                  <c:v>34.440116082394546</c:v>
                </c:pt>
                <c:pt idx="50">
                  <c:v>35.488818997350634</c:v>
                </c:pt>
                <c:pt idx="51">
                  <c:v>36.521723987337332</c:v>
                </c:pt>
                <c:pt idx="52">
                  <c:v>37.535515542194737</c:v>
                </c:pt>
                <c:pt idx="53">
                  <c:v>38.530640046639675</c:v>
                </c:pt>
                <c:pt idx="54">
                  <c:v>39.507977030704154</c:v>
                </c:pt>
                <c:pt idx="55">
                  <c:v>40.466183424448893</c:v>
                </c:pt>
                <c:pt idx="56">
                  <c:v>41.404793651704431</c:v>
                </c:pt>
                <c:pt idx="57">
                  <c:v>42.326617861440823</c:v>
                </c:pt>
                <c:pt idx="58">
                  <c:v>43.23458457022285</c:v>
                </c:pt>
                <c:pt idx="59">
                  <c:v>44.131626263605419</c:v>
                </c:pt>
                <c:pt idx="60">
                  <c:v>45.020600685952274</c:v>
                </c:pt>
                <c:pt idx="61">
                  <c:v>45.904238294490305</c:v>
                </c:pt>
                <c:pt idx="62">
                  <c:v>46.784924579793909</c:v>
                </c:pt>
                <c:pt idx="63">
                  <c:v>47.666685171782724</c:v>
                </c:pt>
                <c:pt idx="64">
                  <c:v>48.555599464530403</c:v>
                </c:pt>
                <c:pt idx="65">
                  <c:v>49.456785319199732</c:v>
                </c:pt>
                <c:pt idx="66">
                  <c:v>50.372076700648854</c:v>
                </c:pt>
                <c:pt idx="67">
                  <c:v>51.307176256375435</c:v>
                </c:pt>
                <c:pt idx="68">
                  <c:v>52.264960517951252</c:v>
                </c:pt>
                <c:pt idx="69">
                  <c:v>53.244002565396059</c:v>
                </c:pt>
                <c:pt idx="70">
                  <c:v>54.249425534757208</c:v>
                </c:pt>
                <c:pt idx="71">
                  <c:v>55.290581790916391</c:v>
                </c:pt>
                <c:pt idx="72">
                  <c:v>56.373019035925729</c:v>
                </c:pt>
                <c:pt idx="73">
                  <c:v>57.497504037345223</c:v>
                </c:pt>
                <c:pt idx="74">
                  <c:v>58.664147148284492</c:v>
                </c:pt>
                <c:pt idx="75">
                  <c:v>59.872573793103676</c:v>
                </c:pt>
                <c:pt idx="76">
                  <c:v>61.122057174513742</c:v>
                </c:pt>
                <c:pt idx="77">
                  <c:v>62.430620451885993</c:v>
                </c:pt>
                <c:pt idx="78">
                  <c:v>63.814539786980873</c:v>
                </c:pt>
                <c:pt idx="79">
                  <c:v>65.26839609535287</c:v>
                </c:pt>
                <c:pt idx="80">
                  <c:v>66.786604182467329</c:v>
                </c:pt>
                <c:pt idx="81">
                  <c:v>68.363649212323068</c:v>
                </c:pt>
                <c:pt idx="82">
                  <c:v>69.994195018952581</c:v>
                </c:pt>
                <c:pt idx="83">
                  <c:v>71.673120514360917</c:v>
                </c:pt>
                <c:pt idx="84">
                  <c:v>73.395517050704683</c:v>
                </c:pt>
                <c:pt idx="85">
                  <c:v>75.15666591427248</c:v>
                </c:pt>
                <c:pt idx="86">
                  <c:v>76.952007170195188</c:v>
                </c:pt>
                <c:pt idx="87">
                  <c:v>78.777106435869783</c:v>
                </c:pt>
                <c:pt idx="88">
                  <c:v>80.627623429681918</c:v>
                </c:pt>
                <c:pt idx="89">
                  <c:v>82.507557999180079</c:v>
                </c:pt>
                <c:pt idx="90">
                  <c:v>84.413026688808586</c:v>
                </c:pt>
                <c:pt idx="91">
                  <c:v>86.327301425730951</c:v>
                </c:pt>
                <c:pt idx="92">
                  <c:v>88.23378433401399</c:v>
                </c:pt>
                <c:pt idx="93">
                  <c:v>90.10701623269064</c:v>
                </c:pt>
                <c:pt idx="94">
                  <c:v>91.909094376296167</c:v>
                </c:pt>
                <c:pt idx="95">
                  <c:v>93.588125459756625</c:v>
                </c:pt>
                <c:pt idx="96">
                  <c:v>95.109764548236214</c:v>
                </c:pt>
                <c:pt idx="97">
                  <c:v>96.476922832297532</c:v>
                </c:pt>
                <c:pt idx="98">
                  <c:v>97.734543442548556</c:v>
                </c:pt>
                <c:pt idx="99">
                  <c:v>98.90915878793048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C4-FF46-8A80-8EA46AA1B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86048"/>
        <c:axId val="1926228928"/>
      </c:scatterChart>
      <c:valAx>
        <c:axId val="599986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Particle size (µm)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28928"/>
        <c:crosses val="autoZero"/>
        <c:crossBetween val="midCat"/>
      </c:valAx>
      <c:valAx>
        <c:axId val="19262289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Passing</a:t>
                </a:r>
                <a:r>
                  <a:rPr lang="en-US" sz="1400" baseline="0"/>
                  <a:t> percentage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6048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22800900114123"/>
          <c:y val="9.2640721133128157E-2"/>
          <c:w val="8.910131397676109E-2"/>
          <c:h val="0.42560052109324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(2)'!$F$5:$F$105</c:f>
              <c:numCache>
                <c:formatCode>General</c:formatCode>
                <c:ptCount val="101"/>
                <c:pt idx="0">
                  <c:v>0</c:v>
                </c:pt>
                <c:pt idx="1">
                  <c:v>4.93121304814398E-2</c:v>
                </c:pt>
                <c:pt idx="2">
                  <c:v>0.1213422948746346</c:v>
                </c:pt>
                <c:pt idx="3">
                  <c:v>0.27705735754797661</c:v>
                </c:pt>
                <c:pt idx="4">
                  <c:v>0.50832878987932961</c:v>
                </c:pt>
                <c:pt idx="5">
                  <c:v>0.97211576410534362</c:v>
                </c:pt>
                <c:pt idx="6">
                  <c:v>1.7338899061334556</c:v>
                </c:pt>
                <c:pt idx="7">
                  <c:v>2.6456735553607569</c:v>
                </c:pt>
                <c:pt idx="8">
                  <c:v>3.6805442234667067</c:v>
                </c:pt>
                <c:pt idx="9">
                  <c:v>4.8174934662183162</c:v>
                </c:pt>
                <c:pt idx="10">
                  <c:v>6.049157182125656</c:v>
                </c:pt>
                <c:pt idx="11">
                  <c:v>7.3694043092348762</c:v>
                </c:pt>
                <c:pt idx="12">
                  <c:v>8.7732248519597071</c:v>
                </c:pt>
                <c:pt idx="13">
                  <c:v>10.255163061180827</c:v>
                </c:pt>
                <c:pt idx="14">
                  <c:v>11.812786003768798</c:v>
                </c:pt>
                <c:pt idx="15">
                  <c:v>13.436499880657157</c:v>
                </c:pt>
                <c:pt idx="16">
                  <c:v>15.119509111948528</c:v>
                </c:pt>
                <c:pt idx="17">
                  <c:v>16.876876755734187</c:v>
                </c:pt>
                <c:pt idx="18">
                  <c:v>18.727942878230618</c:v>
                </c:pt>
                <c:pt idx="19">
                  <c:v>20.632904656106806</c:v>
                </c:pt>
                <c:pt idx="20">
                  <c:v>22.565724073124745</c:v>
                </c:pt>
                <c:pt idx="21">
                  <c:v>24.506299529244366</c:v>
                </c:pt>
                <c:pt idx="22">
                  <c:v>26.438227734842126</c:v>
                </c:pt>
                <c:pt idx="23">
                  <c:v>28.338134560879265</c:v>
                </c:pt>
                <c:pt idx="24">
                  <c:v>30.210514247571606</c:v>
                </c:pt>
                <c:pt idx="25">
                  <c:v>32.050203934840454</c:v>
                </c:pt>
                <c:pt idx="26">
                  <c:v>33.854281836357096</c:v>
                </c:pt>
                <c:pt idx="27">
                  <c:v>35.622066793621528</c:v>
                </c:pt>
                <c:pt idx="28">
                  <c:v>37.338170811450496</c:v>
                </c:pt>
                <c:pt idx="29">
                  <c:v>39.011339508659148</c:v>
                </c:pt>
                <c:pt idx="30">
                  <c:v>40.650161648556676</c:v>
                </c:pt>
                <c:pt idx="31">
                  <c:v>42.269076261069408</c:v>
                </c:pt>
                <c:pt idx="32">
                  <c:v>43.882046153956729</c:v>
                </c:pt>
                <c:pt idx="33">
                  <c:v>45.500279410157319</c:v>
                </c:pt>
                <c:pt idx="34">
                  <c:v>47.13473789449521</c:v>
                </c:pt>
                <c:pt idx="35">
                  <c:v>48.823552134200767</c:v>
                </c:pt>
                <c:pt idx="36">
                  <c:v>50.58997921132346</c:v>
                </c:pt>
                <c:pt idx="37">
                  <c:v>52.448256916400567</c:v>
                </c:pt>
                <c:pt idx="38">
                  <c:v>54.42034913078659</c:v>
                </c:pt>
                <c:pt idx="39">
                  <c:v>56.468946092692072</c:v>
                </c:pt>
                <c:pt idx="40">
                  <c:v>58.59747884947398</c:v>
                </c:pt>
                <c:pt idx="41">
                  <c:v>60.767235290014412</c:v>
                </c:pt>
                <c:pt idx="42">
                  <c:v>62.931223838227659</c:v>
                </c:pt>
                <c:pt idx="43">
                  <c:v>65.054248349829138</c:v>
                </c:pt>
                <c:pt idx="44">
                  <c:v>67.124732593618418</c:v>
                </c:pt>
                <c:pt idx="45">
                  <c:v>69.142115630258843</c:v>
                </c:pt>
                <c:pt idx="46">
                  <c:v>71.106778866678269</c:v>
                </c:pt>
                <c:pt idx="47">
                  <c:v>73.044402552972642</c:v>
                </c:pt>
                <c:pt idx="48">
                  <c:v>74.974183502428545</c:v>
                </c:pt>
                <c:pt idx="49">
                  <c:v>76.916293378047456</c:v>
                </c:pt>
                <c:pt idx="50">
                  <c:v>78.87467901794696</c:v>
                </c:pt>
                <c:pt idx="51">
                  <c:v>80.857021662715127</c:v>
                </c:pt>
                <c:pt idx="52">
                  <c:v>82.868807834358861</c:v>
                </c:pt>
                <c:pt idx="53">
                  <c:v>84.923000905073735</c:v>
                </c:pt>
                <c:pt idx="54">
                  <c:v>86.973890526664619</c:v>
                </c:pt>
                <c:pt idx="55">
                  <c:v>88.988987302842816</c:v>
                </c:pt>
                <c:pt idx="56">
                  <c:v>90.918752094996449</c:v>
                </c:pt>
                <c:pt idx="57">
                  <c:v>92.715742483104606</c:v>
                </c:pt>
                <c:pt idx="58">
                  <c:v>94.352997567457535</c:v>
                </c:pt>
                <c:pt idx="59">
                  <c:v>95.802291785249182</c:v>
                </c:pt>
                <c:pt idx="60">
                  <c:v>97.036297633723464</c:v>
                </c:pt>
                <c:pt idx="61">
                  <c:v>98.073689135393863</c:v>
                </c:pt>
                <c:pt idx="62">
                  <c:v>98.880660477511867</c:v>
                </c:pt>
                <c:pt idx="63">
                  <c:v>99.431743818259164</c:v>
                </c:pt>
                <c:pt idx="64">
                  <c:v>99.744113521603921</c:v>
                </c:pt>
                <c:pt idx="65">
                  <c:v>99.911896602489335</c:v>
                </c:pt>
                <c:pt idx="66">
                  <c:v>99.999999999999986</c:v>
                </c:pt>
                <c:pt idx="67">
                  <c:v>99.999999999999986</c:v>
                </c:pt>
                <c:pt idx="68">
                  <c:v>99.999999999999986</c:v>
                </c:pt>
                <c:pt idx="69">
                  <c:v>99.999999999999986</c:v>
                </c:pt>
                <c:pt idx="70">
                  <c:v>99.999999999999986</c:v>
                </c:pt>
                <c:pt idx="71">
                  <c:v>99.999999999999986</c:v>
                </c:pt>
                <c:pt idx="72">
                  <c:v>99.999999999999986</c:v>
                </c:pt>
                <c:pt idx="73">
                  <c:v>99.999999999999986</c:v>
                </c:pt>
                <c:pt idx="74">
                  <c:v>99.999999999999986</c:v>
                </c:pt>
                <c:pt idx="75">
                  <c:v>99.999999999999986</c:v>
                </c:pt>
                <c:pt idx="76">
                  <c:v>99.999999999999986</c:v>
                </c:pt>
                <c:pt idx="77">
                  <c:v>99.999999999999986</c:v>
                </c:pt>
                <c:pt idx="78">
                  <c:v>99.999999999999986</c:v>
                </c:pt>
                <c:pt idx="79">
                  <c:v>99.999999999999986</c:v>
                </c:pt>
                <c:pt idx="80">
                  <c:v>99.999999999999986</c:v>
                </c:pt>
                <c:pt idx="81">
                  <c:v>99.999999999999986</c:v>
                </c:pt>
                <c:pt idx="82">
                  <c:v>99.999999999999986</c:v>
                </c:pt>
                <c:pt idx="83">
                  <c:v>99.999999999999986</c:v>
                </c:pt>
                <c:pt idx="84">
                  <c:v>99.999999999999986</c:v>
                </c:pt>
                <c:pt idx="85">
                  <c:v>99.999999999999986</c:v>
                </c:pt>
                <c:pt idx="86">
                  <c:v>99.999999999999986</c:v>
                </c:pt>
                <c:pt idx="87">
                  <c:v>99.999999999999986</c:v>
                </c:pt>
                <c:pt idx="88">
                  <c:v>99.999999999999986</c:v>
                </c:pt>
                <c:pt idx="89">
                  <c:v>99.999999999999986</c:v>
                </c:pt>
                <c:pt idx="90">
                  <c:v>99.999999999999986</c:v>
                </c:pt>
                <c:pt idx="91">
                  <c:v>99.999999999999986</c:v>
                </c:pt>
                <c:pt idx="92">
                  <c:v>99.999999999999986</c:v>
                </c:pt>
                <c:pt idx="93">
                  <c:v>99.999999999999986</c:v>
                </c:pt>
                <c:pt idx="94">
                  <c:v>99.999999999999986</c:v>
                </c:pt>
                <c:pt idx="95">
                  <c:v>99.999999999999986</c:v>
                </c:pt>
                <c:pt idx="96">
                  <c:v>99.999999999999986</c:v>
                </c:pt>
                <c:pt idx="97">
                  <c:v>99.999999999999986</c:v>
                </c:pt>
                <c:pt idx="98">
                  <c:v>99.999999999999986</c:v>
                </c:pt>
                <c:pt idx="99">
                  <c:v>99.999999999999986</c:v>
                </c:pt>
                <c:pt idx="100">
                  <c:v>99.999999999999986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14-1748-AB12-2BABC032AB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(2)'!$G$5:$G$105</c:f>
              <c:numCache>
                <c:formatCode>General</c:formatCode>
                <c:ptCount val="101"/>
                <c:pt idx="0">
                  <c:v>0</c:v>
                </c:pt>
                <c:pt idx="1">
                  <c:v>1.18853471757302E-2</c:v>
                </c:pt>
                <c:pt idx="2">
                  <c:v>2.6242846564012302E-2</c:v>
                </c:pt>
                <c:pt idx="3">
                  <c:v>6.1840219431859501E-2</c:v>
                </c:pt>
                <c:pt idx="4">
                  <c:v>7.64193991546471E-2</c:v>
                </c:pt>
                <c:pt idx="5">
                  <c:v>7.64193991546471E-2</c:v>
                </c:pt>
                <c:pt idx="6">
                  <c:v>7.64193991546471E-2</c:v>
                </c:pt>
                <c:pt idx="7">
                  <c:v>7.64193991546471E-2</c:v>
                </c:pt>
                <c:pt idx="8">
                  <c:v>7.64193991546471E-2</c:v>
                </c:pt>
                <c:pt idx="9">
                  <c:v>8.2642839640498483E-2</c:v>
                </c:pt>
                <c:pt idx="10">
                  <c:v>9.4761964538204291E-2</c:v>
                </c:pt>
                <c:pt idx="11">
                  <c:v>0.11287654289110619</c:v>
                </c:pt>
                <c:pt idx="12">
                  <c:v>0.13955640896892518</c:v>
                </c:pt>
                <c:pt idx="13">
                  <c:v>0.17394588828318708</c:v>
                </c:pt>
                <c:pt idx="14">
                  <c:v>0.22398440075500017</c:v>
                </c:pt>
                <c:pt idx="15">
                  <c:v>0.28377610981179918</c:v>
                </c:pt>
                <c:pt idx="16">
                  <c:v>0.35295895235520647</c:v>
                </c:pt>
                <c:pt idx="17">
                  <c:v>0.43740575313317198</c:v>
                </c:pt>
                <c:pt idx="18">
                  <c:v>0.541821254618012</c:v>
                </c:pt>
                <c:pt idx="19">
                  <c:v>0.65998272237064404</c:v>
                </c:pt>
                <c:pt idx="20">
                  <c:v>0.78760816076608897</c:v>
                </c:pt>
                <c:pt idx="21">
                  <c:v>0.92100749115518399</c:v>
                </c:pt>
                <c:pt idx="22">
                  <c:v>1.057610145097946</c:v>
                </c:pt>
                <c:pt idx="23">
                  <c:v>1.192407770532218</c:v>
                </c:pt>
                <c:pt idx="24">
                  <c:v>1.3315593843371321</c:v>
                </c:pt>
                <c:pt idx="25">
                  <c:v>1.4733842115511171</c:v>
                </c:pt>
                <c:pt idx="26">
                  <c:v>1.6208796674143731</c:v>
                </c:pt>
                <c:pt idx="27">
                  <c:v>1.773781851296425</c:v>
                </c:pt>
                <c:pt idx="28">
                  <c:v>1.935083273353805</c:v>
                </c:pt>
                <c:pt idx="29">
                  <c:v>2.101214178805348</c:v>
                </c:pt>
                <c:pt idx="30">
                  <c:v>2.271944556188664</c:v>
                </c:pt>
                <c:pt idx="31">
                  <c:v>2.4427365023789851</c:v>
                </c:pt>
                <c:pt idx="32">
                  <c:v>2.6067250191461913</c:v>
                </c:pt>
                <c:pt idx="33">
                  <c:v>2.7567013594889453</c:v>
                </c:pt>
                <c:pt idx="34">
                  <c:v>2.8785630684084675</c:v>
                </c:pt>
                <c:pt idx="35">
                  <c:v>2.973721257419355</c:v>
                </c:pt>
                <c:pt idx="36">
                  <c:v>3.0463212693050195</c:v>
                </c:pt>
                <c:pt idx="37">
                  <c:v>3.1035081407013774</c:v>
                </c:pt>
                <c:pt idx="38">
                  <c:v>3.1502543859639656</c:v>
                </c:pt>
                <c:pt idx="39">
                  <c:v>3.2056006599986917</c:v>
                </c:pt>
                <c:pt idx="40">
                  <c:v>3.2956772474951883</c:v>
                </c:pt>
                <c:pt idx="41">
                  <c:v>3.4775400083595125</c:v>
                </c:pt>
                <c:pt idx="42">
                  <c:v>3.7555224357006396</c:v>
                </c:pt>
                <c:pt idx="43">
                  <c:v>4.1318116314859195</c:v>
                </c:pt>
                <c:pt idx="44">
                  <c:v>4.5995986167170129</c:v>
                </c:pt>
                <c:pt idx="45">
                  <c:v>5.1507855490594876</c:v>
                </c:pt>
                <c:pt idx="46">
                  <c:v>5.7777987461552698</c:v>
                </c:pt>
                <c:pt idx="47">
                  <c:v>6.4681212052655841</c:v>
                </c:pt>
                <c:pt idx="48">
                  <c:v>7.208377620480042</c:v>
                </c:pt>
                <c:pt idx="49">
                  <c:v>8.0007085817289347</c:v>
                </c:pt>
                <c:pt idx="50">
                  <c:v>8.8024813778835611</c:v>
                </c:pt>
                <c:pt idx="51">
                  <c:v>9.5780040342159367</c:v>
                </c:pt>
                <c:pt idx="52">
                  <c:v>10.27966279959363</c:v>
                </c:pt>
                <c:pt idx="53">
                  <c:v>10.845061147836899</c:v>
                </c:pt>
                <c:pt idx="54">
                  <c:v>11.344154962202126</c:v>
                </c:pt>
                <c:pt idx="55">
                  <c:v>11.802159329871353</c:v>
                </c:pt>
                <c:pt idx="56">
                  <c:v>12.264506773985318</c:v>
                </c:pt>
                <c:pt idx="57">
                  <c:v>12.791442946137472</c:v>
                </c:pt>
                <c:pt idx="58">
                  <c:v>13.393708524636867</c:v>
                </c:pt>
                <c:pt idx="59">
                  <c:v>14.088996092198112</c:v>
                </c:pt>
                <c:pt idx="60">
                  <c:v>14.894735731252752</c:v>
                </c:pt>
                <c:pt idx="61">
                  <c:v>15.798015019228238</c:v>
                </c:pt>
                <c:pt idx="62">
                  <c:v>16.81230023250431</c:v>
                </c:pt>
                <c:pt idx="63">
                  <c:v>17.938081427093589</c:v>
                </c:pt>
                <c:pt idx="64">
                  <c:v>19.174295826295008</c:v>
                </c:pt>
                <c:pt idx="65">
                  <c:v>20.511223511043088</c:v>
                </c:pt>
                <c:pt idx="66">
                  <c:v>21.929664331255779</c:v>
                </c:pt>
                <c:pt idx="67">
                  <c:v>23.43324878794045</c:v>
                </c:pt>
                <c:pt idx="68">
                  <c:v>25.039364739352479</c:v>
                </c:pt>
                <c:pt idx="69">
                  <c:v>26.74085894938689</c:v>
                </c:pt>
                <c:pt idx="70">
                  <c:v>28.559876923436061</c:v>
                </c:pt>
                <c:pt idx="71">
                  <c:v>30.545869353834682</c:v>
                </c:pt>
                <c:pt idx="72">
                  <c:v>32.71590688450005</c:v>
                </c:pt>
                <c:pt idx="73">
                  <c:v>35.068438855389374</c:v>
                </c:pt>
                <c:pt idx="74">
                  <c:v>37.597071750350914</c:v>
                </c:pt>
                <c:pt idx="75">
                  <c:v>40.300748784274056</c:v>
                </c:pt>
                <c:pt idx="76">
                  <c:v>43.150639909067266</c:v>
                </c:pt>
                <c:pt idx="77">
                  <c:v>46.177997958740313</c:v>
                </c:pt>
                <c:pt idx="78">
                  <c:v>49.385021384795714</c:v>
                </c:pt>
                <c:pt idx="79">
                  <c:v>52.713163462178876</c:v>
                </c:pt>
                <c:pt idx="80">
                  <c:v>56.117514373708573</c:v>
                </c:pt>
                <c:pt idx="81">
                  <c:v>59.564104411649041</c:v>
                </c:pt>
                <c:pt idx="82">
                  <c:v>63.03105849005324</c:v>
                </c:pt>
                <c:pt idx="83">
                  <c:v>66.500064737330433</c:v>
                </c:pt>
                <c:pt idx="84">
                  <c:v>69.95228858024646</c:v>
                </c:pt>
                <c:pt idx="85">
                  <c:v>73.383691127808973</c:v>
                </c:pt>
                <c:pt idx="86">
                  <c:v>76.748824065515663</c:v>
                </c:pt>
                <c:pt idx="87">
                  <c:v>80.017790089415669</c:v>
                </c:pt>
                <c:pt idx="88">
                  <c:v>83.165766887664148</c:v>
                </c:pt>
                <c:pt idx="89">
                  <c:v>86.090263214541778</c:v>
                </c:pt>
                <c:pt idx="90">
                  <c:v>88.688058428332923</c:v>
                </c:pt>
                <c:pt idx="91">
                  <c:v>90.958515031555322</c:v>
                </c:pt>
                <c:pt idx="92">
                  <c:v>92.916804825839677</c:v>
                </c:pt>
                <c:pt idx="93">
                  <c:v>94.486494815048871</c:v>
                </c:pt>
                <c:pt idx="94">
                  <c:v>95.733249788900366</c:v>
                </c:pt>
                <c:pt idx="95">
                  <c:v>96.724717783219432</c:v>
                </c:pt>
                <c:pt idx="96">
                  <c:v>97.557652810114604</c:v>
                </c:pt>
                <c:pt idx="97">
                  <c:v>98.26810674107503</c:v>
                </c:pt>
                <c:pt idx="98">
                  <c:v>98.90246395049968</c:v>
                </c:pt>
                <c:pt idx="99">
                  <c:v>99.481301642952516</c:v>
                </c:pt>
                <c:pt idx="100">
                  <c:v>99.999999999999972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14-1748-AB12-2BABC032ABB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(2)'!$H$5:$H$105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5.3003568923870904E-3</c:v>
                </c:pt>
                <c:pt idx="7">
                  <c:v>1.4587069043909291E-2</c:v>
                </c:pt>
                <c:pt idx="8">
                  <c:v>2.802215965310869E-2</c:v>
                </c:pt>
                <c:pt idx="9">
                  <c:v>4.6924455183548888E-2</c:v>
                </c:pt>
                <c:pt idx="10">
                  <c:v>6.6890108648882285E-2</c:v>
                </c:pt>
                <c:pt idx="11">
                  <c:v>8.6182465064431682E-2</c:v>
                </c:pt>
                <c:pt idx="12">
                  <c:v>0.10094224213948658</c:v>
                </c:pt>
                <c:pt idx="13">
                  <c:v>0.11120075177959188</c:v>
                </c:pt>
                <c:pt idx="14">
                  <c:v>0.11120075177959188</c:v>
                </c:pt>
                <c:pt idx="15">
                  <c:v>0.11120075177959188</c:v>
                </c:pt>
                <c:pt idx="16">
                  <c:v>0.11120075177959188</c:v>
                </c:pt>
                <c:pt idx="17">
                  <c:v>0.11120075177959188</c:v>
                </c:pt>
                <c:pt idx="18">
                  <c:v>0.11120075177959188</c:v>
                </c:pt>
                <c:pt idx="19">
                  <c:v>0.11120075177959188</c:v>
                </c:pt>
                <c:pt idx="20">
                  <c:v>0.11120075177959188</c:v>
                </c:pt>
                <c:pt idx="21">
                  <c:v>0.11120075177959188</c:v>
                </c:pt>
                <c:pt idx="22">
                  <c:v>0.11120075177959188</c:v>
                </c:pt>
                <c:pt idx="23">
                  <c:v>0.11120075177959188</c:v>
                </c:pt>
                <c:pt idx="24">
                  <c:v>0.11120075177959188</c:v>
                </c:pt>
                <c:pt idx="25">
                  <c:v>0.11120075177959188</c:v>
                </c:pt>
                <c:pt idx="26">
                  <c:v>0.11120075177959188</c:v>
                </c:pt>
                <c:pt idx="27">
                  <c:v>0.11120075177959188</c:v>
                </c:pt>
                <c:pt idx="28">
                  <c:v>0.11120075177959188</c:v>
                </c:pt>
                <c:pt idx="29">
                  <c:v>0.11120075177959188</c:v>
                </c:pt>
                <c:pt idx="30">
                  <c:v>0.11120075177959188</c:v>
                </c:pt>
                <c:pt idx="31">
                  <c:v>0.11120075177959188</c:v>
                </c:pt>
                <c:pt idx="32">
                  <c:v>0.11120075177959188</c:v>
                </c:pt>
                <c:pt idx="33">
                  <c:v>0.11120075177959188</c:v>
                </c:pt>
                <c:pt idx="34">
                  <c:v>0.11120075177959188</c:v>
                </c:pt>
                <c:pt idx="35">
                  <c:v>0.11120075177959188</c:v>
                </c:pt>
                <c:pt idx="36">
                  <c:v>0.11120075177959188</c:v>
                </c:pt>
                <c:pt idx="37">
                  <c:v>0.11120075177959188</c:v>
                </c:pt>
                <c:pt idx="38">
                  <c:v>0.11120075177959188</c:v>
                </c:pt>
                <c:pt idx="39">
                  <c:v>0.11120075177959188</c:v>
                </c:pt>
                <c:pt idx="40">
                  <c:v>0.11120075177959188</c:v>
                </c:pt>
                <c:pt idx="41">
                  <c:v>0.11120075177959188</c:v>
                </c:pt>
                <c:pt idx="42">
                  <c:v>0.11120075177959188</c:v>
                </c:pt>
                <c:pt idx="43">
                  <c:v>0.11120075177959188</c:v>
                </c:pt>
                <c:pt idx="44">
                  <c:v>0.11120075177959188</c:v>
                </c:pt>
                <c:pt idx="45">
                  <c:v>0.11120075177959188</c:v>
                </c:pt>
                <c:pt idx="46">
                  <c:v>0.11120075177959188</c:v>
                </c:pt>
                <c:pt idx="47">
                  <c:v>0.11120075177959188</c:v>
                </c:pt>
                <c:pt idx="48">
                  <c:v>0.11120075177959188</c:v>
                </c:pt>
                <c:pt idx="49">
                  <c:v>0.11120075177959188</c:v>
                </c:pt>
                <c:pt idx="50">
                  <c:v>0.11120075177959188</c:v>
                </c:pt>
                <c:pt idx="51">
                  <c:v>0.11120075177959188</c:v>
                </c:pt>
                <c:pt idx="52">
                  <c:v>0.11120075177959188</c:v>
                </c:pt>
                <c:pt idx="53">
                  <c:v>0.11120075177959188</c:v>
                </c:pt>
                <c:pt idx="54">
                  <c:v>0.11120075177959188</c:v>
                </c:pt>
                <c:pt idx="55">
                  <c:v>0.11120075177959188</c:v>
                </c:pt>
                <c:pt idx="56">
                  <c:v>0.11120075177959188</c:v>
                </c:pt>
                <c:pt idx="57">
                  <c:v>0.11120075177959188</c:v>
                </c:pt>
                <c:pt idx="58">
                  <c:v>0.11120075177959188</c:v>
                </c:pt>
                <c:pt idx="59">
                  <c:v>0.11120075177959188</c:v>
                </c:pt>
                <c:pt idx="60">
                  <c:v>0.11120075177959188</c:v>
                </c:pt>
                <c:pt idx="61">
                  <c:v>0.11120075177959188</c:v>
                </c:pt>
                <c:pt idx="62">
                  <c:v>0.11120075177959188</c:v>
                </c:pt>
                <c:pt idx="63">
                  <c:v>0.11120075177959188</c:v>
                </c:pt>
                <c:pt idx="64">
                  <c:v>0.11120075177959188</c:v>
                </c:pt>
                <c:pt idx="65">
                  <c:v>0.11120075177959188</c:v>
                </c:pt>
                <c:pt idx="66">
                  <c:v>0.11120075177959188</c:v>
                </c:pt>
                <c:pt idx="67">
                  <c:v>0.11959407784876892</c:v>
                </c:pt>
                <c:pt idx="68">
                  <c:v>0.13805662267096352</c:v>
                </c:pt>
                <c:pt idx="69">
                  <c:v>0.16986809649577433</c:v>
                </c:pt>
                <c:pt idx="70">
                  <c:v>0.22235617679086464</c:v>
                </c:pt>
                <c:pt idx="71">
                  <c:v>0.32027831426459685</c:v>
                </c:pt>
                <c:pt idx="72">
                  <c:v>0.47680069654143986</c:v>
                </c:pt>
                <c:pt idx="73">
                  <c:v>0.70710735695430083</c:v>
                </c:pt>
                <c:pt idx="74">
                  <c:v>1.023423937974878</c:v>
                </c:pt>
                <c:pt idx="75">
                  <c:v>1.458978775665877</c:v>
                </c:pt>
                <c:pt idx="76">
                  <c:v>2.0071505254045521</c:v>
                </c:pt>
                <c:pt idx="77">
                  <c:v>2.7382643132426501</c:v>
                </c:pt>
                <c:pt idx="78">
                  <c:v>3.7432022043311002</c:v>
                </c:pt>
                <c:pt idx="79">
                  <c:v>5.0406131732768005</c:v>
                </c:pt>
                <c:pt idx="80">
                  <c:v>6.6450877635533505</c:v>
                </c:pt>
                <c:pt idx="81">
                  <c:v>8.57462016767861</c:v>
                </c:pt>
                <c:pt idx="82">
                  <c:v>10.818772285545959</c:v>
                </c:pt>
                <c:pt idx="83">
                  <c:v>13.37549461243343</c:v>
                </c:pt>
                <c:pt idx="84">
                  <c:v>16.23585202301452</c:v>
                </c:pt>
                <c:pt idx="85">
                  <c:v>19.402549900325308</c:v>
                </c:pt>
                <c:pt idx="86">
                  <c:v>22.852143291129327</c:v>
                </c:pt>
                <c:pt idx="87">
                  <c:v>26.572346072801537</c:v>
                </c:pt>
                <c:pt idx="88">
                  <c:v>30.547397193345287</c:v>
                </c:pt>
                <c:pt idx="89">
                  <c:v>34.878465058028908</c:v>
                </c:pt>
                <c:pt idx="90">
                  <c:v>39.630815521725921</c:v>
                </c:pt>
                <c:pt idx="91">
                  <c:v>44.722938612619863</c:v>
                </c:pt>
                <c:pt idx="92">
                  <c:v>50.089071746180394</c:v>
                </c:pt>
                <c:pt idx="93">
                  <c:v>55.717905322352195</c:v>
                </c:pt>
                <c:pt idx="94">
                  <c:v>61.598899470863195</c:v>
                </c:pt>
                <c:pt idx="95">
                  <c:v>67.702705408997204</c:v>
                </c:pt>
                <c:pt idx="96">
                  <c:v>73.970495067769903</c:v>
                </c:pt>
                <c:pt idx="97">
                  <c:v>80.371199731794107</c:v>
                </c:pt>
                <c:pt idx="98">
                  <c:v>86.854422313611209</c:v>
                </c:pt>
                <c:pt idx="99">
                  <c:v>93.397847732374331</c:v>
                </c:pt>
                <c:pt idx="100">
                  <c:v>100.00000000000004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14-1748-AB12-2BABC032ABB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(2)'!$I$5:$I$105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9.9520328836423498E-3</c:v>
                </c:pt>
                <c:pt idx="3">
                  <c:v>1.0838132497521911E-2</c:v>
                </c:pt>
                <c:pt idx="4">
                  <c:v>0.15642885664545392</c:v>
                </c:pt>
                <c:pt idx="5">
                  <c:v>0.19978122551062791</c:v>
                </c:pt>
                <c:pt idx="6">
                  <c:v>0.19978122551062791</c:v>
                </c:pt>
                <c:pt idx="7">
                  <c:v>0.20649205141365318</c:v>
                </c:pt>
                <c:pt idx="8">
                  <c:v>0.25764249522456356</c:v>
                </c:pt>
                <c:pt idx="9">
                  <c:v>0.90073844244076962</c:v>
                </c:pt>
                <c:pt idx="10">
                  <c:v>1.8586997718052167</c:v>
                </c:pt>
                <c:pt idx="11">
                  <c:v>3.0831993199790668</c:v>
                </c:pt>
                <c:pt idx="12">
                  <c:v>4.5143569101145671</c:v>
                </c:pt>
                <c:pt idx="13">
                  <c:v>6.1016121764086968</c:v>
                </c:pt>
                <c:pt idx="14">
                  <c:v>7.7716960398292469</c:v>
                </c:pt>
                <c:pt idx="15">
                  <c:v>9.5235238722439171</c:v>
                </c:pt>
                <c:pt idx="16">
                  <c:v>11.330043273145117</c:v>
                </c:pt>
                <c:pt idx="17">
                  <c:v>13.178961315430158</c:v>
                </c:pt>
                <c:pt idx="18">
                  <c:v>15.033610823228358</c:v>
                </c:pt>
                <c:pt idx="19">
                  <c:v>16.850434034091968</c:v>
                </c:pt>
                <c:pt idx="20">
                  <c:v>18.605490204678389</c:v>
                </c:pt>
                <c:pt idx="21">
                  <c:v>20.28390063050804</c:v>
                </c:pt>
                <c:pt idx="22">
                  <c:v>21.882612463684868</c:v>
                </c:pt>
                <c:pt idx="23">
                  <c:v>23.379007605309678</c:v>
                </c:pt>
                <c:pt idx="24">
                  <c:v>24.809627492809348</c:v>
                </c:pt>
                <c:pt idx="25">
                  <c:v>26.187459965591326</c:v>
                </c:pt>
                <c:pt idx="26">
                  <c:v>27.525784534771056</c:v>
                </c:pt>
                <c:pt idx="27">
                  <c:v>28.834220018763414</c:v>
                </c:pt>
                <c:pt idx="28">
                  <c:v>30.123889231737174</c:v>
                </c:pt>
                <c:pt idx="29">
                  <c:v>31.405646675286125</c:v>
                </c:pt>
                <c:pt idx="30">
                  <c:v>32.704347186882984</c:v>
                </c:pt>
                <c:pt idx="31">
                  <c:v>34.039889361088527</c:v>
                </c:pt>
                <c:pt idx="32">
                  <c:v>35.425866598023468</c:v>
                </c:pt>
                <c:pt idx="33">
                  <c:v>36.88605812252765</c:v>
                </c:pt>
                <c:pt idx="34">
                  <c:v>38.450796181521071</c:v>
                </c:pt>
                <c:pt idx="35">
                  <c:v>40.202897648577199</c:v>
                </c:pt>
                <c:pt idx="36">
                  <c:v>42.19113275576585</c:v>
                </c:pt>
                <c:pt idx="37">
                  <c:v>44.447972749868157</c:v>
                </c:pt>
                <c:pt idx="38">
                  <c:v>47.033044808390748</c:v>
                </c:pt>
                <c:pt idx="39">
                  <c:v>49.89053861371324</c:v>
                </c:pt>
                <c:pt idx="40">
                  <c:v>53.108924538295717</c:v>
                </c:pt>
                <c:pt idx="41">
                  <c:v>56.725491078502216</c:v>
                </c:pt>
                <c:pt idx="42">
                  <c:v>60.620925208340225</c:v>
                </c:pt>
                <c:pt idx="43">
                  <c:v>64.699298703467647</c:v>
                </c:pt>
                <c:pt idx="44">
                  <c:v>68.838602058676642</c:v>
                </c:pt>
                <c:pt idx="45">
                  <c:v>72.940053002683399</c:v>
                </c:pt>
                <c:pt idx="46">
                  <c:v>76.913739208382026</c:v>
                </c:pt>
                <c:pt idx="47">
                  <c:v>80.684080436332678</c:v>
                </c:pt>
                <c:pt idx="48">
                  <c:v>84.183976060625596</c:v>
                </c:pt>
                <c:pt idx="49">
                  <c:v>87.355021166944184</c:v>
                </c:pt>
                <c:pt idx="50">
                  <c:v>90.21144509827225</c:v>
                </c:pt>
                <c:pt idx="51">
                  <c:v>92.686457432261179</c:v>
                </c:pt>
                <c:pt idx="52">
                  <c:v>94.738547902980443</c:v>
                </c:pt>
                <c:pt idx="53">
                  <c:v>96.380880649032406</c:v>
                </c:pt>
                <c:pt idx="54">
                  <c:v>97.689265914191196</c:v>
                </c:pt>
                <c:pt idx="55">
                  <c:v>98.660824115624635</c:v>
                </c:pt>
                <c:pt idx="56">
                  <c:v>99.310723909697828</c:v>
                </c:pt>
                <c:pt idx="57">
                  <c:v>99.687049473588601</c:v>
                </c:pt>
                <c:pt idx="58">
                  <c:v>99.895656847407935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14-1748-AB12-2BABC032ABB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(2)'!$J$5:$J$105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2.9881557554664511</c:v>
                </c:pt>
                <c:pt idx="3">
                  <c:v>4.9593883026899315</c:v>
                </c:pt>
                <c:pt idx="4">
                  <c:v>7.7067446116012794</c:v>
                </c:pt>
                <c:pt idx="5">
                  <c:v>9.6925634626111901</c:v>
                </c:pt>
                <c:pt idx="6">
                  <c:v>10.522306154410709</c:v>
                </c:pt>
                <c:pt idx="7">
                  <c:v>11.274699985725542</c:v>
                </c:pt>
                <c:pt idx="8">
                  <c:v>11.964460046933258</c:v>
                </c:pt>
                <c:pt idx="9">
                  <c:v>12.602347703427727</c:v>
                </c:pt>
                <c:pt idx="10">
                  <c:v>13.196488758379783</c:v>
                </c:pt>
                <c:pt idx="11">
                  <c:v>13.753180587149036</c:v>
                </c:pt>
                <c:pt idx="12">
                  <c:v>14.277409959346699</c:v>
                </c:pt>
                <c:pt idx="13">
                  <c:v>14.773198255304207</c:v>
                </c:pt>
                <c:pt idx="14">
                  <c:v>15.243839140612344</c:v>
                </c:pt>
                <c:pt idx="15">
                  <c:v>15.692066744647756</c:v>
                </c:pt>
                <c:pt idx="16">
                  <c:v>16.120177506196409</c:v>
                </c:pt>
                <c:pt idx="17">
                  <c:v>16.923564216089577</c:v>
                </c:pt>
                <c:pt idx="18">
                  <c:v>17.666533394002339</c:v>
                </c:pt>
                <c:pt idx="19">
                  <c:v>18.358549435804793</c:v>
                </c:pt>
                <c:pt idx="20">
                  <c:v>19.006947106084894</c:v>
                </c:pt>
                <c:pt idx="21">
                  <c:v>19.617534662896784</c:v>
                </c:pt>
                <c:pt idx="22">
                  <c:v>20.194995942976458</c:v>
                </c:pt>
                <c:pt idx="23">
                  <c:v>20.743167189260092</c:v>
                </c:pt>
                <c:pt idx="24">
                  <c:v>21.265232934062421</c:v>
                </c:pt>
                <c:pt idx="25">
                  <c:v>21.763867916766728</c:v>
                </c:pt>
                <c:pt idx="26">
                  <c:v>22.241342039162721</c:v>
                </c:pt>
                <c:pt idx="27">
                  <c:v>22.699599400701683</c:v>
                </c:pt>
                <c:pt idx="28">
                  <c:v>23.354565555420219</c:v>
                </c:pt>
                <c:pt idx="29">
                  <c:v>23.9748036585768</c:v>
                </c:pt>
                <c:pt idx="30">
                  <c:v>24.75447250331171</c:v>
                </c:pt>
                <c:pt idx="31">
                  <c:v>25.307874418823523</c:v>
                </c:pt>
                <c:pt idx="32">
                  <c:v>25.83735726105148</c:v>
                </c:pt>
                <c:pt idx="33">
                  <c:v>26.509945808845337</c:v>
                </c:pt>
                <c:pt idx="34">
                  <c:v>27.303155931088135</c:v>
                </c:pt>
                <c:pt idx="35">
                  <c:v>28.050111468990462</c:v>
                </c:pt>
                <c:pt idx="36">
                  <c:v>28.75654234244595</c:v>
                </c:pt>
                <c:pt idx="37">
                  <c:v>29.427141576842935</c:v>
                </c:pt>
                <c:pt idx="38">
                  <c:v>30.065804934585334</c:v>
                </c:pt>
                <c:pt idx="39">
                  <c:v>30.67580452852982</c:v>
                </c:pt>
                <c:pt idx="40">
                  <c:v>31.820521295383479</c:v>
                </c:pt>
                <c:pt idx="41">
                  <c:v>32.879151298517719</c:v>
                </c:pt>
                <c:pt idx="42">
                  <c:v>33.865180014487294</c:v>
                </c:pt>
                <c:pt idx="43">
                  <c:v>34.789058484990228</c:v>
                </c:pt>
                <c:pt idx="44">
                  <c:v>35.659062687583678</c:v>
                </c:pt>
                <c:pt idx="45">
                  <c:v>36.481866452415531</c:v>
                </c:pt>
                <c:pt idx="46">
                  <c:v>37.262935903777738</c:v>
                </c:pt>
                <c:pt idx="47">
                  <c:v>38.006808566987026</c:v>
                </c:pt>
                <c:pt idx="48">
                  <c:v>38.717295581786288</c:v>
                </c:pt>
                <c:pt idx="49">
                  <c:v>39.397631249422751</c:v>
                </c:pt>
                <c:pt idx="50">
                  <c:v>40.050585647134326</c:v>
                </c:pt>
                <c:pt idx="51">
                  <c:v>40.983823314368919</c:v>
                </c:pt>
                <c:pt idx="52">
                  <c:v>41.86757823261901</c:v>
                </c:pt>
                <c:pt idx="53">
                  <c:v>42.707459039213177</c:v>
                </c:pt>
                <c:pt idx="54">
                  <c:v>43.508140614549987</c:v>
                </c:pt>
                <c:pt idx="55">
                  <c:v>44.521463729679283</c:v>
                </c:pt>
                <c:pt idx="56">
                  <c:v>45.47981090965164</c:v>
                </c:pt>
                <c:pt idx="57">
                  <c:v>46.389548733017691</c:v>
                </c:pt>
                <c:pt idx="58">
                  <c:v>47.255962207913278</c:v>
                </c:pt>
                <c:pt idx="59">
                  <c:v>48.083490296799695</c:v>
                </c:pt>
                <c:pt idx="60">
                  <c:v>48.87590009896833</c:v>
                </c:pt>
                <c:pt idx="61">
                  <c:v>49.636418016415284</c:v>
                </c:pt>
                <c:pt idx="62">
                  <c:v>50.723391271600882</c:v>
                </c:pt>
                <c:pt idx="63">
                  <c:v>51.752730307093451</c:v>
                </c:pt>
                <c:pt idx="64">
                  <c:v>53.04665851395248</c:v>
                </c:pt>
                <c:pt idx="65">
                  <c:v>53.965077087486733</c:v>
                </c:pt>
                <c:pt idx="66">
                  <c:v>54.843799880161093</c:v>
                </c:pt>
                <c:pt idx="67">
                  <c:v>55.960019028172205</c:v>
                </c:pt>
                <c:pt idx="68">
                  <c:v>56.759673224170001</c:v>
                </c:pt>
                <c:pt idx="69">
                  <c:v>57.530155759439253</c:v>
                </c:pt>
                <c:pt idx="70">
                  <c:v>58.516057793033994</c:v>
                </c:pt>
                <c:pt idx="71">
                  <c:v>59.688441221630406</c:v>
                </c:pt>
                <c:pt idx="72">
                  <c:v>60.80135893117329</c:v>
                </c:pt>
                <c:pt idx="73">
                  <c:v>61.861276277942679</c:v>
                </c:pt>
                <c:pt idx="74">
                  <c:v>62.873623617595186</c:v>
                </c:pt>
                <c:pt idx="75">
                  <c:v>63.843009389405623</c:v>
                </c:pt>
                <c:pt idx="76">
                  <c:v>64.773380576589759</c:v>
                </c:pt>
                <c:pt idx="77">
                  <c:v>66.530269069611947</c:v>
                </c:pt>
                <c:pt idx="78">
                  <c:v>68.166669416992519</c:v>
                </c:pt>
                <c:pt idx="79">
                  <c:v>69.699926030702613</c:v>
                </c:pt>
                <c:pt idx="80">
                  <c:v>71.143773614742372</c:v>
                </c:pt>
                <c:pt idx="81">
                  <c:v>72.509287970247641</c:v>
                </c:pt>
                <c:pt idx="82">
                  <c:v>73.805540605527796</c:v>
                </c:pt>
                <c:pt idx="83">
                  <c:v>75.040061938190632</c:v>
                </c:pt>
                <c:pt idx="84">
                  <c:v>76.219176885855916</c:v>
                </c:pt>
                <c:pt idx="85">
                  <c:v>77.348253052528165</c:v>
                </c:pt>
                <c:pt idx="86">
                  <c:v>78.431887622124066</c:v>
                </c:pt>
                <c:pt idx="87">
                  <c:v>79.474050367988369</c:v>
                </c:pt>
                <c:pt idx="88">
                  <c:v>80.478194657626972</c:v>
                </c:pt>
                <c:pt idx="89">
                  <c:v>82.384165103129732</c:v>
                </c:pt>
                <c:pt idx="90">
                  <c:v>84.170000577792791</c:v>
                </c:pt>
                <c:pt idx="91">
                  <c:v>85.851698352665224</c:v>
                </c:pt>
                <c:pt idx="92">
                  <c:v>87.442158785327067</c:v>
                </c:pt>
                <c:pt idx="93">
                  <c:v>89.679390022041432</c:v>
                </c:pt>
                <c:pt idx="94">
                  <c:v>91.763191007403009</c:v>
                </c:pt>
                <c:pt idx="95">
                  <c:v>94.340409519073916</c:v>
                </c:pt>
                <c:pt idx="96">
                  <c:v>96.144336102114707</c:v>
                </c:pt>
                <c:pt idx="97">
                  <c:v>97.852613688732603</c:v>
                </c:pt>
                <c:pt idx="98">
                  <c:v>98.402714233189499</c:v>
                </c:pt>
                <c:pt idx="99">
                  <c:v>99.476083643701841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14-1748-AB12-2BABC032ABB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(2)'!$T$5:$T$105</c:f>
              <c:numCache>
                <c:formatCode>General</c:formatCode>
                <c:ptCount val="101"/>
                <c:pt idx="0">
                  <c:v>0</c:v>
                </c:pt>
                <c:pt idx="1">
                  <c:v>1.9805277039757142E-2</c:v>
                </c:pt>
                <c:pt idx="2">
                  <c:v>4.9421948596476001E-2</c:v>
                </c:pt>
                <c:pt idx="3">
                  <c:v>0.11193050018044808</c:v>
                </c:pt>
                <c:pt idx="4">
                  <c:v>0.21502270886592029</c:v>
                </c:pt>
                <c:pt idx="5">
                  <c:v>0.39880060612242679</c:v>
                </c:pt>
                <c:pt idx="6">
                  <c:v>0.69703952497014443</c:v>
                </c:pt>
                <c:pt idx="7">
                  <c:v>1.0559680236162883</c:v>
                </c:pt>
                <c:pt idx="8">
                  <c:v>1.4684479952253449</c:v>
                </c:pt>
                <c:pt idx="9">
                  <c:v>1.9742764516458013</c:v>
                </c:pt>
                <c:pt idx="10">
                  <c:v>2.544725802087064</c:v>
                </c:pt>
                <c:pt idx="11">
                  <c:v>3.1724570269876429</c:v>
                </c:pt>
                <c:pt idx="12">
                  <c:v>3.8487137714899711</c:v>
                </c:pt>
                <c:pt idx="13">
                  <c:v>4.5670060098578897</c:v>
                </c:pt>
                <c:pt idx="14">
                  <c:v>5.3178346144548492</c:v>
                </c:pt>
                <c:pt idx="15">
                  <c:v>6.1018793204429889</c:v>
                </c:pt>
                <c:pt idx="16">
                  <c:v>6.9141600983264784</c:v>
                </c:pt>
                <c:pt idx="17">
                  <c:v>7.7597964040452609</c:v>
                </c:pt>
                <c:pt idx="18">
                  <c:v>8.6434114417749548</c:v>
                </c:pt>
                <c:pt idx="19">
                  <c:v>9.5454684101321465</c:v>
                </c:pt>
                <c:pt idx="20">
                  <c:v>10.453565872509303</c:v>
                </c:pt>
                <c:pt idx="21">
                  <c:v>11.358417711762689</c:v>
                </c:pt>
                <c:pt idx="22">
                  <c:v>12.253250742154059</c:v>
                </c:pt>
                <c:pt idx="23">
                  <c:v>13.126770868560165</c:v>
                </c:pt>
                <c:pt idx="24">
                  <c:v>13.984201253433202</c:v>
                </c:pt>
                <c:pt idx="25">
                  <c:v>14.824558688819167</c:v>
                </c:pt>
                <c:pt idx="26">
                  <c:v>15.648015107543122</c:v>
                </c:pt>
                <c:pt idx="27">
                  <c:v>16.455116877976685</c:v>
                </c:pt>
                <c:pt idx="28">
                  <c:v>17.241010779270802</c:v>
                </c:pt>
                <c:pt idx="29">
                  <c:v>18.009825246401341</c:v>
                </c:pt>
                <c:pt idx="30">
                  <c:v>18.767014974935208</c:v>
                </c:pt>
                <c:pt idx="31">
                  <c:v>19.519641115845292</c:v>
                </c:pt>
                <c:pt idx="32">
                  <c:v>20.273909465314038</c:v>
                </c:pt>
                <c:pt idx="33">
                  <c:v>21.035811382904342</c:v>
                </c:pt>
                <c:pt idx="34">
                  <c:v>21.811421811252337</c:v>
                </c:pt>
                <c:pt idx="35">
                  <c:v>22.622730057077099</c:v>
                </c:pt>
                <c:pt idx="36">
                  <c:v>23.483181175164322</c:v>
                </c:pt>
                <c:pt idx="37">
                  <c:v>24.401486602895378</c:v>
                </c:pt>
                <c:pt idx="38">
                  <c:v>25.391567054842977</c:v>
                </c:pt>
                <c:pt idx="39">
                  <c:v>26.435206443876893</c:v>
                </c:pt>
                <c:pt idx="40">
                  <c:v>27.542781864018213</c:v>
                </c:pt>
                <c:pt idx="41">
                  <c:v>28.705635708452331</c:v>
                </c:pt>
                <c:pt idx="42">
                  <c:v>29.895525752594363</c:v>
                </c:pt>
                <c:pt idx="43">
                  <c:v>31.090676716008744</c:v>
                </c:pt>
                <c:pt idx="44">
                  <c:v>32.275744980776423</c:v>
                </c:pt>
                <c:pt idx="45">
                  <c:v>33.44158514279647</c:v>
                </c:pt>
                <c:pt idx="46">
                  <c:v>34.580208002745294</c:v>
                </c:pt>
                <c:pt idx="47">
                  <c:v>35.694401396472315</c:v>
                </c:pt>
                <c:pt idx="48">
                  <c:v>36.785116084317828</c:v>
                </c:pt>
                <c:pt idx="49">
                  <c:v>37.855290056863076</c:v>
                </c:pt>
                <c:pt idx="50">
                  <c:v>38.905306904886608</c:v>
                </c:pt>
                <c:pt idx="51">
                  <c:v>39.930432748387219</c:v>
                </c:pt>
                <c:pt idx="52">
                  <c:v>40.926588479720714</c:v>
                </c:pt>
                <c:pt idx="53">
                  <c:v>41.896468160766169</c:v>
                </c:pt>
                <c:pt idx="54">
                  <c:v>42.832720256895662</c:v>
                </c:pt>
                <c:pt idx="55">
                  <c:v>43.723885841161952</c:v>
                </c:pt>
                <c:pt idx="56">
                  <c:v>44.554559457686963</c:v>
                </c:pt>
                <c:pt idx="57">
                  <c:v>45.31379790411691</c:v>
                </c:pt>
                <c:pt idx="58">
                  <c:v>46.000815678897276</c:v>
                </c:pt>
                <c:pt idx="59">
                  <c:v>46.611083795875459</c:v>
                </c:pt>
                <c:pt idx="60">
                  <c:v>47.134954945019061</c:v>
                </c:pt>
                <c:pt idx="61">
                  <c:v>47.587915944542971</c:v>
                </c:pt>
                <c:pt idx="62">
                  <c:v>47.957590825015842</c:v>
                </c:pt>
                <c:pt idx="63">
                  <c:v>48.234119371433479</c:v>
                </c:pt>
                <c:pt idx="64">
                  <c:v>48.424110160814877</c:v>
                </c:pt>
                <c:pt idx="65">
                  <c:v>48.56356609498885</c:v>
                </c:pt>
                <c:pt idx="66">
                  <c:v>48.676618892405351</c:v>
                </c:pt>
                <c:pt idx="67">
                  <c:v>48.764147879398756</c:v>
                </c:pt>
                <c:pt idx="68">
                  <c:v>48.862112526894286</c:v>
                </c:pt>
                <c:pt idx="69">
                  <c:v>48.971657843345817</c:v>
                </c:pt>
                <c:pt idx="70">
                  <c:v>49.097461491430671</c:v>
                </c:pt>
                <c:pt idx="71">
                  <c:v>49.253917225978334</c:v>
                </c:pt>
                <c:pt idx="72">
                  <c:v>49.448166805663178</c:v>
                </c:pt>
                <c:pt idx="73">
                  <c:v>49.687265982170473</c:v>
                </c:pt>
                <c:pt idx="74">
                  <c:v>49.976609796632673</c:v>
                </c:pt>
                <c:pt idx="75">
                  <c:v>50.331768757833139</c:v>
                </c:pt>
                <c:pt idx="76">
                  <c:v>50.748025853519636</c:v>
                </c:pt>
                <c:pt idx="77">
                  <c:v>51.260196432602655</c:v>
                </c:pt>
                <c:pt idx="78">
                  <c:v>51.911149916991761</c:v>
                </c:pt>
                <c:pt idx="79">
                  <c:v>52.706403533535742</c:v>
                </c:pt>
                <c:pt idx="80">
                  <c:v>53.650323635831015</c:v>
                </c:pt>
                <c:pt idx="81">
                  <c:v>54.749485652840548</c:v>
                </c:pt>
                <c:pt idx="82">
                  <c:v>55.997763938062626</c:v>
                </c:pt>
                <c:pt idx="83">
                  <c:v>57.393176569549055</c:v>
                </c:pt>
                <c:pt idx="84">
                  <c:v>58.930473854528884</c:v>
                </c:pt>
                <c:pt idx="85">
                  <c:v>60.610703781290923</c:v>
                </c:pt>
                <c:pt idx="86">
                  <c:v>62.420312424050202</c:v>
                </c:pt>
                <c:pt idx="87">
                  <c:v>64.351858963642201</c:v>
                </c:pt>
                <c:pt idx="88">
                  <c:v>66.396550224111735</c:v>
                </c:pt>
                <c:pt idx="89">
                  <c:v>68.596274421105448</c:v>
                </c:pt>
                <c:pt idx="90">
                  <c:v>70.975992130133577</c:v>
                </c:pt>
                <c:pt idx="91">
                  <c:v>73.497328949683649</c:v>
                </c:pt>
                <c:pt idx="92">
                  <c:v>76.130196212386679</c:v>
                </c:pt>
                <c:pt idx="93">
                  <c:v>78.865025593838183</c:v>
                </c:pt>
                <c:pt idx="94">
                  <c:v>81.700509737237709</c:v>
                </c:pt>
                <c:pt idx="95">
                  <c:v>84.626604585447851</c:v>
                </c:pt>
                <c:pt idx="96">
                  <c:v>87.621018168330011</c:v>
                </c:pt>
                <c:pt idx="97">
                  <c:v>90.671141078047413</c:v>
                </c:pt>
                <c:pt idx="98">
                  <c:v>93.755846991504868</c:v>
                </c:pt>
                <c:pt idx="99">
                  <c:v>96.865783649017501</c:v>
                </c:pt>
                <c:pt idx="100">
                  <c:v>100.00000000000003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14-1748-AB12-2BABC032A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86048"/>
        <c:axId val="1926228928"/>
      </c:scatterChart>
      <c:valAx>
        <c:axId val="599986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28928"/>
        <c:crosses val="autoZero"/>
        <c:crossBetween val="midCat"/>
      </c:valAx>
      <c:valAx>
        <c:axId val="19262289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51082960848146"/>
          <c:y val="5.0776886361328322E-2"/>
          <c:w val="0.79327404907744903"/>
          <c:h val="0.81067304945364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'RR weigfhted + QP (2)'!$R$1</c:f>
              <c:strCache>
                <c:ptCount val="1"/>
                <c:pt idx="0">
                  <c:v>Cement </c:v>
                </c:pt>
              </c:strCache>
            </c:strRef>
          </c:tx>
          <c:spPr>
            <a:ln w="317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 (2)'!$H$5:$H$105</c:f>
              <c:numCache>
                <c:formatCode>General</c:formatCode>
                <c:ptCount val="101"/>
                <c:pt idx="0">
                  <c:v>0</c:v>
                </c:pt>
                <c:pt idx="1">
                  <c:v>0.205364395057794</c:v>
                </c:pt>
                <c:pt idx="2">
                  <c:v>0.372018915659935</c:v>
                </c:pt>
                <c:pt idx="3">
                  <c:v>0.63394430465489893</c:v>
                </c:pt>
                <c:pt idx="4">
                  <c:v>1.016987511750739</c:v>
                </c:pt>
                <c:pt idx="5">
                  <c:v>1.553437244398328</c:v>
                </c:pt>
                <c:pt idx="6">
                  <c:v>2.1969496370956882</c:v>
                </c:pt>
                <c:pt idx="7">
                  <c:v>2.9057456115242233</c:v>
                </c:pt>
                <c:pt idx="8">
                  <c:v>3.6771344132715904</c:v>
                </c:pt>
                <c:pt idx="9">
                  <c:v>4.5086525153616961</c:v>
                </c:pt>
                <c:pt idx="10">
                  <c:v>5.3980226744607611</c:v>
                </c:pt>
                <c:pt idx="11">
                  <c:v>6.3431239690218257</c:v>
                </c:pt>
                <c:pt idx="12">
                  <c:v>7.341969125847184</c:v>
                </c:pt>
                <c:pt idx="13">
                  <c:v>8.3926868893710349</c:v>
                </c:pt>
                <c:pt idx="14">
                  <c:v>9.4935080002362646</c:v>
                </c:pt>
                <c:pt idx="15">
                  <c:v>10.642753831062665</c:v>
                </c:pt>
                <c:pt idx="16">
                  <c:v>11.838827025643564</c:v>
                </c:pt>
                <c:pt idx="17">
                  <c:v>13.101549684866393</c:v>
                </c:pt>
                <c:pt idx="18">
                  <c:v>14.449289136586973</c:v>
                </c:pt>
                <c:pt idx="19">
                  <c:v>15.876769780038943</c:v>
                </c:pt>
                <c:pt idx="20">
                  <c:v>17.379109045365883</c:v>
                </c:pt>
                <c:pt idx="21">
                  <c:v>18.951765855278754</c:v>
                </c:pt>
                <c:pt idx="22">
                  <c:v>20.590499769458326</c:v>
                </c:pt>
                <c:pt idx="23">
                  <c:v>22.291337883958334</c:v>
                </c:pt>
                <c:pt idx="24">
                  <c:v>24.050547519964585</c:v>
                </c:pt>
                <c:pt idx="25">
                  <c:v>25.864613337886265</c:v>
                </c:pt>
                <c:pt idx="26">
                  <c:v>27.730217903343224</c:v>
                </c:pt>
                <c:pt idx="27">
                  <c:v>29.644224993416852</c:v>
                </c:pt>
                <c:pt idx="28">
                  <c:v>31.614215653445463</c:v>
                </c:pt>
                <c:pt idx="29">
                  <c:v>33.646157361348195</c:v>
                </c:pt>
                <c:pt idx="30">
                  <c:v>35.742695636229101</c:v>
                </c:pt>
                <c:pt idx="31">
                  <c:v>37.897371327415932</c:v>
                </c:pt>
                <c:pt idx="32">
                  <c:v>40.096245477588575</c:v>
                </c:pt>
                <c:pt idx="33">
                  <c:v>42.340709514114785</c:v>
                </c:pt>
                <c:pt idx="34">
                  <c:v>44.635574982626892</c:v>
                </c:pt>
                <c:pt idx="35">
                  <c:v>46.976863687487423</c:v>
                </c:pt>
                <c:pt idx="36">
                  <c:v>49.355182187004054</c:v>
                </c:pt>
                <c:pt idx="37">
                  <c:v>51.762122872791345</c:v>
                </c:pt>
                <c:pt idx="38">
                  <c:v>54.190151445439867</c:v>
                </c:pt>
                <c:pt idx="39">
                  <c:v>56.632511040867378</c:v>
                </c:pt>
                <c:pt idx="40">
                  <c:v>59.08451773506701</c:v>
                </c:pt>
                <c:pt idx="41">
                  <c:v>61.532796532771563</c:v>
                </c:pt>
                <c:pt idx="42">
                  <c:v>63.96068813624278</c:v>
                </c:pt>
                <c:pt idx="43">
                  <c:v>66.354876484036666</c:v>
                </c:pt>
                <c:pt idx="44">
                  <c:v>68.704795639561667</c:v>
                </c:pt>
                <c:pt idx="45">
                  <c:v>71.00215297112409</c:v>
                </c:pt>
                <c:pt idx="46">
                  <c:v>73.24054133163051</c:v>
                </c:pt>
                <c:pt idx="47">
                  <c:v>75.415120697462854</c:v>
                </c:pt>
                <c:pt idx="48">
                  <c:v>77.522354882190371</c:v>
                </c:pt>
                <c:pt idx="49">
                  <c:v>79.559792491288249</c:v>
                </c:pt>
                <c:pt idx="50">
                  <c:v>81.52588380085021</c:v>
                </c:pt>
                <c:pt idx="51">
                  <c:v>83.402101169123853</c:v>
                </c:pt>
                <c:pt idx="52">
                  <c:v>85.170025317779377</c:v>
                </c:pt>
                <c:pt idx="53">
                  <c:v>86.831082747388223</c:v>
                </c:pt>
                <c:pt idx="54">
                  <c:v>88.387853489323334</c:v>
                </c:pt>
                <c:pt idx="55">
                  <c:v>89.827795082843139</c:v>
                </c:pt>
                <c:pt idx="56">
                  <c:v>91.140426959056143</c:v>
                </c:pt>
                <c:pt idx="57">
                  <c:v>92.333722475248337</c:v>
                </c:pt>
                <c:pt idx="58">
                  <c:v>93.416007342368431</c:v>
                </c:pt>
                <c:pt idx="59">
                  <c:v>94.395657279897634</c:v>
                </c:pt>
                <c:pt idx="60">
                  <c:v>95.280888766411579</c:v>
                </c:pt>
                <c:pt idx="61">
                  <c:v>96.079618127228102</c:v>
                </c:pt>
                <c:pt idx="62">
                  <c:v>96.781483198283112</c:v>
                </c:pt>
                <c:pt idx="63">
                  <c:v>97.380402584023898</c:v>
                </c:pt>
                <c:pt idx="64">
                  <c:v>97.877606282798638</c:v>
                </c:pt>
                <c:pt idx="65">
                  <c:v>98.288265814901521</c:v>
                </c:pt>
                <c:pt idx="66">
                  <c:v>98.636772578924194</c:v>
                </c:pt>
                <c:pt idx="67">
                  <c:v>98.924566954941071</c:v>
                </c:pt>
                <c:pt idx="68">
                  <c:v>99.161265771374204</c:v>
                </c:pt>
                <c:pt idx="69">
                  <c:v>99.36153743878819</c:v>
                </c:pt>
                <c:pt idx="70">
                  <c:v>99.526435545770411</c:v>
                </c:pt>
                <c:pt idx="71">
                  <c:v>99.654745255265453</c:v>
                </c:pt>
                <c:pt idx="72">
                  <c:v>99.751555056293711</c:v>
                </c:pt>
                <c:pt idx="73">
                  <c:v>99.824543813236275</c:v>
                </c:pt>
                <c:pt idx="74">
                  <c:v>99.879544657291476</c:v>
                </c:pt>
                <c:pt idx="75">
                  <c:v>99.920976934886909</c:v>
                </c:pt>
                <c:pt idx="76">
                  <c:v>99.952182197520401</c:v>
                </c:pt>
                <c:pt idx="77">
                  <c:v>99.972851554512644</c:v>
                </c:pt>
                <c:pt idx="78">
                  <c:v>99.984574634316715</c:v>
                </c:pt>
                <c:pt idx="79">
                  <c:v>99.991228998860507</c:v>
                </c:pt>
                <c:pt idx="80">
                  <c:v>99.995010570738827</c:v>
                </c:pt>
                <c:pt idx="81">
                  <c:v>99.997162563201968</c:v>
                </c:pt>
                <c:pt idx="82">
                  <c:v>99.998389098123113</c:v>
                </c:pt>
                <c:pt idx="83">
                  <c:v>99.999089318401076</c:v>
                </c:pt>
                <c:pt idx="84">
                  <c:v>99.999489754605733</c:v>
                </c:pt>
                <c:pt idx="85">
                  <c:v>99.999719154047497</c:v>
                </c:pt>
                <c:pt idx="86">
                  <c:v>99.999850803695779</c:v>
                </c:pt>
                <c:pt idx="87">
                  <c:v>99.999926489974641</c:v>
                </c:pt>
                <c:pt idx="88">
                  <c:v>99.999970079485081</c:v>
                </c:pt>
                <c:pt idx="89">
                  <c:v>99.999990036071779</c:v>
                </c:pt>
                <c:pt idx="90">
                  <c:v>99.999996718187603</c:v>
                </c:pt>
                <c:pt idx="91">
                  <c:v>99.999998970787331</c:v>
                </c:pt>
                <c:pt idx="92">
                  <c:v>99.999999735134551</c:v>
                </c:pt>
                <c:pt idx="93">
                  <c:v>99.999999948195097</c:v>
                </c:pt>
                <c:pt idx="94">
                  <c:v>99.999999991214793</c:v>
                </c:pt>
                <c:pt idx="95">
                  <c:v>99.999999998568583</c:v>
                </c:pt>
                <c:pt idx="96">
                  <c:v>99.999999999648693</c:v>
                </c:pt>
                <c:pt idx="97">
                  <c:v>99.999999999875669</c:v>
                </c:pt>
                <c:pt idx="98">
                  <c:v>99.999999999949111</c:v>
                </c:pt>
                <c:pt idx="99">
                  <c:v>99.999999999984269</c:v>
                </c:pt>
                <c:pt idx="10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C-4E20-B405-DB5F9265E38C}"/>
            </c:ext>
          </c:extLst>
        </c:ser>
        <c:ser>
          <c:idx val="1"/>
          <c:order val="1"/>
          <c:tx>
            <c:strRef>
              <c:f>'RR weigfhted + QP (2)'!$S$1</c:f>
              <c:strCache>
                <c:ptCount val="1"/>
                <c:pt idx="0">
                  <c:v>Silica Fume</c:v>
                </c:pt>
              </c:strCache>
            </c:strRef>
          </c:tx>
          <c:spPr>
            <a:ln w="317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 (2)'!$I$5:$I$105</c:f>
              <c:numCache>
                <c:formatCode>General</c:formatCode>
                <c:ptCount val="101"/>
                <c:pt idx="0">
                  <c:v>0</c:v>
                </c:pt>
                <c:pt idx="1">
                  <c:v>2.3252920500431299E-3</c:v>
                </c:pt>
                <c:pt idx="2">
                  <c:v>5.09044371347331E-3</c:v>
                </c:pt>
                <c:pt idx="3">
                  <c:v>1.014919948623849E-2</c:v>
                </c:pt>
                <c:pt idx="4">
                  <c:v>1.8680456603914777E-2</c:v>
                </c:pt>
                <c:pt idx="5">
                  <c:v>3.2336851840824875E-2</c:v>
                </c:pt>
                <c:pt idx="6">
                  <c:v>5.0050028138155976E-2</c:v>
                </c:pt>
                <c:pt idx="7">
                  <c:v>7.0455656315693282E-2</c:v>
                </c:pt>
                <c:pt idx="8">
                  <c:v>9.3592945675988387E-2</c:v>
                </c:pt>
                <c:pt idx="9">
                  <c:v>0.11949732102780189</c:v>
                </c:pt>
                <c:pt idx="10">
                  <c:v>0.14820107261169119</c:v>
                </c:pt>
                <c:pt idx="11">
                  <c:v>0.17973384993967359</c:v>
                </c:pt>
                <c:pt idx="12">
                  <c:v>0.21412304573759428</c:v>
                </c:pt>
                <c:pt idx="13">
                  <c:v>0.25139410037510757</c:v>
                </c:pt>
                <c:pt idx="14">
                  <c:v>0.29157074738219035</c:v>
                </c:pt>
                <c:pt idx="15">
                  <c:v>0.33467521439737002</c:v>
                </c:pt>
                <c:pt idx="16">
                  <c:v>0.38072838977845452</c:v>
                </c:pt>
                <c:pt idx="17">
                  <c:v>0.43120414385894684</c:v>
                </c:pt>
                <c:pt idx="18">
                  <c:v>0.48769205498801371</c:v>
                </c:pt>
                <c:pt idx="19">
                  <c:v>0.55025695382357231</c:v>
                </c:pt>
                <c:pt idx="20">
                  <c:v>0.6189577581052168</c:v>
                </c:pt>
                <c:pt idx="21">
                  <c:v>0.69384832264990015</c:v>
                </c:pt>
                <c:pt idx="22">
                  <c:v>0.77497811402045247</c:v>
                </c:pt>
                <c:pt idx="23">
                  <c:v>0.86239275521188719</c:v>
                </c:pt>
                <c:pt idx="24">
                  <c:v>0.95613447194571777</c:v>
                </c:pt>
                <c:pt idx="25">
                  <c:v>1.0562424631118017</c:v>
                </c:pt>
                <c:pt idx="26">
                  <c:v>1.1627532117826926</c:v>
                </c:pt>
                <c:pt idx="27">
                  <c:v>1.2757007489976526</c:v>
                </c:pt>
                <c:pt idx="28">
                  <c:v>1.3967076898570305</c:v>
                </c:pt>
                <c:pt idx="29">
                  <c:v>1.5274851713757496</c:v>
                </c:pt>
                <c:pt idx="30">
                  <c:v>1.6696984345392436</c:v>
                </c:pt>
                <c:pt idx="31">
                  <c:v>1.8234968688432116</c:v>
                </c:pt>
                <c:pt idx="32">
                  <c:v>1.9872451007659946</c:v>
                </c:pt>
                <c:pt idx="33">
                  <c:v>2.1626244716091114</c:v>
                </c:pt>
                <c:pt idx="34">
                  <c:v>2.3530415118451522</c:v>
                </c:pt>
                <c:pt idx="35">
                  <c:v>2.5603037864571281</c:v>
                </c:pt>
                <c:pt idx="36">
                  <c:v>2.7844938407900472</c:v>
                </c:pt>
                <c:pt idx="37">
                  <c:v>3.0256825836996164</c:v>
                </c:pt>
                <c:pt idx="38">
                  <c:v>3.2839306092752074</c:v>
                </c:pt>
                <c:pt idx="39">
                  <c:v>3.5592892982310804</c:v>
                </c:pt>
                <c:pt idx="40">
                  <c:v>3.8601701461557743</c:v>
                </c:pt>
                <c:pt idx="41">
                  <c:v>4.1955051305421769</c:v>
                </c:pt>
                <c:pt idx="42">
                  <c:v>4.5653701493116641</c:v>
                </c:pt>
                <c:pt idx="43">
                  <c:v>4.9697995840981077</c:v>
                </c:pt>
                <c:pt idx="44">
                  <c:v>5.408792165925882</c:v>
                </c:pt>
                <c:pt idx="45">
                  <c:v>5.882315680642443</c:v>
                </c:pt>
                <c:pt idx="46">
                  <c:v>6.3903108088181142</c:v>
                </c:pt>
                <c:pt idx="47">
                  <c:v>6.9326943062478552</c:v>
                </c:pt>
                <c:pt idx="48">
                  <c:v>7.5093616727359453</c:v>
                </c:pt>
                <c:pt idx="49">
                  <c:v>8.1201894172416935</c:v>
                </c:pt>
                <c:pt idx="50">
                  <c:v>8.7650369999930859</c:v>
                </c:pt>
                <c:pt idx="51">
                  <c:v>9.4520100691477218</c:v>
                </c:pt>
                <c:pt idx="52">
                  <c:v>10.189400574415695</c:v>
                </c:pt>
                <c:pt idx="53">
                  <c:v>10.976777334980268</c:v>
                </c:pt>
                <c:pt idx="54">
                  <c:v>11.813674029805549</c:v>
                </c:pt>
                <c:pt idx="55">
                  <c:v>12.707521437535995</c:v>
                </c:pt>
                <c:pt idx="56">
                  <c:v>13.66580658824132</c:v>
                </c:pt>
                <c:pt idx="57">
                  <c:v>14.687535575054051</c:v>
                </c:pt>
                <c:pt idx="58">
                  <c:v>15.771669433384771</c:v>
                </c:pt>
                <c:pt idx="59">
                  <c:v>16.917131225689729</c:v>
                </c:pt>
                <c:pt idx="60">
                  <c:v>18.122812096703761</c:v>
                </c:pt>
                <c:pt idx="61">
                  <c:v>19.387576495144252</c:v>
                </c:pt>
                <c:pt idx="62">
                  <c:v>20.724217203163601</c:v>
                </c:pt>
                <c:pt idx="63">
                  <c:v>22.145117931505872</c:v>
                </c:pt>
                <c:pt idx="64">
                  <c:v>23.660493824616221</c:v>
                </c:pt>
                <c:pt idx="65">
                  <c:v>25.267446537993102</c:v>
                </c:pt>
                <c:pt idx="66">
                  <c:v>26.949560245089263</c:v>
                </c:pt>
                <c:pt idx="67">
                  <c:v>28.715552654454783</c:v>
                </c:pt>
                <c:pt idx="68">
                  <c:v>30.562331289420413</c:v>
                </c:pt>
                <c:pt idx="69">
                  <c:v>32.475111176061496</c:v>
                </c:pt>
                <c:pt idx="70">
                  <c:v>34.461197346829884</c:v>
                </c:pt>
                <c:pt idx="71">
                  <c:v>36.536217249680824</c:v>
                </c:pt>
                <c:pt idx="72">
                  <c:v>38.703452682267603</c:v>
                </c:pt>
                <c:pt idx="73">
                  <c:v>40.955721586286835</c:v>
                </c:pt>
                <c:pt idx="74">
                  <c:v>43.286027887978655</c:v>
                </c:pt>
                <c:pt idx="75">
                  <c:v>45.687577435036573</c:v>
                </c:pt>
                <c:pt idx="76">
                  <c:v>48.153790133259733</c:v>
                </c:pt>
                <c:pt idx="77">
                  <c:v>50.70377678995402</c:v>
                </c:pt>
                <c:pt idx="78">
                  <c:v>53.346630213871208</c:v>
                </c:pt>
                <c:pt idx="79">
                  <c:v>56.060154150069181</c:v>
                </c:pt>
                <c:pt idx="80">
                  <c:v>58.824047291843051</c:v>
                </c:pt>
                <c:pt idx="81">
                  <c:v>61.619869774308249</c:v>
                </c:pt>
                <c:pt idx="82">
                  <c:v>64.430985069808344</c:v>
                </c:pt>
                <c:pt idx="83">
                  <c:v>67.242484754600099</c:v>
                </c:pt>
                <c:pt idx="84">
                  <c:v>70.041101741271206</c:v>
                </c:pt>
                <c:pt idx="85">
                  <c:v>72.81511620943661</c:v>
                </c:pt>
                <c:pt idx="86">
                  <c:v>75.554257455857993</c:v>
                </c:pt>
                <c:pt idx="87">
                  <c:v>78.249604120195059</c:v>
                </c:pt>
                <c:pt idx="88">
                  <c:v>80.89348465544083</c:v>
                </c:pt>
                <c:pt idx="89">
                  <c:v>83.448345053230668</c:v>
                </c:pt>
                <c:pt idx="90">
                  <c:v>85.867777634253542</c:v>
                </c:pt>
                <c:pt idx="91">
                  <c:v>88.138775756479717</c:v>
                </c:pt>
                <c:pt idx="92">
                  <c:v>90.254089316973221</c:v>
                </c:pt>
                <c:pt idx="93">
                  <c:v>92.172667524519298</c:v>
                </c:pt>
                <c:pt idx="94">
                  <c:v>93.857829396602</c:v>
                </c:pt>
                <c:pt idx="95">
                  <c:v>95.287617485024285</c:v>
                </c:pt>
                <c:pt idx="96">
                  <c:v>96.482302964917068</c:v>
                </c:pt>
                <c:pt idx="97">
                  <c:v>97.498365405324193</c:v>
                </c:pt>
                <c:pt idx="98">
                  <c:v>98.405219107851536</c:v>
                </c:pt>
                <c:pt idx="99">
                  <c:v>99.237799242983058</c:v>
                </c:pt>
                <c:pt idx="100">
                  <c:v>99.999999999999957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C-4E20-B405-DB5F9265E38C}"/>
            </c:ext>
          </c:extLst>
        </c:ser>
        <c:ser>
          <c:idx val="2"/>
          <c:order val="2"/>
          <c:tx>
            <c:strRef>
              <c:f>'RR weigfhted + QP (2)'!$T$1</c:f>
              <c:strCache>
                <c:ptCount val="1"/>
                <c:pt idx="0">
                  <c:v>Sand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 (2)'!$J$5:$J$105</c:f>
              <c:numCache>
                <c:formatCode>General</c:formatCode>
                <c:ptCount val="101"/>
                <c:pt idx="0">
                  <c:v>0</c:v>
                </c:pt>
                <c:pt idx="1">
                  <c:v>1.96546823156153E-7</c:v>
                </c:pt>
                <c:pt idx="2">
                  <c:v>8.9177448738514405E-7</c:v>
                </c:pt>
                <c:pt idx="3">
                  <c:v>3.0598051924394942E-6</c:v>
                </c:pt>
                <c:pt idx="4">
                  <c:v>9.0626667218302841E-6</c:v>
                </c:pt>
                <c:pt idx="5">
                  <c:v>2.3760198709352784E-5</c:v>
                </c:pt>
                <c:pt idx="6">
                  <c:v>4.7845125013261285E-5</c:v>
                </c:pt>
                <c:pt idx="7">
                  <c:v>7.9502190244488876E-5</c:v>
                </c:pt>
                <c:pt idx="8">
                  <c:v>1.1986220326601547E-4</c:v>
                </c:pt>
                <c:pt idx="9">
                  <c:v>1.7007909571735286E-4</c:v>
                </c:pt>
                <c:pt idx="10">
                  <c:v>2.3132800383090515E-4</c:v>
                </c:pt>
                <c:pt idx="11">
                  <c:v>3.0480367174004703E-4</c:v>
                </c:pt>
                <c:pt idx="12">
                  <c:v>3.917190995371447E-4</c:v>
                </c:pt>
                <c:pt idx="13">
                  <c:v>4.933043824492697E-4</c:v>
                </c:pt>
                <c:pt idx="14">
                  <c:v>6.1080570210157172E-4</c:v>
                </c:pt>
                <c:pt idx="15">
                  <c:v>7.4548444115407674E-4</c:v>
                </c:pt>
                <c:pt idx="16">
                  <c:v>8.986163991750837E-4</c:v>
                </c:pt>
                <c:pt idx="17">
                  <c:v>1.0817367233573207E-3</c:v>
                </c:pt>
                <c:pt idx="18">
                  <c:v>1.3095789233794758E-3</c:v>
                </c:pt>
                <c:pt idx="19">
                  <c:v>1.5874745126026497E-3</c:v>
                </c:pt>
                <c:pt idx="20">
                  <c:v>1.9208438909453338E-3</c:v>
                </c:pt>
                <c:pt idx="21">
                  <c:v>2.3151902010421195E-3</c:v>
                </c:pt>
                <c:pt idx="22">
                  <c:v>2.7760940510383686E-3</c:v>
                </c:pt>
                <c:pt idx="23">
                  <c:v>3.3092089274481167E-3</c:v>
                </c:pt>
                <c:pt idx="24">
                  <c:v>3.9202571670995138E-3</c:v>
                </c:pt>
                <c:pt idx="25">
                  <c:v>4.6150263885245159E-3</c:v>
                </c:pt>
                <c:pt idx="26">
                  <c:v>5.3993663063388216E-3</c:v>
                </c:pt>
                <c:pt idx="27">
                  <c:v>6.2791858675709045E-3</c:v>
                </c:pt>
                <c:pt idx="28">
                  <c:v>7.2865326996672947E-3</c:v>
                </c:pt>
                <c:pt idx="29">
                  <c:v>8.4596228510696644E-3</c:v>
                </c:pt>
                <c:pt idx="30">
                  <c:v>9.8431530116274042E-3</c:v>
                </c:pt>
                <c:pt idx="31">
                  <c:v>1.1456718238813553E-2</c:v>
                </c:pt>
                <c:pt idx="32">
                  <c:v>1.3282469875838553E-2</c:v>
                </c:pt>
                <c:pt idx="33">
                  <c:v>1.5373480858725603E-2</c:v>
                </c:pt>
                <c:pt idx="34">
                  <c:v>1.7834400028393593E-2</c:v>
                </c:pt>
                <c:pt idx="35">
                  <c:v>2.0745379647594032E-2</c:v>
                </c:pt>
                <c:pt idx="36">
                  <c:v>2.4147584969287681E-2</c:v>
                </c:pt>
                <c:pt idx="37">
                  <c:v>2.808271270681733E-2</c:v>
                </c:pt>
                <c:pt idx="38">
                  <c:v>3.2592960645199592E-2</c:v>
                </c:pt>
                <c:pt idx="39">
                  <c:v>3.7721000629890838E-2</c:v>
                </c:pt>
                <c:pt idx="40">
                  <c:v>4.3852912564275745E-2</c:v>
                </c:pt>
                <c:pt idx="41">
                  <c:v>5.1481694594732043E-2</c:v>
                </c:pt>
                <c:pt idx="42">
                  <c:v>6.0785482664699915E-2</c:v>
                </c:pt>
                <c:pt idx="43">
                  <c:v>7.1945280638599118E-2</c:v>
                </c:pt>
                <c:pt idx="44">
                  <c:v>8.5144740736588315E-2</c:v>
                </c:pt>
                <c:pt idx="45">
                  <c:v>0.10056997258373691</c:v>
                </c:pt>
                <c:pt idx="46">
                  <c:v>0.11840937498410402</c:v>
                </c:pt>
                <c:pt idx="47">
                  <c:v>0.13885348605034842</c:v>
                </c:pt>
                <c:pt idx="48">
                  <c:v>0.16209484837628663</c:v>
                </c:pt>
                <c:pt idx="49">
                  <c:v>0.18832788669360573</c:v>
                </c:pt>
                <c:pt idx="50">
                  <c:v>0.21774879600346983</c:v>
                </c:pt>
                <c:pt idx="51">
                  <c:v>0.25142563002138374</c:v>
                </c:pt>
                <c:pt idx="52">
                  <c:v>0.29063064405184491</c:v>
                </c:pt>
                <c:pt idx="53">
                  <c:v>0.33581826614048621</c:v>
                </c:pt>
                <c:pt idx="54">
                  <c:v>0.38744738613900981</c:v>
                </c:pt>
                <c:pt idx="55">
                  <c:v>0.44716617016754051</c:v>
                </c:pt>
                <c:pt idx="56">
                  <c:v>0.51692169111270314</c:v>
                </c:pt>
                <c:pt idx="57">
                  <c:v>0.59755261365386048</c:v>
                </c:pt>
                <c:pt idx="58">
                  <c:v>0.68990457582424081</c:v>
                </c:pt>
                <c:pt idx="59">
                  <c:v>0.79482933197374483</c:v>
                </c:pt>
                <c:pt idx="60">
                  <c:v>0.91318394812007386</c:v>
                </c:pt>
                <c:pt idx="61">
                  <c:v>1.0458300409488979</c:v>
                </c:pt>
                <c:pt idx="62">
                  <c:v>1.1975237887803658</c:v>
                </c:pt>
                <c:pt idx="63">
                  <c:v>1.3739082326886758</c:v>
                </c:pt>
                <c:pt idx="64">
                  <c:v>1.5815301688612438</c:v>
                </c:pt>
                <c:pt idx="65">
                  <c:v>1.8231663898913488</c:v>
                </c:pt>
                <c:pt idx="66">
                  <c:v>2.09604692102398</c:v>
                </c:pt>
                <c:pt idx="67">
                  <c:v>2.407809809931539</c:v>
                </c:pt>
                <c:pt idx="68">
                  <c:v>2.761224485447145</c:v>
                </c:pt>
                <c:pt idx="69">
                  <c:v>3.1524061089927771</c:v>
                </c:pt>
                <c:pt idx="70">
                  <c:v>3.5900393390869989</c:v>
                </c:pt>
                <c:pt idx="71">
                  <c:v>4.091225831796117</c:v>
                </c:pt>
                <c:pt idx="72">
                  <c:v>4.6680928517048965</c:v>
                </c:pt>
                <c:pt idx="73">
                  <c:v>5.3257918752293492</c:v>
                </c:pt>
                <c:pt idx="74">
                  <c:v>6.0693553180103539</c:v>
                </c:pt>
                <c:pt idx="75">
                  <c:v>6.903679176394804</c:v>
                </c:pt>
                <c:pt idx="76">
                  <c:v>7.8335063057226204</c:v>
                </c:pt>
                <c:pt idx="77">
                  <c:v>8.9143991936152496</c:v>
                </c:pt>
                <c:pt idx="78">
                  <c:v>10.21251603718262</c:v>
                </c:pt>
                <c:pt idx="79">
                  <c:v>11.74330187820452</c:v>
                </c:pt>
                <c:pt idx="80">
                  <c:v>13.52029171925947</c:v>
                </c:pt>
                <c:pt idx="81">
                  <c:v>15.55493061722674</c:v>
                </c:pt>
                <c:pt idx="82">
                  <c:v>17.856421503637758</c:v>
                </c:pt>
                <c:pt idx="83">
                  <c:v>20.431602442285989</c:v>
                </c:pt>
                <c:pt idx="84">
                  <c:v>23.284854727615368</c:v>
                </c:pt>
                <c:pt idx="85">
                  <c:v>26.418042845256316</c:v>
                </c:pt>
                <c:pt idx="86">
                  <c:v>29.830486881708588</c:v>
                </c:pt>
                <c:pt idx="87">
                  <c:v>33.518967502213776</c:v>
                </c:pt>
                <c:pt idx="88">
                  <c:v>37.477763130333543</c:v>
                </c:pt>
                <c:pt idx="89">
                  <c:v>41.821816698904804</c:v>
                </c:pt>
                <c:pt idx="90">
                  <c:v>46.643276792761782</c:v>
                </c:pt>
                <c:pt idx="91">
                  <c:v>51.879548892342363</c:v>
                </c:pt>
                <c:pt idx="92">
                  <c:v>57.454631179780272</c:v>
                </c:pt>
                <c:pt idx="93">
                  <c:v>63.325556192146003</c:v>
                </c:pt>
                <c:pt idx="94">
                  <c:v>69.368270645307618</c:v>
                </c:pt>
                <c:pt idx="95">
                  <c:v>75.34342847633016</c:v>
                </c:pt>
                <c:pt idx="96">
                  <c:v>81.007034544743576</c:v>
                </c:pt>
                <c:pt idx="97">
                  <c:v>86.236653164570086</c:v>
                </c:pt>
                <c:pt idx="98">
                  <c:v>91.115638352243835</c:v>
                </c:pt>
                <c:pt idx="99">
                  <c:v>95.708061523607853</c:v>
                </c:pt>
                <c:pt idx="100">
                  <c:v>99.999999999999943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4C-4E20-B405-DB5F9265E38C}"/>
            </c:ext>
          </c:extLst>
        </c:ser>
        <c:ser>
          <c:idx val="4"/>
          <c:order val="3"/>
          <c:tx>
            <c:strRef>
              <c:f>'RR weigfhted + QP (2)'!$M$1</c:f>
              <c:strCache>
                <c:ptCount val="1"/>
                <c:pt idx="0">
                  <c:v>Optimal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 (2)'!$M$5:$M$105</c:f>
              <c:numCache>
                <c:formatCode>General</c:formatCode>
                <c:ptCount val="101"/>
                <c:pt idx="0">
                  <c:v>-7.1648298989322692</c:v>
                </c:pt>
                <c:pt idx="1">
                  <c:v>-7.1648298989322692</c:v>
                </c:pt>
                <c:pt idx="2">
                  <c:v>-4.4280980323067789</c:v>
                </c:pt>
                <c:pt idx="3">
                  <c:v>-2.5930682955335596</c:v>
                </c:pt>
                <c:pt idx="4">
                  <c:v>0</c:v>
                </c:pt>
                <c:pt idx="5">
                  <c:v>1.8981064671462575</c:v>
                </c:pt>
                <c:pt idx="6">
                  <c:v>2.6967662976993361</c:v>
                </c:pt>
                <c:pt idx="7">
                  <c:v>3.4237083441134999</c:v>
                </c:pt>
                <c:pt idx="8">
                  <c:v>4.0923686612877024</c:v>
                </c:pt>
                <c:pt idx="9">
                  <c:v>4.712606763870884</c:v>
                </c:pt>
                <c:pt idx="10">
                  <c:v>5.2918902388019546</c:v>
                </c:pt>
                <c:pt idx="11">
                  <c:v>5.8360223880653024</c:v>
                </c:pt>
                <c:pt idx="12">
                  <c:v>6.3496103770507091</c:v>
                </c:pt>
                <c:pt idx="13">
                  <c:v>6.8363781416762359</c:v>
                </c:pt>
                <c:pt idx="14">
                  <c:v>7.2993823300112979</c:v>
                </c:pt>
                <c:pt idx="15">
                  <c:v>7.7411654381033719</c:v>
                </c:pt>
                <c:pt idx="16">
                  <c:v>8.1638669838016611</c:v>
                </c:pt>
                <c:pt idx="17">
                  <c:v>8.9590425905051987</c:v>
                </c:pt>
                <c:pt idx="18">
                  <c:v>9.6966341550929087</c:v>
                </c:pt>
                <c:pt idx="19">
                  <c:v>10.385522185084433</c:v>
                </c:pt>
                <c:pt idx="20">
                  <c:v>11.032608008490127</c:v>
                </c:pt>
                <c:pt idx="21">
                  <c:v>11.643370499171514</c:v>
                </c:pt>
                <c:pt idx="22">
                  <c:v>12.222238188218162</c:v>
                </c:pt>
                <c:pt idx="23">
                  <c:v>12.772846063262278</c:v>
                </c:pt>
                <c:pt idx="24">
                  <c:v>13.298217678693383</c:v>
                </c:pt>
                <c:pt idx="25">
                  <c:v>13.800897364360443</c:v>
                </c:pt>
                <c:pt idx="26">
                  <c:v>14.283048187408982</c:v>
                </c:pt>
                <c:pt idx="27">
                  <c:v>14.74652585352889</c:v>
                </c:pt>
                <c:pt idx="28">
                  <c:v>15.410183581083542</c:v>
                </c:pt>
                <c:pt idx="29">
                  <c:v>16.039971076781548</c:v>
                </c:pt>
                <c:pt idx="30">
                  <c:v>16.833438146990211</c:v>
                </c:pt>
                <c:pt idx="31">
                  <c:v>17.397830665808691</c:v>
                </c:pt>
                <c:pt idx="32">
                  <c:v>17.938747701515254</c:v>
                </c:pt>
                <c:pt idx="33">
                  <c:v>18.627141275974704</c:v>
                </c:pt>
                <c:pt idx="34">
                  <c:v>19.440808622198933</c:v>
                </c:pt>
                <c:pt idx="35">
                  <c:v>20.208801795578118</c:v>
                </c:pt>
                <c:pt idx="36">
                  <c:v>20.936689379148675</c:v>
                </c:pt>
                <c:pt idx="37">
                  <c:v>21.629042127875834</c:v>
                </c:pt>
                <c:pt idx="38">
                  <c:v>22.289661960125439</c:v>
                </c:pt>
                <c:pt idx="39">
                  <c:v>22.921748201305707</c:v>
                </c:pt>
                <c:pt idx="40">
                  <c:v>24.110813075646689</c:v>
                </c:pt>
                <c:pt idx="41">
                  <c:v>25.213769722791966</c:v>
                </c:pt>
                <c:pt idx="42">
                  <c:v>26.24389759883768</c:v>
                </c:pt>
                <c:pt idx="43">
                  <c:v>27.211516596212924</c:v>
                </c:pt>
                <c:pt idx="44">
                  <c:v>28.12481954226897</c:v>
                </c:pt>
                <c:pt idx="45">
                  <c:v>28.990428635573206</c:v>
                </c:pt>
                <c:pt idx="46">
                  <c:v>29.813779450451243</c:v>
                </c:pt>
                <c:pt idx="47">
                  <c:v>30.599393255274371</c:v>
                </c:pt>
                <c:pt idx="48">
                  <c:v>31.351074710581273</c:v>
                </c:pt>
                <c:pt idx="49">
                  <c:v>32.072058356191718</c:v>
                </c:pt>
                <c:pt idx="50">
                  <c:v>32.765119119347382</c:v>
                </c:pt>
                <c:pt idx="51">
                  <c:v>33.75751889339427</c:v>
                </c:pt>
                <c:pt idx="52">
                  <c:v>34.699270857514648</c:v>
                </c:pt>
                <c:pt idx="53">
                  <c:v>35.596024439022926</c:v>
                </c:pt>
                <c:pt idx="54">
                  <c:v>36.452497807518739</c:v>
                </c:pt>
                <c:pt idx="55">
                  <c:v>37.538604169121534</c:v>
                </c:pt>
                <c:pt idx="56">
                  <c:v>38.567992661689999</c:v>
                </c:pt>
                <c:pt idx="57">
                  <c:v>39.547127308886232</c:v>
                </c:pt>
                <c:pt idx="58">
                  <c:v>40.481384835226265</c:v>
                </c:pt>
                <c:pt idx="59">
                  <c:v>41.37528977009282</c:v>
                </c:pt>
                <c:pt idx="60">
                  <c:v>42.232688651253369</c:v>
                </c:pt>
                <c:pt idx="61">
                  <c:v>43.056881441927302</c:v>
                </c:pt>
                <c:pt idx="62">
                  <c:v>44.237050314150949</c:v>
                </c:pt>
                <c:pt idx="63">
                  <c:v>45.356988450450693</c:v>
                </c:pt>
                <c:pt idx="64">
                  <c:v>46.767994603946669</c:v>
                </c:pt>
                <c:pt idx="65">
                  <c:v>47.771642199341578</c:v>
                </c:pt>
                <c:pt idx="66">
                  <c:v>48.733543826477849</c:v>
                </c:pt>
                <c:pt idx="67">
                  <c:v>49.957699945942167</c:v>
                </c:pt>
                <c:pt idx="68">
                  <c:v>50.836229226683237</c:v>
                </c:pt>
                <c:pt idx="69">
                  <c:v>51.683920386878576</c:v>
                </c:pt>
                <c:pt idx="70">
                  <c:v>52.770334281624407</c:v>
                </c:pt>
                <c:pt idx="71">
                  <c:v>54.064721784310898</c:v>
                </c:pt>
                <c:pt idx="72">
                  <c:v>55.29591842185625</c:v>
                </c:pt>
                <c:pt idx="73">
                  <c:v>56.470685067409107</c:v>
                </c:pt>
                <c:pt idx="74">
                  <c:v>57.59471101546886</c:v>
                </c:pt>
                <c:pt idx="75">
                  <c:v>58.672833031212868</c:v>
                </c:pt>
                <c:pt idx="76">
                  <c:v>59.709200598709955</c:v>
                </c:pt>
                <c:pt idx="77">
                  <c:v>61.670565694493973</c:v>
                </c:pt>
                <c:pt idx="78">
                  <c:v>63.502420886173198</c:v>
                </c:pt>
                <c:pt idx="79">
                  <c:v>65.223117825968075</c:v>
                </c:pt>
                <c:pt idx="80">
                  <c:v>66.847225650067443</c:v>
                </c:pt>
                <c:pt idx="81">
                  <c:v>68.386520477832818</c:v>
                </c:pt>
                <c:pt idx="82">
                  <c:v>69.850668279169199</c:v>
                </c:pt>
                <c:pt idx="83">
                  <c:v>71.247709132528527</c:v>
                </c:pt>
                <c:pt idx="84">
                  <c:v>72.584408787408876</c:v>
                </c:pt>
                <c:pt idx="85">
                  <c:v>73.866519159372729</c:v>
                </c:pt>
                <c:pt idx="86">
                  <c:v>75.098974844398299</c:v>
                </c:pt>
                <c:pt idx="87">
                  <c:v>76.286043744538134</c:v>
                </c:pt>
                <c:pt idx="88">
                  <c:v>77.431444171422655</c:v>
                </c:pt>
                <c:pt idx="89">
                  <c:v>79.609899399022254</c:v>
                </c:pt>
                <c:pt idx="90">
                  <c:v>81.656164442589741</c:v>
                </c:pt>
                <c:pt idx="91">
                  <c:v>83.587565022540304</c:v>
                </c:pt>
                <c:pt idx="92">
                  <c:v>85.418105383805781</c:v>
                </c:pt>
                <c:pt idx="93">
                  <c:v>87.999407016279221</c:v>
                </c:pt>
                <c:pt idx="94">
                  <c:v>90.410264029540372</c:v>
                </c:pt>
                <c:pt idx="95">
                  <c:v>93.400603875656515</c:v>
                </c:pt>
                <c:pt idx="96">
                  <c:v>95.499273881500699</c:v>
                </c:pt>
                <c:pt idx="97">
                  <c:v>97.490836809799916</c:v>
                </c:pt>
                <c:pt idx="98">
                  <c:v>98.133015757440887</c:v>
                </c:pt>
                <c:pt idx="99">
                  <c:v>99.387239744748385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4C-4E20-B405-DB5F9265E38C}"/>
            </c:ext>
          </c:extLst>
        </c:ser>
        <c:ser>
          <c:idx val="5"/>
          <c:order val="4"/>
          <c:tx>
            <c:strRef>
              <c:f>'RR weigfhted + QP (2)'!$X$1</c:f>
              <c:strCache>
                <c:ptCount val="1"/>
                <c:pt idx="0">
                  <c:v>Real </c:v>
                </c:pt>
              </c:strCache>
            </c:strRef>
          </c:tx>
          <c:spPr>
            <a:ln w="31750" cap="rnd">
              <a:solidFill>
                <a:srgbClr val="FF99CC"/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 (2)'!$X$5:$X$105</c:f>
              <c:numCache>
                <c:formatCode>General</c:formatCode>
                <c:ptCount val="101"/>
                <c:pt idx="0">
                  <c:v>0</c:v>
                </c:pt>
                <c:pt idx="1">
                  <c:v>8.3298870298328054E-2</c:v>
                </c:pt>
                <c:pt idx="2">
                  <c:v>0.15256654329746228</c:v>
                </c:pt>
                <c:pt idx="3">
                  <c:v>0.26284072302136963</c:v>
                </c:pt>
                <c:pt idx="4">
                  <c:v>0.42633692601260059</c:v>
                </c:pt>
                <c:pt idx="5">
                  <c:v>0.65860597140389721</c:v>
                </c:pt>
                <c:pt idx="6">
                  <c:v>0.93972515784379018</c:v>
                </c:pt>
                <c:pt idx="7">
                  <c:v>1.2509992359515931</c:v>
                </c:pt>
                <c:pt idx="8">
                  <c:v>1.5914259991079227</c:v>
                </c:pt>
                <c:pt idx="9">
                  <c:v>1.960078699492467</c:v>
                </c:pt>
                <c:pt idx="10">
                  <c:v>2.3560921646100255</c:v>
                </c:pt>
                <c:pt idx="11">
                  <c:v>2.7786527241422725</c:v>
                </c:pt>
                <c:pt idx="12">
                  <c:v>3.2269906451709778</c:v>
                </c:pt>
                <c:pt idx="13">
                  <c:v>3.7003742905800103</c:v>
                </c:pt>
                <c:pt idx="14">
                  <c:v>4.1981055029872438</c:v>
                </c:pt>
                <c:pt idx="15">
                  <c:v>4.7195158857236503</c:v>
                </c:pt>
                <c:pt idx="16">
                  <c:v>5.2639637565655786</c:v>
                </c:pt>
                <c:pt idx="17">
                  <c:v>5.8414565908536416</c:v>
                </c:pt>
                <c:pt idx="18">
                  <c:v>6.4614983125632133</c:v>
                </c:pt>
                <c:pt idx="19">
                  <c:v>7.1218884009937957</c:v>
                </c:pt>
                <c:pt idx="20">
                  <c:v>7.820558169861231</c:v>
                </c:pt>
                <c:pt idx="21">
                  <c:v>8.5555543734458226</c:v>
                </c:pt>
                <c:pt idx="22">
                  <c:v>9.3250263232140167</c:v>
                </c:pt>
                <c:pt idx="23">
                  <c:v>10.127215528213187</c:v>
                </c:pt>
                <c:pt idx="24">
                  <c:v>10.960447202196752</c:v>
                </c:pt>
                <c:pt idx="25">
                  <c:v>11.823123184964757</c:v>
                </c:pt>
                <c:pt idx="26">
                  <c:v>12.713715957255971</c:v>
                </c:pt>
                <c:pt idx="27">
                  <c:v>13.630763516338886</c:v>
                </c:pt>
                <c:pt idx="28">
                  <c:v>14.578726367699614</c:v>
                </c:pt>
                <c:pt idx="29">
                  <c:v>15.561302540285123</c:v>
                </c:pt>
                <c:pt idx="30">
                  <c:v>16.580501917455837</c:v>
                </c:pt>
                <c:pt idx="31">
                  <c:v>17.633156094543484</c:v>
                </c:pt>
                <c:pt idx="32">
                  <c:v>18.711636127782132</c:v>
                </c:pt>
                <c:pt idx="33">
                  <c:v>19.817175971908771</c:v>
                </c:pt>
                <c:pt idx="34">
                  <c:v>20.95323176099625</c:v>
                </c:pt>
                <c:pt idx="35">
                  <c:v>22.118129864178872</c:v>
                </c:pt>
                <c:pt idx="36">
                  <c:v>23.306798600176364</c:v>
                </c:pt>
                <c:pt idx="37">
                  <c:v>24.514615589971491</c:v>
                </c:pt>
                <c:pt idx="38">
                  <c:v>25.73736920341101</c:v>
                </c:pt>
                <c:pt idx="39">
                  <c:v>26.971224686069803</c:v>
                </c:pt>
                <c:pt idx="40">
                  <c:v>28.214858302526782</c:v>
                </c:pt>
                <c:pt idx="41">
                  <c:v>29.461844096702904</c:v>
                </c:pt>
                <c:pt idx="42">
                  <c:v>30.702243191568567</c:v>
                </c:pt>
                <c:pt idx="43">
                  <c:v>31.927998354824361</c:v>
                </c:pt>
                <c:pt idx="44">
                  <c:v>33.132662532260952</c:v>
                </c:pt>
                <c:pt idx="45">
                  <c:v>34.31116558205494</c:v>
                </c:pt>
                <c:pt idx="46">
                  <c:v>35.459612349132165</c:v>
                </c:pt>
                <c:pt idx="47">
                  <c:v>36.575107133009226</c:v>
                </c:pt>
                <c:pt idx="48">
                  <c:v>37.655600800213143</c:v>
                </c:pt>
                <c:pt idx="49">
                  <c:v>38.699757573871246</c:v>
                </c:pt>
                <c:pt idx="50">
                  <c:v>39.706839065078107</c:v>
                </c:pt>
                <c:pt idx="51">
                  <c:v>40.667486846217294</c:v>
                </c:pt>
                <c:pt idx="52">
                  <c:v>41.572760583219171</c:v>
                </c:pt>
                <c:pt idx="53">
                  <c:v>42.424232928440624</c:v>
                </c:pt>
                <c:pt idx="54">
                  <c:v>43.224201469101963</c:v>
                </c:pt>
                <c:pt idx="55">
                  <c:v>43.967901494298239</c:v>
                </c:pt>
                <c:pt idx="56">
                  <c:v>44.652200294649298</c:v>
                </c:pt>
                <c:pt idx="57">
                  <c:v>45.282970953187672</c:v>
                </c:pt>
                <c:pt idx="58">
                  <c:v>45.866112001489597</c:v>
                </c:pt>
                <c:pt idx="59">
                  <c:v>46.407353884274833</c:v>
                </c:pt>
                <c:pt idx="60">
                  <c:v>46.912138642441818</c:v>
                </c:pt>
                <c:pt idx="61">
                  <c:v>47.385552080209052</c:v>
                </c:pt>
                <c:pt idx="62">
                  <c:v>47.826648811133843</c:v>
                </c:pt>
                <c:pt idx="63">
                  <c:v>48.237111170647978</c:v>
                </c:pt>
                <c:pt idx="64">
                  <c:v>48.622437596605096</c:v>
                </c:pt>
                <c:pt idx="65">
                  <c:v>48.991446487826288</c:v>
                </c:pt>
                <c:pt idx="66">
                  <c:v>49.3530444126487</c:v>
                </c:pt>
                <c:pt idx="67">
                  <c:v>49.712369401129969</c:v>
                </c:pt>
                <c:pt idx="68">
                  <c:v>50.074860546935192</c:v>
                </c:pt>
                <c:pt idx="69">
                  <c:v>50.44405446261657</c:v>
                </c:pt>
                <c:pt idx="70">
                  <c:v>50.82500273727652</c:v>
                </c:pt>
                <c:pt idx="71">
                  <c:v>51.226257273792591</c:v>
                </c:pt>
                <c:pt idx="72">
                  <c:v>51.6558179973268</c:v>
                </c:pt>
                <c:pt idx="73">
                  <c:v>52.118787322524113</c:v>
                </c:pt>
                <c:pt idx="74">
                  <c:v>52.619455564060374</c:v>
                </c:pt>
                <c:pt idx="75">
                  <c:v>53.161486452507575</c:v>
                </c:pt>
                <c:pt idx="76">
                  <c:v>53.748053100305242</c:v>
                </c:pt>
                <c:pt idx="77">
                  <c:v>54.406236326156467</c:v>
                </c:pt>
                <c:pt idx="78">
                  <c:v>55.168279932897192</c:v>
                </c:pt>
                <c:pt idx="79">
                  <c:v>56.041721756233912</c:v>
                </c:pt>
                <c:pt idx="80">
                  <c:v>57.032652432188527</c:v>
                </c:pt>
                <c:pt idx="81">
                  <c:v>58.145912926806382</c:v>
                </c:pt>
                <c:pt idx="82">
                  <c:v>59.385180506969313</c:v>
                </c:pt>
                <c:pt idx="83">
                  <c:v>60.752997752916734</c:v>
                </c:pt>
                <c:pt idx="84">
                  <c:v>62.250775904088833</c:v>
                </c:pt>
                <c:pt idx="85">
                  <c:v>63.878790442180353</c:v>
                </c:pt>
                <c:pt idx="86">
                  <c:v>65.636179089184367</c:v>
                </c:pt>
                <c:pt idx="87">
                  <c:v>67.520947904553864</c:v>
                </c:pt>
                <c:pt idx="88">
                  <c:v>69.52998851280752</c:v>
                </c:pt>
                <c:pt idx="89">
                  <c:v>71.715281116110532</c:v>
                </c:pt>
                <c:pt idx="90">
                  <c:v>74.117592964088786</c:v>
                </c:pt>
                <c:pt idx="91">
                  <c:v>76.706762571119967</c:v>
                </c:pt>
                <c:pt idx="92">
                  <c:v>79.446639907541083</c:v>
                </c:pt>
                <c:pt idx="93">
                  <c:v>82.31473326857575</c:v>
                </c:pt>
                <c:pt idx="94">
                  <c:v>85.250654180982735</c:v>
                </c:pt>
                <c:pt idx="95">
                  <c:v>88.140603507983244</c:v>
                </c:pt>
                <c:pt idx="96">
                  <c:v>90.870942736368377</c:v>
                </c:pt>
                <c:pt idx="97">
                  <c:v>93.387222698975407</c:v>
                </c:pt>
                <c:pt idx="98">
                  <c:v>95.732508319330179</c:v>
                </c:pt>
                <c:pt idx="99">
                  <c:v>97.938878149684029</c:v>
                </c:pt>
                <c:pt idx="100">
                  <c:v>99.999999999999986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4C-4E20-B405-DB5F9265E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86048"/>
        <c:axId val="1926228928"/>
      </c:scatterChart>
      <c:valAx>
        <c:axId val="599986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Particle size (µm)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28928"/>
        <c:crosses val="autoZero"/>
        <c:crossBetween val="midCat"/>
      </c:valAx>
      <c:valAx>
        <c:axId val="19262289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Passing</a:t>
                </a:r>
                <a:r>
                  <a:rPr lang="en-US" sz="1400" baseline="0"/>
                  <a:t> percentage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6048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22800900114123"/>
          <c:y val="9.2640721133128157E-2"/>
          <c:w val="8.910131397676109E-2"/>
          <c:h val="0.42560052109324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(2)'!$F$5:$F$105</c:f>
              <c:numCache>
                <c:formatCode>General</c:formatCode>
                <c:ptCount val="101"/>
                <c:pt idx="0">
                  <c:v>0</c:v>
                </c:pt>
                <c:pt idx="1">
                  <c:v>4.93121304814398E-2</c:v>
                </c:pt>
                <c:pt idx="2">
                  <c:v>0.1213422948746346</c:v>
                </c:pt>
                <c:pt idx="3">
                  <c:v>0.27705735754797661</c:v>
                </c:pt>
                <c:pt idx="4">
                  <c:v>0.50832878987932961</c:v>
                </c:pt>
                <c:pt idx="5">
                  <c:v>0.97211576410534362</c:v>
                </c:pt>
                <c:pt idx="6">
                  <c:v>1.7338899061334556</c:v>
                </c:pt>
                <c:pt idx="7">
                  <c:v>2.6456735553607569</c:v>
                </c:pt>
                <c:pt idx="8">
                  <c:v>3.6805442234667067</c:v>
                </c:pt>
                <c:pt idx="9">
                  <c:v>4.8174934662183162</c:v>
                </c:pt>
                <c:pt idx="10">
                  <c:v>6.049157182125656</c:v>
                </c:pt>
                <c:pt idx="11">
                  <c:v>7.3694043092348762</c:v>
                </c:pt>
                <c:pt idx="12">
                  <c:v>8.7732248519597071</c:v>
                </c:pt>
                <c:pt idx="13">
                  <c:v>10.255163061180827</c:v>
                </c:pt>
                <c:pt idx="14">
                  <c:v>11.812786003768798</c:v>
                </c:pt>
                <c:pt idx="15">
                  <c:v>13.436499880657157</c:v>
                </c:pt>
                <c:pt idx="16">
                  <c:v>15.119509111948528</c:v>
                </c:pt>
                <c:pt idx="17">
                  <c:v>16.876876755734187</c:v>
                </c:pt>
                <c:pt idx="18">
                  <c:v>18.727942878230618</c:v>
                </c:pt>
                <c:pt idx="19">
                  <c:v>20.632904656106806</c:v>
                </c:pt>
                <c:pt idx="20">
                  <c:v>22.565724073124745</c:v>
                </c:pt>
                <c:pt idx="21">
                  <c:v>24.506299529244366</c:v>
                </c:pt>
                <c:pt idx="22">
                  <c:v>26.438227734842126</c:v>
                </c:pt>
                <c:pt idx="23">
                  <c:v>28.338134560879265</c:v>
                </c:pt>
                <c:pt idx="24">
                  <c:v>30.210514247571606</c:v>
                </c:pt>
                <c:pt idx="25">
                  <c:v>32.050203934840454</c:v>
                </c:pt>
                <c:pt idx="26">
                  <c:v>33.854281836357096</c:v>
                </c:pt>
                <c:pt idx="27">
                  <c:v>35.622066793621528</c:v>
                </c:pt>
                <c:pt idx="28">
                  <c:v>37.338170811450496</c:v>
                </c:pt>
                <c:pt idx="29">
                  <c:v>39.011339508659148</c:v>
                </c:pt>
                <c:pt idx="30">
                  <c:v>40.650161648556676</c:v>
                </c:pt>
                <c:pt idx="31">
                  <c:v>42.269076261069408</c:v>
                </c:pt>
                <c:pt idx="32">
                  <c:v>43.882046153956729</c:v>
                </c:pt>
                <c:pt idx="33">
                  <c:v>45.500279410157319</c:v>
                </c:pt>
                <c:pt idx="34">
                  <c:v>47.13473789449521</c:v>
                </c:pt>
                <c:pt idx="35">
                  <c:v>48.823552134200767</c:v>
                </c:pt>
                <c:pt idx="36">
                  <c:v>50.58997921132346</c:v>
                </c:pt>
                <c:pt idx="37">
                  <c:v>52.448256916400567</c:v>
                </c:pt>
                <c:pt idx="38">
                  <c:v>54.42034913078659</c:v>
                </c:pt>
                <c:pt idx="39">
                  <c:v>56.468946092692072</c:v>
                </c:pt>
                <c:pt idx="40">
                  <c:v>58.59747884947398</c:v>
                </c:pt>
                <c:pt idx="41">
                  <c:v>60.767235290014412</c:v>
                </c:pt>
                <c:pt idx="42">
                  <c:v>62.931223838227659</c:v>
                </c:pt>
                <c:pt idx="43">
                  <c:v>65.054248349829138</c:v>
                </c:pt>
                <c:pt idx="44">
                  <c:v>67.124732593618418</c:v>
                </c:pt>
                <c:pt idx="45">
                  <c:v>69.142115630258843</c:v>
                </c:pt>
                <c:pt idx="46">
                  <c:v>71.106778866678269</c:v>
                </c:pt>
                <c:pt idx="47">
                  <c:v>73.044402552972642</c:v>
                </c:pt>
                <c:pt idx="48">
                  <c:v>74.974183502428545</c:v>
                </c:pt>
                <c:pt idx="49">
                  <c:v>76.916293378047456</c:v>
                </c:pt>
                <c:pt idx="50">
                  <c:v>78.87467901794696</c:v>
                </c:pt>
                <c:pt idx="51">
                  <c:v>80.857021662715127</c:v>
                </c:pt>
                <c:pt idx="52">
                  <c:v>82.868807834358861</c:v>
                </c:pt>
                <c:pt idx="53">
                  <c:v>84.923000905073735</c:v>
                </c:pt>
                <c:pt idx="54">
                  <c:v>86.973890526664619</c:v>
                </c:pt>
                <c:pt idx="55">
                  <c:v>88.988987302842816</c:v>
                </c:pt>
                <c:pt idx="56">
                  <c:v>90.918752094996449</c:v>
                </c:pt>
                <c:pt idx="57">
                  <c:v>92.715742483104606</c:v>
                </c:pt>
                <c:pt idx="58">
                  <c:v>94.352997567457535</c:v>
                </c:pt>
                <c:pt idx="59">
                  <c:v>95.802291785249182</c:v>
                </c:pt>
                <c:pt idx="60">
                  <c:v>97.036297633723464</c:v>
                </c:pt>
                <c:pt idx="61">
                  <c:v>98.073689135393863</c:v>
                </c:pt>
                <c:pt idx="62">
                  <c:v>98.880660477511867</c:v>
                </c:pt>
                <c:pt idx="63">
                  <c:v>99.431743818259164</c:v>
                </c:pt>
                <c:pt idx="64">
                  <c:v>99.744113521603921</c:v>
                </c:pt>
                <c:pt idx="65">
                  <c:v>99.911896602489335</c:v>
                </c:pt>
                <c:pt idx="66">
                  <c:v>99.999999999999986</c:v>
                </c:pt>
                <c:pt idx="67">
                  <c:v>99.999999999999986</c:v>
                </c:pt>
                <c:pt idx="68">
                  <c:v>99.999999999999986</c:v>
                </c:pt>
                <c:pt idx="69">
                  <c:v>99.999999999999986</c:v>
                </c:pt>
                <c:pt idx="70">
                  <c:v>99.999999999999986</c:v>
                </c:pt>
                <c:pt idx="71">
                  <c:v>99.999999999999986</c:v>
                </c:pt>
                <c:pt idx="72">
                  <c:v>99.999999999999986</c:v>
                </c:pt>
                <c:pt idx="73">
                  <c:v>99.999999999999986</c:v>
                </c:pt>
                <c:pt idx="74">
                  <c:v>99.999999999999986</c:v>
                </c:pt>
                <c:pt idx="75">
                  <c:v>99.999999999999986</c:v>
                </c:pt>
                <c:pt idx="76">
                  <c:v>99.999999999999986</c:v>
                </c:pt>
                <c:pt idx="77">
                  <c:v>99.999999999999986</c:v>
                </c:pt>
                <c:pt idx="78">
                  <c:v>99.999999999999986</c:v>
                </c:pt>
                <c:pt idx="79">
                  <c:v>99.999999999999986</c:v>
                </c:pt>
                <c:pt idx="80">
                  <c:v>99.999999999999986</c:v>
                </c:pt>
                <c:pt idx="81">
                  <c:v>99.999999999999986</c:v>
                </c:pt>
                <c:pt idx="82">
                  <c:v>99.999999999999986</c:v>
                </c:pt>
                <c:pt idx="83">
                  <c:v>99.999999999999986</c:v>
                </c:pt>
                <c:pt idx="84">
                  <c:v>99.999999999999986</c:v>
                </c:pt>
                <c:pt idx="85">
                  <c:v>99.999999999999986</c:v>
                </c:pt>
                <c:pt idx="86">
                  <c:v>99.999999999999986</c:v>
                </c:pt>
                <c:pt idx="87">
                  <c:v>99.999999999999986</c:v>
                </c:pt>
                <c:pt idx="88">
                  <c:v>99.999999999999986</c:v>
                </c:pt>
                <c:pt idx="89">
                  <c:v>99.999999999999986</c:v>
                </c:pt>
                <c:pt idx="90">
                  <c:v>99.999999999999986</c:v>
                </c:pt>
                <c:pt idx="91">
                  <c:v>99.999999999999986</c:v>
                </c:pt>
                <c:pt idx="92">
                  <c:v>99.999999999999986</c:v>
                </c:pt>
                <c:pt idx="93">
                  <c:v>99.999999999999986</c:v>
                </c:pt>
                <c:pt idx="94">
                  <c:v>99.999999999999986</c:v>
                </c:pt>
                <c:pt idx="95">
                  <c:v>99.999999999999986</c:v>
                </c:pt>
                <c:pt idx="96">
                  <c:v>99.999999999999986</c:v>
                </c:pt>
                <c:pt idx="97">
                  <c:v>99.999999999999986</c:v>
                </c:pt>
                <c:pt idx="98">
                  <c:v>99.999999999999986</c:v>
                </c:pt>
                <c:pt idx="99">
                  <c:v>99.999999999999986</c:v>
                </c:pt>
                <c:pt idx="100">
                  <c:v>99.999999999999986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2-4AD5-948F-C7979457C6C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(2)'!$G$5:$G$105</c:f>
              <c:numCache>
                <c:formatCode>General</c:formatCode>
                <c:ptCount val="101"/>
                <c:pt idx="0">
                  <c:v>0</c:v>
                </c:pt>
                <c:pt idx="1">
                  <c:v>1.18853471757302E-2</c:v>
                </c:pt>
                <c:pt idx="2">
                  <c:v>2.6242846564012302E-2</c:v>
                </c:pt>
                <c:pt idx="3">
                  <c:v>6.1840219431859501E-2</c:v>
                </c:pt>
                <c:pt idx="4">
                  <c:v>7.64193991546471E-2</c:v>
                </c:pt>
                <c:pt idx="5">
                  <c:v>7.64193991546471E-2</c:v>
                </c:pt>
                <c:pt idx="6">
                  <c:v>7.64193991546471E-2</c:v>
                </c:pt>
                <c:pt idx="7">
                  <c:v>7.64193991546471E-2</c:v>
                </c:pt>
                <c:pt idx="8">
                  <c:v>7.64193991546471E-2</c:v>
                </c:pt>
                <c:pt idx="9">
                  <c:v>8.2642839640498483E-2</c:v>
                </c:pt>
                <c:pt idx="10">
                  <c:v>9.4761964538204291E-2</c:v>
                </c:pt>
                <c:pt idx="11">
                  <c:v>0.11287654289110619</c:v>
                </c:pt>
                <c:pt idx="12">
                  <c:v>0.13955640896892518</c:v>
                </c:pt>
                <c:pt idx="13">
                  <c:v>0.17394588828318708</c:v>
                </c:pt>
                <c:pt idx="14">
                  <c:v>0.22398440075500017</c:v>
                </c:pt>
                <c:pt idx="15">
                  <c:v>0.28377610981179918</c:v>
                </c:pt>
                <c:pt idx="16">
                  <c:v>0.35295895235520647</c:v>
                </c:pt>
                <c:pt idx="17">
                  <c:v>0.43740575313317198</c:v>
                </c:pt>
                <c:pt idx="18">
                  <c:v>0.541821254618012</c:v>
                </c:pt>
                <c:pt idx="19">
                  <c:v>0.65998272237064404</c:v>
                </c:pt>
                <c:pt idx="20">
                  <c:v>0.78760816076608897</c:v>
                </c:pt>
                <c:pt idx="21">
                  <c:v>0.92100749115518399</c:v>
                </c:pt>
                <c:pt idx="22">
                  <c:v>1.057610145097946</c:v>
                </c:pt>
                <c:pt idx="23">
                  <c:v>1.192407770532218</c:v>
                </c:pt>
                <c:pt idx="24">
                  <c:v>1.3315593843371321</c:v>
                </c:pt>
                <c:pt idx="25">
                  <c:v>1.4733842115511171</c:v>
                </c:pt>
                <c:pt idx="26">
                  <c:v>1.6208796674143731</c:v>
                </c:pt>
                <c:pt idx="27">
                  <c:v>1.773781851296425</c:v>
                </c:pt>
                <c:pt idx="28">
                  <c:v>1.935083273353805</c:v>
                </c:pt>
                <c:pt idx="29">
                  <c:v>2.101214178805348</c:v>
                </c:pt>
                <c:pt idx="30">
                  <c:v>2.271944556188664</c:v>
                </c:pt>
                <c:pt idx="31">
                  <c:v>2.4427365023789851</c:v>
                </c:pt>
                <c:pt idx="32">
                  <c:v>2.6067250191461913</c:v>
                </c:pt>
                <c:pt idx="33">
                  <c:v>2.7567013594889453</c:v>
                </c:pt>
                <c:pt idx="34">
                  <c:v>2.8785630684084675</c:v>
                </c:pt>
                <c:pt idx="35">
                  <c:v>2.973721257419355</c:v>
                </c:pt>
                <c:pt idx="36">
                  <c:v>3.0463212693050195</c:v>
                </c:pt>
                <c:pt idx="37">
                  <c:v>3.1035081407013774</c:v>
                </c:pt>
                <c:pt idx="38">
                  <c:v>3.1502543859639656</c:v>
                </c:pt>
                <c:pt idx="39">
                  <c:v>3.2056006599986917</c:v>
                </c:pt>
                <c:pt idx="40">
                  <c:v>3.2956772474951883</c:v>
                </c:pt>
                <c:pt idx="41">
                  <c:v>3.4775400083595125</c:v>
                </c:pt>
                <c:pt idx="42">
                  <c:v>3.7555224357006396</c:v>
                </c:pt>
                <c:pt idx="43">
                  <c:v>4.1318116314859195</c:v>
                </c:pt>
                <c:pt idx="44">
                  <c:v>4.5995986167170129</c:v>
                </c:pt>
                <c:pt idx="45">
                  <c:v>5.1507855490594876</c:v>
                </c:pt>
                <c:pt idx="46">
                  <c:v>5.7777987461552698</c:v>
                </c:pt>
                <c:pt idx="47">
                  <c:v>6.4681212052655841</c:v>
                </c:pt>
                <c:pt idx="48">
                  <c:v>7.208377620480042</c:v>
                </c:pt>
                <c:pt idx="49">
                  <c:v>8.0007085817289347</c:v>
                </c:pt>
                <c:pt idx="50">
                  <c:v>8.8024813778835611</c:v>
                </c:pt>
                <c:pt idx="51">
                  <c:v>9.5780040342159367</c:v>
                </c:pt>
                <c:pt idx="52">
                  <c:v>10.27966279959363</c:v>
                </c:pt>
                <c:pt idx="53">
                  <c:v>10.845061147836899</c:v>
                </c:pt>
                <c:pt idx="54">
                  <c:v>11.344154962202126</c:v>
                </c:pt>
                <c:pt idx="55">
                  <c:v>11.802159329871353</c:v>
                </c:pt>
                <c:pt idx="56">
                  <c:v>12.264506773985318</c:v>
                </c:pt>
                <c:pt idx="57">
                  <c:v>12.791442946137472</c:v>
                </c:pt>
                <c:pt idx="58">
                  <c:v>13.393708524636867</c:v>
                </c:pt>
                <c:pt idx="59">
                  <c:v>14.088996092198112</c:v>
                </c:pt>
                <c:pt idx="60">
                  <c:v>14.894735731252752</c:v>
                </c:pt>
                <c:pt idx="61">
                  <c:v>15.798015019228238</c:v>
                </c:pt>
                <c:pt idx="62">
                  <c:v>16.81230023250431</c:v>
                </c:pt>
                <c:pt idx="63">
                  <c:v>17.938081427093589</c:v>
                </c:pt>
                <c:pt idx="64">
                  <c:v>19.174295826295008</c:v>
                </c:pt>
                <c:pt idx="65">
                  <c:v>20.511223511043088</c:v>
                </c:pt>
                <c:pt idx="66">
                  <c:v>21.929664331255779</c:v>
                </c:pt>
                <c:pt idx="67">
                  <c:v>23.43324878794045</c:v>
                </c:pt>
                <c:pt idx="68">
                  <c:v>25.039364739352479</c:v>
                </c:pt>
                <c:pt idx="69">
                  <c:v>26.74085894938689</c:v>
                </c:pt>
                <c:pt idx="70">
                  <c:v>28.559876923436061</c:v>
                </c:pt>
                <c:pt idx="71">
                  <c:v>30.545869353834682</c:v>
                </c:pt>
                <c:pt idx="72">
                  <c:v>32.71590688450005</c:v>
                </c:pt>
                <c:pt idx="73">
                  <c:v>35.068438855389374</c:v>
                </c:pt>
                <c:pt idx="74">
                  <c:v>37.597071750350914</c:v>
                </c:pt>
                <c:pt idx="75">
                  <c:v>40.300748784274056</c:v>
                </c:pt>
                <c:pt idx="76">
                  <c:v>43.150639909067266</c:v>
                </c:pt>
                <c:pt idx="77">
                  <c:v>46.177997958740313</c:v>
                </c:pt>
                <c:pt idx="78">
                  <c:v>49.385021384795714</c:v>
                </c:pt>
                <c:pt idx="79">
                  <c:v>52.713163462178876</c:v>
                </c:pt>
                <c:pt idx="80">
                  <c:v>56.117514373708573</c:v>
                </c:pt>
                <c:pt idx="81">
                  <c:v>59.564104411649041</c:v>
                </c:pt>
                <c:pt idx="82">
                  <c:v>63.03105849005324</c:v>
                </c:pt>
                <c:pt idx="83">
                  <c:v>66.500064737330433</c:v>
                </c:pt>
                <c:pt idx="84">
                  <c:v>69.95228858024646</c:v>
                </c:pt>
                <c:pt idx="85">
                  <c:v>73.383691127808973</c:v>
                </c:pt>
                <c:pt idx="86">
                  <c:v>76.748824065515663</c:v>
                </c:pt>
                <c:pt idx="87">
                  <c:v>80.017790089415669</c:v>
                </c:pt>
                <c:pt idx="88">
                  <c:v>83.165766887664148</c:v>
                </c:pt>
                <c:pt idx="89">
                  <c:v>86.090263214541778</c:v>
                </c:pt>
                <c:pt idx="90">
                  <c:v>88.688058428332923</c:v>
                </c:pt>
                <c:pt idx="91">
                  <c:v>90.958515031555322</c:v>
                </c:pt>
                <c:pt idx="92">
                  <c:v>92.916804825839677</c:v>
                </c:pt>
                <c:pt idx="93">
                  <c:v>94.486494815048871</c:v>
                </c:pt>
                <c:pt idx="94">
                  <c:v>95.733249788900366</c:v>
                </c:pt>
                <c:pt idx="95">
                  <c:v>96.724717783219432</c:v>
                </c:pt>
                <c:pt idx="96">
                  <c:v>97.557652810114604</c:v>
                </c:pt>
                <c:pt idx="97">
                  <c:v>98.26810674107503</c:v>
                </c:pt>
                <c:pt idx="98">
                  <c:v>98.90246395049968</c:v>
                </c:pt>
                <c:pt idx="99">
                  <c:v>99.481301642952516</c:v>
                </c:pt>
                <c:pt idx="100">
                  <c:v>99.999999999999972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42-4AD5-948F-C7979457C6C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(2)'!$H$5:$H$105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5.3003568923870904E-3</c:v>
                </c:pt>
                <c:pt idx="7">
                  <c:v>1.4587069043909291E-2</c:v>
                </c:pt>
                <c:pt idx="8">
                  <c:v>2.802215965310869E-2</c:v>
                </c:pt>
                <c:pt idx="9">
                  <c:v>4.6924455183548888E-2</c:v>
                </c:pt>
                <c:pt idx="10">
                  <c:v>6.6890108648882285E-2</c:v>
                </c:pt>
                <c:pt idx="11">
                  <c:v>8.6182465064431682E-2</c:v>
                </c:pt>
                <c:pt idx="12">
                  <c:v>0.10094224213948658</c:v>
                </c:pt>
                <c:pt idx="13">
                  <c:v>0.11120075177959188</c:v>
                </c:pt>
                <c:pt idx="14">
                  <c:v>0.11120075177959188</c:v>
                </c:pt>
                <c:pt idx="15">
                  <c:v>0.11120075177959188</c:v>
                </c:pt>
                <c:pt idx="16">
                  <c:v>0.11120075177959188</c:v>
                </c:pt>
                <c:pt idx="17">
                  <c:v>0.11120075177959188</c:v>
                </c:pt>
                <c:pt idx="18">
                  <c:v>0.11120075177959188</c:v>
                </c:pt>
                <c:pt idx="19">
                  <c:v>0.11120075177959188</c:v>
                </c:pt>
                <c:pt idx="20">
                  <c:v>0.11120075177959188</c:v>
                </c:pt>
                <c:pt idx="21">
                  <c:v>0.11120075177959188</c:v>
                </c:pt>
                <c:pt idx="22">
                  <c:v>0.11120075177959188</c:v>
                </c:pt>
                <c:pt idx="23">
                  <c:v>0.11120075177959188</c:v>
                </c:pt>
                <c:pt idx="24">
                  <c:v>0.11120075177959188</c:v>
                </c:pt>
                <c:pt idx="25">
                  <c:v>0.11120075177959188</c:v>
                </c:pt>
                <c:pt idx="26">
                  <c:v>0.11120075177959188</c:v>
                </c:pt>
                <c:pt idx="27">
                  <c:v>0.11120075177959188</c:v>
                </c:pt>
                <c:pt idx="28">
                  <c:v>0.11120075177959188</c:v>
                </c:pt>
                <c:pt idx="29">
                  <c:v>0.11120075177959188</c:v>
                </c:pt>
                <c:pt idx="30">
                  <c:v>0.11120075177959188</c:v>
                </c:pt>
                <c:pt idx="31">
                  <c:v>0.11120075177959188</c:v>
                </c:pt>
                <c:pt idx="32">
                  <c:v>0.11120075177959188</c:v>
                </c:pt>
                <c:pt idx="33">
                  <c:v>0.11120075177959188</c:v>
                </c:pt>
                <c:pt idx="34">
                  <c:v>0.11120075177959188</c:v>
                </c:pt>
                <c:pt idx="35">
                  <c:v>0.11120075177959188</c:v>
                </c:pt>
                <c:pt idx="36">
                  <c:v>0.11120075177959188</c:v>
                </c:pt>
                <c:pt idx="37">
                  <c:v>0.11120075177959188</c:v>
                </c:pt>
                <c:pt idx="38">
                  <c:v>0.11120075177959188</c:v>
                </c:pt>
                <c:pt idx="39">
                  <c:v>0.11120075177959188</c:v>
                </c:pt>
                <c:pt idx="40">
                  <c:v>0.11120075177959188</c:v>
                </c:pt>
                <c:pt idx="41">
                  <c:v>0.11120075177959188</c:v>
                </c:pt>
                <c:pt idx="42">
                  <c:v>0.11120075177959188</c:v>
                </c:pt>
                <c:pt idx="43">
                  <c:v>0.11120075177959188</c:v>
                </c:pt>
                <c:pt idx="44">
                  <c:v>0.11120075177959188</c:v>
                </c:pt>
                <c:pt idx="45">
                  <c:v>0.11120075177959188</c:v>
                </c:pt>
                <c:pt idx="46">
                  <c:v>0.11120075177959188</c:v>
                </c:pt>
                <c:pt idx="47">
                  <c:v>0.11120075177959188</c:v>
                </c:pt>
                <c:pt idx="48">
                  <c:v>0.11120075177959188</c:v>
                </c:pt>
                <c:pt idx="49">
                  <c:v>0.11120075177959188</c:v>
                </c:pt>
                <c:pt idx="50">
                  <c:v>0.11120075177959188</c:v>
                </c:pt>
                <c:pt idx="51">
                  <c:v>0.11120075177959188</c:v>
                </c:pt>
                <c:pt idx="52">
                  <c:v>0.11120075177959188</c:v>
                </c:pt>
                <c:pt idx="53">
                  <c:v>0.11120075177959188</c:v>
                </c:pt>
                <c:pt idx="54">
                  <c:v>0.11120075177959188</c:v>
                </c:pt>
                <c:pt idx="55">
                  <c:v>0.11120075177959188</c:v>
                </c:pt>
                <c:pt idx="56">
                  <c:v>0.11120075177959188</c:v>
                </c:pt>
                <c:pt idx="57">
                  <c:v>0.11120075177959188</c:v>
                </c:pt>
                <c:pt idx="58">
                  <c:v>0.11120075177959188</c:v>
                </c:pt>
                <c:pt idx="59">
                  <c:v>0.11120075177959188</c:v>
                </c:pt>
                <c:pt idx="60">
                  <c:v>0.11120075177959188</c:v>
                </c:pt>
                <c:pt idx="61">
                  <c:v>0.11120075177959188</c:v>
                </c:pt>
                <c:pt idx="62">
                  <c:v>0.11120075177959188</c:v>
                </c:pt>
                <c:pt idx="63">
                  <c:v>0.11120075177959188</c:v>
                </c:pt>
                <c:pt idx="64">
                  <c:v>0.11120075177959188</c:v>
                </c:pt>
                <c:pt idx="65">
                  <c:v>0.11120075177959188</c:v>
                </c:pt>
                <c:pt idx="66">
                  <c:v>0.11120075177959188</c:v>
                </c:pt>
                <c:pt idx="67">
                  <c:v>0.11959407784876892</c:v>
                </c:pt>
                <c:pt idx="68">
                  <c:v>0.13805662267096352</c:v>
                </c:pt>
                <c:pt idx="69">
                  <c:v>0.16986809649577433</c:v>
                </c:pt>
                <c:pt idx="70">
                  <c:v>0.22235617679086464</c:v>
                </c:pt>
                <c:pt idx="71">
                  <c:v>0.32027831426459685</c:v>
                </c:pt>
                <c:pt idx="72">
                  <c:v>0.47680069654143986</c:v>
                </c:pt>
                <c:pt idx="73">
                  <c:v>0.70710735695430083</c:v>
                </c:pt>
                <c:pt idx="74">
                  <c:v>1.023423937974878</c:v>
                </c:pt>
                <c:pt idx="75">
                  <c:v>1.458978775665877</c:v>
                </c:pt>
                <c:pt idx="76">
                  <c:v>2.0071505254045521</c:v>
                </c:pt>
                <c:pt idx="77">
                  <c:v>2.7382643132426501</c:v>
                </c:pt>
                <c:pt idx="78">
                  <c:v>3.7432022043311002</c:v>
                </c:pt>
                <c:pt idx="79">
                  <c:v>5.0406131732768005</c:v>
                </c:pt>
                <c:pt idx="80">
                  <c:v>6.6450877635533505</c:v>
                </c:pt>
                <c:pt idx="81">
                  <c:v>8.57462016767861</c:v>
                </c:pt>
                <c:pt idx="82">
                  <c:v>10.818772285545959</c:v>
                </c:pt>
                <c:pt idx="83">
                  <c:v>13.37549461243343</c:v>
                </c:pt>
                <c:pt idx="84">
                  <c:v>16.23585202301452</c:v>
                </c:pt>
                <c:pt idx="85">
                  <c:v>19.402549900325308</c:v>
                </c:pt>
                <c:pt idx="86">
                  <c:v>22.852143291129327</c:v>
                </c:pt>
                <c:pt idx="87">
                  <c:v>26.572346072801537</c:v>
                </c:pt>
                <c:pt idx="88">
                  <c:v>30.547397193345287</c:v>
                </c:pt>
                <c:pt idx="89">
                  <c:v>34.878465058028908</c:v>
                </c:pt>
                <c:pt idx="90">
                  <c:v>39.630815521725921</c:v>
                </c:pt>
                <c:pt idx="91">
                  <c:v>44.722938612619863</c:v>
                </c:pt>
                <c:pt idx="92">
                  <c:v>50.089071746180394</c:v>
                </c:pt>
                <c:pt idx="93">
                  <c:v>55.717905322352195</c:v>
                </c:pt>
                <c:pt idx="94">
                  <c:v>61.598899470863195</c:v>
                </c:pt>
                <c:pt idx="95">
                  <c:v>67.702705408997204</c:v>
                </c:pt>
                <c:pt idx="96">
                  <c:v>73.970495067769903</c:v>
                </c:pt>
                <c:pt idx="97">
                  <c:v>80.371199731794107</c:v>
                </c:pt>
                <c:pt idx="98">
                  <c:v>86.854422313611209</c:v>
                </c:pt>
                <c:pt idx="99">
                  <c:v>93.397847732374331</c:v>
                </c:pt>
                <c:pt idx="100">
                  <c:v>100.00000000000004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42-4AD5-948F-C7979457C6C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(2)'!$I$5:$I$105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9.9520328836423498E-3</c:v>
                </c:pt>
                <c:pt idx="3">
                  <c:v>1.0838132497521911E-2</c:v>
                </c:pt>
                <c:pt idx="4">
                  <c:v>0.15642885664545392</c:v>
                </c:pt>
                <c:pt idx="5">
                  <c:v>0.19978122551062791</c:v>
                </c:pt>
                <c:pt idx="6">
                  <c:v>0.19978122551062791</c:v>
                </c:pt>
                <c:pt idx="7">
                  <c:v>0.20649205141365318</c:v>
                </c:pt>
                <c:pt idx="8">
                  <c:v>0.25764249522456356</c:v>
                </c:pt>
                <c:pt idx="9">
                  <c:v>0.90073844244076962</c:v>
                </c:pt>
                <c:pt idx="10">
                  <c:v>1.8586997718052167</c:v>
                </c:pt>
                <c:pt idx="11">
                  <c:v>3.0831993199790668</c:v>
                </c:pt>
                <c:pt idx="12">
                  <c:v>4.5143569101145671</c:v>
                </c:pt>
                <c:pt idx="13">
                  <c:v>6.1016121764086968</c:v>
                </c:pt>
                <c:pt idx="14">
                  <c:v>7.7716960398292469</c:v>
                </c:pt>
                <c:pt idx="15">
                  <c:v>9.5235238722439171</c:v>
                </c:pt>
                <c:pt idx="16">
                  <c:v>11.330043273145117</c:v>
                </c:pt>
                <c:pt idx="17">
                  <c:v>13.178961315430158</c:v>
                </c:pt>
                <c:pt idx="18">
                  <c:v>15.033610823228358</c:v>
                </c:pt>
                <c:pt idx="19">
                  <c:v>16.850434034091968</c:v>
                </c:pt>
                <c:pt idx="20">
                  <c:v>18.605490204678389</c:v>
                </c:pt>
                <c:pt idx="21">
                  <c:v>20.28390063050804</c:v>
                </c:pt>
                <c:pt idx="22">
                  <c:v>21.882612463684868</c:v>
                </c:pt>
                <c:pt idx="23">
                  <c:v>23.379007605309678</c:v>
                </c:pt>
                <c:pt idx="24">
                  <c:v>24.809627492809348</c:v>
                </c:pt>
                <c:pt idx="25">
                  <c:v>26.187459965591326</c:v>
                </c:pt>
                <c:pt idx="26">
                  <c:v>27.525784534771056</c:v>
                </c:pt>
                <c:pt idx="27">
                  <c:v>28.834220018763414</c:v>
                </c:pt>
                <c:pt idx="28">
                  <c:v>30.123889231737174</c:v>
                </c:pt>
                <c:pt idx="29">
                  <c:v>31.405646675286125</c:v>
                </c:pt>
                <c:pt idx="30">
                  <c:v>32.704347186882984</c:v>
                </c:pt>
                <c:pt idx="31">
                  <c:v>34.039889361088527</c:v>
                </c:pt>
                <c:pt idx="32">
                  <c:v>35.425866598023468</c:v>
                </c:pt>
                <c:pt idx="33">
                  <c:v>36.88605812252765</c:v>
                </c:pt>
                <c:pt idx="34">
                  <c:v>38.450796181521071</c:v>
                </c:pt>
                <c:pt idx="35">
                  <c:v>40.202897648577199</c:v>
                </c:pt>
                <c:pt idx="36">
                  <c:v>42.19113275576585</c:v>
                </c:pt>
                <c:pt idx="37">
                  <c:v>44.447972749868157</c:v>
                </c:pt>
                <c:pt idx="38">
                  <c:v>47.033044808390748</c:v>
                </c:pt>
                <c:pt idx="39">
                  <c:v>49.89053861371324</c:v>
                </c:pt>
                <c:pt idx="40">
                  <c:v>53.108924538295717</c:v>
                </c:pt>
                <c:pt idx="41">
                  <c:v>56.725491078502216</c:v>
                </c:pt>
                <c:pt idx="42">
                  <c:v>60.620925208340225</c:v>
                </c:pt>
                <c:pt idx="43">
                  <c:v>64.699298703467647</c:v>
                </c:pt>
                <c:pt idx="44">
                  <c:v>68.838602058676642</c:v>
                </c:pt>
                <c:pt idx="45">
                  <c:v>72.940053002683399</c:v>
                </c:pt>
                <c:pt idx="46">
                  <c:v>76.913739208382026</c:v>
                </c:pt>
                <c:pt idx="47">
                  <c:v>80.684080436332678</c:v>
                </c:pt>
                <c:pt idx="48">
                  <c:v>84.183976060625596</c:v>
                </c:pt>
                <c:pt idx="49">
                  <c:v>87.355021166944184</c:v>
                </c:pt>
                <c:pt idx="50">
                  <c:v>90.21144509827225</c:v>
                </c:pt>
                <c:pt idx="51">
                  <c:v>92.686457432261179</c:v>
                </c:pt>
                <c:pt idx="52">
                  <c:v>94.738547902980443</c:v>
                </c:pt>
                <c:pt idx="53">
                  <c:v>96.380880649032406</c:v>
                </c:pt>
                <c:pt idx="54">
                  <c:v>97.689265914191196</c:v>
                </c:pt>
                <c:pt idx="55">
                  <c:v>98.660824115624635</c:v>
                </c:pt>
                <c:pt idx="56">
                  <c:v>99.310723909697828</c:v>
                </c:pt>
                <c:pt idx="57">
                  <c:v>99.687049473588601</c:v>
                </c:pt>
                <c:pt idx="58">
                  <c:v>99.895656847407935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42-4AD5-948F-C7979457C6C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(2)'!$J$5:$J$105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2.9881557554664511</c:v>
                </c:pt>
                <c:pt idx="3">
                  <c:v>4.9593883026899315</c:v>
                </c:pt>
                <c:pt idx="4">
                  <c:v>7.7067446116012794</c:v>
                </c:pt>
                <c:pt idx="5">
                  <c:v>9.6925634626111901</c:v>
                </c:pt>
                <c:pt idx="6">
                  <c:v>10.522306154410709</c:v>
                </c:pt>
                <c:pt idx="7">
                  <c:v>11.274699985725542</c:v>
                </c:pt>
                <c:pt idx="8">
                  <c:v>11.964460046933258</c:v>
                </c:pt>
                <c:pt idx="9">
                  <c:v>12.602347703427727</c:v>
                </c:pt>
                <c:pt idx="10">
                  <c:v>13.196488758379783</c:v>
                </c:pt>
                <c:pt idx="11">
                  <c:v>13.753180587149036</c:v>
                </c:pt>
                <c:pt idx="12">
                  <c:v>14.277409959346699</c:v>
                </c:pt>
                <c:pt idx="13">
                  <c:v>14.773198255304207</c:v>
                </c:pt>
                <c:pt idx="14">
                  <c:v>15.243839140612344</c:v>
                </c:pt>
                <c:pt idx="15">
                  <c:v>15.692066744647756</c:v>
                </c:pt>
                <c:pt idx="16">
                  <c:v>16.120177506196409</c:v>
                </c:pt>
                <c:pt idx="17">
                  <c:v>16.923564216089577</c:v>
                </c:pt>
                <c:pt idx="18">
                  <c:v>17.666533394002339</c:v>
                </c:pt>
                <c:pt idx="19">
                  <c:v>18.358549435804793</c:v>
                </c:pt>
                <c:pt idx="20">
                  <c:v>19.006947106084894</c:v>
                </c:pt>
                <c:pt idx="21">
                  <c:v>19.617534662896784</c:v>
                </c:pt>
                <c:pt idx="22">
                  <c:v>20.194995942976458</c:v>
                </c:pt>
                <c:pt idx="23">
                  <c:v>20.743167189260092</c:v>
                </c:pt>
                <c:pt idx="24">
                  <c:v>21.265232934062421</c:v>
                </c:pt>
                <c:pt idx="25">
                  <c:v>21.763867916766728</c:v>
                </c:pt>
                <c:pt idx="26">
                  <c:v>22.241342039162721</c:v>
                </c:pt>
                <c:pt idx="27">
                  <c:v>22.699599400701683</c:v>
                </c:pt>
                <c:pt idx="28">
                  <c:v>23.354565555420219</c:v>
                </c:pt>
                <c:pt idx="29">
                  <c:v>23.9748036585768</c:v>
                </c:pt>
                <c:pt idx="30">
                  <c:v>24.75447250331171</c:v>
                </c:pt>
                <c:pt idx="31">
                  <c:v>25.307874418823523</c:v>
                </c:pt>
                <c:pt idx="32">
                  <c:v>25.83735726105148</c:v>
                </c:pt>
                <c:pt idx="33">
                  <c:v>26.509945808845337</c:v>
                </c:pt>
                <c:pt idx="34">
                  <c:v>27.303155931088135</c:v>
                </c:pt>
                <c:pt idx="35">
                  <c:v>28.050111468990462</c:v>
                </c:pt>
                <c:pt idx="36">
                  <c:v>28.75654234244595</c:v>
                </c:pt>
                <c:pt idx="37">
                  <c:v>29.427141576842935</c:v>
                </c:pt>
                <c:pt idx="38">
                  <c:v>30.065804934585334</c:v>
                </c:pt>
                <c:pt idx="39">
                  <c:v>30.67580452852982</c:v>
                </c:pt>
                <c:pt idx="40">
                  <c:v>31.820521295383479</c:v>
                </c:pt>
                <c:pt idx="41">
                  <c:v>32.879151298517719</c:v>
                </c:pt>
                <c:pt idx="42">
                  <c:v>33.865180014487294</c:v>
                </c:pt>
                <c:pt idx="43">
                  <c:v>34.789058484990228</c:v>
                </c:pt>
                <c:pt idx="44">
                  <c:v>35.659062687583678</c:v>
                </c:pt>
                <c:pt idx="45">
                  <c:v>36.481866452415531</c:v>
                </c:pt>
                <c:pt idx="46">
                  <c:v>37.262935903777738</c:v>
                </c:pt>
                <c:pt idx="47">
                  <c:v>38.006808566987026</c:v>
                </c:pt>
                <c:pt idx="48">
                  <c:v>38.717295581786288</c:v>
                </c:pt>
                <c:pt idx="49">
                  <c:v>39.397631249422751</c:v>
                </c:pt>
                <c:pt idx="50">
                  <c:v>40.050585647134326</c:v>
                </c:pt>
                <c:pt idx="51">
                  <c:v>40.983823314368919</c:v>
                </c:pt>
                <c:pt idx="52">
                  <c:v>41.86757823261901</c:v>
                </c:pt>
                <c:pt idx="53">
                  <c:v>42.707459039213177</c:v>
                </c:pt>
                <c:pt idx="54">
                  <c:v>43.508140614549987</c:v>
                </c:pt>
                <c:pt idx="55">
                  <c:v>44.521463729679283</c:v>
                </c:pt>
                <c:pt idx="56">
                  <c:v>45.47981090965164</c:v>
                </c:pt>
                <c:pt idx="57">
                  <c:v>46.389548733017691</c:v>
                </c:pt>
                <c:pt idx="58">
                  <c:v>47.255962207913278</c:v>
                </c:pt>
                <c:pt idx="59">
                  <c:v>48.083490296799695</c:v>
                </c:pt>
                <c:pt idx="60">
                  <c:v>48.87590009896833</c:v>
                </c:pt>
                <c:pt idx="61">
                  <c:v>49.636418016415284</c:v>
                </c:pt>
                <c:pt idx="62">
                  <c:v>50.723391271600882</c:v>
                </c:pt>
                <c:pt idx="63">
                  <c:v>51.752730307093451</c:v>
                </c:pt>
                <c:pt idx="64">
                  <c:v>53.04665851395248</c:v>
                </c:pt>
                <c:pt idx="65">
                  <c:v>53.965077087486733</c:v>
                </c:pt>
                <c:pt idx="66">
                  <c:v>54.843799880161093</c:v>
                </c:pt>
                <c:pt idx="67">
                  <c:v>55.960019028172205</c:v>
                </c:pt>
                <c:pt idx="68">
                  <c:v>56.759673224170001</c:v>
                </c:pt>
                <c:pt idx="69">
                  <c:v>57.530155759439253</c:v>
                </c:pt>
                <c:pt idx="70">
                  <c:v>58.516057793033994</c:v>
                </c:pt>
                <c:pt idx="71">
                  <c:v>59.688441221630406</c:v>
                </c:pt>
                <c:pt idx="72">
                  <c:v>60.80135893117329</c:v>
                </c:pt>
                <c:pt idx="73">
                  <c:v>61.861276277942679</c:v>
                </c:pt>
                <c:pt idx="74">
                  <c:v>62.873623617595186</c:v>
                </c:pt>
                <c:pt idx="75">
                  <c:v>63.843009389405623</c:v>
                </c:pt>
                <c:pt idx="76">
                  <c:v>64.773380576589759</c:v>
                </c:pt>
                <c:pt idx="77">
                  <c:v>66.530269069611947</c:v>
                </c:pt>
                <c:pt idx="78">
                  <c:v>68.166669416992519</c:v>
                </c:pt>
                <c:pt idx="79">
                  <c:v>69.699926030702613</c:v>
                </c:pt>
                <c:pt idx="80">
                  <c:v>71.143773614742372</c:v>
                </c:pt>
                <c:pt idx="81">
                  <c:v>72.509287970247641</c:v>
                </c:pt>
                <c:pt idx="82">
                  <c:v>73.805540605527796</c:v>
                </c:pt>
                <c:pt idx="83">
                  <c:v>75.040061938190632</c:v>
                </c:pt>
                <c:pt idx="84">
                  <c:v>76.219176885855916</c:v>
                </c:pt>
                <c:pt idx="85">
                  <c:v>77.348253052528165</c:v>
                </c:pt>
                <c:pt idx="86">
                  <c:v>78.431887622124066</c:v>
                </c:pt>
                <c:pt idx="87">
                  <c:v>79.474050367988369</c:v>
                </c:pt>
                <c:pt idx="88">
                  <c:v>80.478194657626972</c:v>
                </c:pt>
                <c:pt idx="89">
                  <c:v>82.384165103129732</c:v>
                </c:pt>
                <c:pt idx="90">
                  <c:v>84.170000577792791</c:v>
                </c:pt>
                <c:pt idx="91">
                  <c:v>85.851698352665224</c:v>
                </c:pt>
                <c:pt idx="92">
                  <c:v>87.442158785327067</c:v>
                </c:pt>
                <c:pt idx="93">
                  <c:v>89.679390022041432</c:v>
                </c:pt>
                <c:pt idx="94">
                  <c:v>91.763191007403009</c:v>
                </c:pt>
                <c:pt idx="95">
                  <c:v>94.340409519073916</c:v>
                </c:pt>
                <c:pt idx="96">
                  <c:v>96.144336102114707</c:v>
                </c:pt>
                <c:pt idx="97">
                  <c:v>97.852613688732603</c:v>
                </c:pt>
                <c:pt idx="98">
                  <c:v>98.402714233189499</c:v>
                </c:pt>
                <c:pt idx="99">
                  <c:v>99.476083643701841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42-4AD5-948F-C7979457C6C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(2)'!$T$5:$T$105</c:f>
              <c:numCache>
                <c:formatCode>General</c:formatCode>
                <c:ptCount val="101"/>
                <c:pt idx="0">
                  <c:v>0</c:v>
                </c:pt>
                <c:pt idx="1">
                  <c:v>1.9805277039757142E-2</c:v>
                </c:pt>
                <c:pt idx="2">
                  <c:v>4.9421948596476001E-2</c:v>
                </c:pt>
                <c:pt idx="3">
                  <c:v>0.11193050018044808</c:v>
                </c:pt>
                <c:pt idx="4">
                  <c:v>0.21502270886592029</c:v>
                </c:pt>
                <c:pt idx="5">
                  <c:v>0.39880060612242679</c:v>
                </c:pt>
                <c:pt idx="6">
                  <c:v>0.69703952497014443</c:v>
                </c:pt>
                <c:pt idx="7">
                  <c:v>1.0559680236162883</c:v>
                </c:pt>
                <c:pt idx="8">
                  <c:v>1.4684479952253449</c:v>
                </c:pt>
                <c:pt idx="9">
                  <c:v>1.9742764516458013</c:v>
                </c:pt>
                <c:pt idx="10">
                  <c:v>2.544725802087064</c:v>
                </c:pt>
                <c:pt idx="11">
                  <c:v>3.1724570269876429</c:v>
                </c:pt>
                <c:pt idx="12">
                  <c:v>3.8487137714899711</c:v>
                </c:pt>
                <c:pt idx="13">
                  <c:v>4.5670060098578897</c:v>
                </c:pt>
                <c:pt idx="14">
                  <c:v>5.3178346144548492</c:v>
                </c:pt>
                <c:pt idx="15">
                  <c:v>6.1018793204429889</c:v>
                </c:pt>
                <c:pt idx="16">
                  <c:v>6.9141600983264784</c:v>
                </c:pt>
                <c:pt idx="17">
                  <c:v>7.7597964040452609</c:v>
                </c:pt>
                <c:pt idx="18">
                  <c:v>8.6434114417749548</c:v>
                </c:pt>
                <c:pt idx="19">
                  <c:v>9.5454684101321465</c:v>
                </c:pt>
                <c:pt idx="20">
                  <c:v>10.453565872509303</c:v>
                </c:pt>
                <c:pt idx="21">
                  <c:v>11.358417711762689</c:v>
                </c:pt>
                <c:pt idx="22">
                  <c:v>12.253250742154059</c:v>
                </c:pt>
                <c:pt idx="23">
                  <c:v>13.126770868560165</c:v>
                </c:pt>
                <c:pt idx="24">
                  <c:v>13.984201253433202</c:v>
                </c:pt>
                <c:pt idx="25">
                  <c:v>14.824558688819167</c:v>
                </c:pt>
                <c:pt idx="26">
                  <c:v>15.648015107543122</c:v>
                </c:pt>
                <c:pt idx="27">
                  <c:v>16.455116877976685</c:v>
                </c:pt>
                <c:pt idx="28">
                  <c:v>17.241010779270802</c:v>
                </c:pt>
                <c:pt idx="29">
                  <c:v>18.009825246401341</c:v>
                </c:pt>
                <c:pt idx="30">
                  <c:v>18.767014974935208</c:v>
                </c:pt>
                <c:pt idx="31">
                  <c:v>19.519641115845292</c:v>
                </c:pt>
                <c:pt idx="32">
                  <c:v>20.273909465314038</c:v>
                </c:pt>
                <c:pt idx="33">
                  <c:v>21.035811382904342</c:v>
                </c:pt>
                <c:pt idx="34">
                  <c:v>21.811421811252337</c:v>
                </c:pt>
                <c:pt idx="35">
                  <c:v>22.622730057077099</c:v>
                </c:pt>
                <c:pt idx="36">
                  <c:v>23.483181175164322</c:v>
                </c:pt>
                <c:pt idx="37">
                  <c:v>24.401486602895378</c:v>
                </c:pt>
                <c:pt idx="38">
                  <c:v>25.391567054842977</c:v>
                </c:pt>
                <c:pt idx="39">
                  <c:v>26.435206443876893</c:v>
                </c:pt>
                <c:pt idx="40">
                  <c:v>27.542781864018213</c:v>
                </c:pt>
                <c:pt idx="41">
                  <c:v>28.705635708452331</c:v>
                </c:pt>
                <c:pt idx="42">
                  <c:v>29.895525752594363</c:v>
                </c:pt>
                <c:pt idx="43">
                  <c:v>31.090676716008744</c:v>
                </c:pt>
                <c:pt idx="44">
                  <c:v>32.275744980776423</c:v>
                </c:pt>
                <c:pt idx="45">
                  <c:v>33.44158514279647</c:v>
                </c:pt>
                <c:pt idx="46">
                  <c:v>34.580208002745294</c:v>
                </c:pt>
                <c:pt idx="47">
                  <c:v>35.694401396472315</c:v>
                </c:pt>
                <c:pt idx="48">
                  <c:v>36.785116084317828</c:v>
                </c:pt>
                <c:pt idx="49">
                  <c:v>37.855290056863076</c:v>
                </c:pt>
                <c:pt idx="50">
                  <c:v>38.905306904886608</c:v>
                </c:pt>
                <c:pt idx="51">
                  <c:v>39.930432748387219</c:v>
                </c:pt>
                <c:pt idx="52">
                  <c:v>40.926588479720714</c:v>
                </c:pt>
                <c:pt idx="53">
                  <c:v>41.896468160766169</c:v>
                </c:pt>
                <c:pt idx="54">
                  <c:v>42.832720256895662</c:v>
                </c:pt>
                <c:pt idx="55">
                  <c:v>43.723885841161952</c:v>
                </c:pt>
                <c:pt idx="56">
                  <c:v>44.554559457686963</c:v>
                </c:pt>
                <c:pt idx="57">
                  <c:v>45.31379790411691</c:v>
                </c:pt>
                <c:pt idx="58">
                  <c:v>46.000815678897276</c:v>
                </c:pt>
                <c:pt idx="59">
                  <c:v>46.611083795875459</c:v>
                </c:pt>
                <c:pt idx="60">
                  <c:v>47.134954945019061</c:v>
                </c:pt>
                <c:pt idx="61">
                  <c:v>47.587915944542971</c:v>
                </c:pt>
                <c:pt idx="62">
                  <c:v>47.957590825015842</c:v>
                </c:pt>
                <c:pt idx="63">
                  <c:v>48.234119371433479</c:v>
                </c:pt>
                <c:pt idx="64">
                  <c:v>48.424110160814877</c:v>
                </c:pt>
                <c:pt idx="65">
                  <c:v>48.56356609498885</c:v>
                </c:pt>
                <c:pt idx="66">
                  <c:v>48.676618892405351</c:v>
                </c:pt>
                <c:pt idx="67">
                  <c:v>48.764147879398756</c:v>
                </c:pt>
                <c:pt idx="68">
                  <c:v>48.862112526894286</c:v>
                </c:pt>
                <c:pt idx="69">
                  <c:v>48.971657843345817</c:v>
                </c:pt>
                <c:pt idx="70">
                  <c:v>49.097461491430671</c:v>
                </c:pt>
                <c:pt idx="71">
                  <c:v>49.253917225978334</c:v>
                </c:pt>
                <c:pt idx="72">
                  <c:v>49.448166805663178</c:v>
                </c:pt>
                <c:pt idx="73">
                  <c:v>49.687265982170473</c:v>
                </c:pt>
                <c:pt idx="74">
                  <c:v>49.976609796632673</c:v>
                </c:pt>
                <c:pt idx="75">
                  <c:v>50.331768757833139</c:v>
                </c:pt>
                <c:pt idx="76">
                  <c:v>50.748025853519636</c:v>
                </c:pt>
                <c:pt idx="77">
                  <c:v>51.260196432602655</c:v>
                </c:pt>
                <c:pt idx="78">
                  <c:v>51.911149916991761</c:v>
                </c:pt>
                <c:pt idx="79">
                  <c:v>52.706403533535742</c:v>
                </c:pt>
                <c:pt idx="80">
                  <c:v>53.650323635831015</c:v>
                </c:pt>
                <c:pt idx="81">
                  <c:v>54.749485652840548</c:v>
                </c:pt>
                <c:pt idx="82">
                  <c:v>55.997763938062626</c:v>
                </c:pt>
                <c:pt idx="83">
                  <c:v>57.393176569549055</c:v>
                </c:pt>
                <c:pt idx="84">
                  <c:v>58.930473854528884</c:v>
                </c:pt>
                <c:pt idx="85">
                  <c:v>60.610703781290923</c:v>
                </c:pt>
                <c:pt idx="86">
                  <c:v>62.420312424050202</c:v>
                </c:pt>
                <c:pt idx="87">
                  <c:v>64.351858963642201</c:v>
                </c:pt>
                <c:pt idx="88">
                  <c:v>66.396550224111735</c:v>
                </c:pt>
                <c:pt idx="89">
                  <c:v>68.596274421105448</c:v>
                </c:pt>
                <c:pt idx="90">
                  <c:v>70.975992130133577</c:v>
                </c:pt>
                <c:pt idx="91">
                  <c:v>73.497328949683649</c:v>
                </c:pt>
                <c:pt idx="92">
                  <c:v>76.130196212386679</c:v>
                </c:pt>
                <c:pt idx="93">
                  <c:v>78.865025593838183</c:v>
                </c:pt>
                <c:pt idx="94">
                  <c:v>81.700509737237709</c:v>
                </c:pt>
                <c:pt idx="95">
                  <c:v>84.626604585447851</c:v>
                </c:pt>
                <c:pt idx="96">
                  <c:v>87.621018168330011</c:v>
                </c:pt>
                <c:pt idx="97">
                  <c:v>90.671141078047413</c:v>
                </c:pt>
                <c:pt idx="98">
                  <c:v>93.755846991504868</c:v>
                </c:pt>
                <c:pt idx="99">
                  <c:v>96.865783649017501</c:v>
                </c:pt>
                <c:pt idx="100">
                  <c:v>100.00000000000003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42-4AD5-948F-C7979457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86048"/>
        <c:axId val="1926228928"/>
      </c:scatterChart>
      <c:valAx>
        <c:axId val="599986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28928"/>
        <c:crosses val="autoZero"/>
        <c:crossBetween val="midCat"/>
      </c:valAx>
      <c:valAx>
        <c:axId val="19262289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51082960848146"/>
          <c:y val="5.0776886361328322E-2"/>
          <c:w val="0.79327404907744903"/>
          <c:h val="0.81067304945364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'RR weigfhted + QP (3)'!$R$1</c:f>
              <c:strCache>
                <c:ptCount val="1"/>
                <c:pt idx="0">
                  <c:v>Cement </c:v>
                </c:pt>
              </c:strCache>
            </c:strRef>
          </c:tx>
          <c:spPr>
            <a:ln w="317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 (3)'!$A$5:$A$105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 (3)'!$H$5:$H$105</c:f>
              <c:numCache>
                <c:formatCode>General</c:formatCode>
                <c:ptCount val="101"/>
                <c:pt idx="0">
                  <c:v>0</c:v>
                </c:pt>
                <c:pt idx="1">
                  <c:v>0.205364395057794</c:v>
                </c:pt>
                <c:pt idx="2">
                  <c:v>0.372018915659935</c:v>
                </c:pt>
                <c:pt idx="3">
                  <c:v>0.63394430465489893</c:v>
                </c:pt>
                <c:pt idx="4">
                  <c:v>1.016987511750739</c:v>
                </c:pt>
                <c:pt idx="5">
                  <c:v>1.553437244398328</c:v>
                </c:pt>
                <c:pt idx="6">
                  <c:v>2.1969496370956882</c:v>
                </c:pt>
                <c:pt idx="7">
                  <c:v>2.9057456115242233</c:v>
                </c:pt>
                <c:pt idx="8">
                  <c:v>3.6771344132715904</c:v>
                </c:pt>
                <c:pt idx="9">
                  <c:v>4.5086525153616961</c:v>
                </c:pt>
                <c:pt idx="10">
                  <c:v>5.3980226744607611</c:v>
                </c:pt>
                <c:pt idx="11">
                  <c:v>6.3431239690218257</c:v>
                </c:pt>
                <c:pt idx="12">
                  <c:v>7.341969125847184</c:v>
                </c:pt>
                <c:pt idx="13">
                  <c:v>8.3926868893710349</c:v>
                </c:pt>
                <c:pt idx="14">
                  <c:v>9.4935080002362646</c:v>
                </c:pt>
                <c:pt idx="15">
                  <c:v>10.642753831062665</c:v>
                </c:pt>
                <c:pt idx="16">
                  <c:v>11.838827025643564</c:v>
                </c:pt>
                <c:pt idx="17">
                  <c:v>13.101549684866393</c:v>
                </c:pt>
                <c:pt idx="18">
                  <c:v>14.449289136586973</c:v>
                </c:pt>
                <c:pt idx="19">
                  <c:v>15.876769780038943</c:v>
                </c:pt>
                <c:pt idx="20">
                  <c:v>17.379109045365883</c:v>
                </c:pt>
                <c:pt idx="21">
                  <c:v>18.951765855278754</c:v>
                </c:pt>
                <c:pt idx="22">
                  <c:v>20.590499769458326</c:v>
                </c:pt>
                <c:pt idx="23">
                  <c:v>22.291337883958334</c:v>
                </c:pt>
                <c:pt idx="24">
                  <c:v>24.050547519964585</c:v>
                </c:pt>
                <c:pt idx="25">
                  <c:v>25.864613337886265</c:v>
                </c:pt>
                <c:pt idx="26">
                  <c:v>27.730217903343224</c:v>
                </c:pt>
                <c:pt idx="27">
                  <c:v>29.644224993416852</c:v>
                </c:pt>
                <c:pt idx="28">
                  <c:v>31.614215653445463</c:v>
                </c:pt>
                <c:pt idx="29">
                  <c:v>33.646157361348195</c:v>
                </c:pt>
                <c:pt idx="30">
                  <c:v>35.742695636229101</c:v>
                </c:pt>
                <c:pt idx="31">
                  <c:v>37.897371327415932</c:v>
                </c:pt>
                <c:pt idx="32">
                  <c:v>40.096245477588575</c:v>
                </c:pt>
                <c:pt idx="33">
                  <c:v>42.340709514114785</c:v>
                </c:pt>
                <c:pt idx="34">
                  <c:v>44.635574982626892</c:v>
                </c:pt>
                <c:pt idx="35">
                  <c:v>46.976863687487423</c:v>
                </c:pt>
                <c:pt idx="36">
                  <c:v>49.355182187004054</c:v>
                </c:pt>
                <c:pt idx="37">
                  <c:v>51.762122872791345</c:v>
                </c:pt>
                <c:pt idx="38">
                  <c:v>54.190151445439867</c:v>
                </c:pt>
                <c:pt idx="39">
                  <c:v>56.632511040867378</c:v>
                </c:pt>
                <c:pt idx="40">
                  <c:v>59.08451773506701</c:v>
                </c:pt>
                <c:pt idx="41">
                  <c:v>61.532796532771563</c:v>
                </c:pt>
                <c:pt idx="42">
                  <c:v>63.96068813624278</c:v>
                </c:pt>
                <c:pt idx="43">
                  <c:v>66.354876484036666</c:v>
                </c:pt>
                <c:pt idx="44">
                  <c:v>68.704795639561667</c:v>
                </c:pt>
                <c:pt idx="45">
                  <c:v>71.00215297112409</c:v>
                </c:pt>
                <c:pt idx="46">
                  <c:v>73.24054133163051</c:v>
                </c:pt>
                <c:pt idx="47">
                  <c:v>75.415120697462854</c:v>
                </c:pt>
                <c:pt idx="48">
                  <c:v>77.522354882190371</c:v>
                </c:pt>
                <c:pt idx="49">
                  <c:v>79.559792491288249</c:v>
                </c:pt>
                <c:pt idx="50">
                  <c:v>81.52588380085021</c:v>
                </c:pt>
                <c:pt idx="51">
                  <c:v>83.402101169123853</c:v>
                </c:pt>
                <c:pt idx="52">
                  <c:v>85.170025317779377</c:v>
                </c:pt>
                <c:pt idx="53">
                  <c:v>86.831082747388223</c:v>
                </c:pt>
                <c:pt idx="54">
                  <c:v>88.387853489323334</c:v>
                </c:pt>
                <c:pt idx="55">
                  <c:v>89.827795082843139</c:v>
                </c:pt>
                <c:pt idx="56">
                  <c:v>91.140426959056143</c:v>
                </c:pt>
                <c:pt idx="57">
                  <c:v>92.333722475248337</c:v>
                </c:pt>
                <c:pt idx="58">
                  <c:v>93.416007342368431</c:v>
                </c:pt>
                <c:pt idx="59">
                  <c:v>94.395657279897634</c:v>
                </c:pt>
                <c:pt idx="60">
                  <c:v>95.280888766411579</c:v>
                </c:pt>
                <c:pt idx="61">
                  <c:v>96.079618127228102</c:v>
                </c:pt>
                <c:pt idx="62">
                  <c:v>96.781483198283112</c:v>
                </c:pt>
                <c:pt idx="63">
                  <c:v>97.380402584023898</c:v>
                </c:pt>
                <c:pt idx="64">
                  <c:v>97.877606282798638</c:v>
                </c:pt>
                <c:pt idx="65">
                  <c:v>98.288265814901521</c:v>
                </c:pt>
                <c:pt idx="66">
                  <c:v>98.636772578924194</c:v>
                </c:pt>
                <c:pt idx="67">
                  <c:v>98.924566954941071</c:v>
                </c:pt>
                <c:pt idx="68">
                  <c:v>99.161265771374204</c:v>
                </c:pt>
                <c:pt idx="69">
                  <c:v>99.36153743878819</c:v>
                </c:pt>
                <c:pt idx="70">
                  <c:v>99.526435545770411</c:v>
                </c:pt>
                <c:pt idx="71">
                  <c:v>99.654745255265453</c:v>
                </c:pt>
                <c:pt idx="72">
                  <c:v>99.751555056293711</c:v>
                </c:pt>
                <c:pt idx="73">
                  <c:v>99.824543813236275</c:v>
                </c:pt>
                <c:pt idx="74">
                  <c:v>99.879544657291476</c:v>
                </c:pt>
                <c:pt idx="75">
                  <c:v>99.920976934886909</c:v>
                </c:pt>
                <c:pt idx="76">
                  <c:v>99.952182197520401</c:v>
                </c:pt>
                <c:pt idx="77">
                  <c:v>99.972851554512644</c:v>
                </c:pt>
                <c:pt idx="78">
                  <c:v>99.984574634316715</c:v>
                </c:pt>
                <c:pt idx="79">
                  <c:v>99.991228998860507</c:v>
                </c:pt>
                <c:pt idx="80">
                  <c:v>99.995010570738827</c:v>
                </c:pt>
                <c:pt idx="81">
                  <c:v>99.997162563201968</c:v>
                </c:pt>
                <c:pt idx="82">
                  <c:v>99.998389098123113</c:v>
                </c:pt>
                <c:pt idx="83">
                  <c:v>99.999089318401076</c:v>
                </c:pt>
                <c:pt idx="84">
                  <c:v>99.999489754605733</c:v>
                </c:pt>
                <c:pt idx="85">
                  <c:v>99.999719154047497</c:v>
                </c:pt>
                <c:pt idx="86">
                  <c:v>99.999850803695779</c:v>
                </c:pt>
                <c:pt idx="87">
                  <c:v>99.999926489974641</c:v>
                </c:pt>
                <c:pt idx="88">
                  <c:v>99.999970079485081</c:v>
                </c:pt>
                <c:pt idx="89">
                  <c:v>99.999990036071779</c:v>
                </c:pt>
                <c:pt idx="90">
                  <c:v>99.999996718187603</c:v>
                </c:pt>
                <c:pt idx="91">
                  <c:v>99.999998970787331</c:v>
                </c:pt>
                <c:pt idx="92">
                  <c:v>99.999999735134551</c:v>
                </c:pt>
                <c:pt idx="93">
                  <c:v>99.999999948195097</c:v>
                </c:pt>
                <c:pt idx="94">
                  <c:v>99.999999991214793</c:v>
                </c:pt>
                <c:pt idx="95">
                  <c:v>99.999999998568583</c:v>
                </c:pt>
                <c:pt idx="96">
                  <c:v>99.999999999648693</c:v>
                </c:pt>
                <c:pt idx="97">
                  <c:v>99.999999999875669</c:v>
                </c:pt>
                <c:pt idx="98">
                  <c:v>99.999999999949111</c:v>
                </c:pt>
                <c:pt idx="99">
                  <c:v>99.999999999984269</c:v>
                </c:pt>
                <c:pt idx="10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7E-424B-8B85-F7B4C3081213}"/>
            </c:ext>
          </c:extLst>
        </c:ser>
        <c:ser>
          <c:idx val="1"/>
          <c:order val="1"/>
          <c:tx>
            <c:strRef>
              <c:f>'RR weigfhted + QP (3)'!$S$1</c:f>
              <c:strCache>
                <c:ptCount val="1"/>
                <c:pt idx="0">
                  <c:v>Silica Fume</c:v>
                </c:pt>
              </c:strCache>
            </c:strRef>
          </c:tx>
          <c:spPr>
            <a:ln w="317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 (3)'!$A$5:$A$105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 (3)'!$I$5:$I$105</c:f>
              <c:numCache>
                <c:formatCode>General</c:formatCode>
                <c:ptCount val="101"/>
                <c:pt idx="0">
                  <c:v>0</c:v>
                </c:pt>
                <c:pt idx="1">
                  <c:v>2.3252920500431299E-3</c:v>
                </c:pt>
                <c:pt idx="2">
                  <c:v>5.09044371347331E-3</c:v>
                </c:pt>
                <c:pt idx="3">
                  <c:v>1.014919948623849E-2</c:v>
                </c:pt>
                <c:pt idx="4">
                  <c:v>1.8680456603914777E-2</c:v>
                </c:pt>
                <c:pt idx="5">
                  <c:v>3.2336851840824875E-2</c:v>
                </c:pt>
                <c:pt idx="6">
                  <c:v>5.0050028138155976E-2</c:v>
                </c:pt>
                <c:pt idx="7">
                  <c:v>7.0455656315693282E-2</c:v>
                </c:pt>
                <c:pt idx="8">
                  <c:v>9.3592945675988387E-2</c:v>
                </c:pt>
                <c:pt idx="9">
                  <c:v>0.11949732102780189</c:v>
                </c:pt>
                <c:pt idx="10">
                  <c:v>0.14820107261169119</c:v>
                </c:pt>
                <c:pt idx="11">
                  <c:v>0.17973384993967359</c:v>
                </c:pt>
                <c:pt idx="12">
                  <c:v>0.21412304573759428</c:v>
                </c:pt>
                <c:pt idx="13">
                  <c:v>0.25139410037510757</c:v>
                </c:pt>
                <c:pt idx="14">
                  <c:v>0.29157074738219035</c:v>
                </c:pt>
                <c:pt idx="15">
                  <c:v>0.33467521439737002</c:v>
                </c:pt>
                <c:pt idx="16">
                  <c:v>0.38072838977845452</c:v>
                </c:pt>
                <c:pt idx="17">
                  <c:v>0.43120414385894684</c:v>
                </c:pt>
                <c:pt idx="18">
                  <c:v>0.48769205498801371</c:v>
                </c:pt>
                <c:pt idx="19">
                  <c:v>0.55025695382357231</c:v>
                </c:pt>
                <c:pt idx="20">
                  <c:v>0.6189577581052168</c:v>
                </c:pt>
                <c:pt idx="21">
                  <c:v>0.69384832264990015</c:v>
                </c:pt>
                <c:pt idx="22">
                  <c:v>0.77497811402045247</c:v>
                </c:pt>
                <c:pt idx="23">
                  <c:v>0.86239275521188719</c:v>
                </c:pt>
                <c:pt idx="24">
                  <c:v>0.95613447194571777</c:v>
                </c:pt>
                <c:pt idx="25">
                  <c:v>1.0562424631118017</c:v>
                </c:pt>
                <c:pt idx="26">
                  <c:v>1.1627532117826926</c:v>
                </c:pt>
                <c:pt idx="27">
                  <c:v>1.2757007489976526</c:v>
                </c:pt>
                <c:pt idx="28">
                  <c:v>1.3967076898570305</c:v>
                </c:pt>
                <c:pt idx="29">
                  <c:v>1.5274851713757496</c:v>
                </c:pt>
                <c:pt idx="30">
                  <c:v>1.6696984345392436</c:v>
                </c:pt>
                <c:pt idx="31">
                  <c:v>1.8234968688432116</c:v>
                </c:pt>
                <c:pt idx="32">
                  <c:v>1.9872451007659946</c:v>
                </c:pt>
                <c:pt idx="33">
                  <c:v>2.1626244716091114</c:v>
                </c:pt>
                <c:pt idx="34">
                  <c:v>2.3530415118451522</c:v>
                </c:pt>
                <c:pt idx="35">
                  <c:v>2.5603037864571281</c:v>
                </c:pt>
                <c:pt idx="36">
                  <c:v>2.7844938407900472</c:v>
                </c:pt>
                <c:pt idx="37">
                  <c:v>3.0256825836996164</c:v>
                </c:pt>
                <c:pt idx="38">
                  <c:v>3.2839306092752074</c:v>
                </c:pt>
                <c:pt idx="39">
                  <c:v>3.5592892982310804</c:v>
                </c:pt>
                <c:pt idx="40">
                  <c:v>3.8601701461557743</c:v>
                </c:pt>
                <c:pt idx="41">
                  <c:v>4.1955051305421769</c:v>
                </c:pt>
                <c:pt idx="42">
                  <c:v>4.5653701493116641</c:v>
                </c:pt>
                <c:pt idx="43">
                  <c:v>4.9697995840981077</c:v>
                </c:pt>
                <c:pt idx="44">
                  <c:v>5.408792165925882</c:v>
                </c:pt>
                <c:pt idx="45">
                  <c:v>5.882315680642443</c:v>
                </c:pt>
                <c:pt idx="46">
                  <c:v>6.3903108088181142</c:v>
                </c:pt>
                <c:pt idx="47">
                  <c:v>6.9326943062478552</c:v>
                </c:pt>
                <c:pt idx="48">
                  <c:v>7.5093616727359453</c:v>
                </c:pt>
                <c:pt idx="49">
                  <c:v>8.1201894172416935</c:v>
                </c:pt>
                <c:pt idx="50">
                  <c:v>8.7650369999930859</c:v>
                </c:pt>
                <c:pt idx="51">
                  <c:v>9.4520100691477218</c:v>
                </c:pt>
                <c:pt idx="52">
                  <c:v>10.189400574415695</c:v>
                </c:pt>
                <c:pt idx="53">
                  <c:v>10.976777334980268</c:v>
                </c:pt>
                <c:pt idx="54">
                  <c:v>11.813674029805549</c:v>
                </c:pt>
                <c:pt idx="55">
                  <c:v>12.707521437535995</c:v>
                </c:pt>
                <c:pt idx="56">
                  <c:v>13.66580658824132</c:v>
                </c:pt>
                <c:pt idx="57">
                  <c:v>14.687535575054051</c:v>
                </c:pt>
                <c:pt idx="58">
                  <c:v>15.771669433384771</c:v>
                </c:pt>
                <c:pt idx="59">
                  <c:v>16.917131225689729</c:v>
                </c:pt>
                <c:pt idx="60">
                  <c:v>18.122812096703761</c:v>
                </c:pt>
                <c:pt idx="61">
                  <c:v>19.387576495144252</c:v>
                </c:pt>
                <c:pt idx="62">
                  <c:v>20.724217203163601</c:v>
                </c:pt>
                <c:pt idx="63">
                  <c:v>22.145117931505872</c:v>
                </c:pt>
                <c:pt idx="64">
                  <c:v>23.660493824616221</c:v>
                </c:pt>
                <c:pt idx="65">
                  <c:v>25.267446537993102</c:v>
                </c:pt>
                <c:pt idx="66">
                  <c:v>26.949560245089263</c:v>
                </c:pt>
                <c:pt idx="67">
                  <c:v>28.715552654454783</c:v>
                </c:pt>
                <c:pt idx="68">
                  <c:v>30.562331289420413</c:v>
                </c:pt>
                <c:pt idx="69">
                  <c:v>32.475111176061496</c:v>
                </c:pt>
                <c:pt idx="70">
                  <c:v>34.461197346829884</c:v>
                </c:pt>
                <c:pt idx="71">
                  <c:v>36.536217249680824</c:v>
                </c:pt>
                <c:pt idx="72">
                  <c:v>38.703452682267603</c:v>
                </c:pt>
                <c:pt idx="73">
                  <c:v>40.955721586286835</c:v>
                </c:pt>
                <c:pt idx="74">
                  <c:v>43.286027887978655</c:v>
                </c:pt>
                <c:pt idx="75">
                  <c:v>45.687577435036573</c:v>
                </c:pt>
                <c:pt idx="76">
                  <c:v>48.153790133259733</c:v>
                </c:pt>
                <c:pt idx="77">
                  <c:v>50.70377678995402</c:v>
                </c:pt>
                <c:pt idx="78">
                  <c:v>53.346630213871208</c:v>
                </c:pt>
                <c:pt idx="79">
                  <c:v>56.060154150069181</c:v>
                </c:pt>
                <c:pt idx="80">
                  <c:v>58.824047291843051</c:v>
                </c:pt>
                <c:pt idx="81">
                  <c:v>61.619869774308249</c:v>
                </c:pt>
                <c:pt idx="82">
                  <c:v>64.430985069808344</c:v>
                </c:pt>
                <c:pt idx="83">
                  <c:v>67.242484754600099</c:v>
                </c:pt>
                <c:pt idx="84">
                  <c:v>70.041101741271206</c:v>
                </c:pt>
                <c:pt idx="85">
                  <c:v>72.81511620943661</c:v>
                </c:pt>
                <c:pt idx="86">
                  <c:v>75.554257455857993</c:v>
                </c:pt>
                <c:pt idx="87">
                  <c:v>78.249604120195059</c:v>
                </c:pt>
                <c:pt idx="88">
                  <c:v>80.89348465544083</c:v>
                </c:pt>
                <c:pt idx="89">
                  <c:v>83.448345053230668</c:v>
                </c:pt>
                <c:pt idx="90">
                  <c:v>85.867777634253542</c:v>
                </c:pt>
                <c:pt idx="91">
                  <c:v>88.138775756479717</c:v>
                </c:pt>
                <c:pt idx="92">
                  <c:v>90.254089316973221</c:v>
                </c:pt>
                <c:pt idx="93">
                  <c:v>92.172667524519298</c:v>
                </c:pt>
                <c:pt idx="94">
                  <c:v>93.857829396602</c:v>
                </c:pt>
                <c:pt idx="95">
                  <c:v>95.287617485024285</c:v>
                </c:pt>
                <c:pt idx="96">
                  <c:v>96.482302964917068</c:v>
                </c:pt>
                <c:pt idx="97">
                  <c:v>97.498365405324193</c:v>
                </c:pt>
                <c:pt idx="98">
                  <c:v>98.405219107851536</c:v>
                </c:pt>
                <c:pt idx="99">
                  <c:v>99.237799242983058</c:v>
                </c:pt>
                <c:pt idx="100">
                  <c:v>99.999999999999957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E-424B-8B85-F7B4C3081213}"/>
            </c:ext>
          </c:extLst>
        </c:ser>
        <c:ser>
          <c:idx val="2"/>
          <c:order val="2"/>
          <c:tx>
            <c:strRef>
              <c:f>'RR weigfhted + QP (3)'!$T$1</c:f>
              <c:strCache>
                <c:ptCount val="1"/>
                <c:pt idx="0">
                  <c:v>Sand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 (3)'!$A$5:$A$105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 (3)'!$J$5:$J$105</c:f>
              <c:numCache>
                <c:formatCode>General</c:formatCode>
                <c:ptCount val="101"/>
                <c:pt idx="0">
                  <c:v>0</c:v>
                </c:pt>
                <c:pt idx="1">
                  <c:v>1.9074923000000001E-2</c:v>
                </c:pt>
                <c:pt idx="2">
                  <c:v>3.9103592E-2</c:v>
                </c:pt>
                <c:pt idx="3">
                  <c:v>8.9158093999999993E-2</c:v>
                </c:pt>
                <c:pt idx="4">
                  <c:v>0.10507617499999999</c:v>
                </c:pt>
                <c:pt idx="5">
                  <c:v>0.10507617499999999</c:v>
                </c:pt>
                <c:pt idx="6">
                  <c:v>0.140226815</c:v>
                </c:pt>
                <c:pt idx="7">
                  <c:v>0.18512879600000001</c:v>
                </c:pt>
                <c:pt idx="8">
                  <c:v>0.23218768100000001</c:v>
                </c:pt>
                <c:pt idx="9">
                  <c:v>0.27380462799999999</c:v>
                </c:pt>
                <c:pt idx="10">
                  <c:v>0.31559198599999999</c:v>
                </c:pt>
                <c:pt idx="11">
                  <c:v>0.36101742999999997</c:v>
                </c:pt>
                <c:pt idx="12">
                  <c:v>0.41275682199999997</c:v>
                </c:pt>
                <c:pt idx="13">
                  <c:v>0.47120673599999996</c:v>
                </c:pt>
                <c:pt idx="14">
                  <c:v>0.5418854019999999</c:v>
                </c:pt>
                <c:pt idx="15">
                  <c:v>0.62039842799999989</c:v>
                </c:pt>
                <c:pt idx="16">
                  <c:v>0.70251606499999986</c:v>
                </c:pt>
                <c:pt idx="17">
                  <c:v>0.79035931799999981</c:v>
                </c:pt>
                <c:pt idx="18">
                  <c:v>0.88052937099999984</c:v>
                </c:pt>
                <c:pt idx="19">
                  <c:v>0.96866270699999979</c:v>
                </c:pt>
                <c:pt idx="20">
                  <c:v>1.0520803399999998</c:v>
                </c:pt>
                <c:pt idx="21">
                  <c:v>1.1287973699999998</c:v>
                </c:pt>
                <c:pt idx="22">
                  <c:v>1.1977874319999997</c:v>
                </c:pt>
                <c:pt idx="23">
                  <c:v>1.2582228129999997</c:v>
                </c:pt>
                <c:pt idx="24">
                  <c:v>1.3116552889999997</c:v>
                </c:pt>
                <c:pt idx="25">
                  <c:v>1.3590753329999998</c:v>
                </c:pt>
                <c:pt idx="26">
                  <c:v>1.4030929689999998</c:v>
                </c:pt>
                <c:pt idx="27">
                  <c:v>1.4430468859999999</c:v>
                </c:pt>
                <c:pt idx="28">
                  <c:v>1.4805251729999998</c:v>
                </c:pt>
                <c:pt idx="29">
                  <c:v>1.5148335749999997</c:v>
                </c:pt>
                <c:pt idx="30">
                  <c:v>1.5505115749999998</c:v>
                </c:pt>
                <c:pt idx="31">
                  <c:v>1.5879515299999998</c:v>
                </c:pt>
                <c:pt idx="32">
                  <c:v>1.6287743239999999</c:v>
                </c:pt>
                <c:pt idx="33">
                  <c:v>1.6738095039999998</c:v>
                </c:pt>
                <c:pt idx="34">
                  <c:v>1.7258422849999999</c:v>
                </c:pt>
                <c:pt idx="35">
                  <c:v>1.789178438</c:v>
                </c:pt>
                <c:pt idx="36">
                  <c:v>1.8639176719999999</c:v>
                </c:pt>
                <c:pt idx="37">
                  <c:v>1.9530342509999998</c:v>
                </c:pt>
                <c:pt idx="38">
                  <c:v>2.0566278269999998</c:v>
                </c:pt>
                <c:pt idx="39">
                  <c:v>2.17228647</c:v>
                </c:pt>
                <c:pt idx="40">
                  <c:v>2.3027964459999999</c:v>
                </c:pt>
                <c:pt idx="41">
                  <c:v>2.4477621460000001</c:v>
                </c:pt>
                <c:pt idx="42">
                  <c:v>2.601235714</c:v>
                </c:pt>
                <c:pt idx="43">
                  <c:v>2.757334057</c:v>
                </c:pt>
                <c:pt idx="44">
                  <c:v>2.9107681169999999</c:v>
                </c:pt>
                <c:pt idx="45">
                  <c:v>3.054497413</c:v>
                </c:pt>
                <c:pt idx="46">
                  <c:v>3.1856114600000001</c:v>
                </c:pt>
                <c:pt idx="47">
                  <c:v>3.3012000810000002</c:v>
                </c:pt>
                <c:pt idx="48">
                  <c:v>3.4006665140000001</c:v>
                </c:pt>
                <c:pt idx="49">
                  <c:v>3.4825882250000002</c:v>
                </c:pt>
                <c:pt idx="50">
                  <c:v>3.5483188620000004</c:v>
                </c:pt>
                <c:pt idx="51">
                  <c:v>3.5931099850000003</c:v>
                </c:pt>
                <c:pt idx="52">
                  <c:v>3.6185962270000003</c:v>
                </c:pt>
                <c:pt idx="53">
                  <c:v>3.6248744600000005</c:v>
                </c:pt>
                <c:pt idx="54">
                  <c:v>3.6293244660000004</c:v>
                </c:pt>
                <c:pt idx="55">
                  <c:v>3.6400291680000003</c:v>
                </c:pt>
                <c:pt idx="56">
                  <c:v>3.6706914180000001</c:v>
                </c:pt>
                <c:pt idx="57">
                  <c:v>3.775172924</c:v>
                </c:pt>
                <c:pt idx="58">
                  <c:v>3.950736773</c:v>
                </c:pt>
                <c:pt idx="59">
                  <c:v>4.2109687200000003</c:v>
                </c:pt>
                <c:pt idx="60">
                  <c:v>4.5777823510000006</c:v>
                </c:pt>
                <c:pt idx="61">
                  <c:v>5.0585181890000008</c:v>
                </c:pt>
                <c:pt idx="62">
                  <c:v>5.6983913740000007</c:v>
                </c:pt>
                <c:pt idx="63">
                  <c:v>6.5561014350000004</c:v>
                </c:pt>
                <c:pt idx="64">
                  <c:v>7.6914546860000002</c:v>
                </c:pt>
                <c:pt idx="65">
                  <c:v>9.1153075290000007</c:v>
                </c:pt>
                <c:pt idx="66">
                  <c:v>10.790242765</c:v>
                </c:pt>
                <c:pt idx="67">
                  <c:v>12.773707054000001</c:v>
                </c:pt>
                <c:pt idx="68">
                  <c:v>15.050037270000001</c:v>
                </c:pt>
                <c:pt idx="69">
                  <c:v>17.572453583000001</c:v>
                </c:pt>
                <c:pt idx="70">
                  <c:v>20.370025460000001</c:v>
                </c:pt>
                <c:pt idx="71">
                  <c:v>23.514822464000002</c:v>
                </c:pt>
                <c:pt idx="72">
                  <c:v>26.992417683000003</c:v>
                </c:pt>
                <c:pt idx="73">
                  <c:v>30.758862005000005</c:v>
                </c:pt>
                <c:pt idx="74">
                  <c:v>34.768747158000004</c:v>
                </c:pt>
                <c:pt idx="75">
                  <c:v>38.979767640000006</c:v>
                </c:pt>
                <c:pt idx="76">
                  <c:v>43.35278828300001</c:v>
                </c:pt>
                <c:pt idx="77">
                  <c:v>47.898746181000007</c:v>
                </c:pt>
                <c:pt idx="78">
                  <c:v>52.578930224000004</c:v>
                </c:pt>
                <c:pt idx="79">
                  <c:v>57.270139693000004</c:v>
                </c:pt>
                <c:pt idx="80">
                  <c:v>61.883866208000001</c:v>
                </c:pt>
                <c:pt idx="81">
                  <c:v>66.353847324</c:v>
                </c:pt>
                <c:pt idx="82">
                  <c:v>70.615053836000001</c:v>
                </c:pt>
                <c:pt idx="83">
                  <c:v>74.620308612000002</c:v>
                </c:pt>
                <c:pt idx="84">
                  <c:v>78.339890570999998</c:v>
                </c:pt>
                <c:pt idx="85">
                  <c:v>81.731693944</c:v>
                </c:pt>
                <c:pt idx="86">
                  <c:v>84.835211099999995</c:v>
                </c:pt>
                <c:pt idx="87">
                  <c:v>87.664364368999998</c:v>
                </c:pt>
                <c:pt idx="88">
                  <c:v>90.239360628</c:v>
                </c:pt>
                <c:pt idx="89">
                  <c:v>92.463967589000006</c:v>
                </c:pt>
                <c:pt idx="90">
                  <c:v>94.273552087000013</c:v>
                </c:pt>
                <c:pt idx="91">
                  <c:v>95.733851837000017</c:v>
                </c:pt>
                <c:pt idx="92">
                  <c:v>96.895184551000014</c:v>
                </c:pt>
                <c:pt idx="93">
                  <c:v>97.719893727000013</c:v>
                </c:pt>
                <c:pt idx="94">
                  <c:v>98.298838571000019</c:v>
                </c:pt>
                <c:pt idx="95">
                  <c:v>98.711074407000012</c:v>
                </c:pt>
                <c:pt idx="96">
                  <c:v>99.049293090000006</c:v>
                </c:pt>
                <c:pt idx="97">
                  <c:v>99.332582470000006</c:v>
                </c:pt>
                <c:pt idx="98">
                  <c:v>99.581571088000004</c:v>
                </c:pt>
                <c:pt idx="99">
                  <c:v>99.803663998000005</c:v>
                </c:pt>
                <c:pt idx="100">
                  <c:v>99.999999998000007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7E-424B-8B85-F7B4C3081213}"/>
            </c:ext>
          </c:extLst>
        </c:ser>
        <c:ser>
          <c:idx val="4"/>
          <c:order val="3"/>
          <c:tx>
            <c:strRef>
              <c:f>'RR weigfhted + QP (3)'!$M$1</c:f>
              <c:strCache>
                <c:ptCount val="1"/>
                <c:pt idx="0">
                  <c:v>Optimal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 (3)'!$A$5:$A$105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 (3)'!$M$5:$M$105</c:f>
              <c:numCache>
                <c:formatCode>General</c:formatCode>
                <c:ptCount val="101"/>
                <c:pt idx="0">
                  <c:v>-7.1648298989322692</c:v>
                </c:pt>
                <c:pt idx="1">
                  <c:v>-7.1648298989322692</c:v>
                </c:pt>
                <c:pt idx="2">
                  <c:v>-4.4280980323067789</c:v>
                </c:pt>
                <c:pt idx="3">
                  <c:v>-2.5930682955335596</c:v>
                </c:pt>
                <c:pt idx="4">
                  <c:v>0</c:v>
                </c:pt>
                <c:pt idx="5">
                  <c:v>1.8981064671462575</c:v>
                </c:pt>
                <c:pt idx="6">
                  <c:v>2.6967662976993361</c:v>
                </c:pt>
                <c:pt idx="7">
                  <c:v>3.4237083441134999</c:v>
                </c:pt>
                <c:pt idx="8">
                  <c:v>4.0923686612877024</c:v>
                </c:pt>
                <c:pt idx="9">
                  <c:v>4.712606763870884</c:v>
                </c:pt>
                <c:pt idx="10">
                  <c:v>5.2918902388019546</c:v>
                </c:pt>
                <c:pt idx="11">
                  <c:v>5.8360223880653024</c:v>
                </c:pt>
                <c:pt idx="12">
                  <c:v>6.3496103770507091</c:v>
                </c:pt>
                <c:pt idx="13">
                  <c:v>6.8363781416762359</c:v>
                </c:pt>
                <c:pt idx="14">
                  <c:v>7.2993823300112979</c:v>
                </c:pt>
                <c:pt idx="15">
                  <c:v>7.7411654381033719</c:v>
                </c:pt>
                <c:pt idx="16">
                  <c:v>8.1638669838016611</c:v>
                </c:pt>
                <c:pt idx="17">
                  <c:v>8.9590425905051987</c:v>
                </c:pt>
                <c:pt idx="18">
                  <c:v>9.6966341550929087</c:v>
                </c:pt>
                <c:pt idx="19">
                  <c:v>10.385522185084433</c:v>
                </c:pt>
                <c:pt idx="20">
                  <c:v>11.032608008490127</c:v>
                </c:pt>
                <c:pt idx="21">
                  <c:v>11.643370499171514</c:v>
                </c:pt>
                <c:pt idx="22">
                  <c:v>12.222238188218162</c:v>
                </c:pt>
                <c:pt idx="23">
                  <c:v>12.772846063262278</c:v>
                </c:pt>
                <c:pt idx="24">
                  <c:v>13.298217678693383</c:v>
                </c:pt>
                <c:pt idx="25">
                  <c:v>13.800897364360443</c:v>
                </c:pt>
                <c:pt idx="26">
                  <c:v>14.283048187408982</c:v>
                </c:pt>
                <c:pt idx="27">
                  <c:v>14.74652585352889</c:v>
                </c:pt>
                <c:pt idx="28">
                  <c:v>15.410183581083542</c:v>
                </c:pt>
                <c:pt idx="29">
                  <c:v>16.039971076781548</c:v>
                </c:pt>
                <c:pt idx="30">
                  <c:v>16.833438146990211</c:v>
                </c:pt>
                <c:pt idx="31">
                  <c:v>17.397830665808691</c:v>
                </c:pt>
                <c:pt idx="32">
                  <c:v>17.938747701515254</c:v>
                </c:pt>
                <c:pt idx="33">
                  <c:v>18.627141275974704</c:v>
                </c:pt>
                <c:pt idx="34">
                  <c:v>19.440808622198933</c:v>
                </c:pt>
                <c:pt idx="35">
                  <c:v>20.208801795578118</c:v>
                </c:pt>
                <c:pt idx="36">
                  <c:v>20.936689379148675</c:v>
                </c:pt>
                <c:pt idx="37">
                  <c:v>21.629042127875834</c:v>
                </c:pt>
                <c:pt idx="38">
                  <c:v>22.289661960125439</c:v>
                </c:pt>
                <c:pt idx="39">
                  <c:v>22.921748201305707</c:v>
                </c:pt>
                <c:pt idx="40">
                  <c:v>24.110813075646689</c:v>
                </c:pt>
                <c:pt idx="41">
                  <c:v>25.213769722791966</c:v>
                </c:pt>
                <c:pt idx="42">
                  <c:v>26.24389759883768</c:v>
                </c:pt>
                <c:pt idx="43">
                  <c:v>27.211516596212924</c:v>
                </c:pt>
                <c:pt idx="44">
                  <c:v>28.12481954226897</c:v>
                </c:pt>
                <c:pt idx="45">
                  <c:v>28.990428635573206</c:v>
                </c:pt>
                <c:pt idx="46">
                  <c:v>29.813779450451243</c:v>
                </c:pt>
                <c:pt idx="47">
                  <c:v>30.599393255274371</c:v>
                </c:pt>
                <c:pt idx="48">
                  <c:v>31.351074710581273</c:v>
                </c:pt>
                <c:pt idx="49">
                  <c:v>32.072058356191718</c:v>
                </c:pt>
                <c:pt idx="50">
                  <c:v>32.765119119347382</c:v>
                </c:pt>
                <c:pt idx="51">
                  <c:v>33.75751889339427</c:v>
                </c:pt>
                <c:pt idx="52">
                  <c:v>34.699270857514648</c:v>
                </c:pt>
                <c:pt idx="53">
                  <c:v>35.596024439022926</c:v>
                </c:pt>
                <c:pt idx="54">
                  <c:v>36.452497807518739</c:v>
                </c:pt>
                <c:pt idx="55">
                  <c:v>37.538604169121534</c:v>
                </c:pt>
                <c:pt idx="56">
                  <c:v>38.567992661689999</c:v>
                </c:pt>
                <c:pt idx="57">
                  <c:v>39.547127308886232</c:v>
                </c:pt>
                <c:pt idx="58">
                  <c:v>40.481384835226265</c:v>
                </c:pt>
                <c:pt idx="59">
                  <c:v>41.37528977009282</c:v>
                </c:pt>
                <c:pt idx="60">
                  <c:v>42.232688651253369</c:v>
                </c:pt>
                <c:pt idx="61">
                  <c:v>43.056881441927302</c:v>
                </c:pt>
                <c:pt idx="62">
                  <c:v>44.237050314150949</c:v>
                </c:pt>
                <c:pt idx="63">
                  <c:v>45.356988450450693</c:v>
                </c:pt>
                <c:pt idx="64">
                  <c:v>46.767994603946669</c:v>
                </c:pt>
                <c:pt idx="65">
                  <c:v>47.771642199341578</c:v>
                </c:pt>
                <c:pt idx="66">
                  <c:v>48.733543826477849</c:v>
                </c:pt>
                <c:pt idx="67">
                  <c:v>49.957699945942167</c:v>
                </c:pt>
                <c:pt idx="68">
                  <c:v>50.836229226683237</c:v>
                </c:pt>
                <c:pt idx="69">
                  <c:v>51.683920386878576</c:v>
                </c:pt>
                <c:pt idx="70">
                  <c:v>52.770334281624407</c:v>
                </c:pt>
                <c:pt idx="71">
                  <c:v>54.064721784310898</c:v>
                </c:pt>
                <c:pt idx="72">
                  <c:v>55.29591842185625</c:v>
                </c:pt>
                <c:pt idx="73">
                  <c:v>56.470685067409107</c:v>
                </c:pt>
                <c:pt idx="74">
                  <c:v>57.59471101546886</c:v>
                </c:pt>
                <c:pt idx="75">
                  <c:v>58.672833031212868</c:v>
                </c:pt>
                <c:pt idx="76">
                  <c:v>59.709200598709955</c:v>
                </c:pt>
                <c:pt idx="77">
                  <c:v>61.670565694493973</c:v>
                </c:pt>
                <c:pt idx="78">
                  <c:v>63.502420886173198</c:v>
                </c:pt>
                <c:pt idx="79">
                  <c:v>65.223117825968075</c:v>
                </c:pt>
                <c:pt idx="80">
                  <c:v>66.847225650067443</c:v>
                </c:pt>
                <c:pt idx="81">
                  <c:v>68.386520477832818</c:v>
                </c:pt>
                <c:pt idx="82">
                  <c:v>69.850668279169199</c:v>
                </c:pt>
                <c:pt idx="83">
                  <c:v>71.247709132528527</c:v>
                </c:pt>
                <c:pt idx="84">
                  <c:v>72.584408787408876</c:v>
                </c:pt>
                <c:pt idx="85">
                  <c:v>73.866519159372729</c:v>
                </c:pt>
                <c:pt idx="86">
                  <c:v>75.098974844398299</c:v>
                </c:pt>
                <c:pt idx="87">
                  <c:v>76.286043744538134</c:v>
                </c:pt>
                <c:pt idx="88">
                  <c:v>77.431444171422655</c:v>
                </c:pt>
                <c:pt idx="89">
                  <c:v>79.609899399022254</c:v>
                </c:pt>
                <c:pt idx="90">
                  <c:v>81.656164442589741</c:v>
                </c:pt>
                <c:pt idx="91">
                  <c:v>83.587565022540304</c:v>
                </c:pt>
                <c:pt idx="92">
                  <c:v>85.418105383805781</c:v>
                </c:pt>
                <c:pt idx="93">
                  <c:v>87.999407016279221</c:v>
                </c:pt>
                <c:pt idx="94">
                  <c:v>90.410264029540372</c:v>
                </c:pt>
                <c:pt idx="95">
                  <c:v>93.400603875656515</c:v>
                </c:pt>
                <c:pt idx="96">
                  <c:v>95.499273881500699</c:v>
                </c:pt>
                <c:pt idx="97">
                  <c:v>97.490836809799916</c:v>
                </c:pt>
                <c:pt idx="98">
                  <c:v>98.133015757440887</c:v>
                </c:pt>
                <c:pt idx="99">
                  <c:v>99.387239744748385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7E-424B-8B85-F7B4C3081213}"/>
            </c:ext>
          </c:extLst>
        </c:ser>
        <c:ser>
          <c:idx val="5"/>
          <c:order val="4"/>
          <c:tx>
            <c:strRef>
              <c:f>'RR weigfhted + QP (3)'!$X$1</c:f>
              <c:strCache>
                <c:ptCount val="1"/>
                <c:pt idx="0">
                  <c:v>Real </c:v>
                </c:pt>
              </c:strCache>
            </c:strRef>
          </c:tx>
          <c:spPr>
            <a:ln w="31750" cap="rnd">
              <a:solidFill>
                <a:srgbClr val="FF99CC"/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 (3)'!$A$5:$A$105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 (3)'!$X$5:$X$105</c:f>
              <c:numCache>
                <c:formatCode>General</c:formatCode>
                <c:ptCount val="101"/>
                <c:pt idx="0">
                  <c:v>0</c:v>
                </c:pt>
                <c:pt idx="1">
                  <c:v>0.31156393430494161</c:v>
                </c:pt>
                <c:pt idx="2">
                  <c:v>0.5683505183800891</c:v>
                </c:pt>
                <c:pt idx="3">
                  <c:v>0.98368410926272776</c:v>
                </c:pt>
                <c:pt idx="4">
                  <c:v>1.5601578233464199</c:v>
                </c:pt>
                <c:pt idx="5">
                  <c:v>2.357435979163562</c:v>
                </c:pt>
                <c:pt idx="6">
                  <c:v>3.3359274172349878</c:v>
                </c:pt>
                <c:pt idx="7">
                  <c:v>4.4185410532912233</c:v>
                </c:pt>
                <c:pt idx="8">
                  <c:v>5.5970712482779046</c:v>
                </c:pt>
                <c:pt idx="9">
                  <c:v>6.8636289887920032</c:v>
                </c:pt>
                <c:pt idx="10">
                  <c:v>8.218132941815103</c:v>
                </c:pt>
                <c:pt idx="11">
                  <c:v>9.6594959505068339</c:v>
                </c:pt>
                <c:pt idx="12">
                  <c:v>11.186365919160718</c:v>
                </c:pt>
                <c:pt idx="13">
                  <c:v>12.796251410539249</c:v>
                </c:pt>
                <c:pt idx="14">
                  <c:v>14.489729429530398</c:v>
                </c:pt>
                <c:pt idx="15">
                  <c:v>16.261841875632392</c:v>
                </c:pt>
                <c:pt idx="16">
                  <c:v>18.107838614096401</c:v>
                </c:pt>
                <c:pt idx="17">
                  <c:v>20.05954052090733</c:v>
                </c:pt>
                <c:pt idx="18">
                  <c:v>22.143554472118051</c:v>
                </c:pt>
                <c:pt idx="19">
                  <c:v>24.349613011361374</c:v>
                </c:pt>
                <c:pt idx="20">
                  <c:v>26.668963951354236</c:v>
                </c:pt>
                <c:pt idx="21">
                  <c:v>29.093732826814232</c:v>
                </c:pt>
                <c:pt idx="22">
                  <c:v>31.617017121097184</c:v>
                </c:pt>
                <c:pt idx="23">
                  <c:v>34.23240624114716</c:v>
                </c:pt>
                <c:pt idx="24">
                  <c:v>36.935189327698403</c:v>
                </c:pt>
                <c:pt idx="25">
                  <c:v>39.720643744137938</c:v>
                </c:pt>
                <c:pt idx="26">
                  <c:v>42.585253872448249</c:v>
                </c:pt>
                <c:pt idx="27">
                  <c:v>45.52389431599029</c:v>
                </c:pt>
                <c:pt idx="28">
                  <c:v>48.549680907746499</c:v>
                </c:pt>
                <c:pt idx="29">
                  <c:v>51.671973641384014</c:v>
                </c:pt>
                <c:pt idx="30">
                  <c:v>54.89798014542157</c:v>
                </c:pt>
                <c:pt idx="31">
                  <c:v>58.218016363280491</c:v>
                </c:pt>
                <c:pt idx="32">
                  <c:v>61.611008269135112</c:v>
                </c:pt>
                <c:pt idx="33">
                  <c:v>65.079988727112166</c:v>
                </c:pt>
                <c:pt idx="34">
                  <c:v>68.634771303111876</c:v>
                </c:pt>
                <c:pt idx="35">
                  <c:v>72.271911991220875</c:v>
                </c:pt>
                <c:pt idx="36">
                  <c:v>75.976678032544172</c:v>
                </c:pt>
                <c:pt idx="37">
                  <c:v>79.737461774088857</c:v>
                </c:pt>
                <c:pt idx="38">
                  <c:v>83.542337731382347</c:v>
                </c:pt>
                <c:pt idx="39">
                  <c:v>87.379133656618379</c:v>
                </c:pt>
                <c:pt idx="40">
                  <c:v>91.24290288792875</c:v>
                </c:pt>
                <c:pt idx="41">
                  <c:v>95.112839462056201</c:v>
                </c:pt>
                <c:pt idx="42">
                  <c:v>98.958511857117628</c:v>
                </c:pt>
                <c:pt idx="43">
                  <c:v>102.7548446994607</c:v>
                </c:pt>
                <c:pt idx="44">
                  <c:v>106.48152780119301</c:v>
                </c:pt>
                <c:pt idx="45">
                  <c:v>110.12094612942806</c:v>
                </c:pt>
                <c:pt idx="46">
                  <c:v>113.66093543563868</c:v>
                </c:pt>
                <c:pt idx="47">
                  <c:v>117.09191975166397</c:v>
                </c:pt>
                <c:pt idx="48">
                  <c:v>120.4078099072065</c:v>
                </c:pt>
                <c:pt idx="49">
                  <c:v>123.60385384825057</c:v>
                </c:pt>
                <c:pt idx="50">
                  <c:v>126.67839227149477</c:v>
                </c:pt>
                <c:pt idx="51">
                  <c:v>129.59968795999512</c:v>
                </c:pt>
                <c:pt idx="52">
                  <c:v>132.34003352438029</c:v>
                </c:pt>
                <c:pt idx="53">
                  <c:v>134.90220452678048</c:v>
                </c:pt>
                <c:pt idx="54">
                  <c:v>137.30074384363203</c:v>
                </c:pt>
                <c:pt idx="55">
                  <c:v>139.52153902827069</c:v>
                </c:pt>
                <c:pt idx="56">
                  <c:v>141.55723686260623</c:v>
                </c:pt>
                <c:pt idx="57">
                  <c:v>143.45209405174549</c:v>
                </c:pt>
                <c:pt idx="58">
                  <c:v>145.21845608710578</c:v>
                </c:pt>
                <c:pt idx="59">
                  <c:v>146.87791040558648</c:v>
                </c:pt>
                <c:pt idx="60">
                  <c:v>148.45638496754702</c:v>
                </c:pt>
                <c:pt idx="61">
                  <c:v>149.97085252832173</c:v>
                </c:pt>
                <c:pt idx="62">
                  <c:v>151.43279540717973</c:v>
                </c:pt>
                <c:pt idx="63">
                  <c:v>152.8680495467745</c:v>
                </c:pt>
                <c:pt idx="64">
                  <c:v>154.31413190444616</c:v>
                </c:pt>
                <c:pt idx="65">
                  <c:v>155.80055574934539</c:v>
                </c:pt>
                <c:pt idx="66">
                  <c:v>157.34191480515562</c:v>
                </c:pt>
                <c:pt idx="67">
                  <c:v>158.97390977783903</c:v>
                </c:pt>
                <c:pt idx="68">
                  <c:v>160.70186442302568</c:v>
                </c:pt>
                <c:pt idx="69">
                  <c:v>162.52005925901216</c:v>
                </c:pt>
                <c:pt idx="70">
                  <c:v>164.44707803425231</c:v>
                </c:pt>
                <c:pt idx="71">
                  <c:v>166.52311871504378</c:v>
                </c:pt>
                <c:pt idx="72">
                  <c:v>168.7475781715936</c:v>
                </c:pt>
                <c:pt idx="73">
                  <c:v>171.10624252344999</c:v>
                </c:pt>
                <c:pt idx="74">
                  <c:v>173.58135610119191</c:v>
                </c:pt>
                <c:pt idx="75">
                  <c:v>176.15487459816208</c:v>
                </c:pt>
                <c:pt idx="76">
                  <c:v>178.80900168811635</c:v>
                </c:pt>
                <c:pt idx="77">
                  <c:v>181.5504001520631</c:v>
                </c:pt>
                <c:pt idx="78">
                  <c:v>184.35967474746076</c:v>
                </c:pt>
                <c:pt idx="79">
                  <c:v>187.17107761765101</c:v>
                </c:pt>
                <c:pt idx="80">
                  <c:v>189.93632316808083</c:v>
                </c:pt>
                <c:pt idx="81">
                  <c:v>192.61853490296082</c:v>
                </c:pt>
                <c:pt idx="82">
                  <c:v>195.18084019519856</c:v>
                </c:pt>
                <c:pt idx="83">
                  <c:v>197.59619912783165</c:v>
                </c:pt>
                <c:pt idx="84">
                  <c:v>199.84736631712806</c:v>
                </c:pt>
                <c:pt idx="85">
                  <c:v>201.90995005058997</c:v>
                </c:pt>
                <c:pt idx="86">
                  <c:v>203.80615254807324</c:v>
                </c:pt>
                <c:pt idx="87">
                  <c:v>205.5435853860937</c:v>
                </c:pt>
                <c:pt idx="88">
                  <c:v>207.13348015852347</c:v>
                </c:pt>
                <c:pt idx="89">
                  <c:v>208.51919085073604</c:v>
                </c:pt>
                <c:pt idx="90">
                  <c:v>209.66172527205603</c:v>
                </c:pt>
                <c:pt idx="91">
                  <c:v>210.59806050438317</c:v>
                </c:pt>
                <c:pt idx="92">
                  <c:v>211.35661617784095</c:v>
                </c:pt>
                <c:pt idx="93">
                  <c:v>211.91403668313328</c:v>
                </c:pt>
                <c:pt idx="94">
                  <c:v>212.32057087312759</c:v>
                </c:pt>
                <c:pt idx="95">
                  <c:v>212.62038744171383</c:v>
                </c:pt>
                <c:pt idx="96">
                  <c:v>212.86734461636766</c:v>
                </c:pt>
                <c:pt idx="97">
                  <c:v>213.07488725091048</c:v>
                </c:pt>
                <c:pt idx="98">
                  <c:v>213.2579223537243</c:v>
                </c:pt>
                <c:pt idx="99">
                  <c:v>213.42225193607661</c:v>
                </c:pt>
                <c:pt idx="100">
                  <c:v>213.56870173700739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7E-424B-8B85-F7B4C3081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86048"/>
        <c:axId val="1926228928"/>
      </c:scatterChart>
      <c:valAx>
        <c:axId val="599986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Particle size (µm)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28928"/>
        <c:crosses val="autoZero"/>
        <c:crossBetween val="midCat"/>
      </c:valAx>
      <c:valAx>
        <c:axId val="19262289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Passing</a:t>
                </a:r>
                <a:r>
                  <a:rPr lang="en-US" sz="1400" baseline="0"/>
                  <a:t> percentage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6048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22800900114123"/>
          <c:y val="9.2640721133128157E-2"/>
          <c:w val="8.910131397676109E-2"/>
          <c:h val="0.42560052109324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(2)'!$F$5:$F$105</c:f>
              <c:numCache>
                <c:formatCode>General</c:formatCode>
                <c:ptCount val="101"/>
                <c:pt idx="0">
                  <c:v>0</c:v>
                </c:pt>
                <c:pt idx="1">
                  <c:v>4.93121304814398E-2</c:v>
                </c:pt>
                <c:pt idx="2">
                  <c:v>0.1213422948746346</c:v>
                </c:pt>
                <c:pt idx="3">
                  <c:v>0.27705735754797661</c:v>
                </c:pt>
                <c:pt idx="4">
                  <c:v>0.50832878987932961</c:v>
                </c:pt>
                <c:pt idx="5">
                  <c:v>0.97211576410534362</c:v>
                </c:pt>
                <c:pt idx="6">
                  <c:v>1.7338899061334556</c:v>
                </c:pt>
                <c:pt idx="7">
                  <c:v>2.6456735553607569</c:v>
                </c:pt>
                <c:pt idx="8">
                  <c:v>3.6805442234667067</c:v>
                </c:pt>
                <c:pt idx="9">
                  <c:v>4.8174934662183162</c:v>
                </c:pt>
                <c:pt idx="10">
                  <c:v>6.049157182125656</c:v>
                </c:pt>
                <c:pt idx="11">
                  <c:v>7.3694043092348762</c:v>
                </c:pt>
                <c:pt idx="12">
                  <c:v>8.7732248519597071</c:v>
                </c:pt>
                <c:pt idx="13">
                  <c:v>10.255163061180827</c:v>
                </c:pt>
                <c:pt idx="14">
                  <c:v>11.812786003768798</c:v>
                </c:pt>
                <c:pt idx="15">
                  <c:v>13.436499880657157</c:v>
                </c:pt>
                <c:pt idx="16">
                  <c:v>15.119509111948528</c:v>
                </c:pt>
                <c:pt idx="17">
                  <c:v>16.876876755734187</c:v>
                </c:pt>
                <c:pt idx="18">
                  <c:v>18.727942878230618</c:v>
                </c:pt>
                <c:pt idx="19">
                  <c:v>20.632904656106806</c:v>
                </c:pt>
                <c:pt idx="20">
                  <c:v>22.565724073124745</c:v>
                </c:pt>
                <c:pt idx="21">
                  <c:v>24.506299529244366</c:v>
                </c:pt>
                <c:pt idx="22">
                  <c:v>26.438227734842126</c:v>
                </c:pt>
                <c:pt idx="23">
                  <c:v>28.338134560879265</c:v>
                </c:pt>
                <c:pt idx="24">
                  <c:v>30.210514247571606</c:v>
                </c:pt>
                <c:pt idx="25">
                  <c:v>32.050203934840454</c:v>
                </c:pt>
                <c:pt idx="26">
                  <c:v>33.854281836357096</c:v>
                </c:pt>
                <c:pt idx="27">
                  <c:v>35.622066793621528</c:v>
                </c:pt>
                <c:pt idx="28">
                  <c:v>37.338170811450496</c:v>
                </c:pt>
                <c:pt idx="29">
                  <c:v>39.011339508659148</c:v>
                </c:pt>
                <c:pt idx="30">
                  <c:v>40.650161648556676</c:v>
                </c:pt>
                <c:pt idx="31">
                  <c:v>42.269076261069408</c:v>
                </c:pt>
                <c:pt idx="32">
                  <c:v>43.882046153956729</c:v>
                </c:pt>
                <c:pt idx="33">
                  <c:v>45.500279410157319</c:v>
                </c:pt>
                <c:pt idx="34">
                  <c:v>47.13473789449521</c:v>
                </c:pt>
                <c:pt idx="35">
                  <c:v>48.823552134200767</c:v>
                </c:pt>
                <c:pt idx="36">
                  <c:v>50.58997921132346</c:v>
                </c:pt>
                <c:pt idx="37">
                  <c:v>52.448256916400567</c:v>
                </c:pt>
                <c:pt idx="38">
                  <c:v>54.42034913078659</c:v>
                </c:pt>
                <c:pt idx="39">
                  <c:v>56.468946092692072</c:v>
                </c:pt>
                <c:pt idx="40">
                  <c:v>58.59747884947398</c:v>
                </c:pt>
                <c:pt idx="41">
                  <c:v>60.767235290014412</c:v>
                </c:pt>
                <c:pt idx="42">
                  <c:v>62.931223838227659</c:v>
                </c:pt>
                <c:pt idx="43">
                  <c:v>65.054248349829138</c:v>
                </c:pt>
                <c:pt idx="44">
                  <c:v>67.124732593618418</c:v>
                </c:pt>
                <c:pt idx="45">
                  <c:v>69.142115630258843</c:v>
                </c:pt>
                <c:pt idx="46">
                  <c:v>71.106778866678269</c:v>
                </c:pt>
                <c:pt idx="47">
                  <c:v>73.044402552972642</c:v>
                </c:pt>
                <c:pt idx="48">
                  <c:v>74.974183502428545</c:v>
                </c:pt>
                <c:pt idx="49">
                  <c:v>76.916293378047456</c:v>
                </c:pt>
                <c:pt idx="50">
                  <c:v>78.87467901794696</c:v>
                </c:pt>
                <c:pt idx="51">
                  <c:v>80.857021662715127</c:v>
                </c:pt>
                <c:pt idx="52">
                  <c:v>82.868807834358861</c:v>
                </c:pt>
                <c:pt idx="53">
                  <c:v>84.923000905073735</c:v>
                </c:pt>
                <c:pt idx="54">
                  <c:v>86.973890526664619</c:v>
                </c:pt>
                <c:pt idx="55">
                  <c:v>88.988987302842816</c:v>
                </c:pt>
                <c:pt idx="56">
                  <c:v>90.918752094996449</c:v>
                </c:pt>
                <c:pt idx="57">
                  <c:v>92.715742483104606</c:v>
                </c:pt>
                <c:pt idx="58">
                  <c:v>94.352997567457535</c:v>
                </c:pt>
                <c:pt idx="59">
                  <c:v>95.802291785249182</c:v>
                </c:pt>
                <c:pt idx="60">
                  <c:v>97.036297633723464</c:v>
                </c:pt>
                <c:pt idx="61">
                  <c:v>98.073689135393863</c:v>
                </c:pt>
                <c:pt idx="62">
                  <c:v>98.880660477511867</c:v>
                </c:pt>
                <c:pt idx="63">
                  <c:v>99.431743818259164</c:v>
                </c:pt>
                <c:pt idx="64">
                  <c:v>99.744113521603921</c:v>
                </c:pt>
                <c:pt idx="65">
                  <c:v>99.911896602489335</c:v>
                </c:pt>
                <c:pt idx="66">
                  <c:v>99.999999999999986</c:v>
                </c:pt>
                <c:pt idx="67">
                  <c:v>99.999999999999986</c:v>
                </c:pt>
                <c:pt idx="68">
                  <c:v>99.999999999999986</c:v>
                </c:pt>
                <c:pt idx="69">
                  <c:v>99.999999999999986</c:v>
                </c:pt>
                <c:pt idx="70">
                  <c:v>99.999999999999986</c:v>
                </c:pt>
                <c:pt idx="71">
                  <c:v>99.999999999999986</c:v>
                </c:pt>
                <c:pt idx="72">
                  <c:v>99.999999999999986</c:v>
                </c:pt>
                <c:pt idx="73">
                  <c:v>99.999999999999986</c:v>
                </c:pt>
                <c:pt idx="74">
                  <c:v>99.999999999999986</c:v>
                </c:pt>
                <c:pt idx="75">
                  <c:v>99.999999999999986</c:v>
                </c:pt>
                <c:pt idx="76">
                  <c:v>99.999999999999986</c:v>
                </c:pt>
                <c:pt idx="77">
                  <c:v>99.999999999999986</c:v>
                </c:pt>
                <c:pt idx="78">
                  <c:v>99.999999999999986</c:v>
                </c:pt>
                <c:pt idx="79">
                  <c:v>99.999999999999986</c:v>
                </c:pt>
                <c:pt idx="80">
                  <c:v>99.999999999999986</c:v>
                </c:pt>
                <c:pt idx="81">
                  <c:v>99.999999999999986</c:v>
                </c:pt>
                <c:pt idx="82">
                  <c:v>99.999999999999986</c:v>
                </c:pt>
                <c:pt idx="83">
                  <c:v>99.999999999999986</c:v>
                </c:pt>
                <c:pt idx="84">
                  <c:v>99.999999999999986</c:v>
                </c:pt>
                <c:pt idx="85">
                  <c:v>99.999999999999986</c:v>
                </c:pt>
                <c:pt idx="86">
                  <c:v>99.999999999999986</c:v>
                </c:pt>
                <c:pt idx="87">
                  <c:v>99.999999999999986</c:v>
                </c:pt>
                <c:pt idx="88">
                  <c:v>99.999999999999986</c:v>
                </c:pt>
                <c:pt idx="89">
                  <c:v>99.999999999999986</c:v>
                </c:pt>
                <c:pt idx="90">
                  <c:v>99.999999999999986</c:v>
                </c:pt>
                <c:pt idx="91">
                  <c:v>99.999999999999986</c:v>
                </c:pt>
                <c:pt idx="92">
                  <c:v>99.999999999999986</c:v>
                </c:pt>
                <c:pt idx="93">
                  <c:v>99.999999999999986</c:v>
                </c:pt>
                <c:pt idx="94">
                  <c:v>99.999999999999986</c:v>
                </c:pt>
                <c:pt idx="95">
                  <c:v>99.999999999999986</c:v>
                </c:pt>
                <c:pt idx="96">
                  <c:v>99.999999999999986</c:v>
                </c:pt>
                <c:pt idx="97">
                  <c:v>99.999999999999986</c:v>
                </c:pt>
                <c:pt idx="98">
                  <c:v>99.999999999999986</c:v>
                </c:pt>
                <c:pt idx="99">
                  <c:v>99.999999999999986</c:v>
                </c:pt>
                <c:pt idx="100">
                  <c:v>99.999999999999986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B1-4F92-8114-BB0C1BDC191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(2)'!$G$5:$G$105</c:f>
              <c:numCache>
                <c:formatCode>General</c:formatCode>
                <c:ptCount val="101"/>
                <c:pt idx="0">
                  <c:v>0</c:v>
                </c:pt>
                <c:pt idx="1">
                  <c:v>1.18853471757302E-2</c:v>
                </c:pt>
                <c:pt idx="2">
                  <c:v>2.6242846564012302E-2</c:v>
                </c:pt>
                <c:pt idx="3">
                  <c:v>6.1840219431859501E-2</c:v>
                </c:pt>
                <c:pt idx="4">
                  <c:v>7.64193991546471E-2</c:v>
                </c:pt>
                <c:pt idx="5">
                  <c:v>7.64193991546471E-2</c:v>
                </c:pt>
                <c:pt idx="6">
                  <c:v>7.64193991546471E-2</c:v>
                </c:pt>
                <c:pt idx="7">
                  <c:v>7.64193991546471E-2</c:v>
                </c:pt>
                <c:pt idx="8">
                  <c:v>7.64193991546471E-2</c:v>
                </c:pt>
                <c:pt idx="9">
                  <c:v>8.2642839640498483E-2</c:v>
                </c:pt>
                <c:pt idx="10">
                  <c:v>9.4761964538204291E-2</c:v>
                </c:pt>
                <c:pt idx="11">
                  <c:v>0.11287654289110619</c:v>
                </c:pt>
                <c:pt idx="12">
                  <c:v>0.13955640896892518</c:v>
                </c:pt>
                <c:pt idx="13">
                  <c:v>0.17394588828318708</c:v>
                </c:pt>
                <c:pt idx="14">
                  <c:v>0.22398440075500017</c:v>
                </c:pt>
                <c:pt idx="15">
                  <c:v>0.28377610981179918</c:v>
                </c:pt>
                <c:pt idx="16">
                  <c:v>0.35295895235520647</c:v>
                </c:pt>
                <c:pt idx="17">
                  <c:v>0.43740575313317198</c:v>
                </c:pt>
                <c:pt idx="18">
                  <c:v>0.541821254618012</c:v>
                </c:pt>
                <c:pt idx="19">
                  <c:v>0.65998272237064404</c:v>
                </c:pt>
                <c:pt idx="20">
                  <c:v>0.78760816076608897</c:v>
                </c:pt>
                <c:pt idx="21">
                  <c:v>0.92100749115518399</c:v>
                </c:pt>
                <c:pt idx="22">
                  <c:v>1.057610145097946</c:v>
                </c:pt>
                <c:pt idx="23">
                  <c:v>1.192407770532218</c:v>
                </c:pt>
                <c:pt idx="24">
                  <c:v>1.3315593843371321</c:v>
                </c:pt>
                <c:pt idx="25">
                  <c:v>1.4733842115511171</c:v>
                </c:pt>
                <c:pt idx="26">
                  <c:v>1.6208796674143731</c:v>
                </c:pt>
                <c:pt idx="27">
                  <c:v>1.773781851296425</c:v>
                </c:pt>
                <c:pt idx="28">
                  <c:v>1.935083273353805</c:v>
                </c:pt>
                <c:pt idx="29">
                  <c:v>2.101214178805348</c:v>
                </c:pt>
                <c:pt idx="30">
                  <c:v>2.271944556188664</c:v>
                </c:pt>
                <c:pt idx="31">
                  <c:v>2.4427365023789851</c:v>
                </c:pt>
                <c:pt idx="32">
                  <c:v>2.6067250191461913</c:v>
                </c:pt>
                <c:pt idx="33">
                  <c:v>2.7567013594889453</c:v>
                </c:pt>
                <c:pt idx="34">
                  <c:v>2.8785630684084675</c:v>
                </c:pt>
                <c:pt idx="35">
                  <c:v>2.973721257419355</c:v>
                </c:pt>
                <c:pt idx="36">
                  <c:v>3.0463212693050195</c:v>
                </c:pt>
                <c:pt idx="37">
                  <c:v>3.1035081407013774</c:v>
                </c:pt>
                <c:pt idx="38">
                  <c:v>3.1502543859639656</c:v>
                </c:pt>
                <c:pt idx="39">
                  <c:v>3.2056006599986917</c:v>
                </c:pt>
                <c:pt idx="40">
                  <c:v>3.2956772474951883</c:v>
                </c:pt>
                <c:pt idx="41">
                  <c:v>3.4775400083595125</c:v>
                </c:pt>
                <c:pt idx="42">
                  <c:v>3.7555224357006396</c:v>
                </c:pt>
                <c:pt idx="43">
                  <c:v>4.1318116314859195</c:v>
                </c:pt>
                <c:pt idx="44">
                  <c:v>4.5995986167170129</c:v>
                </c:pt>
                <c:pt idx="45">
                  <c:v>5.1507855490594876</c:v>
                </c:pt>
                <c:pt idx="46">
                  <c:v>5.7777987461552698</c:v>
                </c:pt>
                <c:pt idx="47">
                  <c:v>6.4681212052655841</c:v>
                </c:pt>
                <c:pt idx="48">
                  <c:v>7.208377620480042</c:v>
                </c:pt>
                <c:pt idx="49">
                  <c:v>8.0007085817289347</c:v>
                </c:pt>
                <c:pt idx="50">
                  <c:v>8.8024813778835611</c:v>
                </c:pt>
                <c:pt idx="51">
                  <c:v>9.5780040342159367</c:v>
                </c:pt>
                <c:pt idx="52">
                  <c:v>10.27966279959363</c:v>
                </c:pt>
                <c:pt idx="53">
                  <c:v>10.845061147836899</c:v>
                </c:pt>
                <c:pt idx="54">
                  <c:v>11.344154962202126</c:v>
                </c:pt>
                <c:pt idx="55">
                  <c:v>11.802159329871353</c:v>
                </c:pt>
                <c:pt idx="56">
                  <c:v>12.264506773985318</c:v>
                </c:pt>
                <c:pt idx="57">
                  <c:v>12.791442946137472</c:v>
                </c:pt>
                <c:pt idx="58">
                  <c:v>13.393708524636867</c:v>
                </c:pt>
                <c:pt idx="59">
                  <c:v>14.088996092198112</c:v>
                </c:pt>
                <c:pt idx="60">
                  <c:v>14.894735731252752</c:v>
                </c:pt>
                <c:pt idx="61">
                  <c:v>15.798015019228238</c:v>
                </c:pt>
                <c:pt idx="62">
                  <c:v>16.81230023250431</c:v>
                </c:pt>
                <c:pt idx="63">
                  <c:v>17.938081427093589</c:v>
                </c:pt>
                <c:pt idx="64">
                  <c:v>19.174295826295008</c:v>
                </c:pt>
                <c:pt idx="65">
                  <c:v>20.511223511043088</c:v>
                </c:pt>
                <c:pt idx="66">
                  <c:v>21.929664331255779</c:v>
                </c:pt>
                <c:pt idx="67">
                  <c:v>23.43324878794045</c:v>
                </c:pt>
                <c:pt idx="68">
                  <c:v>25.039364739352479</c:v>
                </c:pt>
                <c:pt idx="69">
                  <c:v>26.74085894938689</c:v>
                </c:pt>
                <c:pt idx="70">
                  <c:v>28.559876923436061</c:v>
                </c:pt>
                <c:pt idx="71">
                  <c:v>30.545869353834682</c:v>
                </c:pt>
                <c:pt idx="72">
                  <c:v>32.71590688450005</c:v>
                </c:pt>
                <c:pt idx="73">
                  <c:v>35.068438855389374</c:v>
                </c:pt>
                <c:pt idx="74">
                  <c:v>37.597071750350914</c:v>
                </c:pt>
                <c:pt idx="75">
                  <c:v>40.300748784274056</c:v>
                </c:pt>
                <c:pt idx="76">
                  <c:v>43.150639909067266</c:v>
                </c:pt>
                <c:pt idx="77">
                  <c:v>46.177997958740313</c:v>
                </c:pt>
                <c:pt idx="78">
                  <c:v>49.385021384795714</c:v>
                </c:pt>
                <c:pt idx="79">
                  <c:v>52.713163462178876</c:v>
                </c:pt>
                <c:pt idx="80">
                  <c:v>56.117514373708573</c:v>
                </c:pt>
                <c:pt idx="81">
                  <c:v>59.564104411649041</c:v>
                </c:pt>
                <c:pt idx="82">
                  <c:v>63.03105849005324</c:v>
                </c:pt>
                <c:pt idx="83">
                  <c:v>66.500064737330433</c:v>
                </c:pt>
                <c:pt idx="84">
                  <c:v>69.95228858024646</c:v>
                </c:pt>
                <c:pt idx="85">
                  <c:v>73.383691127808973</c:v>
                </c:pt>
                <c:pt idx="86">
                  <c:v>76.748824065515663</c:v>
                </c:pt>
                <c:pt idx="87">
                  <c:v>80.017790089415669</c:v>
                </c:pt>
                <c:pt idx="88">
                  <c:v>83.165766887664148</c:v>
                </c:pt>
                <c:pt idx="89">
                  <c:v>86.090263214541778</c:v>
                </c:pt>
                <c:pt idx="90">
                  <c:v>88.688058428332923</c:v>
                </c:pt>
                <c:pt idx="91">
                  <c:v>90.958515031555322</c:v>
                </c:pt>
                <c:pt idx="92">
                  <c:v>92.916804825839677</c:v>
                </c:pt>
                <c:pt idx="93">
                  <c:v>94.486494815048871</c:v>
                </c:pt>
                <c:pt idx="94">
                  <c:v>95.733249788900366</c:v>
                </c:pt>
                <c:pt idx="95">
                  <c:v>96.724717783219432</c:v>
                </c:pt>
                <c:pt idx="96">
                  <c:v>97.557652810114604</c:v>
                </c:pt>
                <c:pt idx="97">
                  <c:v>98.26810674107503</c:v>
                </c:pt>
                <c:pt idx="98">
                  <c:v>98.90246395049968</c:v>
                </c:pt>
                <c:pt idx="99">
                  <c:v>99.481301642952516</c:v>
                </c:pt>
                <c:pt idx="100">
                  <c:v>99.999999999999972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B1-4F92-8114-BB0C1BDC191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(2)'!$H$5:$H$105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5.3003568923870904E-3</c:v>
                </c:pt>
                <c:pt idx="7">
                  <c:v>1.4587069043909291E-2</c:v>
                </c:pt>
                <c:pt idx="8">
                  <c:v>2.802215965310869E-2</c:v>
                </c:pt>
                <c:pt idx="9">
                  <c:v>4.6924455183548888E-2</c:v>
                </c:pt>
                <c:pt idx="10">
                  <c:v>6.6890108648882285E-2</c:v>
                </c:pt>
                <c:pt idx="11">
                  <c:v>8.6182465064431682E-2</c:v>
                </c:pt>
                <c:pt idx="12">
                  <c:v>0.10094224213948658</c:v>
                </c:pt>
                <c:pt idx="13">
                  <c:v>0.11120075177959188</c:v>
                </c:pt>
                <c:pt idx="14">
                  <c:v>0.11120075177959188</c:v>
                </c:pt>
                <c:pt idx="15">
                  <c:v>0.11120075177959188</c:v>
                </c:pt>
                <c:pt idx="16">
                  <c:v>0.11120075177959188</c:v>
                </c:pt>
                <c:pt idx="17">
                  <c:v>0.11120075177959188</c:v>
                </c:pt>
                <c:pt idx="18">
                  <c:v>0.11120075177959188</c:v>
                </c:pt>
                <c:pt idx="19">
                  <c:v>0.11120075177959188</c:v>
                </c:pt>
                <c:pt idx="20">
                  <c:v>0.11120075177959188</c:v>
                </c:pt>
                <c:pt idx="21">
                  <c:v>0.11120075177959188</c:v>
                </c:pt>
                <c:pt idx="22">
                  <c:v>0.11120075177959188</c:v>
                </c:pt>
                <c:pt idx="23">
                  <c:v>0.11120075177959188</c:v>
                </c:pt>
                <c:pt idx="24">
                  <c:v>0.11120075177959188</c:v>
                </c:pt>
                <c:pt idx="25">
                  <c:v>0.11120075177959188</c:v>
                </c:pt>
                <c:pt idx="26">
                  <c:v>0.11120075177959188</c:v>
                </c:pt>
                <c:pt idx="27">
                  <c:v>0.11120075177959188</c:v>
                </c:pt>
                <c:pt idx="28">
                  <c:v>0.11120075177959188</c:v>
                </c:pt>
                <c:pt idx="29">
                  <c:v>0.11120075177959188</c:v>
                </c:pt>
                <c:pt idx="30">
                  <c:v>0.11120075177959188</c:v>
                </c:pt>
                <c:pt idx="31">
                  <c:v>0.11120075177959188</c:v>
                </c:pt>
                <c:pt idx="32">
                  <c:v>0.11120075177959188</c:v>
                </c:pt>
                <c:pt idx="33">
                  <c:v>0.11120075177959188</c:v>
                </c:pt>
                <c:pt idx="34">
                  <c:v>0.11120075177959188</c:v>
                </c:pt>
                <c:pt idx="35">
                  <c:v>0.11120075177959188</c:v>
                </c:pt>
                <c:pt idx="36">
                  <c:v>0.11120075177959188</c:v>
                </c:pt>
                <c:pt idx="37">
                  <c:v>0.11120075177959188</c:v>
                </c:pt>
                <c:pt idx="38">
                  <c:v>0.11120075177959188</c:v>
                </c:pt>
                <c:pt idx="39">
                  <c:v>0.11120075177959188</c:v>
                </c:pt>
                <c:pt idx="40">
                  <c:v>0.11120075177959188</c:v>
                </c:pt>
                <c:pt idx="41">
                  <c:v>0.11120075177959188</c:v>
                </c:pt>
                <c:pt idx="42">
                  <c:v>0.11120075177959188</c:v>
                </c:pt>
                <c:pt idx="43">
                  <c:v>0.11120075177959188</c:v>
                </c:pt>
                <c:pt idx="44">
                  <c:v>0.11120075177959188</c:v>
                </c:pt>
                <c:pt idx="45">
                  <c:v>0.11120075177959188</c:v>
                </c:pt>
                <c:pt idx="46">
                  <c:v>0.11120075177959188</c:v>
                </c:pt>
                <c:pt idx="47">
                  <c:v>0.11120075177959188</c:v>
                </c:pt>
                <c:pt idx="48">
                  <c:v>0.11120075177959188</c:v>
                </c:pt>
                <c:pt idx="49">
                  <c:v>0.11120075177959188</c:v>
                </c:pt>
                <c:pt idx="50">
                  <c:v>0.11120075177959188</c:v>
                </c:pt>
                <c:pt idx="51">
                  <c:v>0.11120075177959188</c:v>
                </c:pt>
                <c:pt idx="52">
                  <c:v>0.11120075177959188</c:v>
                </c:pt>
                <c:pt idx="53">
                  <c:v>0.11120075177959188</c:v>
                </c:pt>
                <c:pt idx="54">
                  <c:v>0.11120075177959188</c:v>
                </c:pt>
                <c:pt idx="55">
                  <c:v>0.11120075177959188</c:v>
                </c:pt>
                <c:pt idx="56">
                  <c:v>0.11120075177959188</c:v>
                </c:pt>
                <c:pt idx="57">
                  <c:v>0.11120075177959188</c:v>
                </c:pt>
                <c:pt idx="58">
                  <c:v>0.11120075177959188</c:v>
                </c:pt>
                <c:pt idx="59">
                  <c:v>0.11120075177959188</c:v>
                </c:pt>
                <c:pt idx="60">
                  <c:v>0.11120075177959188</c:v>
                </c:pt>
                <c:pt idx="61">
                  <c:v>0.11120075177959188</c:v>
                </c:pt>
                <c:pt idx="62">
                  <c:v>0.11120075177959188</c:v>
                </c:pt>
                <c:pt idx="63">
                  <c:v>0.11120075177959188</c:v>
                </c:pt>
                <c:pt idx="64">
                  <c:v>0.11120075177959188</c:v>
                </c:pt>
                <c:pt idx="65">
                  <c:v>0.11120075177959188</c:v>
                </c:pt>
                <c:pt idx="66">
                  <c:v>0.11120075177959188</c:v>
                </c:pt>
                <c:pt idx="67">
                  <c:v>0.11959407784876892</c:v>
                </c:pt>
                <c:pt idx="68">
                  <c:v>0.13805662267096352</c:v>
                </c:pt>
                <c:pt idx="69">
                  <c:v>0.16986809649577433</c:v>
                </c:pt>
                <c:pt idx="70">
                  <c:v>0.22235617679086464</c:v>
                </c:pt>
                <c:pt idx="71">
                  <c:v>0.32027831426459685</c:v>
                </c:pt>
                <c:pt idx="72">
                  <c:v>0.47680069654143986</c:v>
                </c:pt>
                <c:pt idx="73">
                  <c:v>0.70710735695430083</c:v>
                </c:pt>
                <c:pt idx="74">
                  <c:v>1.023423937974878</c:v>
                </c:pt>
                <c:pt idx="75">
                  <c:v>1.458978775665877</c:v>
                </c:pt>
                <c:pt idx="76">
                  <c:v>2.0071505254045521</c:v>
                </c:pt>
                <c:pt idx="77">
                  <c:v>2.7382643132426501</c:v>
                </c:pt>
                <c:pt idx="78">
                  <c:v>3.7432022043311002</c:v>
                </c:pt>
                <c:pt idx="79">
                  <c:v>5.0406131732768005</c:v>
                </c:pt>
                <c:pt idx="80">
                  <c:v>6.6450877635533505</c:v>
                </c:pt>
                <c:pt idx="81">
                  <c:v>8.57462016767861</c:v>
                </c:pt>
                <c:pt idx="82">
                  <c:v>10.818772285545959</c:v>
                </c:pt>
                <c:pt idx="83">
                  <c:v>13.37549461243343</c:v>
                </c:pt>
                <c:pt idx="84">
                  <c:v>16.23585202301452</c:v>
                </c:pt>
                <c:pt idx="85">
                  <c:v>19.402549900325308</c:v>
                </c:pt>
                <c:pt idx="86">
                  <c:v>22.852143291129327</c:v>
                </c:pt>
                <c:pt idx="87">
                  <c:v>26.572346072801537</c:v>
                </c:pt>
                <c:pt idx="88">
                  <c:v>30.547397193345287</c:v>
                </c:pt>
                <c:pt idx="89">
                  <c:v>34.878465058028908</c:v>
                </c:pt>
                <c:pt idx="90">
                  <c:v>39.630815521725921</c:v>
                </c:pt>
                <c:pt idx="91">
                  <c:v>44.722938612619863</c:v>
                </c:pt>
                <c:pt idx="92">
                  <c:v>50.089071746180394</c:v>
                </c:pt>
                <c:pt idx="93">
                  <c:v>55.717905322352195</c:v>
                </c:pt>
                <c:pt idx="94">
                  <c:v>61.598899470863195</c:v>
                </c:pt>
                <c:pt idx="95">
                  <c:v>67.702705408997204</c:v>
                </c:pt>
                <c:pt idx="96">
                  <c:v>73.970495067769903</c:v>
                </c:pt>
                <c:pt idx="97">
                  <c:v>80.371199731794107</c:v>
                </c:pt>
                <c:pt idx="98">
                  <c:v>86.854422313611209</c:v>
                </c:pt>
                <c:pt idx="99">
                  <c:v>93.397847732374331</c:v>
                </c:pt>
                <c:pt idx="100">
                  <c:v>100.00000000000004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B1-4F92-8114-BB0C1BDC191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(2)'!$I$5:$I$105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9.9520328836423498E-3</c:v>
                </c:pt>
                <c:pt idx="3">
                  <c:v>1.0838132497521911E-2</c:v>
                </c:pt>
                <c:pt idx="4">
                  <c:v>0.15642885664545392</c:v>
                </c:pt>
                <c:pt idx="5">
                  <c:v>0.19978122551062791</c:v>
                </c:pt>
                <c:pt idx="6">
                  <c:v>0.19978122551062791</c:v>
                </c:pt>
                <c:pt idx="7">
                  <c:v>0.20649205141365318</c:v>
                </c:pt>
                <c:pt idx="8">
                  <c:v>0.25764249522456356</c:v>
                </c:pt>
                <c:pt idx="9">
                  <c:v>0.90073844244076962</c:v>
                </c:pt>
                <c:pt idx="10">
                  <c:v>1.8586997718052167</c:v>
                </c:pt>
                <c:pt idx="11">
                  <c:v>3.0831993199790668</c:v>
                </c:pt>
                <c:pt idx="12">
                  <c:v>4.5143569101145671</c:v>
                </c:pt>
                <c:pt idx="13">
                  <c:v>6.1016121764086968</c:v>
                </c:pt>
                <c:pt idx="14">
                  <c:v>7.7716960398292469</c:v>
                </c:pt>
                <c:pt idx="15">
                  <c:v>9.5235238722439171</c:v>
                </c:pt>
                <c:pt idx="16">
                  <c:v>11.330043273145117</c:v>
                </c:pt>
                <c:pt idx="17">
                  <c:v>13.178961315430158</c:v>
                </c:pt>
                <c:pt idx="18">
                  <c:v>15.033610823228358</c:v>
                </c:pt>
                <c:pt idx="19">
                  <c:v>16.850434034091968</c:v>
                </c:pt>
                <c:pt idx="20">
                  <c:v>18.605490204678389</c:v>
                </c:pt>
                <c:pt idx="21">
                  <c:v>20.28390063050804</c:v>
                </c:pt>
                <c:pt idx="22">
                  <c:v>21.882612463684868</c:v>
                </c:pt>
                <c:pt idx="23">
                  <c:v>23.379007605309678</c:v>
                </c:pt>
                <c:pt idx="24">
                  <c:v>24.809627492809348</c:v>
                </c:pt>
                <c:pt idx="25">
                  <c:v>26.187459965591326</c:v>
                </c:pt>
                <c:pt idx="26">
                  <c:v>27.525784534771056</c:v>
                </c:pt>
                <c:pt idx="27">
                  <c:v>28.834220018763414</c:v>
                </c:pt>
                <c:pt idx="28">
                  <c:v>30.123889231737174</c:v>
                </c:pt>
                <c:pt idx="29">
                  <c:v>31.405646675286125</c:v>
                </c:pt>
                <c:pt idx="30">
                  <c:v>32.704347186882984</c:v>
                </c:pt>
                <c:pt idx="31">
                  <c:v>34.039889361088527</c:v>
                </c:pt>
                <c:pt idx="32">
                  <c:v>35.425866598023468</c:v>
                </c:pt>
                <c:pt idx="33">
                  <c:v>36.88605812252765</c:v>
                </c:pt>
                <c:pt idx="34">
                  <c:v>38.450796181521071</c:v>
                </c:pt>
                <c:pt idx="35">
                  <c:v>40.202897648577199</c:v>
                </c:pt>
                <c:pt idx="36">
                  <c:v>42.19113275576585</c:v>
                </c:pt>
                <c:pt idx="37">
                  <c:v>44.447972749868157</c:v>
                </c:pt>
                <c:pt idx="38">
                  <c:v>47.033044808390748</c:v>
                </c:pt>
                <c:pt idx="39">
                  <c:v>49.89053861371324</c:v>
                </c:pt>
                <c:pt idx="40">
                  <c:v>53.108924538295717</c:v>
                </c:pt>
                <c:pt idx="41">
                  <c:v>56.725491078502216</c:v>
                </c:pt>
                <c:pt idx="42">
                  <c:v>60.620925208340225</c:v>
                </c:pt>
                <c:pt idx="43">
                  <c:v>64.699298703467647</c:v>
                </c:pt>
                <c:pt idx="44">
                  <c:v>68.838602058676642</c:v>
                </c:pt>
                <c:pt idx="45">
                  <c:v>72.940053002683399</c:v>
                </c:pt>
                <c:pt idx="46">
                  <c:v>76.913739208382026</c:v>
                </c:pt>
                <c:pt idx="47">
                  <c:v>80.684080436332678</c:v>
                </c:pt>
                <c:pt idx="48">
                  <c:v>84.183976060625596</c:v>
                </c:pt>
                <c:pt idx="49">
                  <c:v>87.355021166944184</c:v>
                </c:pt>
                <c:pt idx="50">
                  <c:v>90.21144509827225</c:v>
                </c:pt>
                <c:pt idx="51">
                  <c:v>92.686457432261179</c:v>
                </c:pt>
                <c:pt idx="52">
                  <c:v>94.738547902980443</c:v>
                </c:pt>
                <c:pt idx="53">
                  <c:v>96.380880649032406</c:v>
                </c:pt>
                <c:pt idx="54">
                  <c:v>97.689265914191196</c:v>
                </c:pt>
                <c:pt idx="55">
                  <c:v>98.660824115624635</c:v>
                </c:pt>
                <c:pt idx="56">
                  <c:v>99.310723909697828</c:v>
                </c:pt>
                <c:pt idx="57">
                  <c:v>99.687049473588601</c:v>
                </c:pt>
                <c:pt idx="58">
                  <c:v>99.895656847407935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B1-4F92-8114-BB0C1BDC191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(2)'!$J$5:$J$105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2.9881557554664511</c:v>
                </c:pt>
                <c:pt idx="3">
                  <c:v>4.9593883026899315</c:v>
                </c:pt>
                <c:pt idx="4">
                  <c:v>7.7067446116012794</c:v>
                </c:pt>
                <c:pt idx="5">
                  <c:v>9.6925634626111901</c:v>
                </c:pt>
                <c:pt idx="6">
                  <c:v>10.522306154410709</c:v>
                </c:pt>
                <c:pt idx="7">
                  <c:v>11.274699985725542</c:v>
                </c:pt>
                <c:pt idx="8">
                  <c:v>11.964460046933258</c:v>
                </c:pt>
                <c:pt idx="9">
                  <c:v>12.602347703427727</c:v>
                </c:pt>
                <c:pt idx="10">
                  <c:v>13.196488758379783</c:v>
                </c:pt>
                <c:pt idx="11">
                  <c:v>13.753180587149036</c:v>
                </c:pt>
                <c:pt idx="12">
                  <c:v>14.277409959346699</c:v>
                </c:pt>
                <c:pt idx="13">
                  <c:v>14.773198255304207</c:v>
                </c:pt>
                <c:pt idx="14">
                  <c:v>15.243839140612344</c:v>
                </c:pt>
                <c:pt idx="15">
                  <c:v>15.692066744647756</c:v>
                </c:pt>
                <c:pt idx="16">
                  <c:v>16.120177506196409</c:v>
                </c:pt>
                <c:pt idx="17">
                  <c:v>16.923564216089577</c:v>
                </c:pt>
                <c:pt idx="18">
                  <c:v>17.666533394002339</c:v>
                </c:pt>
                <c:pt idx="19">
                  <c:v>18.358549435804793</c:v>
                </c:pt>
                <c:pt idx="20">
                  <c:v>19.006947106084894</c:v>
                </c:pt>
                <c:pt idx="21">
                  <c:v>19.617534662896784</c:v>
                </c:pt>
                <c:pt idx="22">
                  <c:v>20.194995942976458</c:v>
                </c:pt>
                <c:pt idx="23">
                  <c:v>20.743167189260092</c:v>
                </c:pt>
                <c:pt idx="24">
                  <c:v>21.265232934062421</c:v>
                </c:pt>
                <c:pt idx="25">
                  <c:v>21.763867916766728</c:v>
                </c:pt>
                <c:pt idx="26">
                  <c:v>22.241342039162721</c:v>
                </c:pt>
                <c:pt idx="27">
                  <c:v>22.699599400701683</c:v>
                </c:pt>
                <c:pt idx="28">
                  <c:v>23.354565555420219</c:v>
                </c:pt>
                <c:pt idx="29">
                  <c:v>23.9748036585768</c:v>
                </c:pt>
                <c:pt idx="30">
                  <c:v>24.75447250331171</c:v>
                </c:pt>
                <c:pt idx="31">
                  <c:v>25.307874418823523</c:v>
                </c:pt>
                <c:pt idx="32">
                  <c:v>25.83735726105148</c:v>
                </c:pt>
                <c:pt idx="33">
                  <c:v>26.509945808845337</c:v>
                </c:pt>
                <c:pt idx="34">
                  <c:v>27.303155931088135</c:v>
                </c:pt>
                <c:pt idx="35">
                  <c:v>28.050111468990462</c:v>
                </c:pt>
                <c:pt idx="36">
                  <c:v>28.75654234244595</c:v>
                </c:pt>
                <c:pt idx="37">
                  <c:v>29.427141576842935</c:v>
                </c:pt>
                <c:pt idx="38">
                  <c:v>30.065804934585334</c:v>
                </c:pt>
                <c:pt idx="39">
                  <c:v>30.67580452852982</c:v>
                </c:pt>
                <c:pt idx="40">
                  <c:v>31.820521295383479</c:v>
                </c:pt>
                <c:pt idx="41">
                  <c:v>32.879151298517719</c:v>
                </c:pt>
                <c:pt idx="42">
                  <c:v>33.865180014487294</c:v>
                </c:pt>
                <c:pt idx="43">
                  <c:v>34.789058484990228</c:v>
                </c:pt>
                <c:pt idx="44">
                  <c:v>35.659062687583678</c:v>
                </c:pt>
                <c:pt idx="45">
                  <c:v>36.481866452415531</c:v>
                </c:pt>
                <c:pt idx="46">
                  <c:v>37.262935903777738</c:v>
                </c:pt>
                <c:pt idx="47">
                  <c:v>38.006808566987026</c:v>
                </c:pt>
                <c:pt idx="48">
                  <c:v>38.717295581786288</c:v>
                </c:pt>
                <c:pt idx="49">
                  <c:v>39.397631249422751</c:v>
                </c:pt>
                <c:pt idx="50">
                  <c:v>40.050585647134326</c:v>
                </c:pt>
                <c:pt idx="51">
                  <c:v>40.983823314368919</c:v>
                </c:pt>
                <c:pt idx="52">
                  <c:v>41.86757823261901</c:v>
                </c:pt>
                <c:pt idx="53">
                  <c:v>42.707459039213177</c:v>
                </c:pt>
                <c:pt idx="54">
                  <c:v>43.508140614549987</c:v>
                </c:pt>
                <c:pt idx="55">
                  <c:v>44.521463729679283</c:v>
                </c:pt>
                <c:pt idx="56">
                  <c:v>45.47981090965164</c:v>
                </c:pt>
                <c:pt idx="57">
                  <c:v>46.389548733017691</c:v>
                </c:pt>
                <c:pt idx="58">
                  <c:v>47.255962207913278</c:v>
                </c:pt>
                <c:pt idx="59">
                  <c:v>48.083490296799695</c:v>
                </c:pt>
                <c:pt idx="60">
                  <c:v>48.87590009896833</c:v>
                </c:pt>
                <c:pt idx="61">
                  <c:v>49.636418016415284</c:v>
                </c:pt>
                <c:pt idx="62">
                  <c:v>50.723391271600882</c:v>
                </c:pt>
                <c:pt idx="63">
                  <c:v>51.752730307093451</c:v>
                </c:pt>
                <c:pt idx="64">
                  <c:v>53.04665851395248</c:v>
                </c:pt>
                <c:pt idx="65">
                  <c:v>53.965077087486733</c:v>
                </c:pt>
                <c:pt idx="66">
                  <c:v>54.843799880161093</c:v>
                </c:pt>
                <c:pt idx="67">
                  <c:v>55.960019028172205</c:v>
                </c:pt>
                <c:pt idx="68">
                  <c:v>56.759673224170001</c:v>
                </c:pt>
                <c:pt idx="69">
                  <c:v>57.530155759439253</c:v>
                </c:pt>
                <c:pt idx="70">
                  <c:v>58.516057793033994</c:v>
                </c:pt>
                <c:pt idx="71">
                  <c:v>59.688441221630406</c:v>
                </c:pt>
                <c:pt idx="72">
                  <c:v>60.80135893117329</c:v>
                </c:pt>
                <c:pt idx="73">
                  <c:v>61.861276277942679</c:v>
                </c:pt>
                <c:pt idx="74">
                  <c:v>62.873623617595186</c:v>
                </c:pt>
                <c:pt idx="75">
                  <c:v>63.843009389405623</c:v>
                </c:pt>
                <c:pt idx="76">
                  <c:v>64.773380576589759</c:v>
                </c:pt>
                <c:pt idx="77">
                  <c:v>66.530269069611947</c:v>
                </c:pt>
                <c:pt idx="78">
                  <c:v>68.166669416992519</c:v>
                </c:pt>
                <c:pt idx="79">
                  <c:v>69.699926030702613</c:v>
                </c:pt>
                <c:pt idx="80">
                  <c:v>71.143773614742372</c:v>
                </c:pt>
                <c:pt idx="81">
                  <c:v>72.509287970247641</c:v>
                </c:pt>
                <c:pt idx="82">
                  <c:v>73.805540605527796</c:v>
                </c:pt>
                <c:pt idx="83">
                  <c:v>75.040061938190632</c:v>
                </c:pt>
                <c:pt idx="84">
                  <c:v>76.219176885855916</c:v>
                </c:pt>
                <c:pt idx="85">
                  <c:v>77.348253052528165</c:v>
                </c:pt>
                <c:pt idx="86">
                  <c:v>78.431887622124066</c:v>
                </c:pt>
                <c:pt idx="87">
                  <c:v>79.474050367988369</c:v>
                </c:pt>
                <c:pt idx="88">
                  <c:v>80.478194657626972</c:v>
                </c:pt>
                <c:pt idx="89">
                  <c:v>82.384165103129732</c:v>
                </c:pt>
                <c:pt idx="90">
                  <c:v>84.170000577792791</c:v>
                </c:pt>
                <c:pt idx="91">
                  <c:v>85.851698352665224</c:v>
                </c:pt>
                <c:pt idx="92">
                  <c:v>87.442158785327067</c:v>
                </c:pt>
                <c:pt idx="93">
                  <c:v>89.679390022041432</c:v>
                </c:pt>
                <c:pt idx="94">
                  <c:v>91.763191007403009</c:v>
                </c:pt>
                <c:pt idx="95">
                  <c:v>94.340409519073916</c:v>
                </c:pt>
                <c:pt idx="96">
                  <c:v>96.144336102114707</c:v>
                </c:pt>
                <c:pt idx="97">
                  <c:v>97.852613688732603</c:v>
                </c:pt>
                <c:pt idx="98">
                  <c:v>98.402714233189499</c:v>
                </c:pt>
                <c:pt idx="99">
                  <c:v>99.476083643701841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B1-4F92-8114-BB0C1BDC191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(2)'!$T$5:$T$105</c:f>
              <c:numCache>
                <c:formatCode>General</c:formatCode>
                <c:ptCount val="101"/>
                <c:pt idx="0">
                  <c:v>0</c:v>
                </c:pt>
                <c:pt idx="1">
                  <c:v>1.9805277039757142E-2</c:v>
                </c:pt>
                <c:pt idx="2">
                  <c:v>4.9421948596476001E-2</c:v>
                </c:pt>
                <c:pt idx="3">
                  <c:v>0.11193050018044808</c:v>
                </c:pt>
                <c:pt idx="4">
                  <c:v>0.21502270886592029</c:v>
                </c:pt>
                <c:pt idx="5">
                  <c:v>0.39880060612242679</c:v>
                </c:pt>
                <c:pt idx="6">
                  <c:v>0.69703952497014443</c:v>
                </c:pt>
                <c:pt idx="7">
                  <c:v>1.0559680236162883</c:v>
                </c:pt>
                <c:pt idx="8">
                  <c:v>1.4684479952253449</c:v>
                </c:pt>
                <c:pt idx="9">
                  <c:v>1.9742764516458013</c:v>
                </c:pt>
                <c:pt idx="10">
                  <c:v>2.544725802087064</c:v>
                </c:pt>
                <c:pt idx="11">
                  <c:v>3.1724570269876429</c:v>
                </c:pt>
                <c:pt idx="12">
                  <c:v>3.8487137714899711</c:v>
                </c:pt>
                <c:pt idx="13">
                  <c:v>4.5670060098578897</c:v>
                </c:pt>
                <c:pt idx="14">
                  <c:v>5.3178346144548492</c:v>
                </c:pt>
                <c:pt idx="15">
                  <c:v>6.1018793204429889</c:v>
                </c:pt>
                <c:pt idx="16">
                  <c:v>6.9141600983264784</c:v>
                </c:pt>
                <c:pt idx="17">
                  <c:v>7.7597964040452609</c:v>
                </c:pt>
                <c:pt idx="18">
                  <c:v>8.6434114417749548</c:v>
                </c:pt>
                <c:pt idx="19">
                  <c:v>9.5454684101321465</c:v>
                </c:pt>
                <c:pt idx="20">
                  <c:v>10.453565872509303</c:v>
                </c:pt>
                <c:pt idx="21">
                  <c:v>11.358417711762689</c:v>
                </c:pt>
                <c:pt idx="22">
                  <c:v>12.253250742154059</c:v>
                </c:pt>
                <c:pt idx="23">
                  <c:v>13.126770868560165</c:v>
                </c:pt>
                <c:pt idx="24">
                  <c:v>13.984201253433202</c:v>
                </c:pt>
                <c:pt idx="25">
                  <c:v>14.824558688819167</c:v>
                </c:pt>
                <c:pt idx="26">
                  <c:v>15.648015107543122</c:v>
                </c:pt>
                <c:pt idx="27">
                  <c:v>16.455116877976685</c:v>
                </c:pt>
                <c:pt idx="28">
                  <c:v>17.241010779270802</c:v>
                </c:pt>
                <c:pt idx="29">
                  <c:v>18.009825246401341</c:v>
                </c:pt>
                <c:pt idx="30">
                  <c:v>18.767014974935208</c:v>
                </c:pt>
                <c:pt idx="31">
                  <c:v>19.519641115845292</c:v>
                </c:pt>
                <c:pt idx="32">
                  <c:v>20.273909465314038</c:v>
                </c:pt>
                <c:pt idx="33">
                  <c:v>21.035811382904342</c:v>
                </c:pt>
                <c:pt idx="34">
                  <c:v>21.811421811252337</c:v>
                </c:pt>
                <c:pt idx="35">
                  <c:v>22.622730057077099</c:v>
                </c:pt>
                <c:pt idx="36">
                  <c:v>23.483181175164322</c:v>
                </c:pt>
                <c:pt idx="37">
                  <c:v>24.401486602895378</c:v>
                </c:pt>
                <c:pt idx="38">
                  <c:v>25.391567054842977</c:v>
                </c:pt>
                <c:pt idx="39">
                  <c:v>26.435206443876893</c:v>
                </c:pt>
                <c:pt idx="40">
                  <c:v>27.542781864018213</c:v>
                </c:pt>
                <c:pt idx="41">
                  <c:v>28.705635708452331</c:v>
                </c:pt>
                <c:pt idx="42">
                  <c:v>29.895525752594363</c:v>
                </c:pt>
                <c:pt idx="43">
                  <c:v>31.090676716008744</c:v>
                </c:pt>
                <c:pt idx="44">
                  <c:v>32.275744980776423</c:v>
                </c:pt>
                <c:pt idx="45">
                  <c:v>33.44158514279647</c:v>
                </c:pt>
                <c:pt idx="46">
                  <c:v>34.580208002745294</c:v>
                </c:pt>
                <c:pt idx="47">
                  <c:v>35.694401396472315</c:v>
                </c:pt>
                <c:pt idx="48">
                  <c:v>36.785116084317828</c:v>
                </c:pt>
                <c:pt idx="49">
                  <c:v>37.855290056863076</c:v>
                </c:pt>
                <c:pt idx="50">
                  <c:v>38.905306904886608</c:v>
                </c:pt>
                <c:pt idx="51">
                  <c:v>39.930432748387219</c:v>
                </c:pt>
                <c:pt idx="52">
                  <c:v>40.926588479720714</c:v>
                </c:pt>
                <c:pt idx="53">
                  <c:v>41.896468160766169</c:v>
                </c:pt>
                <c:pt idx="54">
                  <c:v>42.832720256895662</c:v>
                </c:pt>
                <c:pt idx="55">
                  <c:v>43.723885841161952</c:v>
                </c:pt>
                <c:pt idx="56">
                  <c:v>44.554559457686963</c:v>
                </c:pt>
                <c:pt idx="57">
                  <c:v>45.31379790411691</c:v>
                </c:pt>
                <c:pt idx="58">
                  <c:v>46.000815678897276</c:v>
                </c:pt>
                <c:pt idx="59">
                  <c:v>46.611083795875459</c:v>
                </c:pt>
                <c:pt idx="60">
                  <c:v>47.134954945019061</c:v>
                </c:pt>
                <c:pt idx="61">
                  <c:v>47.587915944542971</c:v>
                </c:pt>
                <c:pt idx="62">
                  <c:v>47.957590825015842</c:v>
                </c:pt>
                <c:pt idx="63">
                  <c:v>48.234119371433479</c:v>
                </c:pt>
                <c:pt idx="64">
                  <c:v>48.424110160814877</c:v>
                </c:pt>
                <c:pt idx="65">
                  <c:v>48.56356609498885</c:v>
                </c:pt>
                <c:pt idx="66">
                  <c:v>48.676618892405351</c:v>
                </c:pt>
                <c:pt idx="67">
                  <c:v>48.764147879398756</c:v>
                </c:pt>
                <c:pt idx="68">
                  <c:v>48.862112526894286</c:v>
                </c:pt>
                <c:pt idx="69">
                  <c:v>48.971657843345817</c:v>
                </c:pt>
                <c:pt idx="70">
                  <c:v>49.097461491430671</c:v>
                </c:pt>
                <c:pt idx="71">
                  <c:v>49.253917225978334</c:v>
                </c:pt>
                <c:pt idx="72">
                  <c:v>49.448166805663178</c:v>
                </c:pt>
                <c:pt idx="73">
                  <c:v>49.687265982170473</c:v>
                </c:pt>
                <c:pt idx="74">
                  <c:v>49.976609796632673</c:v>
                </c:pt>
                <c:pt idx="75">
                  <c:v>50.331768757833139</c:v>
                </c:pt>
                <c:pt idx="76">
                  <c:v>50.748025853519636</c:v>
                </c:pt>
                <c:pt idx="77">
                  <c:v>51.260196432602655</c:v>
                </c:pt>
                <c:pt idx="78">
                  <c:v>51.911149916991761</c:v>
                </c:pt>
                <c:pt idx="79">
                  <c:v>52.706403533535742</c:v>
                </c:pt>
                <c:pt idx="80">
                  <c:v>53.650323635831015</c:v>
                </c:pt>
                <c:pt idx="81">
                  <c:v>54.749485652840548</c:v>
                </c:pt>
                <c:pt idx="82">
                  <c:v>55.997763938062626</c:v>
                </c:pt>
                <c:pt idx="83">
                  <c:v>57.393176569549055</c:v>
                </c:pt>
                <c:pt idx="84">
                  <c:v>58.930473854528884</c:v>
                </c:pt>
                <c:pt idx="85">
                  <c:v>60.610703781290923</c:v>
                </c:pt>
                <c:pt idx="86">
                  <c:v>62.420312424050202</c:v>
                </c:pt>
                <c:pt idx="87">
                  <c:v>64.351858963642201</c:v>
                </c:pt>
                <c:pt idx="88">
                  <c:v>66.396550224111735</c:v>
                </c:pt>
                <c:pt idx="89">
                  <c:v>68.596274421105448</c:v>
                </c:pt>
                <c:pt idx="90">
                  <c:v>70.975992130133577</c:v>
                </c:pt>
                <c:pt idx="91">
                  <c:v>73.497328949683649</c:v>
                </c:pt>
                <c:pt idx="92">
                  <c:v>76.130196212386679</c:v>
                </c:pt>
                <c:pt idx="93">
                  <c:v>78.865025593838183</c:v>
                </c:pt>
                <c:pt idx="94">
                  <c:v>81.700509737237709</c:v>
                </c:pt>
                <c:pt idx="95">
                  <c:v>84.626604585447851</c:v>
                </c:pt>
                <c:pt idx="96">
                  <c:v>87.621018168330011</c:v>
                </c:pt>
                <c:pt idx="97">
                  <c:v>90.671141078047413</c:v>
                </c:pt>
                <c:pt idx="98">
                  <c:v>93.755846991504868</c:v>
                </c:pt>
                <c:pt idx="99">
                  <c:v>96.865783649017501</c:v>
                </c:pt>
                <c:pt idx="100">
                  <c:v>100.00000000000003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B1-4F92-8114-BB0C1BDC1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86048"/>
        <c:axId val="1926228928"/>
      </c:scatterChart>
      <c:valAx>
        <c:axId val="599986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28928"/>
        <c:crosses val="autoZero"/>
        <c:crossBetween val="midCat"/>
      </c:valAx>
      <c:valAx>
        <c:axId val="19262289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342092</xdr:colOff>
      <xdr:row>7</xdr:row>
      <xdr:rowOff>103949</xdr:rowOff>
    </xdr:from>
    <xdr:to>
      <xdr:col>12</xdr:col>
      <xdr:colOff>803109</xdr:colOff>
      <xdr:row>20</xdr:row>
      <xdr:rowOff>175010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8D5584-BF09-53D4-89E3-AA3A09AB2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383741</xdr:colOff>
      <xdr:row>9</xdr:row>
      <xdr:rowOff>27409</xdr:rowOff>
    </xdr:from>
    <xdr:to>
      <xdr:col>31</xdr:col>
      <xdr:colOff>700784</xdr:colOff>
      <xdr:row>27</xdr:row>
      <xdr:rowOff>160987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6A7CE5-9D14-EB81-E8B2-935F3F881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292374</xdr:colOff>
      <xdr:row>6</xdr:row>
      <xdr:rowOff>82231</xdr:rowOff>
    </xdr:from>
    <xdr:to>
      <xdr:col>41</xdr:col>
      <xdr:colOff>609418</xdr:colOff>
      <xdr:row>24</xdr:row>
      <xdr:rowOff>188398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4115EF-E9EF-0541-9C2E-4C626BC12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209340</xdr:colOff>
      <xdr:row>10</xdr:row>
      <xdr:rowOff>163480</xdr:rowOff>
    </xdr:from>
    <xdr:to>
      <xdr:col>35</xdr:col>
      <xdr:colOff>742652</xdr:colOff>
      <xdr:row>29</xdr:row>
      <xdr:rowOff>108652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8BEA5-3A77-7E46-B5B0-A26BF90CC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292374</xdr:colOff>
      <xdr:row>6</xdr:row>
      <xdr:rowOff>82231</xdr:rowOff>
    </xdr:from>
    <xdr:to>
      <xdr:col>45</xdr:col>
      <xdr:colOff>609418</xdr:colOff>
      <xdr:row>24</xdr:row>
      <xdr:rowOff>188398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72E322-61AC-654C-8E76-0820B1119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209340</xdr:colOff>
      <xdr:row>10</xdr:row>
      <xdr:rowOff>163480</xdr:rowOff>
    </xdr:from>
    <xdr:to>
      <xdr:col>35</xdr:col>
      <xdr:colOff>742652</xdr:colOff>
      <xdr:row>29</xdr:row>
      <xdr:rowOff>108652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66315-055D-4460-9598-9CDE4C2E7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292374</xdr:colOff>
      <xdr:row>6</xdr:row>
      <xdr:rowOff>82231</xdr:rowOff>
    </xdr:from>
    <xdr:to>
      <xdr:col>45</xdr:col>
      <xdr:colOff>609418</xdr:colOff>
      <xdr:row>24</xdr:row>
      <xdr:rowOff>188398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D831-6FDC-419A-99FD-B4FAC05B9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209340</xdr:colOff>
      <xdr:row>10</xdr:row>
      <xdr:rowOff>163480</xdr:rowOff>
    </xdr:from>
    <xdr:to>
      <xdr:col>35</xdr:col>
      <xdr:colOff>742652</xdr:colOff>
      <xdr:row>29</xdr:row>
      <xdr:rowOff>108652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0CF79-C409-4E61-8D88-607317E7E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292374</xdr:colOff>
      <xdr:row>6</xdr:row>
      <xdr:rowOff>82231</xdr:rowOff>
    </xdr:from>
    <xdr:to>
      <xdr:col>45</xdr:col>
      <xdr:colOff>609418</xdr:colOff>
      <xdr:row>24</xdr:row>
      <xdr:rowOff>188398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F9DB0-1CD7-43FB-B608-E670ABB06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210144</xdr:colOff>
      <xdr:row>6</xdr:row>
      <xdr:rowOff>109640</xdr:rowOff>
    </xdr:from>
    <xdr:to>
      <xdr:col>28</xdr:col>
      <xdr:colOff>527188</xdr:colOff>
      <xdr:row>25</xdr:row>
      <xdr:rowOff>42210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70071-EAAA-034E-82A5-03CFA6665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en-Fang Su" id="{D69E1C8A-1CC7-6F40-BF4D-930D68504038}" userId="S::yfs21@cam.ac.uk::b68df8b9-0379-4b34-833d-fb825270ea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4-04-12T04:07:26.15" personId="{D69E1C8A-1CC7-6F40-BF4D-930D68504038}" id="{4649B724-DB87-8441-B4D5-A9DC528774F7}">
    <text>Andreasen and Andersen found that
optimum packing is obtained when q = 0.37. However, for mixtures with a high amount of powders
(&lt;250 μm), a smaller q value is recommended in the range of 0.22∼0.25.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BB052-8371-8042-9450-6B98471FD8FC}">
  <dimension ref="A1:M104"/>
  <sheetViews>
    <sheetView zoomScale="173" zoomScaleNormal="173" workbookViewId="0">
      <selection activeCell="D7" sqref="D7"/>
    </sheetView>
  </sheetViews>
  <sheetFormatPr defaultColWidth="11.5" defaultRowHeight="15.6" x14ac:dyDescent="0.3"/>
  <cols>
    <col min="1" max="1" width="16.5" style="1" customWidth="1"/>
    <col min="2" max="2" width="22.5" style="1" customWidth="1"/>
  </cols>
  <sheetData>
    <row r="1" spans="1:13" x14ac:dyDescent="0.3">
      <c r="A1" s="1" t="s">
        <v>0</v>
      </c>
      <c r="B1" s="1" t="s">
        <v>1</v>
      </c>
      <c r="D1" t="s">
        <v>2</v>
      </c>
      <c r="E1" t="s">
        <v>3</v>
      </c>
      <c r="F1" t="s">
        <v>4</v>
      </c>
    </row>
    <row r="2" spans="1:13" x14ac:dyDescent="0.3">
      <c r="B2" s="1" t="s">
        <v>5</v>
      </c>
      <c r="D2">
        <f>A63</f>
        <v>36</v>
      </c>
      <c r="E2">
        <f>A6</f>
        <v>0.2</v>
      </c>
      <c r="F2">
        <v>0.37</v>
      </c>
    </row>
    <row r="3" spans="1:13" x14ac:dyDescent="0.3">
      <c r="A3" s="1" t="s">
        <v>6</v>
      </c>
      <c r="B3" s="1" t="s">
        <v>7</v>
      </c>
      <c r="C3" t="s">
        <v>8</v>
      </c>
      <c r="D3" t="s">
        <v>9</v>
      </c>
    </row>
    <row r="4" spans="1:13" x14ac:dyDescent="0.3">
      <c r="A4" s="1">
        <v>0.05</v>
      </c>
      <c r="B4" s="1">
        <v>0</v>
      </c>
      <c r="C4">
        <f>$B$4</f>
        <v>0</v>
      </c>
      <c r="D4">
        <v>0</v>
      </c>
    </row>
    <row r="5" spans="1:13" x14ac:dyDescent="0.3">
      <c r="A5" s="1">
        <v>0.1</v>
      </c>
      <c r="B5" s="1">
        <v>0</v>
      </c>
      <c r="C5">
        <f>SUM($B$4:B5)</f>
        <v>0</v>
      </c>
      <c r="D5">
        <v>0</v>
      </c>
    </row>
    <row r="6" spans="1:13" x14ac:dyDescent="0.3">
      <c r="A6" s="1">
        <v>0.2</v>
      </c>
      <c r="B6" s="1">
        <v>9.9520328836423498E-3</v>
      </c>
      <c r="C6">
        <f>SUM($B$4:B6)</f>
        <v>9.9520328836423498E-3</v>
      </c>
      <c r="D6">
        <f>(A6^$F$2-$E$2^$F$2)/($D$2^$F$2-$E$2^$F$2)</f>
        <v>0</v>
      </c>
    </row>
    <row r="7" spans="1:13" x14ac:dyDescent="0.3">
      <c r="A7" s="1">
        <v>0.3</v>
      </c>
      <c r="B7" s="1">
        <v>8.8609961387956199E-4</v>
      </c>
      <c r="C7">
        <f>SUM($B$4:B7)</f>
        <v>1.0838132497521911E-2</v>
      </c>
      <c r="D7">
        <f>(A7^$F$2-$E$2^$F$2)/($D$2^$F$2-$E$2^$F$2)*100</f>
        <v>2.7761021619597113</v>
      </c>
    </row>
    <row r="8" spans="1:13" x14ac:dyDescent="0.3">
      <c r="A8" s="1">
        <v>0.5</v>
      </c>
      <c r="B8" s="1">
        <v>0.145590724147932</v>
      </c>
      <c r="C8">
        <f>SUM($B$4:B8)</f>
        <v>0.15642885664545392</v>
      </c>
      <c r="D8">
        <f t="shared" ref="D8:D63" si="0">(A8^$F$2-$E$2^$F$2)/($D$2^$F$2-$E$2^$F$2)*100</f>
        <v>6.921942531524591</v>
      </c>
    </row>
    <row r="9" spans="1:13" x14ac:dyDescent="0.3">
      <c r="A9" s="1">
        <v>0.7</v>
      </c>
      <c r="B9" s="1">
        <v>4.3352368865173997E-2</v>
      </c>
      <c r="C9">
        <f>SUM($B$4:B9)</f>
        <v>0.19978122551062791</v>
      </c>
      <c r="D9">
        <f t="shared" si="0"/>
        <v>10.113473262973478</v>
      </c>
    </row>
    <row r="10" spans="1:13" x14ac:dyDescent="0.3">
      <c r="A10" s="1">
        <v>0.8</v>
      </c>
      <c r="B10" s="1">
        <v>0</v>
      </c>
      <c r="C10">
        <f>SUM($B$4:B10)</f>
        <v>0.19978122551062791</v>
      </c>
      <c r="D10">
        <f t="shared" si="0"/>
        <v>11.494363359860918</v>
      </c>
    </row>
    <row r="11" spans="1:13" x14ac:dyDescent="0.3">
      <c r="A11" s="1">
        <v>0.9</v>
      </c>
      <c r="B11" s="1">
        <v>6.7108259030252701E-3</v>
      </c>
      <c r="C11">
        <f>SUM($B$4:B11)</f>
        <v>0.20649205141365318</v>
      </c>
      <c r="D11">
        <f t="shared" si="0"/>
        <v>12.770333180807702</v>
      </c>
    </row>
    <row r="12" spans="1:13" x14ac:dyDescent="0.3">
      <c r="A12" s="1">
        <v>1</v>
      </c>
      <c r="B12" s="1">
        <v>5.1150443810910398E-2</v>
      </c>
      <c r="C12">
        <f>SUM($B$4:B12)</f>
        <v>0.25764249522456356</v>
      </c>
      <c r="D12">
        <f t="shared" si="0"/>
        <v>13.959812874528014</v>
      </c>
    </row>
    <row r="13" spans="1:13" x14ac:dyDescent="0.3">
      <c r="A13" s="1">
        <v>1.1000000000000001</v>
      </c>
      <c r="B13" s="1">
        <v>0.643095947216206</v>
      </c>
      <c r="C13">
        <f>SUM($B$4:B13)</f>
        <v>0.90073844244076962</v>
      </c>
      <c r="D13">
        <f t="shared" si="0"/>
        <v>15.076512113372607</v>
      </c>
    </row>
    <row r="14" spans="1:13" x14ac:dyDescent="0.3">
      <c r="A14" s="1">
        <v>1.2</v>
      </c>
      <c r="B14" s="1">
        <v>0.957961329364447</v>
      </c>
      <c r="C14">
        <f>SUM($B$4:B14)</f>
        <v>1.8586997718052167</v>
      </c>
      <c r="D14">
        <f t="shared" si="0"/>
        <v>16.130942116963986</v>
      </c>
    </row>
    <row r="15" spans="1:13" x14ac:dyDescent="0.3">
      <c r="A15" s="1">
        <v>1.3</v>
      </c>
      <c r="B15" s="1">
        <v>1.2244995481738501</v>
      </c>
      <c r="C15">
        <f>SUM($B$4:B15)</f>
        <v>3.0831993199790668</v>
      </c>
      <c r="D15">
        <f t="shared" si="0"/>
        <v>17.131362368553297</v>
      </c>
    </row>
    <row r="16" spans="1:13" x14ac:dyDescent="0.3">
      <c r="A16" s="1">
        <v>1.4</v>
      </c>
      <c r="B16" s="1">
        <v>1.4311575901355</v>
      </c>
      <c r="C16">
        <f>SUM($B$4:B16)</f>
        <v>4.5143569101145671</v>
      </c>
      <c r="D16">
        <f t="shared" si="0"/>
        <v>18.084396649382523</v>
      </c>
    </row>
    <row r="17" spans="1:4" x14ac:dyDescent="0.3">
      <c r="A17" s="1">
        <v>1.5</v>
      </c>
      <c r="B17" s="1">
        <v>1.5872552662941299</v>
      </c>
      <c r="C17">
        <f>SUM($B$4:B17)</f>
        <v>6.1016121764086968</v>
      </c>
      <c r="D17">
        <f t="shared" si="0"/>
        <v>18.995449063081658</v>
      </c>
    </row>
    <row r="18" spans="1:4" x14ac:dyDescent="0.3">
      <c r="A18" s="1">
        <v>1.6</v>
      </c>
      <c r="B18" s="1">
        <v>1.6700838634205499</v>
      </c>
      <c r="C18">
        <f>SUM($B$4:B18)</f>
        <v>7.7716960398292469</v>
      </c>
      <c r="D18">
        <f t="shared" si="0"/>
        <v>19.868993874894294</v>
      </c>
    </row>
    <row r="19" spans="1:4" x14ac:dyDescent="0.3">
      <c r="A19" s="1">
        <v>1.7</v>
      </c>
      <c r="B19" s="1">
        <v>1.7518278324146701</v>
      </c>
      <c r="C19">
        <f>SUM($B$4:B19)</f>
        <v>9.5235238722439171</v>
      </c>
      <c r="D19">
        <f t="shared" si="0"/>
        <v>20.708782862902638</v>
      </c>
    </row>
    <row r="20" spans="1:4" x14ac:dyDescent="0.3">
      <c r="A20" s="1">
        <v>1.8</v>
      </c>
      <c r="B20" s="1">
        <v>1.8065194009012</v>
      </c>
      <c r="C20">
        <f>SUM($B$4:B20)</f>
        <v>11.330043273145117</v>
      </c>
      <c r="D20">
        <f t="shared" si="0"/>
        <v>21.517997084802882</v>
      </c>
    </row>
    <row r="21" spans="1:4" x14ac:dyDescent="0.3">
      <c r="A21" s="1">
        <v>2</v>
      </c>
      <c r="B21" s="1">
        <v>1.84891804228504</v>
      </c>
      <c r="C21">
        <f>SUM($B$4:B21)</f>
        <v>13.178961315430158</v>
      </c>
      <c r="D21">
        <f t="shared" si="0"/>
        <v>23.055224533968143</v>
      </c>
    </row>
    <row r="22" spans="1:4" x14ac:dyDescent="0.3">
      <c r="A22" s="1">
        <v>2.2000000000000002</v>
      </c>
      <c r="B22" s="1">
        <v>1.8546495077981999</v>
      </c>
      <c r="C22">
        <f>SUM($B$4:B22)</f>
        <v>15.033610823228358</v>
      </c>
      <c r="D22">
        <f t="shared" si="0"/>
        <v>24.49839395625969</v>
      </c>
    </row>
    <row r="23" spans="1:4" x14ac:dyDescent="0.3">
      <c r="A23" s="1">
        <v>2.4</v>
      </c>
      <c r="B23" s="1">
        <v>1.81682321086361</v>
      </c>
      <c r="C23">
        <f>SUM($B$4:B23)</f>
        <v>16.850434034091968</v>
      </c>
      <c r="D23">
        <f t="shared" si="0"/>
        <v>25.861089556110105</v>
      </c>
    </row>
    <row r="24" spans="1:4" x14ac:dyDescent="0.3">
      <c r="A24" s="1">
        <v>2.6</v>
      </c>
      <c r="B24" s="1">
        <v>1.7550561705864201</v>
      </c>
      <c r="C24">
        <f>SUM($B$4:B24)</f>
        <v>18.605490204678389</v>
      </c>
      <c r="D24">
        <f t="shared" si="0"/>
        <v>27.153985500078626</v>
      </c>
    </row>
    <row r="25" spans="1:4" x14ac:dyDescent="0.3">
      <c r="A25" s="1">
        <v>2.8</v>
      </c>
      <c r="B25" s="1">
        <v>1.6784104258296499</v>
      </c>
      <c r="C25">
        <f>SUM($B$4:B25)</f>
        <v>20.28390063050804</v>
      </c>
      <c r="D25">
        <f t="shared" si="0"/>
        <v>28.385642050602844</v>
      </c>
    </row>
    <row r="26" spans="1:4" x14ac:dyDescent="0.3">
      <c r="A26" s="1">
        <v>3</v>
      </c>
      <c r="B26" s="1">
        <v>1.59871183317683</v>
      </c>
      <c r="C26">
        <f>SUM($B$4:B26)</f>
        <v>21.882612463684868</v>
      </c>
      <c r="D26">
        <f t="shared" si="0"/>
        <v>29.563043216306035</v>
      </c>
    </row>
    <row r="27" spans="1:4" x14ac:dyDescent="0.3">
      <c r="A27" s="1">
        <v>3.2</v>
      </c>
      <c r="B27" s="1">
        <v>1.49639514162481</v>
      </c>
      <c r="C27">
        <f>SUM($B$4:B27)</f>
        <v>23.379007605309678</v>
      </c>
      <c r="D27">
        <f t="shared" si="0"/>
        <v>30.691971326540791</v>
      </c>
    </row>
    <row r="28" spans="1:4" x14ac:dyDescent="0.3">
      <c r="A28" s="1">
        <v>3.4</v>
      </c>
      <c r="B28" s="1">
        <v>1.4306198874996701</v>
      </c>
      <c r="C28">
        <f>SUM($B$4:B28)</f>
        <v>24.809627492809348</v>
      </c>
      <c r="D28">
        <f t="shared" si="0"/>
        <v>31.777275002331574</v>
      </c>
    </row>
    <row r="29" spans="1:4" x14ac:dyDescent="0.3">
      <c r="A29" s="1">
        <v>3.6</v>
      </c>
      <c r="B29" s="1">
        <v>1.37783247278198</v>
      </c>
      <c r="C29">
        <f>SUM($B$4:B29)</f>
        <v>26.187459965591326</v>
      </c>
      <c r="D29">
        <f t="shared" si="0"/>
        <v>32.823065292596468</v>
      </c>
    </row>
    <row r="30" spans="1:4" x14ac:dyDescent="0.3">
      <c r="A30" s="1">
        <v>3.8</v>
      </c>
      <c r="B30" s="1">
        <v>1.3383245691797301</v>
      </c>
      <c r="C30">
        <f>SUM($B$4:B30)</f>
        <v>27.525784534771056</v>
      </c>
      <c r="D30">
        <f t="shared" si="0"/>
        <v>33.832862117404602</v>
      </c>
    </row>
    <row r="31" spans="1:4" x14ac:dyDescent="0.3">
      <c r="A31" s="1">
        <v>4</v>
      </c>
      <c r="B31" s="1">
        <v>1.30843548399236</v>
      </c>
      <c r="C31">
        <f>SUM($B$4:B31)</f>
        <v>28.834220018763414</v>
      </c>
      <c r="D31">
        <f t="shared" si="0"/>
        <v>34.809705537858839</v>
      </c>
    </row>
    <row r="32" spans="1:4" x14ac:dyDescent="0.3">
      <c r="A32" s="1">
        <v>4.3</v>
      </c>
      <c r="B32" s="1">
        <v>1.2896692129737599</v>
      </c>
      <c r="C32">
        <f>SUM($B$4:B32)</f>
        <v>30.123889231737174</v>
      </c>
      <c r="D32">
        <f t="shared" si="0"/>
        <v>36.218880411414304</v>
      </c>
    </row>
    <row r="33" spans="1:4" x14ac:dyDescent="0.3">
      <c r="A33" s="1">
        <v>4.5999999999999996</v>
      </c>
      <c r="B33" s="1">
        <v>1.28175744354895</v>
      </c>
      <c r="C33">
        <f>SUM($B$4:B33)</f>
        <v>31.405646675286125</v>
      </c>
      <c r="D33">
        <f t="shared" si="0"/>
        <v>37.567395223430097</v>
      </c>
    </row>
    <row r="34" spans="1:4" x14ac:dyDescent="0.3">
      <c r="A34" s="1">
        <v>5</v>
      </c>
      <c r="B34" s="1">
        <v>1.29870051159686</v>
      </c>
      <c r="C34">
        <f>SUM($B$4:B34)</f>
        <v>32.704347186882984</v>
      </c>
      <c r="D34">
        <f t="shared" si="0"/>
        <v>39.281841674356627</v>
      </c>
    </row>
    <row r="35" spans="1:4" x14ac:dyDescent="0.3">
      <c r="A35" s="1">
        <v>5.3</v>
      </c>
      <c r="B35" s="1">
        <v>1.33554217420554</v>
      </c>
      <c r="C35">
        <f>SUM($B$4:B35)</f>
        <v>34.039889361088527</v>
      </c>
      <c r="D35">
        <f t="shared" si="0"/>
        <v>40.511721163513563</v>
      </c>
    </row>
    <row r="36" spans="1:4" x14ac:dyDescent="0.3">
      <c r="A36" s="1">
        <v>5.6</v>
      </c>
      <c r="B36" s="1">
        <v>1.3859772369349399</v>
      </c>
      <c r="C36">
        <f>SUM($B$4:B36)</f>
        <v>35.425866598023468</v>
      </c>
      <c r="D36">
        <f t="shared" si="0"/>
        <v>41.698485703961374</v>
      </c>
    </row>
    <row r="37" spans="1:4" x14ac:dyDescent="0.3">
      <c r="A37" s="1">
        <v>6</v>
      </c>
      <c r="B37" s="1">
        <v>1.4601915245041801</v>
      </c>
      <c r="C37">
        <f>SUM($B$4:B37)</f>
        <v>36.88605812252765</v>
      </c>
      <c r="D37">
        <f t="shared" si="0"/>
        <v>43.220103433253762</v>
      </c>
    </row>
    <row r="38" spans="1:4" x14ac:dyDescent="0.3">
      <c r="A38" s="1">
        <v>6.5</v>
      </c>
      <c r="B38" s="1">
        <v>1.5647380589934199</v>
      </c>
      <c r="C38">
        <f>SUM($B$4:B38)</f>
        <v>38.450796181521071</v>
      </c>
      <c r="D38">
        <f t="shared" si="0"/>
        <v>45.034788963093504</v>
      </c>
    </row>
    <row r="39" spans="1:4" x14ac:dyDescent="0.3">
      <c r="A39" s="1">
        <v>7</v>
      </c>
      <c r="B39" s="1">
        <v>1.7521014670561299</v>
      </c>
      <c r="C39">
        <f>SUM($B$4:B39)</f>
        <v>40.202897648577199</v>
      </c>
      <c r="D39">
        <f t="shared" si="0"/>
        <v>46.763519979998158</v>
      </c>
    </row>
    <row r="40" spans="1:4" x14ac:dyDescent="0.3">
      <c r="A40" s="1">
        <v>7.5</v>
      </c>
      <c r="B40" s="1">
        <v>1.9882351071886499</v>
      </c>
      <c r="C40">
        <f>SUM($B$4:B40)</f>
        <v>42.19113275576585</v>
      </c>
      <c r="D40">
        <f t="shared" si="0"/>
        <v>48.41609911305639</v>
      </c>
    </row>
    <row r="41" spans="1:4" x14ac:dyDescent="0.3">
      <c r="A41" s="1">
        <v>8</v>
      </c>
      <c r="B41" s="1">
        <v>2.2568399941023101</v>
      </c>
      <c r="C41">
        <f>SUM($B$4:B41)</f>
        <v>44.447972749868157</v>
      </c>
      <c r="D41">
        <f t="shared" si="0"/>
        <v>50.000642335911607</v>
      </c>
    </row>
    <row r="42" spans="1:4" x14ac:dyDescent="0.3">
      <c r="A42" s="1">
        <v>8.5</v>
      </c>
      <c r="B42" s="1">
        <v>2.5850720585225901</v>
      </c>
      <c r="C42">
        <f>SUM($B$4:B42)</f>
        <v>47.033044808390748</v>
      </c>
      <c r="D42">
        <f t="shared" si="0"/>
        <v>51.523955085964879</v>
      </c>
    </row>
    <row r="43" spans="1:4" x14ac:dyDescent="0.3">
      <c r="A43" s="1">
        <v>9</v>
      </c>
      <c r="B43" s="1">
        <v>2.8574938053224899</v>
      </c>
      <c r="C43">
        <f>SUM($B$4:B43)</f>
        <v>49.89053861371324</v>
      </c>
      <c r="D43">
        <f t="shared" si="0"/>
        <v>52.991807557653672</v>
      </c>
    </row>
    <row r="44" spans="1:4" x14ac:dyDescent="0.3">
      <c r="A44" s="1">
        <v>10</v>
      </c>
      <c r="B44" s="1">
        <v>3.21838592458248</v>
      </c>
      <c r="C44">
        <f>SUM($B$4:B44)</f>
        <v>53.108924538295717</v>
      </c>
      <c r="D44">
        <f t="shared" si="0"/>
        <v>55.780220130910742</v>
      </c>
    </row>
    <row r="45" spans="1:4" x14ac:dyDescent="0.3">
      <c r="A45" s="1">
        <v>11</v>
      </c>
      <c r="B45" s="1">
        <v>3.6165665402065001</v>
      </c>
      <c r="C45">
        <f>SUM($B$4:B45)</f>
        <v>56.725491078502216</v>
      </c>
      <c r="D45">
        <f t="shared" si="0"/>
        <v>58.398018664656078</v>
      </c>
    </row>
    <row r="46" spans="1:4" x14ac:dyDescent="0.3">
      <c r="A46" s="1">
        <v>12</v>
      </c>
      <c r="B46" s="1">
        <v>3.89543412983801</v>
      </c>
      <c r="C46">
        <f>SUM($B$4:B46)</f>
        <v>60.620925208340225</v>
      </c>
      <c r="D46">
        <f t="shared" si="0"/>
        <v>60.869843862812857</v>
      </c>
    </row>
    <row r="47" spans="1:4" x14ac:dyDescent="0.3">
      <c r="A47" s="1">
        <v>13</v>
      </c>
      <c r="B47" s="1">
        <v>4.07837349512742</v>
      </c>
      <c r="C47">
        <f>SUM($B$4:B47)</f>
        <v>64.699298703467647</v>
      </c>
      <c r="D47">
        <f t="shared" si="0"/>
        <v>63.215057844018133</v>
      </c>
    </row>
    <row r="48" spans="1:4" x14ac:dyDescent="0.3">
      <c r="A48" s="1">
        <v>14</v>
      </c>
      <c r="B48" s="1">
        <v>4.1393033552089902</v>
      </c>
      <c r="C48">
        <f>SUM($B$4:B48)</f>
        <v>68.838602058676642</v>
      </c>
      <c r="D48">
        <f t="shared" si="0"/>
        <v>65.449188267125692</v>
      </c>
    </row>
    <row r="49" spans="1:4" x14ac:dyDescent="0.3">
      <c r="A49" s="1">
        <v>15</v>
      </c>
      <c r="B49" s="1">
        <v>4.1014509440067597</v>
      </c>
      <c r="C49">
        <f>SUM($B$4:B49)</f>
        <v>72.940053002683399</v>
      </c>
      <c r="D49">
        <f t="shared" si="0"/>
        <v>67.58490358758597</v>
      </c>
    </row>
    <row r="50" spans="1:4" x14ac:dyDescent="0.3">
      <c r="A50" s="1">
        <v>16</v>
      </c>
      <c r="B50" s="1">
        <v>3.97368620569863</v>
      </c>
      <c r="C50">
        <f>SUM($B$4:B50)</f>
        <v>76.913739208382026</v>
      </c>
      <c r="D50">
        <f t="shared" si="0"/>
        <v>69.632692506910388</v>
      </c>
    </row>
    <row r="51" spans="1:4" x14ac:dyDescent="0.3">
      <c r="A51" s="1">
        <v>17</v>
      </c>
      <c r="B51" s="1">
        <v>3.7703412279506501</v>
      </c>
      <c r="C51">
        <f>SUM($B$4:B51)</f>
        <v>80.684080436332678</v>
      </c>
      <c r="D51">
        <f t="shared" si="0"/>
        <v>71.601350051387897</v>
      </c>
    </row>
    <row r="52" spans="1:4" x14ac:dyDescent="0.3">
      <c r="A52" s="1">
        <v>18</v>
      </c>
      <c r="B52" s="1">
        <v>3.49989562429292</v>
      </c>
      <c r="C52">
        <f>SUM($B$4:B52)</f>
        <v>84.183976060625596</v>
      </c>
      <c r="D52">
        <f t="shared" si="0"/>
        <v>73.498333348133144</v>
      </c>
    </row>
    <row r="53" spans="1:4" x14ac:dyDescent="0.3">
      <c r="A53" s="1">
        <v>19</v>
      </c>
      <c r="B53" s="1">
        <v>3.1710451063185898</v>
      </c>
      <c r="C53">
        <f>SUM($B$4:B53)</f>
        <v>87.355021166944184</v>
      </c>
      <c r="D53">
        <f t="shared" si="0"/>
        <v>75.330027261912164</v>
      </c>
    </row>
    <row r="54" spans="1:4" x14ac:dyDescent="0.3">
      <c r="A54" s="1">
        <v>20</v>
      </c>
      <c r="B54" s="1">
        <v>2.8564239313280702</v>
      </c>
      <c r="C54">
        <f>SUM($B$4:B54)</f>
        <v>90.21144509827225</v>
      </c>
      <c r="D54">
        <f t="shared" si="0"/>
        <v>77.101946230167059</v>
      </c>
    </row>
    <row r="55" spans="1:4" x14ac:dyDescent="0.3">
      <c r="A55" s="1">
        <v>21.5</v>
      </c>
      <c r="B55" s="1">
        <v>2.4750123339889298</v>
      </c>
      <c r="C55">
        <f>SUM($B$4:B55)</f>
        <v>92.686457432261179</v>
      </c>
      <c r="D55">
        <f t="shared" si="0"/>
        <v>79.658081262412082</v>
      </c>
    </row>
    <row r="56" spans="1:4" x14ac:dyDescent="0.3">
      <c r="A56" s="1">
        <v>23</v>
      </c>
      <c r="B56" s="1">
        <v>2.0520904707192602</v>
      </c>
      <c r="C56">
        <f>SUM($B$4:B56)</f>
        <v>94.738547902980443</v>
      </c>
      <c r="D56">
        <f t="shared" si="0"/>
        <v>82.104183600156659</v>
      </c>
    </row>
    <row r="57" spans="1:4" x14ac:dyDescent="0.3">
      <c r="A57" s="1">
        <v>24.5</v>
      </c>
      <c r="B57" s="1">
        <v>1.6423327460519701</v>
      </c>
      <c r="C57">
        <f>SUM($B$4:B57)</f>
        <v>96.380880649032406</v>
      </c>
      <c r="D57">
        <f t="shared" si="0"/>
        <v>84.451729626268403</v>
      </c>
    </row>
    <row r="58" spans="1:4" x14ac:dyDescent="0.3">
      <c r="A58" s="1">
        <v>26</v>
      </c>
      <c r="B58" s="1">
        <v>1.3083852651587899</v>
      </c>
      <c r="C58">
        <f>SUM($B$4:B58)</f>
        <v>97.689265914191196</v>
      </c>
      <c r="D58">
        <f t="shared" si="0"/>
        <v>86.710379794031795</v>
      </c>
    </row>
    <row r="59" spans="1:4" x14ac:dyDescent="0.3">
      <c r="A59" s="1">
        <v>28</v>
      </c>
      <c r="B59" s="1">
        <v>0.97155820143344396</v>
      </c>
      <c r="C59">
        <f>SUM($B$4:B59)</f>
        <v>98.660824115624635</v>
      </c>
      <c r="D59">
        <f t="shared" si="0"/>
        <v>89.597664570348215</v>
      </c>
    </row>
    <row r="60" spans="1:4" x14ac:dyDescent="0.3">
      <c r="A60" s="1">
        <v>30</v>
      </c>
      <c r="B60" s="1">
        <v>0.64989979407318998</v>
      </c>
      <c r="C60">
        <f>SUM($B$4:B60)</f>
        <v>99.310723909697828</v>
      </c>
      <c r="D60">
        <f t="shared" si="0"/>
        <v>92.357762310180888</v>
      </c>
    </row>
    <row r="61" spans="1:4" x14ac:dyDescent="0.3">
      <c r="A61" s="1">
        <v>32</v>
      </c>
      <c r="B61" s="1">
        <v>0.37632556389076999</v>
      </c>
      <c r="C61">
        <f>SUM($B$4:B61)</f>
        <v>99.687049473588601</v>
      </c>
      <c r="D61">
        <f t="shared" si="0"/>
        <v>95.004228116617867</v>
      </c>
    </row>
    <row r="62" spans="1:4" x14ac:dyDescent="0.3">
      <c r="A62" s="1">
        <v>34</v>
      </c>
      <c r="B62" s="1">
        <v>0.208607373819336</v>
      </c>
      <c r="C62">
        <f>SUM($B$4:B62)</f>
        <v>99.895656847407935</v>
      </c>
      <c r="D62">
        <f t="shared" si="0"/>
        <v>97.548428266779268</v>
      </c>
    </row>
    <row r="63" spans="1:4" x14ac:dyDescent="0.3">
      <c r="A63" s="1">
        <v>36</v>
      </c>
      <c r="B63" s="1">
        <v>0.104343152592066</v>
      </c>
      <c r="C63">
        <f>SUM($B$4:B63)</f>
        <v>100</v>
      </c>
      <c r="D63">
        <f t="shared" si="0"/>
        <v>100</v>
      </c>
    </row>
    <row r="64" spans="1:4" x14ac:dyDescent="0.3">
      <c r="A64" s="1">
        <v>38</v>
      </c>
      <c r="B64" s="1">
        <v>0</v>
      </c>
      <c r="C64">
        <f>SUM($B$4:B64)</f>
        <v>100</v>
      </c>
    </row>
    <row r="65" spans="1:3" x14ac:dyDescent="0.3">
      <c r="A65" s="1">
        <v>40</v>
      </c>
      <c r="B65" s="1">
        <v>0</v>
      </c>
      <c r="C65">
        <f>SUM($B$4:B65)</f>
        <v>100</v>
      </c>
    </row>
    <row r="66" spans="1:3" x14ac:dyDescent="0.3">
      <c r="A66" s="1">
        <v>43</v>
      </c>
      <c r="B66" s="1">
        <v>0</v>
      </c>
    </row>
    <row r="67" spans="1:3" x14ac:dyDescent="0.3">
      <c r="A67" s="1">
        <v>46</v>
      </c>
      <c r="B67" s="1">
        <v>0</v>
      </c>
    </row>
    <row r="68" spans="1:3" x14ac:dyDescent="0.3">
      <c r="A68" s="1">
        <v>50</v>
      </c>
      <c r="B68" s="1">
        <v>0</v>
      </c>
    </row>
    <row r="69" spans="1:3" x14ac:dyDescent="0.3">
      <c r="A69" s="1">
        <v>53</v>
      </c>
      <c r="B69" s="1">
        <v>0</v>
      </c>
    </row>
    <row r="70" spans="1:3" x14ac:dyDescent="0.3">
      <c r="A70" s="1">
        <v>56</v>
      </c>
      <c r="B70" s="1">
        <v>0</v>
      </c>
    </row>
    <row r="71" spans="1:3" x14ac:dyDescent="0.3">
      <c r="A71" s="1">
        <v>60</v>
      </c>
      <c r="B71" s="1">
        <v>0</v>
      </c>
    </row>
    <row r="72" spans="1:3" x14ac:dyDescent="0.3">
      <c r="A72" s="1">
        <v>63</v>
      </c>
      <c r="B72" s="1">
        <v>0</v>
      </c>
    </row>
    <row r="73" spans="1:3" x14ac:dyDescent="0.3">
      <c r="A73" s="1">
        <v>66</v>
      </c>
      <c r="B73" s="1">
        <v>0</v>
      </c>
    </row>
    <row r="74" spans="1:3" x14ac:dyDescent="0.3">
      <c r="A74" s="1">
        <v>70</v>
      </c>
      <c r="B74" s="1">
        <v>0</v>
      </c>
    </row>
    <row r="75" spans="1:3" x14ac:dyDescent="0.3">
      <c r="A75" s="1">
        <v>75</v>
      </c>
      <c r="B75" s="1">
        <v>0</v>
      </c>
    </row>
    <row r="76" spans="1:3" x14ac:dyDescent="0.3">
      <c r="A76" s="1">
        <v>80</v>
      </c>
      <c r="B76" s="1">
        <v>0</v>
      </c>
    </row>
    <row r="77" spans="1:3" x14ac:dyDescent="0.3">
      <c r="A77" s="1">
        <v>85</v>
      </c>
      <c r="B77" s="1">
        <v>0</v>
      </c>
    </row>
    <row r="78" spans="1:3" x14ac:dyDescent="0.3">
      <c r="A78" s="1">
        <v>90</v>
      </c>
      <c r="B78" s="1">
        <v>0</v>
      </c>
    </row>
    <row r="79" spans="1:3" x14ac:dyDescent="0.3">
      <c r="A79" s="1">
        <v>95</v>
      </c>
      <c r="B79" s="1">
        <v>0</v>
      </c>
    </row>
    <row r="80" spans="1:3" x14ac:dyDescent="0.3">
      <c r="A80" s="1">
        <v>100</v>
      </c>
      <c r="B80" s="1">
        <v>0</v>
      </c>
    </row>
    <row r="81" spans="1:2" x14ac:dyDescent="0.3">
      <c r="A81" s="1">
        <v>110</v>
      </c>
      <c r="B81" s="1">
        <v>0</v>
      </c>
    </row>
    <row r="82" spans="1:2" x14ac:dyDescent="0.3">
      <c r="A82" s="1">
        <v>120</v>
      </c>
      <c r="B82" s="1">
        <v>0</v>
      </c>
    </row>
    <row r="83" spans="1:2" x14ac:dyDescent="0.3">
      <c r="A83" s="1">
        <v>130</v>
      </c>
      <c r="B83" s="1">
        <v>0</v>
      </c>
    </row>
    <row r="84" spans="1:2" x14ac:dyDescent="0.3">
      <c r="A84" s="1">
        <v>140</v>
      </c>
      <c r="B84" s="1">
        <v>0</v>
      </c>
    </row>
    <row r="85" spans="1:2" x14ac:dyDescent="0.3">
      <c r="A85" s="1">
        <v>150</v>
      </c>
      <c r="B85" s="1">
        <v>0</v>
      </c>
    </row>
    <row r="86" spans="1:2" x14ac:dyDescent="0.3">
      <c r="A86" s="1">
        <v>160</v>
      </c>
      <c r="B86" s="1">
        <v>0</v>
      </c>
    </row>
    <row r="87" spans="1:2" x14ac:dyDescent="0.3">
      <c r="A87" s="1">
        <v>170</v>
      </c>
      <c r="B87" s="1">
        <v>0</v>
      </c>
    </row>
    <row r="88" spans="1:2" x14ac:dyDescent="0.3">
      <c r="A88" s="1">
        <v>180</v>
      </c>
      <c r="B88" s="1">
        <v>0</v>
      </c>
    </row>
    <row r="89" spans="1:2" x14ac:dyDescent="0.3">
      <c r="A89" s="1">
        <v>190</v>
      </c>
      <c r="B89" s="1">
        <v>0</v>
      </c>
    </row>
    <row r="90" spans="1:2" x14ac:dyDescent="0.3">
      <c r="A90" s="1">
        <v>200</v>
      </c>
      <c r="B90" s="1">
        <v>0</v>
      </c>
    </row>
    <row r="91" spans="1:2" x14ac:dyDescent="0.3">
      <c r="A91" s="1">
        <v>210</v>
      </c>
      <c r="B91" s="1">
        <v>0</v>
      </c>
    </row>
    <row r="92" spans="1:2" x14ac:dyDescent="0.3">
      <c r="A92" s="1">
        <v>220</v>
      </c>
      <c r="B92" s="1">
        <v>0</v>
      </c>
    </row>
    <row r="93" spans="1:2" x14ac:dyDescent="0.3">
      <c r="A93" s="1">
        <v>240</v>
      </c>
      <c r="B93" s="1">
        <v>0</v>
      </c>
    </row>
    <row r="94" spans="1:2" x14ac:dyDescent="0.3">
      <c r="A94" s="1">
        <v>260</v>
      </c>
      <c r="B94" s="1">
        <v>0</v>
      </c>
    </row>
    <row r="95" spans="1:2" x14ac:dyDescent="0.3">
      <c r="A95" s="1">
        <v>280</v>
      </c>
      <c r="B95" s="1">
        <v>0</v>
      </c>
    </row>
    <row r="96" spans="1:2" x14ac:dyDescent="0.3">
      <c r="A96" s="1">
        <v>300</v>
      </c>
      <c r="B96" s="1">
        <v>0</v>
      </c>
    </row>
    <row r="97" spans="1:2" x14ac:dyDescent="0.3">
      <c r="A97" s="1">
        <v>330</v>
      </c>
      <c r="B97" s="1">
        <v>0</v>
      </c>
    </row>
    <row r="98" spans="1:2" x14ac:dyDescent="0.3">
      <c r="A98" s="1">
        <v>360</v>
      </c>
      <c r="B98" s="1">
        <v>0</v>
      </c>
    </row>
    <row r="99" spans="1:2" x14ac:dyDescent="0.3">
      <c r="A99" s="1">
        <v>400</v>
      </c>
      <c r="B99" s="1">
        <v>0</v>
      </c>
    </row>
    <row r="100" spans="1:2" x14ac:dyDescent="0.3">
      <c r="A100" s="1">
        <v>430</v>
      </c>
      <c r="B100" s="1">
        <v>0</v>
      </c>
    </row>
    <row r="101" spans="1:2" x14ac:dyDescent="0.3">
      <c r="A101" s="1">
        <v>460</v>
      </c>
      <c r="B101" s="1">
        <v>0</v>
      </c>
    </row>
    <row r="102" spans="1:2" x14ac:dyDescent="0.3">
      <c r="A102" s="1">
        <v>470</v>
      </c>
      <c r="B102" s="1">
        <v>0</v>
      </c>
    </row>
    <row r="103" spans="1:2" x14ac:dyDescent="0.3">
      <c r="A103" s="1">
        <v>490</v>
      </c>
      <c r="B103" s="1">
        <v>0</v>
      </c>
    </row>
    <row r="104" spans="1:2" x14ac:dyDescent="0.3">
      <c r="A104" s="1">
        <v>500</v>
      </c>
      <c r="B104" s="1">
        <v>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6C8A-E230-0C49-B273-36F5A8AE9163}">
  <dimension ref="A1:AF105"/>
  <sheetViews>
    <sheetView topLeftCell="L1" zoomScale="139" zoomScaleNormal="139" workbookViewId="0">
      <selection activeCell="S4" sqref="S4"/>
    </sheetView>
  </sheetViews>
  <sheetFormatPr defaultColWidth="11.5" defaultRowHeight="15.6" x14ac:dyDescent="0.3"/>
  <cols>
    <col min="1" max="1" width="16.5" style="1" customWidth="1"/>
    <col min="2" max="2" width="20.5" style="1" customWidth="1"/>
    <col min="3" max="4" width="21.5" style="1" customWidth="1"/>
    <col min="5" max="5" width="22.5" style="1" customWidth="1"/>
  </cols>
  <sheetData>
    <row r="1" spans="1:32" x14ac:dyDescent="0.3">
      <c r="B1" s="1" t="s">
        <v>10</v>
      </c>
      <c r="C1" s="1" t="s">
        <v>11</v>
      </c>
      <c r="D1" s="1" t="s">
        <v>12</v>
      </c>
      <c r="E1" s="1" t="s">
        <v>13</v>
      </c>
      <c r="F1" s="1" t="s">
        <v>10</v>
      </c>
      <c r="G1" s="1" t="s">
        <v>11</v>
      </c>
      <c r="H1" s="1" t="s">
        <v>12</v>
      </c>
      <c r="I1" s="1" t="s">
        <v>13</v>
      </c>
      <c r="J1" s="2" t="s">
        <v>9</v>
      </c>
      <c r="K1" t="s">
        <v>2</v>
      </c>
      <c r="L1" t="s">
        <v>3</v>
      </c>
      <c r="M1" t="s">
        <v>4</v>
      </c>
      <c r="O1" s="1" t="s">
        <v>10</v>
      </c>
      <c r="P1" s="1" t="s">
        <v>11</v>
      </c>
      <c r="Q1" s="1" t="s">
        <v>12</v>
      </c>
      <c r="R1" s="1" t="s">
        <v>13</v>
      </c>
      <c r="T1" s="1" t="s">
        <v>14</v>
      </c>
      <c r="X1" s="1" t="s">
        <v>10</v>
      </c>
      <c r="Y1" s="1" t="s">
        <v>11</v>
      </c>
      <c r="Z1" s="1" t="s">
        <v>12</v>
      </c>
      <c r="AA1" s="1" t="s">
        <v>13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</row>
    <row r="2" spans="1:32" x14ac:dyDescent="0.3">
      <c r="A2" s="1" t="s">
        <v>0</v>
      </c>
      <c r="B2" s="1" t="s">
        <v>1</v>
      </c>
      <c r="C2" s="1" t="s">
        <v>1</v>
      </c>
      <c r="D2" s="1" t="s">
        <v>1</v>
      </c>
      <c r="E2" s="1" t="s">
        <v>1</v>
      </c>
      <c r="K2">
        <f>A105</f>
        <v>500</v>
      </c>
      <c r="L2">
        <v>0.5</v>
      </c>
      <c r="M2">
        <v>0.25</v>
      </c>
      <c r="N2" t="s">
        <v>20</v>
      </c>
      <c r="O2">
        <v>3.15</v>
      </c>
      <c r="P2">
        <v>2.2000000000000002</v>
      </c>
      <c r="Q2">
        <v>2.6</v>
      </c>
      <c r="R2">
        <v>2.85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>
        <v>1</v>
      </c>
      <c r="Y2">
        <v>0.1</v>
      </c>
      <c r="Z2">
        <v>1</v>
      </c>
      <c r="AA2">
        <v>0.2</v>
      </c>
      <c r="AB2">
        <v>1.3</v>
      </c>
      <c r="AC2">
        <v>0.76923076923076916</v>
      </c>
      <c r="AD2">
        <v>5.2505070816527706</v>
      </c>
      <c r="AE2">
        <v>4.3793760933105874</v>
      </c>
      <c r="AF2">
        <v>2674.0789876051317</v>
      </c>
    </row>
    <row r="3" spans="1:32" x14ac:dyDescent="0.3">
      <c r="B3" s="1" t="s">
        <v>21</v>
      </c>
      <c r="C3" s="1" t="s">
        <v>21</v>
      </c>
      <c r="D3" s="1" t="s">
        <v>21</v>
      </c>
      <c r="E3" s="1" t="s">
        <v>21</v>
      </c>
      <c r="L3" s="4">
        <v>0.01</v>
      </c>
      <c r="N3" t="s">
        <v>22</v>
      </c>
      <c r="O3">
        <v>1.677</v>
      </c>
      <c r="P3">
        <v>1.3129999999999999</v>
      </c>
      <c r="Q3">
        <v>0.63100000000000001</v>
      </c>
      <c r="R3">
        <v>0.2</v>
      </c>
      <c r="S3">
        <f>SUM(O3:R3)</f>
        <v>3.8210000000000006</v>
      </c>
      <c r="T3">
        <f>Q3/S3</f>
        <v>0.1651400157026956</v>
      </c>
      <c r="U3">
        <f>SQRT(SUM(U9:U104)/COUNT(U9:U104))</f>
        <v>3.3348634401339345</v>
      </c>
      <c r="V3">
        <f>SUM(V9:V104)/COUNT(V9:V104)</f>
        <v>2.9879715981946151</v>
      </c>
      <c r="W3">
        <f>SUM(U9:U104)</f>
        <v>1067.6461597768264</v>
      </c>
      <c r="X3">
        <v>1</v>
      </c>
      <c r="Y3">
        <v>0.7</v>
      </c>
      <c r="Z3">
        <v>0.9</v>
      </c>
      <c r="AA3">
        <v>0.4</v>
      </c>
      <c r="AB3">
        <f>SUM(AA3+Y3+X3)</f>
        <v>2.1</v>
      </c>
      <c r="AC3">
        <f>Z3/AB3</f>
        <v>0.42857142857142855</v>
      </c>
      <c r="AD3">
        <v>3.3673886076144939</v>
      </c>
      <c r="AE3">
        <v>2.9079466391053779</v>
      </c>
      <c r="AF3">
        <v>1099.912685</v>
      </c>
    </row>
    <row r="4" spans="1:32" x14ac:dyDescent="0.3">
      <c r="A4" s="1" t="s">
        <v>6</v>
      </c>
      <c r="B4" s="1" t="s">
        <v>7</v>
      </c>
      <c r="C4" s="1" t="s">
        <v>7</v>
      </c>
      <c r="D4" s="1" t="s">
        <v>7</v>
      </c>
      <c r="E4" s="1" t="s">
        <v>7</v>
      </c>
      <c r="N4" t="s">
        <v>23</v>
      </c>
      <c r="O4">
        <f>O3/O2</f>
        <v>0.5323809523809524</v>
      </c>
      <c r="P4">
        <f>P3/P2</f>
        <v>0.59681818181818169</v>
      </c>
      <c r="Q4">
        <f>Q3/Q2</f>
        <v>0.24269230769230768</v>
      </c>
      <c r="R4">
        <f>R3/R2</f>
        <v>7.0175438596491224E-2</v>
      </c>
      <c r="S4">
        <f>SUM(O4:R4)</f>
        <v>1.4420668804879331</v>
      </c>
      <c r="X4">
        <v>1</v>
      </c>
      <c r="Y4">
        <v>0.9</v>
      </c>
      <c r="Z4">
        <v>0.9</v>
      </c>
      <c r="AA4">
        <v>0.6</v>
      </c>
      <c r="AB4">
        <v>2.5</v>
      </c>
      <c r="AC4">
        <v>0.36</v>
      </c>
      <c r="AD4">
        <v>2.9666768395820173</v>
      </c>
      <c r="AE4">
        <v>2.5720201546749006</v>
      </c>
      <c r="AF4">
        <v>853.71363259999998</v>
      </c>
    </row>
    <row r="5" spans="1:32" x14ac:dyDescent="0.3">
      <c r="A5" s="1">
        <v>0.05</v>
      </c>
      <c r="B5" s="1">
        <v>0</v>
      </c>
      <c r="C5" s="1">
        <v>0</v>
      </c>
      <c r="D5" s="1">
        <v>0</v>
      </c>
      <c r="E5" s="1">
        <v>0</v>
      </c>
      <c r="F5">
        <f>B5</f>
        <v>0</v>
      </c>
      <c r="G5">
        <f>C5</f>
        <v>0</v>
      </c>
      <c r="H5">
        <f>D5</f>
        <v>0</v>
      </c>
      <c r="I5">
        <f>E5</f>
        <v>0</v>
      </c>
      <c r="J5">
        <f>(A6^$M$2-$L$2^$M$2)/($K$2^$M$2-$L$2^$M$2)*100</f>
        <v>-7.1648298989322692</v>
      </c>
      <c r="N5" t="s">
        <v>24</v>
      </c>
      <c r="O5">
        <f>O4/$S$4</f>
        <v>0.36917909951639533</v>
      </c>
      <c r="P5">
        <f>P4/$S$4</f>
        <v>0.41386303915130773</v>
      </c>
      <c r="Q5">
        <f>Q4/$S$4</f>
        <v>0.16829476564234738</v>
      </c>
      <c r="R5">
        <f>R4/$S$4</f>
        <v>4.8663095689949476E-2</v>
      </c>
      <c r="S5">
        <v>0</v>
      </c>
      <c r="T5">
        <v>0</v>
      </c>
      <c r="U5">
        <v>0</v>
      </c>
      <c r="V5">
        <v>0</v>
      </c>
      <c r="W5">
        <v>0</v>
      </c>
    </row>
    <row r="6" spans="1:32" s="3" customFormat="1" x14ac:dyDescent="0.3">
      <c r="A6" s="3">
        <v>0.1</v>
      </c>
      <c r="B6" s="1">
        <v>0.205364395057794</v>
      </c>
      <c r="C6" s="1">
        <v>2.3252920500431299E-3</v>
      </c>
      <c r="D6" s="1">
        <v>1.96546823156153E-7</v>
      </c>
      <c r="E6" s="1">
        <v>4.0087289925511201E-2</v>
      </c>
      <c r="F6" s="3">
        <f>SUM($B$5:B6)</f>
        <v>0.205364395057794</v>
      </c>
      <c r="G6" s="3">
        <f>SUM($C$5:C6)</f>
        <v>2.3252920500431299E-3</v>
      </c>
      <c r="H6" s="3">
        <f>SUM($D$5:D6)</f>
        <v>1.96546823156153E-7</v>
      </c>
      <c r="I6" s="3">
        <f>SUM($E$5:E6)</f>
        <v>4.0087289925511201E-2</v>
      </c>
      <c r="J6" s="3">
        <f>(A6^$M$2-$L$2^$M$2)/($K$2^$M$2-$L$2^$M$2)*100</f>
        <v>-7.1648298989322692</v>
      </c>
      <c r="O6" s="3">
        <f>$O$5*B6</f>
        <v>7.581624244016566E-2</v>
      </c>
      <c r="P6" s="3">
        <f>$P$5*C6</f>
        <v>9.623524347452245E-4</v>
      </c>
      <c r="Q6" s="3">
        <f>$Q$5*D6</f>
        <v>3.3077801540812663E-8</v>
      </c>
      <c r="R6" s="3">
        <f>$R$5*E6</f>
        <v>1.9507716255958991E-3</v>
      </c>
      <c r="S6" s="3">
        <f>SUM(O6:R6)</f>
        <v>7.8729399578308323E-2</v>
      </c>
      <c r="T6" s="3">
        <f>S6</f>
        <v>7.8729399578308323E-2</v>
      </c>
      <c r="U6" s="5">
        <f>(T6-J6)^2</f>
        <v>52.469151311039049</v>
      </c>
      <c r="V6" s="5">
        <f>ABS(T6-J6)</f>
        <v>7.2435592985105774</v>
      </c>
    </row>
    <row r="7" spans="1:32" x14ac:dyDescent="0.3">
      <c r="A7" s="1">
        <v>0.2</v>
      </c>
      <c r="B7" s="1">
        <v>0.166654520602141</v>
      </c>
      <c r="C7" s="1">
        <v>2.7651516634301801E-3</v>
      </c>
      <c r="D7" s="1">
        <v>6.9522766422899103E-7</v>
      </c>
      <c r="E7" s="1">
        <v>5.1419941571377401E-2</v>
      </c>
      <c r="F7">
        <f>SUM($B$5:B7)</f>
        <v>0.372018915659935</v>
      </c>
      <c r="G7">
        <f>SUM($C$5:C7)</f>
        <v>5.09044371347331E-3</v>
      </c>
      <c r="H7">
        <f>SUM($D$5:D7)</f>
        <v>8.9177448738514405E-7</v>
      </c>
      <c r="I7">
        <f>SUM($E$5:E7)</f>
        <v>9.1507231496888608E-2</v>
      </c>
      <c r="J7">
        <f>(A7^$M$2-$L$2^$M$2)/($K$2^$M$2-$L$2^$M$2)*100</f>
        <v>-4.4280980323067789</v>
      </c>
      <c r="O7" s="3">
        <f>$O$5*B7</f>
        <v>6.152536584623497E-2</v>
      </c>
      <c r="P7" s="3">
        <f t="shared" ref="P7:P70" si="0">$P$5*C7</f>
        <v>1.1443940711415082E-3</v>
      </c>
      <c r="Q7" s="3">
        <f t="shared" ref="Q7:Q70" si="1">$Q$5*D7</f>
        <v>1.1700317681949462E-7</v>
      </c>
      <c r="R7" s="3">
        <f t="shared" ref="R7:R70" si="2">$R$5*E7</f>
        <v>2.5022535370595495E-3</v>
      </c>
      <c r="S7" s="3">
        <f t="shared" ref="S7:S70" si="3">SUM(O7:R7)</f>
        <v>6.5172130457612831E-2</v>
      </c>
      <c r="T7">
        <f>SUM($S$6:S7)</f>
        <v>0.14390153003592115</v>
      </c>
      <c r="U7" s="5">
        <f t="shared" ref="U7:U70" si="4">(T7-J7)^2</f>
        <v>20.903179998061844</v>
      </c>
      <c r="V7" s="5">
        <f t="shared" ref="V7:V70" si="5">ABS(T7-J7)</f>
        <v>4.5719995623427003</v>
      </c>
    </row>
    <row r="8" spans="1:32" x14ac:dyDescent="0.3">
      <c r="A8" s="1">
        <v>0.3</v>
      </c>
      <c r="B8" s="1">
        <v>0.26192538899496398</v>
      </c>
      <c r="C8" s="1">
        <v>5.0587557727651798E-3</v>
      </c>
      <c r="D8" s="1">
        <v>2.16803070505435E-6</v>
      </c>
      <c r="E8" s="1">
        <v>9.6759343234114698E-2</v>
      </c>
      <c r="F8">
        <f>SUM($B$5:B8)</f>
        <v>0.63394430465489893</v>
      </c>
      <c r="G8">
        <f>SUM($C$5:C8)</f>
        <v>1.014919948623849E-2</v>
      </c>
      <c r="H8">
        <f>SUM($D$5:D8)</f>
        <v>3.0598051924394942E-6</v>
      </c>
      <c r="I8">
        <f>SUM($E$5:E8)</f>
        <v>0.18826657473100331</v>
      </c>
      <c r="J8">
        <f t="shared" ref="J8:J70" si="6">(A8^$M$2-$L$2^$M$2)/($K$2^$M$2-$L$2^$M$2)*100</f>
        <v>-2.5930682955335596</v>
      </c>
      <c r="O8" s="3">
        <f t="shared" ref="O8:O70" si="7">$O$5*B8</f>
        <v>9.6697379249642362E-2</v>
      </c>
      <c r="P8" s="3">
        <f t="shared" si="0"/>
        <v>2.0936320384408198E-3</v>
      </c>
      <c r="Q8" s="3">
        <f t="shared" si="1"/>
        <v>3.6486821941253502E-7</v>
      </c>
      <c r="R8" s="3">
        <f t="shared" si="2"/>
        <v>4.7086091786983893E-3</v>
      </c>
      <c r="S8" s="3">
        <f t="shared" si="3"/>
        <v>0.10349998533500099</v>
      </c>
      <c r="T8">
        <f>SUM($S$6:S8)</f>
        <v>0.24740151537092214</v>
      </c>
      <c r="U8" s="5">
        <f t="shared" si="4"/>
        <v>8.0682687466597436</v>
      </c>
      <c r="V8" s="5">
        <f t="shared" si="5"/>
        <v>2.8404698109044819</v>
      </c>
    </row>
    <row r="9" spans="1:32" x14ac:dyDescent="0.3">
      <c r="A9" s="1">
        <v>0.5</v>
      </c>
      <c r="B9" s="1">
        <v>0.38304320709584</v>
      </c>
      <c r="C9" s="1">
        <v>8.5312571176762893E-3</v>
      </c>
      <c r="D9" s="1">
        <v>6.0028615293907899E-6</v>
      </c>
      <c r="E9" s="1">
        <v>0.16673445506113099</v>
      </c>
      <c r="F9">
        <f>SUM($B$5:B9)</f>
        <v>1.016987511750739</v>
      </c>
      <c r="G9">
        <f>SUM($C$5:C9)</f>
        <v>1.8680456603914777E-2</v>
      </c>
      <c r="H9">
        <f>SUM($D$5:D9)</f>
        <v>9.0626667218302841E-6</v>
      </c>
      <c r="I9">
        <f>SUM($E$5:E9)</f>
        <v>0.35500102979213433</v>
      </c>
      <c r="J9">
        <f t="shared" si="6"/>
        <v>0</v>
      </c>
      <c r="M9">
        <f>SUM(O5:R5)</f>
        <v>1</v>
      </c>
      <c r="O9" s="3">
        <f t="shared" si="7"/>
        <v>0.14141154627151434</v>
      </c>
      <c r="P9" s="3">
        <f t="shared" si="0"/>
        <v>3.5307719985027347E-3</v>
      </c>
      <c r="Q9" s="3">
        <f t="shared" si="1"/>
        <v>1.0102501742722859E-6</v>
      </c>
      <c r="R9" s="3">
        <f t="shared" si="2"/>
        <v>8.113814741451399E-3</v>
      </c>
      <c r="S9" s="3">
        <f t="shared" si="3"/>
        <v>0.15305714326164274</v>
      </c>
      <c r="T9">
        <f>SUM($S$6:S9)</f>
        <v>0.40045865863256491</v>
      </c>
      <c r="U9" s="3">
        <f t="shared" si="4"/>
        <v>0.16036713727379315</v>
      </c>
      <c r="V9" s="3">
        <f t="shared" si="5"/>
        <v>0.40045865863256491</v>
      </c>
    </row>
    <row r="10" spans="1:32" x14ac:dyDescent="0.3">
      <c r="A10" s="1">
        <v>0.7</v>
      </c>
      <c r="B10" s="1">
        <v>0.53644973264758899</v>
      </c>
      <c r="C10" s="1">
        <v>1.3656395236910099E-2</v>
      </c>
      <c r="D10" s="1">
        <v>1.46975319875225E-5</v>
      </c>
      <c r="E10" s="1">
        <v>0.27074741455021201</v>
      </c>
      <c r="F10">
        <f>SUM($B$5:B10)</f>
        <v>1.553437244398328</v>
      </c>
      <c r="G10">
        <f>SUM($C$5:C10)</f>
        <v>3.2336851840824875E-2</v>
      </c>
      <c r="H10">
        <f>SUM($D$5:D10)</f>
        <v>2.3760198709352784E-5</v>
      </c>
      <c r="I10">
        <f>SUM($E$5:E10)</f>
        <v>0.62574844434234633</v>
      </c>
      <c r="J10">
        <f t="shared" si="6"/>
        <v>1.8981064671462575</v>
      </c>
      <c r="O10" s="3">
        <f t="shared" si="7"/>
        <v>0.19804602923464792</v>
      </c>
      <c r="P10" s="3">
        <f t="shared" si="0"/>
        <v>5.6518772365990568E-3</v>
      </c>
      <c r="Q10" s="3">
        <f t="shared" si="1"/>
        <v>2.4735177013610032E-6</v>
      </c>
      <c r="R10" s="3">
        <f t="shared" si="2"/>
        <v>1.3175407342063386E-2</v>
      </c>
      <c r="S10" s="3">
        <f t="shared" si="3"/>
        <v>0.2168757873310117</v>
      </c>
      <c r="T10">
        <f>SUM($S$6:S10)</f>
        <v>0.61733444596357656</v>
      </c>
      <c r="U10" s="3">
        <f t="shared" si="4"/>
        <v>1.6403769702443698</v>
      </c>
      <c r="V10" s="3">
        <f t="shared" si="5"/>
        <v>1.280772021182681</v>
      </c>
    </row>
    <row r="11" spans="1:32" x14ac:dyDescent="0.3">
      <c r="A11" s="1">
        <v>0.8</v>
      </c>
      <c r="B11" s="1">
        <v>0.64351239269736005</v>
      </c>
      <c r="C11" s="1">
        <v>1.7713176297331101E-2</v>
      </c>
      <c r="D11" s="1">
        <v>2.4084926303908501E-5</v>
      </c>
      <c r="E11" s="1">
        <v>0.35295398847374099</v>
      </c>
      <c r="F11">
        <f>SUM($B$5:B11)</f>
        <v>2.1969496370956882</v>
      </c>
      <c r="G11">
        <f>SUM($C$5:C11)</f>
        <v>5.0050028138155976E-2</v>
      </c>
      <c r="H11">
        <f>SUM($D$5:D11)</f>
        <v>4.7845125013261285E-5</v>
      </c>
      <c r="I11">
        <f>SUM($E$5:E11)</f>
        <v>0.97870243281608738</v>
      </c>
      <c r="J11">
        <f t="shared" si="6"/>
        <v>2.6967662976993361</v>
      </c>
      <c r="O11" s="3">
        <f t="shared" si="7"/>
        <v>0.23757132566365236</v>
      </c>
      <c r="P11" s="3">
        <f t="shared" si="0"/>
        <v>7.3308289754363577E-3</v>
      </c>
      <c r="Q11" s="3">
        <f t="shared" si="1"/>
        <v>4.0533670278294891E-6</v>
      </c>
      <c r="R11" s="3">
        <f t="shared" si="2"/>
        <v>1.7175833715246981E-2</v>
      </c>
      <c r="S11" s="3">
        <f t="shared" si="3"/>
        <v>0.26208204172136351</v>
      </c>
      <c r="T11">
        <f>SUM($S$6:S11)</f>
        <v>0.87941648768494007</v>
      </c>
      <c r="U11" s="3">
        <f t="shared" si="4"/>
        <v>3.3027603319593615</v>
      </c>
      <c r="V11" s="3">
        <f t="shared" si="5"/>
        <v>1.8173498100143961</v>
      </c>
    </row>
    <row r="12" spans="1:32" x14ac:dyDescent="0.3">
      <c r="A12" s="1">
        <v>0.9</v>
      </c>
      <c r="B12" s="1">
        <v>0.70879597442853504</v>
      </c>
      <c r="C12" s="1">
        <v>2.0405628177537299E-2</v>
      </c>
      <c r="D12" s="1">
        <v>3.1657065231227597E-5</v>
      </c>
      <c r="E12" s="1">
        <v>0.40721204996524202</v>
      </c>
      <c r="F12">
        <f>SUM($B$5:B12)</f>
        <v>2.9057456115242233</v>
      </c>
      <c r="G12">
        <f>SUM($C$5:C12)</f>
        <v>7.0455656315693282E-2</v>
      </c>
      <c r="H12">
        <f>SUM($D$5:D12)</f>
        <v>7.9502190244488876E-5</v>
      </c>
      <c r="I12">
        <f>SUM($E$5:E12)</f>
        <v>1.3859144827813294</v>
      </c>
      <c r="J12">
        <f t="shared" si="6"/>
        <v>3.4237083441134999</v>
      </c>
      <c r="O12" s="3">
        <f t="shared" si="7"/>
        <v>0.26167265958037256</v>
      </c>
      <c r="P12" s="3">
        <f t="shared" si="0"/>
        <v>8.4451352933471481E-3</v>
      </c>
      <c r="Q12" s="3">
        <f t="shared" si="1"/>
        <v>5.3277183740139521E-6</v>
      </c>
      <c r="R12" s="3">
        <f t="shared" si="2"/>
        <v>1.9816198953559058E-2</v>
      </c>
      <c r="S12" s="3">
        <f t="shared" si="3"/>
        <v>0.28993932154565283</v>
      </c>
      <c r="T12">
        <f>SUM($S$6:S12)</f>
        <v>1.1693558092305929</v>
      </c>
      <c r="U12" s="3">
        <f t="shared" si="4"/>
        <v>5.082105351532987</v>
      </c>
      <c r="V12" s="3">
        <f t="shared" si="5"/>
        <v>2.2543525348829068</v>
      </c>
    </row>
    <row r="13" spans="1:32" x14ac:dyDescent="0.3">
      <c r="A13" s="1">
        <v>1</v>
      </c>
      <c r="B13" s="1">
        <v>0.77138880174736701</v>
      </c>
      <c r="C13" s="1">
        <v>2.3137289360295101E-2</v>
      </c>
      <c r="D13" s="1">
        <v>4.0360013021526599E-5</v>
      </c>
      <c r="E13" s="1">
        <v>0.46193295902485598</v>
      </c>
      <c r="F13">
        <f>SUM($B$5:B13)</f>
        <v>3.6771344132715904</v>
      </c>
      <c r="G13">
        <f>SUM($C$5:C13)</f>
        <v>9.3592945675988387E-2</v>
      </c>
      <c r="H13">
        <f>SUM($D$5:D13)</f>
        <v>1.1986220326601547E-4</v>
      </c>
      <c r="I13">
        <f>SUM($E$5:E13)</f>
        <v>1.8478474418061854</v>
      </c>
      <c r="J13">
        <f t="shared" si="6"/>
        <v>4.0923686612877024</v>
      </c>
      <c r="O13" s="3">
        <f t="shared" si="7"/>
        <v>0.28478062320612413</v>
      </c>
      <c r="P13" s="3">
        <f t="shared" si="0"/>
        <v>9.5756688923749472E-3</v>
      </c>
      <c r="Q13" s="3">
        <f t="shared" si="1"/>
        <v>6.7923789327799079E-6</v>
      </c>
      <c r="R13" s="3">
        <f t="shared" si="2"/>
        <v>2.2479087787368079E-2</v>
      </c>
      <c r="S13" s="3">
        <f t="shared" si="3"/>
        <v>0.31684217226479994</v>
      </c>
      <c r="T13">
        <f>SUM($S$6:S13)</f>
        <v>1.4861979814953927</v>
      </c>
      <c r="U13" s="3">
        <f t="shared" si="4"/>
        <v>6.7921256122091096</v>
      </c>
      <c r="V13" s="3">
        <f t="shared" si="5"/>
        <v>2.6061706797923097</v>
      </c>
    </row>
    <row r="14" spans="1:32" x14ac:dyDescent="0.3">
      <c r="A14" s="1">
        <v>1.1000000000000001</v>
      </c>
      <c r="B14" s="1">
        <v>0.83151810209010601</v>
      </c>
      <c r="C14" s="1">
        <v>2.5904375351813499E-2</v>
      </c>
      <c r="D14" s="1">
        <v>5.0216892451337401E-5</v>
      </c>
      <c r="E14" s="1">
        <v>0.51697037562088</v>
      </c>
      <c r="F14">
        <f>SUM($B$5:B14)</f>
        <v>4.5086525153616961</v>
      </c>
      <c r="G14">
        <f>SUM($C$5:C14)</f>
        <v>0.11949732102780189</v>
      </c>
      <c r="H14">
        <f>SUM($D$5:D14)</f>
        <v>1.7007909571735286E-4</v>
      </c>
      <c r="I14">
        <f>SUM($E$5:E14)</f>
        <v>2.3648178174270655</v>
      </c>
      <c r="J14">
        <f t="shared" si="6"/>
        <v>4.712606763870884</v>
      </c>
      <c r="O14" s="3">
        <f t="shared" si="7"/>
        <v>0.30697910416120744</v>
      </c>
      <c r="P14" s="3">
        <f t="shared" si="0"/>
        <v>1.0720863510417761E-2</v>
      </c>
      <c r="Q14" s="3">
        <f t="shared" si="1"/>
        <v>8.4512401463847921E-6</v>
      </c>
      <c r="R14" s="3">
        <f t="shared" si="2"/>
        <v>2.5157378857708006E-2</v>
      </c>
      <c r="S14" s="3">
        <f t="shared" si="3"/>
        <v>0.34286579776947962</v>
      </c>
      <c r="T14">
        <f>SUM($S$6:S14)</f>
        <v>1.8290637792648723</v>
      </c>
      <c r="U14" s="3">
        <f t="shared" si="4"/>
        <v>8.3148201440705449</v>
      </c>
      <c r="V14" s="3">
        <f t="shared" si="5"/>
        <v>2.8835429846060117</v>
      </c>
    </row>
    <row r="15" spans="1:32" x14ac:dyDescent="0.3">
      <c r="A15" s="1">
        <v>1.2</v>
      </c>
      <c r="B15" s="1">
        <v>0.88937015909906503</v>
      </c>
      <c r="C15" s="1">
        <v>2.8703751583889301E-2</v>
      </c>
      <c r="D15" s="1">
        <v>6.1248908113552299E-5</v>
      </c>
      <c r="E15" s="1">
        <v>0.57220099669784596</v>
      </c>
      <c r="F15">
        <f>SUM($B$5:B15)</f>
        <v>5.3980226744607611</v>
      </c>
      <c r="G15">
        <f>SUM($C$5:C15)</f>
        <v>0.14820107261169119</v>
      </c>
      <c r="H15">
        <f>SUM($D$5:D15)</f>
        <v>2.3132800383090515E-4</v>
      </c>
      <c r="I15">
        <f>SUM($E$5:E15)</f>
        <v>2.9370188141249116</v>
      </c>
      <c r="J15">
        <f t="shared" si="6"/>
        <v>5.2918902388019546</v>
      </c>
      <c r="O15" s="3">
        <f t="shared" si="7"/>
        <v>0.32833687447294607</v>
      </c>
      <c r="P15" s="3">
        <f t="shared" si="0"/>
        <v>1.1879421865552589E-2</v>
      </c>
      <c r="Q15" s="3">
        <f t="shared" si="1"/>
        <v>1.0307870636819954E-5</v>
      </c>
      <c r="R15" s="3">
        <f t="shared" si="2"/>
        <v>2.7845071856191742E-2</v>
      </c>
      <c r="S15" s="3">
        <f t="shared" si="3"/>
        <v>0.3680716760653272</v>
      </c>
      <c r="T15">
        <f>SUM($S$6:S15)</f>
        <v>2.1971354553301996</v>
      </c>
      <c r="U15" s="3">
        <f t="shared" si="4"/>
        <v>9.5775071698213097</v>
      </c>
      <c r="V15" s="3">
        <f t="shared" si="5"/>
        <v>3.094754783471755</v>
      </c>
    </row>
    <row r="16" spans="1:32" x14ac:dyDescent="0.3">
      <c r="A16" s="1">
        <v>1.3</v>
      </c>
      <c r="B16" s="1">
        <v>0.94510129456106495</v>
      </c>
      <c r="C16" s="1">
        <v>3.1532777327982403E-2</v>
      </c>
      <c r="D16" s="1">
        <v>7.3475667909141904E-5</v>
      </c>
      <c r="E16" s="1">
        <v>0.62751937439929795</v>
      </c>
      <c r="F16">
        <f>SUM($B$5:B16)</f>
        <v>6.3431239690218257</v>
      </c>
      <c r="G16">
        <f>SUM($C$5:C16)</f>
        <v>0.17973384993967359</v>
      </c>
      <c r="H16">
        <f>SUM($D$5:D16)</f>
        <v>3.0480367174004703E-4</v>
      </c>
      <c r="I16">
        <f>SUM($E$5:E16)</f>
        <v>3.5645381885242093</v>
      </c>
      <c r="J16">
        <f t="shared" si="6"/>
        <v>5.8360223880653024</v>
      </c>
      <c r="O16" s="3">
        <f t="shared" si="7"/>
        <v>0.34891164487783344</v>
      </c>
      <c r="P16" s="3">
        <f t="shared" si="0"/>
        <v>1.3050251057840251E-2</v>
      </c>
      <c r="Q16" s="3">
        <f t="shared" si="1"/>
        <v>1.2365570311183981E-5</v>
      </c>
      <c r="R16" s="3">
        <f t="shared" si="2"/>
        <v>3.0537035363690266E-2</v>
      </c>
      <c r="S16" s="3">
        <f t="shared" si="3"/>
        <v>0.39251129686967517</v>
      </c>
      <c r="T16">
        <f>SUM($S$6:S16)</f>
        <v>2.5896467521998749</v>
      </c>
      <c r="U16" s="3">
        <f t="shared" si="4"/>
        <v>10.538954769140659</v>
      </c>
      <c r="V16" s="3">
        <f t="shared" si="5"/>
        <v>3.2463756358654274</v>
      </c>
    </row>
    <row r="17" spans="1:22" x14ac:dyDescent="0.3">
      <c r="A17" s="1">
        <v>1.4</v>
      </c>
      <c r="B17" s="1">
        <v>0.99884515682535802</v>
      </c>
      <c r="C17" s="1">
        <v>3.4389195797920699E-2</v>
      </c>
      <c r="D17" s="1">
        <v>8.6915427797097704E-5</v>
      </c>
      <c r="E17" s="1">
        <v>0.68283424280724103</v>
      </c>
      <c r="F17">
        <f>SUM($B$5:B17)</f>
        <v>7.341969125847184</v>
      </c>
      <c r="G17">
        <f>SUM($C$5:C17)</f>
        <v>0.21412304573759428</v>
      </c>
      <c r="H17">
        <f>SUM($D$5:D17)</f>
        <v>3.917190995371447E-4</v>
      </c>
      <c r="I17">
        <f>SUM($E$5:E17)</f>
        <v>4.24737243133145</v>
      </c>
      <c r="J17">
        <f t="shared" si="6"/>
        <v>6.3496103770507091</v>
      </c>
      <c r="O17" s="3">
        <f t="shared" si="7"/>
        <v>0.36875275555309833</v>
      </c>
      <c r="P17" s="3">
        <f t="shared" si="0"/>
        <v>1.4232417086896841E-2</v>
      </c>
      <c r="Q17" s="3">
        <f t="shared" si="1"/>
        <v>1.4627411551816923E-5</v>
      </c>
      <c r="R17" s="3">
        <f t="shared" si="2"/>
        <v>3.3228828098102965E-2</v>
      </c>
      <c r="S17" s="3">
        <f t="shared" si="3"/>
        <v>0.41622862814964995</v>
      </c>
      <c r="T17">
        <f>SUM($S$6:S17)</f>
        <v>3.0058753803495248</v>
      </c>
      <c r="U17" s="3">
        <f t="shared" si="4"/>
        <v>11.180563728164268</v>
      </c>
      <c r="V17" s="3">
        <f t="shared" si="5"/>
        <v>3.3437349967011842</v>
      </c>
    </row>
    <row r="18" spans="1:22" x14ac:dyDescent="0.3">
      <c r="A18" s="1">
        <v>1.5</v>
      </c>
      <c r="B18" s="1">
        <v>1.05071776352385</v>
      </c>
      <c r="C18" s="1">
        <v>3.7271054637513297E-2</v>
      </c>
      <c r="D18" s="1">
        <v>1.01585282912125E-4</v>
      </c>
      <c r="E18" s="1">
        <v>0.73806583509782597</v>
      </c>
      <c r="F18">
        <f>SUM($B$5:B18)</f>
        <v>8.3926868893710349</v>
      </c>
      <c r="G18">
        <f>SUM($C$5:C18)</f>
        <v>0.25139410037510757</v>
      </c>
      <c r="H18">
        <f>SUM($D$5:D18)</f>
        <v>4.933043824492697E-4</v>
      </c>
      <c r="I18">
        <f>SUM($E$5:E18)</f>
        <v>4.9854382664292762</v>
      </c>
      <c r="J18">
        <f t="shared" si="6"/>
        <v>6.8363781416762359</v>
      </c>
      <c r="O18" s="3">
        <f t="shared" si="7"/>
        <v>0.38790303778361579</v>
      </c>
      <c r="P18" s="3">
        <f t="shared" si="0"/>
        <v>1.5425111944655696E-2</v>
      </c>
      <c r="Q18" s="3">
        <f t="shared" si="1"/>
        <v>1.7096271380407631E-5</v>
      </c>
      <c r="R18" s="3">
        <f t="shared" si="2"/>
        <v>3.5916568358847975E-2</v>
      </c>
      <c r="S18" s="3">
        <f t="shared" si="3"/>
        <v>0.43926181435849987</v>
      </c>
      <c r="T18">
        <f>SUM($S$6:S18)</f>
        <v>3.4451371947080247</v>
      </c>
      <c r="U18" s="3">
        <f t="shared" si="4"/>
        <v>11.500515160393849</v>
      </c>
      <c r="V18" s="3">
        <f t="shared" si="5"/>
        <v>3.3912409469682112</v>
      </c>
    </row>
    <row r="19" spans="1:22" x14ac:dyDescent="0.3">
      <c r="A19" s="1">
        <v>1.6</v>
      </c>
      <c r="B19" s="1">
        <v>1.1008211108652299</v>
      </c>
      <c r="C19" s="1">
        <v>4.0176647007082802E-2</v>
      </c>
      <c r="D19" s="1">
        <v>1.17501319652302E-4</v>
      </c>
      <c r="E19" s="1">
        <v>0.79314387335788905</v>
      </c>
      <c r="F19">
        <f>SUM($B$5:B19)</f>
        <v>9.4935080002362646</v>
      </c>
      <c r="G19">
        <f>SUM($C$5:C19)</f>
        <v>0.29157074738219035</v>
      </c>
      <c r="H19">
        <f>SUM($D$5:D19)</f>
        <v>6.1080570210157172E-4</v>
      </c>
      <c r="I19">
        <f>SUM($E$5:E19)</f>
        <v>5.7785821397871651</v>
      </c>
      <c r="J19">
        <f t="shared" si="6"/>
        <v>7.2993823300112979</v>
      </c>
      <c r="O19" s="3">
        <f t="shared" si="7"/>
        <v>0.4064001464378636</v>
      </c>
      <c r="P19" s="3">
        <f t="shared" si="0"/>
        <v>1.6627629233260579E-2</v>
      </c>
      <c r="Q19" s="3">
        <f t="shared" si="1"/>
        <v>1.9774857053550712E-5</v>
      </c>
      <c r="R19" s="3">
        <f t="shared" si="2"/>
        <v>3.8596836205112124E-2</v>
      </c>
      <c r="S19" s="3">
        <f t="shared" si="3"/>
        <v>0.46164438673328984</v>
      </c>
      <c r="T19">
        <f>SUM($S$6:S19)</f>
        <v>3.9067815814413147</v>
      </c>
      <c r="U19" s="3">
        <f t="shared" si="4"/>
        <v>11.509739839197611</v>
      </c>
      <c r="V19" s="3">
        <f t="shared" si="5"/>
        <v>3.3926007485699832</v>
      </c>
    </row>
    <row r="20" spans="1:22" x14ac:dyDescent="0.3">
      <c r="A20" s="1">
        <v>1.7</v>
      </c>
      <c r="B20" s="1">
        <v>1.1492458308264</v>
      </c>
      <c r="C20" s="1">
        <v>4.3104467015179698E-2</v>
      </c>
      <c r="D20" s="1">
        <v>1.3467873905250501E-4</v>
      </c>
      <c r="E20" s="1">
        <v>0.84800602881737297</v>
      </c>
      <c r="F20">
        <f>SUM($B$5:B20)</f>
        <v>10.642753831062665</v>
      </c>
      <c r="G20">
        <f>SUM($C$5:C20)</f>
        <v>0.33467521439737002</v>
      </c>
      <c r="H20">
        <f>SUM($D$5:D20)</f>
        <v>7.4548444115407674E-4</v>
      </c>
      <c r="I20">
        <f>SUM($E$5:E20)</f>
        <v>6.6265881686045383</v>
      </c>
      <c r="J20">
        <f t="shared" si="6"/>
        <v>7.7411654381033719</v>
      </c>
      <c r="O20" s="3">
        <f t="shared" si="7"/>
        <v>0.42427754094746195</v>
      </c>
      <c r="P20" s="3">
        <f t="shared" si="0"/>
        <v>1.7839345719899567E-2</v>
      </c>
      <c r="Q20" s="3">
        <f t="shared" si="1"/>
        <v>2.2665726825848189E-5</v>
      </c>
      <c r="R20" s="3">
        <f t="shared" si="2"/>
        <v>4.1266598525993875E-2</v>
      </c>
      <c r="S20" s="3">
        <f t="shared" si="3"/>
        <v>0.48340615092018124</v>
      </c>
      <c r="T20">
        <f>SUM($S$6:S20)</f>
        <v>4.390187732361496</v>
      </c>
      <c r="U20" s="3">
        <f t="shared" si="4"/>
        <v>11.229051584379086</v>
      </c>
      <c r="V20" s="3">
        <f t="shared" si="5"/>
        <v>3.3509777057418759</v>
      </c>
    </row>
    <row r="21" spans="1:22" x14ac:dyDescent="0.3">
      <c r="A21" s="1">
        <v>1.8</v>
      </c>
      <c r="B21" s="1">
        <v>1.1960731945809</v>
      </c>
      <c r="C21" s="1">
        <v>4.6053175381084499E-2</v>
      </c>
      <c r="D21" s="1">
        <v>1.5313195802100699E-4</v>
      </c>
      <c r="E21" s="1">
        <v>0.90259671953318599</v>
      </c>
      <c r="F21">
        <f>SUM($B$5:B21)</f>
        <v>11.838827025643564</v>
      </c>
      <c r="G21">
        <f>SUM($C$5:C21)</f>
        <v>0.38072838977845452</v>
      </c>
      <c r="H21">
        <f>SUM($D$5:D21)</f>
        <v>8.986163991750837E-4</v>
      </c>
      <c r="I21">
        <f>SUM($E$5:E21)</f>
        <v>7.5291848881377241</v>
      </c>
      <c r="J21">
        <f t="shared" si="6"/>
        <v>8.1638669838016611</v>
      </c>
      <c r="O21" s="3">
        <f t="shared" si="7"/>
        <v>0.44156522493107497</v>
      </c>
      <c r="P21" s="3">
        <f t="shared" si="0"/>
        <v>1.9059707125783816E-2</v>
      </c>
      <c r="Q21" s="3">
        <f t="shared" si="1"/>
        <v>2.577130698749915E-5</v>
      </c>
      <c r="R21" s="3">
        <f t="shared" si="2"/>
        <v>4.3923150532077918E-2</v>
      </c>
      <c r="S21" s="3">
        <f t="shared" si="3"/>
        <v>0.50457385389592424</v>
      </c>
      <c r="T21">
        <f>SUM($S$6:S21)</f>
        <v>4.8947615862574203</v>
      </c>
      <c r="U21" s="3">
        <f t="shared" si="4"/>
        <v>10.687050100252888</v>
      </c>
      <c r="V21" s="3">
        <f t="shared" si="5"/>
        <v>3.2691053975442408</v>
      </c>
    </row>
    <row r="22" spans="1:22" x14ac:dyDescent="0.3">
      <c r="A22" s="1">
        <v>2</v>
      </c>
      <c r="B22" s="1">
        <v>1.26272265922283</v>
      </c>
      <c r="C22" s="1">
        <v>5.0475754080492298E-2</v>
      </c>
      <c r="D22" s="1">
        <v>1.8312032418223701E-4</v>
      </c>
      <c r="E22" s="1">
        <v>0.98310827921079402</v>
      </c>
      <c r="F22">
        <f>SUM($B$5:B22)</f>
        <v>13.101549684866393</v>
      </c>
      <c r="G22">
        <f>SUM($C$5:C22)</f>
        <v>0.43120414385894684</v>
      </c>
      <c r="H22">
        <f>SUM($D$5:D22)</f>
        <v>1.0817367233573207E-3</v>
      </c>
      <c r="I22">
        <f>SUM($E$5:E22)</f>
        <v>8.5122931673485187</v>
      </c>
      <c r="J22">
        <f t="shared" si="6"/>
        <v>8.9590425905051987</v>
      </c>
      <c r="O22" s="3">
        <f t="shared" si="7"/>
        <v>0.46617081427083251</v>
      </c>
      <c r="P22" s="3">
        <f t="shared" si="0"/>
        <v>2.0890048987206564E-2</v>
      </c>
      <c r="Q22" s="3">
        <f t="shared" si="1"/>
        <v>3.0818192042600256E-5</v>
      </c>
      <c r="R22" s="3">
        <f t="shared" si="2"/>
        <v>4.7841092264816434E-2</v>
      </c>
      <c r="S22" s="3">
        <f t="shared" si="3"/>
        <v>0.53493277371489811</v>
      </c>
      <c r="T22">
        <f>SUM($S$6:S22)</f>
        <v>5.4296943599723182</v>
      </c>
      <c r="U22" s="3">
        <f t="shared" si="4"/>
        <v>12.456298932365575</v>
      </c>
      <c r="V22" s="3">
        <f t="shared" si="5"/>
        <v>3.5293482305328805</v>
      </c>
    </row>
    <row r="23" spans="1:22" x14ac:dyDescent="0.3">
      <c r="A23" s="1">
        <v>2.2000000000000002</v>
      </c>
      <c r="B23" s="1">
        <v>1.3477394517205801</v>
      </c>
      <c r="C23" s="1">
        <v>5.6487911129066898E-2</v>
      </c>
      <c r="D23" s="1">
        <v>2.27842200022155E-4</v>
      </c>
      <c r="E23" s="1">
        <v>1.09016181261322</v>
      </c>
      <c r="F23">
        <f>SUM($B$5:B23)</f>
        <v>14.449289136586973</v>
      </c>
      <c r="G23">
        <f>SUM($C$5:C23)</f>
        <v>0.48769205498801371</v>
      </c>
      <c r="H23">
        <f>SUM($D$5:D23)</f>
        <v>1.3095789233794758E-3</v>
      </c>
      <c r="I23">
        <f>SUM($E$5:E23)</f>
        <v>9.6024549799617382</v>
      </c>
      <c r="J23">
        <f t="shared" si="6"/>
        <v>9.6966341550929087</v>
      </c>
      <c r="O23" s="3">
        <f t="shared" si="7"/>
        <v>0.49755723716892408</v>
      </c>
      <c r="P23" s="3">
        <f t="shared" si="0"/>
        <v>2.3378258575184604E-2</v>
      </c>
      <c r="Q23" s="3">
        <f t="shared" si="1"/>
        <v>3.8344649656165409E-5</v>
      </c>
      <c r="R23" s="3">
        <f t="shared" si="2"/>
        <v>5.3050648604725893E-2</v>
      </c>
      <c r="S23" s="3">
        <f t="shared" si="3"/>
        <v>0.57402448899849068</v>
      </c>
      <c r="T23">
        <f>SUM($S$6:S23)</f>
        <v>6.0037188489708093</v>
      </c>
      <c r="U23" s="3">
        <f t="shared" si="4"/>
        <v>13.637623458190879</v>
      </c>
      <c r="V23" s="3">
        <f t="shared" si="5"/>
        <v>3.6929153061220994</v>
      </c>
    </row>
    <row r="24" spans="1:22" x14ac:dyDescent="0.3">
      <c r="A24" s="1">
        <v>2.4</v>
      </c>
      <c r="B24" s="1">
        <v>1.42748064345197</v>
      </c>
      <c r="C24" s="1">
        <v>6.2564898835558602E-2</v>
      </c>
      <c r="D24" s="1">
        <v>2.77895589223174E-4</v>
      </c>
      <c r="E24" s="1">
        <v>1.1953688050050699</v>
      </c>
      <c r="F24">
        <f>SUM($B$5:B24)</f>
        <v>15.876769780038943</v>
      </c>
      <c r="G24">
        <f>SUM($C$5:C24)</f>
        <v>0.55025695382357231</v>
      </c>
      <c r="H24">
        <f>SUM($D$5:D24)</f>
        <v>1.5874745126026497E-3</v>
      </c>
      <c r="I24">
        <f>SUM($E$5:E24)</f>
        <v>10.797823784966809</v>
      </c>
      <c r="J24">
        <f t="shared" si="6"/>
        <v>10.385522185084433</v>
      </c>
      <c r="O24" s="3">
        <f t="shared" si="7"/>
        <v>0.52699601852668287</v>
      </c>
      <c r="P24" s="3">
        <f t="shared" si="0"/>
        <v>2.5893299176278396E-2</v>
      </c>
      <c r="Q24" s="3">
        <f t="shared" si="1"/>
        <v>4.6768373061356103E-5</v>
      </c>
      <c r="R24" s="3">
        <f t="shared" si="2"/>
        <v>5.8170346542742273E-2</v>
      </c>
      <c r="S24" s="3">
        <f t="shared" si="3"/>
        <v>0.61110643261876485</v>
      </c>
      <c r="T24">
        <f>SUM($S$6:S24)</f>
        <v>6.6148252815895745</v>
      </c>
      <c r="U24" s="3">
        <f t="shared" si="4"/>
        <v>14.218155138025715</v>
      </c>
      <c r="V24" s="3">
        <f t="shared" si="5"/>
        <v>3.7706969034948585</v>
      </c>
    </row>
    <row r="25" spans="1:22" x14ac:dyDescent="0.3">
      <c r="A25" s="1">
        <v>2.6</v>
      </c>
      <c r="B25" s="1">
        <v>1.5023392653269401</v>
      </c>
      <c r="C25" s="1">
        <v>6.8700804281644504E-2</v>
      </c>
      <c r="D25" s="1">
        <v>3.3336937834268398E-4</v>
      </c>
      <c r="E25" s="1">
        <v>1.29849077716869</v>
      </c>
      <c r="F25">
        <f>SUM($B$5:B25)</f>
        <v>17.379109045365883</v>
      </c>
      <c r="G25">
        <f>SUM($C$5:C25)</f>
        <v>0.6189577581052168</v>
      </c>
      <c r="H25">
        <f>SUM($D$5:D25)</f>
        <v>1.9208438909453338E-3</v>
      </c>
      <c r="I25">
        <f>SUM($E$5:E25)</f>
        <v>12.096314562135499</v>
      </c>
      <c r="J25">
        <f t="shared" si="6"/>
        <v>11.032608008490127</v>
      </c>
      <c r="O25" s="3">
        <f t="shared" si="7"/>
        <v>0.55463225714152264</v>
      </c>
      <c r="P25" s="3">
        <f t="shared" si="0"/>
        <v>2.8432723652140571E-2</v>
      </c>
      <c r="Q25" s="3">
        <f t="shared" si="1"/>
        <v>5.6104321400517037E-5</v>
      </c>
      <c r="R25" s="3">
        <f t="shared" si="2"/>
        <v>6.3188580941876821E-2</v>
      </c>
      <c r="S25" s="3">
        <f t="shared" si="3"/>
        <v>0.64630966605694051</v>
      </c>
      <c r="T25">
        <f>SUM($S$6:S25)</f>
        <v>7.2611349476465152</v>
      </c>
      <c r="U25" s="3">
        <f t="shared" si="4"/>
        <v>14.224009048669085</v>
      </c>
      <c r="V25" s="3">
        <f t="shared" si="5"/>
        <v>3.7714730608436122</v>
      </c>
    </row>
    <row r="26" spans="1:22" x14ac:dyDescent="0.3">
      <c r="A26" s="1">
        <v>2.8</v>
      </c>
      <c r="B26" s="1">
        <v>1.5726568099128699</v>
      </c>
      <c r="C26" s="1">
        <v>7.4890564544683402E-2</v>
      </c>
      <c r="D26" s="1">
        <v>3.9434631009678599E-4</v>
      </c>
      <c r="E26" s="1">
        <v>1.3993308564598601</v>
      </c>
      <c r="F26">
        <f>SUM($B$5:B26)</f>
        <v>18.951765855278754</v>
      </c>
      <c r="G26">
        <f>SUM($C$5:C26)</f>
        <v>0.69384832264990015</v>
      </c>
      <c r="H26">
        <f>SUM($D$5:D26)</f>
        <v>2.3151902010421195E-3</v>
      </c>
      <c r="I26">
        <f>SUM($E$5:E26)</f>
        <v>13.495645418595359</v>
      </c>
      <c r="J26">
        <f t="shared" si="6"/>
        <v>11.643370499171514</v>
      </c>
      <c r="O26" s="3">
        <f t="shared" si="7"/>
        <v>0.58059202493196027</v>
      </c>
      <c r="P26" s="3">
        <f t="shared" si="0"/>
        <v>3.0994436646219845E-2</v>
      </c>
      <c r="Q26" s="3">
        <f t="shared" si="1"/>
        <v>6.6366419839663043E-5</v>
      </c>
      <c r="R26" s="3">
        <f t="shared" si="2"/>
        <v>6.809577136980513E-2</v>
      </c>
      <c r="S26" s="3">
        <f t="shared" si="3"/>
        <v>0.67974859936782495</v>
      </c>
      <c r="T26">
        <f>SUM($S$6:S26)</f>
        <v>7.94088354701434</v>
      </c>
      <c r="U26" s="3">
        <f t="shared" si="4"/>
        <v>13.708409630894119</v>
      </c>
      <c r="V26" s="3">
        <f t="shared" si="5"/>
        <v>3.7024869521571739</v>
      </c>
    </row>
    <row r="27" spans="1:22" x14ac:dyDescent="0.3">
      <c r="A27" s="1">
        <v>3</v>
      </c>
      <c r="B27" s="1">
        <v>1.63873391417957</v>
      </c>
      <c r="C27" s="1">
        <v>8.1129791370552304E-2</v>
      </c>
      <c r="D27" s="1">
        <v>4.6090384999624898E-4</v>
      </c>
      <c r="E27" s="1">
        <v>1.4977264640308701</v>
      </c>
      <c r="F27">
        <f>SUM($B$5:B27)</f>
        <v>20.590499769458326</v>
      </c>
      <c r="G27">
        <f>SUM($C$5:C27)</f>
        <v>0.77497811402045247</v>
      </c>
      <c r="H27">
        <f>SUM($D$5:D27)</f>
        <v>2.7760940510383686E-3</v>
      </c>
      <c r="I27">
        <f>SUM($E$5:E27)</f>
        <v>14.99337188262623</v>
      </c>
      <c r="J27">
        <f t="shared" si="6"/>
        <v>12.222238188218162</v>
      </c>
      <c r="O27" s="3">
        <f t="shared" si="7"/>
        <v>0.6049863107837915</v>
      </c>
      <c r="P27" s="3">
        <f t="shared" si="0"/>
        <v>3.3576622022328313E-2</v>
      </c>
      <c r="Q27" s="3">
        <f t="shared" si="1"/>
        <v>7.7567705418774349E-5</v>
      </c>
      <c r="R27" s="3">
        <f t="shared" si="2"/>
        <v>7.2884006236503901E-2</v>
      </c>
      <c r="S27" s="3">
        <f t="shared" si="3"/>
        <v>0.71152450674804257</v>
      </c>
      <c r="T27">
        <f>SUM($S$6:S27)</f>
        <v>8.6524080537623824</v>
      </c>
      <c r="U27" s="3">
        <f t="shared" si="4"/>
        <v>12.743687188868568</v>
      </c>
      <c r="V27" s="3">
        <f t="shared" si="5"/>
        <v>3.5698301344557795</v>
      </c>
    </row>
    <row r="28" spans="1:22" x14ac:dyDescent="0.3">
      <c r="A28" s="1">
        <v>3.2</v>
      </c>
      <c r="B28" s="1">
        <v>1.70083811450001</v>
      </c>
      <c r="C28" s="1">
        <v>8.7414641191434703E-2</v>
      </c>
      <c r="D28" s="1">
        <v>5.3311487640974795E-4</v>
      </c>
      <c r="E28" s="1">
        <v>1.5935437208718199</v>
      </c>
      <c r="F28">
        <f>SUM($B$5:B28)</f>
        <v>22.291337883958334</v>
      </c>
      <c r="G28">
        <f>SUM($C$5:C28)</f>
        <v>0.86239275521188719</v>
      </c>
      <c r="H28">
        <f>SUM($D$5:D28)</f>
        <v>3.3092089274481167E-3</v>
      </c>
      <c r="I28">
        <f>SUM($E$5:E28)</f>
        <v>16.586915603498049</v>
      </c>
      <c r="J28">
        <f t="shared" si="6"/>
        <v>12.772846063262278</v>
      </c>
      <c r="O28" s="3">
        <f t="shared" si="7"/>
        <v>0.62791388353427735</v>
      </c>
      <c r="P28" s="3">
        <f t="shared" si="0"/>
        <v>3.6177689069808255E-2</v>
      </c>
      <c r="Q28" s="3">
        <f t="shared" si="1"/>
        <v>8.9720443185827516E-5</v>
      </c>
      <c r="R28" s="3">
        <f t="shared" si="2"/>
        <v>7.7546770574903515E-2</v>
      </c>
      <c r="S28" s="3">
        <f t="shared" si="3"/>
        <v>0.74172806362217492</v>
      </c>
      <c r="T28">
        <f>SUM($S$6:S28)</f>
        <v>9.3941361173845568</v>
      </c>
      <c r="U28" s="3">
        <f t="shared" si="4"/>
        <v>11.415680898373036</v>
      </c>
      <c r="V28" s="3">
        <f t="shared" si="5"/>
        <v>3.3787099458777217</v>
      </c>
    </row>
    <row r="29" spans="1:22" x14ac:dyDescent="0.3">
      <c r="A29" s="1">
        <v>3.4</v>
      </c>
      <c r="B29" s="1">
        <v>1.7592096360062499</v>
      </c>
      <c r="C29" s="1">
        <v>9.3741716733830596E-2</v>
      </c>
      <c r="D29" s="1">
        <v>6.1104823965139703E-4</v>
      </c>
      <c r="E29" s="1">
        <v>1.6866730702472501</v>
      </c>
      <c r="F29">
        <f>SUM($B$5:B29)</f>
        <v>24.050547519964585</v>
      </c>
      <c r="G29">
        <f>SUM($C$5:C29)</f>
        <v>0.95613447194571777</v>
      </c>
      <c r="H29">
        <f>SUM($D$5:D29)</f>
        <v>3.9202571670995138E-3</v>
      </c>
      <c r="I29">
        <f>SUM($E$5:E29)</f>
        <v>18.273588673745298</v>
      </c>
      <c r="J29">
        <f t="shared" si="6"/>
        <v>13.298217678693383</v>
      </c>
      <c r="O29" s="3">
        <f t="shared" si="7"/>
        <v>0.64946342928135292</v>
      </c>
      <c r="P29" s="3">
        <f t="shared" si="0"/>
        <v>3.8796231782724129E-2</v>
      </c>
      <c r="Q29" s="3">
        <f t="shared" si="1"/>
        <v>1.0283622028830079E-4</v>
      </c>
      <c r="R29" s="3">
        <f t="shared" si="2"/>
        <v>8.2078733015102809E-2</v>
      </c>
      <c r="S29" s="3">
        <f t="shared" si="3"/>
        <v>0.7704412302994682</v>
      </c>
      <c r="T29">
        <f>SUM($S$6:S29)</f>
        <v>10.164577347684025</v>
      </c>
      <c r="U29" s="3">
        <f t="shared" si="4"/>
        <v>9.819701724128441</v>
      </c>
      <c r="V29" s="3">
        <f t="shared" si="5"/>
        <v>3.1336403310093583</v>
      </c>
    </row>
    <row r="30" spans="1:22" x14ac:dyDescent="0.3">
      <c r="A30" s="1">
        <v>3.6</v>
      </c>
      <c r="B30" s="1">
        <v>1.81406581792168</v>
      </c>
      <c r="C30" s="1">
        <v>0.100107991166084</v>
      </c>
      <c r="D30" s="1">
        <v>6.9476922142500195E-4</v>
      </c>
      <c r="E30" s="1">
        <v>1.77702578382089</v>
      </c>
      <c r="F30">
        <f>SUM($B$5:B30)</f>
        <v>25.864613337886265</v>
      </c>
      <c r="G30">
        <f>SUM($C$5:C30)</f>
        <v>1.0562424631118017</v>
      </c>
      <c r="H30">
        <f>SUM($D$5:D30)</f>
        <v>4.6150263885245159E-3</v>
      </c>
      <c r="I30">
        <f>SUM($E$5:E30)</f>
        <v>20.050614457566187</v>
      </c>
      <c r="J30">
        <f t="shared" si="6"/>
        <v>13.800897364360443</v>
      </c>
      <c r="O30" s="3">
        <f t="shared" si="7"/>
        <v>0.66971518512379902</v>
      </c>
      <c r="P30" s="3">
        <f t="shared" si="0"/>
        <v>4.1430997467327792E-2</v>
      </c>
      <c r="Q30" s="3">
        <f t="shared" si="1"/>
        <v>1.1692602329523686E-4</v>
      </c>
      <c r="R30" s="3">
        <f t="shared" si="2"/>
        <v>8.6475575761583448E-2</v>
      </c>
      <c r="S30" s="3">
        <f t="shared" si="3"/>
        <v>0.79773868437600559</v>
      </c>
      <c r="T30">
        <f>SUM($S$6:S30)</f>
        <v>10.962316032060031</v>
      </c>
      <c r="U30" s="3">
        <f t="shared" si="4"/>
        <v>8.0575439800843842</v>
      </c>
      <c r="V30" s="3">
        <f t="shared" si="5"/>
        <v>2.8385813323004125</v>
      </c>
    </row>
    <row r="31" spans="1:22" x14ac:dyDescent="0.3">
      <c r="A31" s="1">
        <v>3.8</v>
      </c>
      <c r="B31" s="1">
        <v>1.86560456545696</v>
      </c>
      <c r="C31" s="1">
        <v>0.106510748670891</v>
      </c>
      <c r="D31" s="1">
        <v>7.84339917814306E-4</v>
      </c>
      <c r="E31" s="1">
        <v>1.8645311247266101</v>
      </c>
      <c r="F31">
        <f>SUM($B$5:B31)</f>
        <v>27.730217903343224</v>
      </c>
      <c r="G31">
        <f>SUM($C$5:C31)</f>
        <v>1.1627532117826926</v>
      </c>
      <c r="H31">
        <f>SUM($D$5:D31)</f>
        <v>5.3993663063388216E-3</v>
      </c>
      <c r="I31">
        <f>SUM($E$5:E31)</f>
        <v>21.915145582292798</v>
      </c>
      <c r="J31">
        <f t="shared" si="6"/>
        <v>14.283048187408982</v>
      </c>
      <c r="O31" s="3">
        <f t="shared" si="7"/>
        <v>0.6887422135290765</v>
      </c>
      <c r="P31" s="3">
        <f t="shared" si="0"/>
        <v>4.4080862147216057E-2</v>
      </c>
      <c r="Q31" s="3">
        <f t="shared" si="1"/>
        <v>1.3200030265249663E-4</v>
      </c>
      <c r="R31" s="3">
        <f t="shared" si="2"/>
        <v>9.0733856539460145E-2</v>
      </c>
      <c r="S31" s="3">
        <f t="shared" si="3"/>
        <v>0.82368893251840514</v>
      </c>
      <c r="T31">
        <f>SUM($S$6:S31)</f>
        <v>11.786004964578435</v>
      </c>
      <c r="U31" s="3">
        <f t="shared" si="4"/>
        <v>6.2352248566839625</v>
      </c>
      <c r="V31" s="3">
        <f t="shared" si="5"/>
        <v>2.4970432228305466</v>
      </c>
    </row>
    <row r="32" spans="1:22" x14ac:dyDescent="0.3">
      <c r="A32" s="1">
        <v>4</v>
      </c>
      <c r="B32" s="1">
        <v>1.9140070900736299</v>
      </c>
      <c r="C32" s="1">
        <v>0.11294753721495999</v>
      </c>
      <c r="D32" s="1">
        <v>8.7981956123208305E-4</v>
      </c>
      <c r="E32" s="1">
        <v>1.94913400909275</v>
      </c>
      <c r="F32">
        <f>SUM($B$5:B32)</f>
        <v>29.644224993416852</v>
      </c>
      <c r="G32">
        <f>SUM($C$5:C32)</f>
        <v>1.2757007489976526</v>
      </c>
      <c r="H32">
        <f>SUM($D$5:D32)</f>
        <v>6.2791858675709045E-3</v>
      </c>
      <c r="I32">
        <f>SUM($E$5:E32)</f>
        <v>23.864279591385547</v>
      </c>
      <c r="J32">
        <f t="shared" si="6"/>
        <v>14.74652585352889</v>
      </c>
      <c r="O32" s="3">
        <f t="shared" si="7"/>
        <v>0.70661141398137883</v>
      </c>
      <c r="P32" s="3">
        <f t="shared" si="0"/>
        <v>4.6744811016438778E-2</v>
      </c>
      <c r="Q32" s="3">
        <f t="shared" si="1"/>
        <v>1.4806902686510633E-4</v>
      </c>
      <c r="R32" s="3">
        <f t="shared" si="2"/>
        <v>9.4850894797015348E-2</v>
      </c>
      <c r="S32" s="3">
        <f t="shared" si="3"/>
        <v>0.84835518882169814</v>
      </c>
      <c r="T32">
        <f>SUM($S$6:S32)</f>
        <v>12.634360153400133</v>
      </c>
      <c r="U32" s="3">
        <f t="shared" si="4"/>
        <v>4.4612439448004055</v>
      </c>
      <c r="V32" s="3">
        <f t="shared" si="5"/>
        <v>2.1121657001287577</v>
      </c>
    </row>
    <row r="33" spans="1:22" x14ac:dyDescent="0.3">
      <c r="A33" s="1">
        <v>4.3</v>
      </c>
      <c r="B33" s="1">
        <v>1.9699906600286099</v>
      </c>
      <c r="C33" s="1">
        <v>0.12100694085937801</v>
      </c>
      <c r="D33" s="1">
        <v>1.0073468320963899E-3</v>
      </c>
      <c r="E33" s="1">
        <v>2.0501902056136099</v>
      </c>
      <c r="F33">
        <f>SUM($B$5:B33)</f>
        <v>31.614215653445463</v>
      </c>
      <c r="G33">
        <f>SUM($C$5:C33)</f>
        <v>1.3967076898570305</v>
      </c>
      <c r="H33">
        <f>SUM($D$5:D33)</f>
        <v>7.2865326996672947E-3</v>
      </c>
      <c r="I33">
        <f>SUM($E$5:E33)</f>
        <v>25.914469796999157</v>
      </c>
      <c r="J33">
        <f t="shared" si="6"/>
        <v>15.410183581083542</v>
      </c>
      <c r="O33" s="3">
        <f t="shared" si="7"/>
        <v>0.72727937792507147</v>
      </c>
      <c r="P33" s="3">
        <f t="shared" si="0"/>
        <v>5.0080300302464742E-2</v>
      </c>
      <c r="Q33" s="3">
        <f t="shared" si="1"/>
        <v>1.6953119902822299E-4</v>
      </c>
      <c r="R33" s="3">
        <f t="shared" si="2"/>
        <v>9.9768602158372285E-2</v>
      </c>
      <c r="S33" s="3">
        <f t="shared" si="3"/>
        <v>0.87729781158493669</v>
      </c>
      <c r="T33">
        <f>SUM($S$6:S33)</f>
        <v>13.511657964985069</v>
      </c>
      <c r="U33" s="3">
        <f t="shared" si="4"/>
        <v>3.6043995149820862</v>
      </c>
      <c r="V33" s="3">
        <f t="shared" si="5"/>
        <v>1.8985256160984729</v>
      </c>
    </row>
    <row r="34" spans="1:22" x14ac:dyDescent="0.3">
      <c r="A34" s="1">
        <v>4.5999999999999996</v>
      </c>
      <c r="B34" s="1">
        <v>2.03194170790273</v>
      </c>
      <c r="C34" s="1">
        <v>0.13077748151871901</v>
      </c>
      <c r="D34" s="1">
        <v>1.1730901514023699E-3</v>
      </c>
      <c r="E34" s="1">
        <v>2.1660234302242598</v>
      </c>
      <c r="F34">
        <f>SUM($B$5:B34)</f>
        <v>33.646157361348195</v>
      </c>
      <c r="G34">
        <f>SUM($C$5:C34)</f>
        <v>1.5274851713757496</v>
      </c>
      <c r="H34">
        <f>SUM($D$5:D34)</f>
        <v>8.4596228510696644E-3</v>
      </c>
      <c r="I34">
        <f>SUM($E$5:E34)</f>
        <v>28.080493227223418</v>
      </c>
      <c r="J34">
        <f t="shared" si="6"/>
        <v>16.039971076781548</v>
      </c>
      <c r="O34" s="3">
        <f t="shared" si="7"/>
        <v>0.75015040999333626</v>
      </c>
      <c r="P34" s="3">
        <f t="shared" si="0"/>
        <v>5.4123965953891032E-2</v>
      </c>
      <c r="Q34" s="3">
        <f t="shared" si="1"/>
        <v>1.9742493210760765E-4</v>
      </c>
      <c r="R34" s="3">
        <f t="shared" si="2"/>
        <v>0.10540540545167576</v>
      </c>
      <c r="S34" s="3">
        <f t="shared" si="3"/>
        <v>0.90987720633101066</v>
      </c>
      <c r="T34">
        <f>SUM($S$6:S34)</f>
        <v>14.42153517131608</v>
      </c>
      <c r="U34" s="3">
        <f t="shared" si="4"/>
        <v>2.6193347800998286</v>
      </c>
      <c r="V34" s="3">
        <f t="shared" si="5"/>
        <v>1.6184359054654678</v>
      </c>
    </row>
    <row r="35" spans="1:22" x14ac:dyDescent="0.3">
      <c r="A35" s="1">
        <v>5</v>
      </c>
      <c r="B35" s="1">
        <v>2.0965382748809098</v>
      </c>
      <c r="C35" s="1">
        <v>0.142213263163494</v>
      </c>
      <c r="D35" s="1">
        <v>1.3835301605577401E-3</v>
      </c>
      <c r="E35" s="1">
        <v>2.29198501206705</v>
      </c>
      <c r="F35">
        <f>SUM($B$5:B35)</f>
        <v>35.742695636229101</v>
      </c>
      <c r="G35">
        <f>SUM($C$5:C35)</f>
        <v>1.6696984345392436</v>
      </c>
      <c r="H35">
        <f>SUM($D$5:D35)</f>
        <v>9.8431530116274042E-3</v>
      </c>
      <c r="I35">
        <f>SUM($E$5:E35)</f>
        <v>30.372478239290466</v>
      </c>
      <c r="J35">
        <f t="shared" si="6"/>
        <v>16.833438146990211</v>
      </c>
      <c r="O35" s="3">
        <f t="shared" si="7"/>
        <v>0.77399811242219119</v>
      </c>
      <c r="P35" s="3">
        <f t="shared" si="0"/>
        <v>5.8856813300468346E-2</v>
      </c>
      <c r="Q35" s="3">
        <f t="shared" si="1"/>
        <v>2.328408841301841E-4</v>
      </c>
      <c r="R35" s="3">
        <f t="shared" si="2"/>
        <v>0.11153508596214885</v>
      </c>
      <c r="S35" s="3">
        <f t="shared" si="3"/>
        <v>0.94462285256893863</v>
      </c>
      <c r="T35">
        <f>SUM($S$6:S35)</f>
        <v>15.366158023885019</v>
      </c>
      <c r="U35" s="3">
        <f t="shared" si="4"/>
        <v>2.1529109596595886</v>
      </c>
      <c r="V35" s="3">
        <f t="shared" si="5"/>
        <v>1.4672801231051924</v>
      </c>
    </row>
    <row r="36" spans="1:22" x14ac:dyDescent="0.3">
      <c r="A36" s="1">
        <v>5.3</v>
      </c>
      <c r="B36" s="1">
        <v>2.1546756911868301</v>
      </c>
      <c r="C36" s="1">
        <v>0.153798434303968</v>
      </c>
      <c r="D36" s="1">
        <v>1.6135652271861501E-3</v>
      </c>
      <c r="E36" s="1">
        <v>2.4100431807849501</v>
      </c>
      <c r="F36">
        <f>SUM($B$5:B36)</f>
        <v>37.897371327415932</v>
      </c>
      <c r="G36">
        <f>SUM($C$5:C36)</f>
        <v>1.8234968688432116</v>
      </c>
      <c r="H36">
        <f>SUM($D$5:D36)</f>
        <v>1.1456718238813553E-2</v>
      </c>
      <c r="I36">
        <f>SUM($E$5:E36)</f>
        <v>32.782521420075419</v>
      </c>
      <c r="J36">
        <f t="shared" si="6"/>
        <v>17.397830665808691</v>
      </c>
      <c r="O36" s="3">
        <f t="shared" si="7"/>
        <v>0.79546123142222058</v>
      </c>
      <c r="P36" s="3">
        <f t="shared" si="0"/>
        <v>6.3651487437752938E-2</v>
      </c>
      <c r="Q36" s="3">
        <f t="shared" si="1"/>
        <v>2.7155458175793411E-4</v>
      </c>
      <c r="R36" s="3">
        <f t="shared" si="2"/>
        <v>0.11728016192344823</v>
      </c>
      <c r="S36" s="3">
        <f t="shared" si="3"/>
        <v>0.97666443536517977</v>
      </c>
      <c r="T36">
        <f>SUM($S$6:S36)</f>
        <v>16.342822459250197</v>
      </c>
      <c r="U36" s="3">
        <f t="shared" si="4"/>
        <v>1.1130423159057696</v>
      </c>
      <c r="V36" s="3">
        <f t="shared" si="5"/>
        <v>1.0550082065584938</v>
      </c>
    </row>
    <row r="37" spans="1:22" x14ac:dyDescent="0.3">
      <c r="A37" s="1">
        <v>5.6</v>
      </c>
      <c r="B37" s="1">
        <v>2.1988741501726401</v>
      </c>
      <c r="C37" s="1">
        <v>0.16374823192278301</v>
      </c>
      <c r="D37" s="1">
        <v>1.825751637025E-3</v>
      </c>
      <c r="E37" s="1">
        <v>2.50342085035384</v>
      </c>
      <c r="F37">
        <f>SUM($B$5:B37)</f>
        <v>40.096245477588575</v>
      </c>
      <c r="G37">
        <f>SUM($C$5:C37)</f>
        <v>1.9872451007659946</v>
      </c>
      <c r="H37">
        <f>SUM($D$5:D37)</f>
        <v>1.3282469875838553E-2</v>
      </c>
      <c r="I37">
        <f>SUM($E$5:E37)</f>
        <v>35.28594227042926</v>
      </c>
      <c r="J37">
        <f t="shared" si="6"/>
        <v>17.938747701515254</v>
      </c>
      <c r="O37" s="3">
        <f t="shared" si="7"/>
        <v>0.81177837871061431</v>
      </c>
      <c r="P37" s="3">
        <f t="shared" si="0"/>
        <v>6.7769340919216159E-2</v>
      </c>
      <c r="Q37" s="3">
        <f t="shared" si="1"/>
        <v>3.0726444387425448E-4</v>
      </c>
      <c r="R37" s="3">
        <f t="shared" si="2"/>
        <v>0.12182420839298361</v>
      </c>
      <c r="S37" s="3">
        <f t="shared" si="3"/>
        <v>1.0016791924666884</v>
      </c>
      <c r="T37">
        <f>SUM($S$6:S37)</f>
        <v>17.344501651716886</v>
      </c>
      <c r="U37" s="3">
        <f t="shared" si="4"/>
        <v>0.35312836770096462</v>
      </c>
      <c r="V37" s="3">
        <f t="shared" si="5"/>
        <v>0.59424604979836815</v>
      </c>
    </row>
    <row r="38" spans="1:22" x14ac:dyDescent="0.3">
      <c r="A38" s="1">
        <v>6</v>
      </c>
      <c r="B38" s="1">
        <v>2.2444640365262098</v>
      </c>
      <c r="C38" s="1">
        <v>0.175379370843117</v>
      </c>
      <c r="D38" s="1">
        <v>2.0910109828870499E-3</v>
      </c>
      <c r="E38" s="1">
        <v>2.6035024546335399</v>
      </c>
      <c r="F38">
        <f>SUM($B$5:B38)</f>
        <v>42.340709514114785</v>
      </c>
      <c r="G38">
        <f>SUM($C$5:C38)</f>
        <v>2.1626244716091114</v>
      </c>
      <c r="H38">
        <f>SUM($D$5:D38)</f>
        <v>1.5373480858725603E-2</v>
      </c>
      <c r="I38">
        <f>SUM($E$5:E38)</f>
        <v>37.889444725062802</v>
      </c>
      <c r="J38">
        <f t="shared" si="6"/>
        <v>18.627141275974704</v>
      </c>
      <c r="O38" s="3">
        <f t="shared" si="7"/>
        <v>0.82860921190168002</v>
      </c>
      <c r="P38" s="3">
        <f t="shared" si="0"/>
        <v>7.2583039421576651E-2</v>
      </c>
      <c r="Q38" s="3">
        <f t="shared" si="1"/>
        <v>3.5190620332055053E-4</v>
      </c>
      <c r="R38" s="3">
        <f t="shared" si="2"/>
        <v>0.12669448907885031</v>
      </c>
      <c r="S38" s="3">
        <f t="shared" si="3"/>
        <v>1.0282386466054276</v>
      </c>
      <c r="T38">
        <f>SUM($S$6:S38)</f>
        <v>18.372740298322313</v>
      </c>
      <c r="U38" s="3">
        <f t="shared" si="4"/>
        <v>6.4719857430492578E-2</v>
      </c>
      <c r="V38" s="3">
        <f t="shared" si="5"/>
        <v>0.25440097765239145</v>
      </c>
    </row>
    <row r="39" spans="1:22" x14ac:dyDescent="0.3">
      <c r="A39" s="1">
        <v>6.5</v>
      </c>
      <c r="B39" s="1">
        <v>2.2948654685121102</v>
      </c>
      <c r="C39" s="1">
        <v>0.190417040236041</v>
      </c>
      <c r="D39" s="1">
        <v>2.4609191696679899E-3</v>
      </c>
      <c r="E39" s="1">
        <v>2.71930941600584</v>
      </c>
      <c r="F39">
        <f>SUM($B$5:B39)</f>
        <v>44.635574982626892</v>
      </c>
      <c r="G39">
        <f>SUM($C$5:C39)</f>
        <v>2.3530415118451522</v>
      </c>
      <c r="H39">
        <f>SUM($D$5:D39)</f>
        <v>1.7834400028393593E-2</v>
      </c>
      <c r="I39">
        <f>SUM($E$5:E39)</f>
        <v>40.608754141068644</v>
      </c>
      <c r="J39">
        <f t="shared" si="6"/>
        <v>19.440808622198933</v>
      </c>
      <c r="O39" s="3">
        <f t="shared" si="7"/>
        <v>0.84721636717657145</v>
      </c>
      <c r="P39" s="3">
        <f t="shared" si="0"/>
        <v>7.8806574978284777E-2</v>
      </c>
      <c r="Q39" s="3">
        <f t="shared" si="1"/>
        <v>4.1415981492403449E-4</v>
      </c>
      <c r="R39" s="3">
        <f t="shared" si="2"/>
        <v>0.13233001432167282</v>
      </c>
      <c r="S39" s="3">
        <f t="shared" si="3"/>
        <v>1.0587671162914531</v>
      </c>
      <c r="T39">
        <f>SUM($S$6:S39)</f>
        <v>19.431507414613765</v>
      </c>
      <c r="U39" s="3">
        <f t="shared" si="4"/>
        <v>8.6512462542377502E-5</v>
      </c>
      <c r="V39" s="3">
        <f t="shared" si="5"/>
        <v>9.3012075851675036E-3</v>
      </c>
    </row>
    <row r="40" spans="1:22" x14ac:dyDescent="0.3">
      <c r="A40" s="1">
        <v>7</v>
      </c>
      <c r="B40" s="1">
        <v>2.34128870486053</v>
      </c>
      <c r="C40" s="1">
        <v>0.20726227461197599</v>
      </c>
      <c r="D40" s="1">
        <v>2.9109796192004398E-3</v>
      </c>
      <c r="E40" s="1">
        <v>2.83200121247451</v>
      </c>
      <c r="F40">
        <f>SUM($B$5:B40)</f>
        <v>46.976863687487423</v>
      </c>
      <c r="G40">
        <f>SUM($C$5:C40)</f>
        <v>2.5603037864571281</v>
      </c>
      <c r="H40">
        <f>SUM($D$5:D40)</f>
        <v>2.0745379647594032E-2</v>
      </c>
      <c r="I40">
        <f>SUM($E$5:E40)</f>
        <v>43.440755353543153</v>
      </c>
      <c r="J40">
        <f t="shared" si="6"/>
        <v>20.208801795578118</v>
      </c>
      <c r="O40" s="3">
        <f t="shared" si="7"/>
        <v>0.86435485576831794</v>
      </c>
      <c r="P40" s="3">
        <f t="shared" si="0"/>
        <v>8.5778194872325311E-2</v>
      </c>
      <c r="Q40" s="3">
        <f t="shared" si="1"/>
        <v>4.899026328029876E-4</v>
      </c>
      <c r="R40" s="3">
        <f t="shared" si="2"/>
        <v>0.13781394599670002</v>
      </c>
      <c r="S40" s="3">
        <f t="shared" si="3"/>
        <v>1.0884368992701463</v>
      </c>
      <c r="T40">
        <f>SUM($S$6:S40)</f>
        <v>20.519944313883911</v>
      </c>
      <c r="U40" s="3">
        <f t="shared" si="4"/>
        <v>9.6809666697670854E-2</v>
      </c>
      <c r="V40" s="3">
        <f t="shared" si="5"/>
        <v>0.3111425183057932</v>
      </c>
    </row>
    <row r="41" spans="1:22" x14ac:dyDescent="0.3">
      <c r="A41" s="1">
        <v>7.5</v>
      </c>
      <c r="B41" s="1">
        <v>2.37831849951663</v>
      </c>
      <c r="C41" s="1">
        <v>0.224190054332919</v>
      </c>
      <c r="D41" s="1">
        <v>3.4022053216936502E-3</v>
      </c>
      <c r="E41" s="1">
        <v>2.9278112834585799</v>
      </c>
      <c r="F41">
        <f>SUM($B$5:B41)</f>
        <v>49.355182187004054</v>
      </c>
      <c r="G41">
        <f>SUM($C$5:C41)</f>
        <v>2.7844938407900472</v>
      </c>
      <c r="H41">
        <f>SUM($D$5:D41)</f>
        <v>2.4147584969287681E-2</v>
      </c>
      <c r="I41">
        <f>SUM($E$5:E41)</f>
        <v>46.368566637001734</v>
      </c>
      <c r="J41">
        <f t="shared" si="6"/>
        <v>20.936689379148675</v>
      </c>
      <c r="O41" s="3">
        <f t="shared" si="7"/>
        <v>0.87802548201473396</v>
      </c>
      <c r="P41" s="3">
        <f t="shared" si="0"/>
        <v>9.2783977233718659E-2</v>
      </c>
      <c r="Q41" s="3">
        <f t="shared" si="1"/>
        <v>5.7257334728157995E-4</v>
      </c>
      <c r="R41" s="3">
        <f t="shared" si="2"/>
        <v>0.14247636064905866</v>
      </c>
      <c r="S41" s="3">
        <f t="shared" si="3"/>
        <v>1.1138583932447927</v>
      </c>
      <c r="T41">
        <f>SUM($S$6:S41)</f>
        <v>21.633802707128705</v>
      </c>
      <c r="U41" s="3">
        <f t="shared" si="4"/>
        <v>0.48596699204739369</v>
      </c>
      <c r="V41" s="3">
        <f t="shared" si="5"/>
        <v>0.69711332798003056</v>
      </c>
    </row>
    <row r="42" spans="1:22" x14ac:dyDescent="0.3">
      <c r="A42" s="1">
        <v>8</v>
      </c>
      <c r="B42" s="1">
        <v>2.4069406857872901</v>
      </c>
      <c r="C42" s="1">
        <v>0.24118874290956899</v>
      </c>
      <c r="D42" s="1">
        <v>3.9351277375296503E-3</v>
      </c>
      <c r="E42" s="1">
        <v>3.0075199387828899</v>
      </c>
      <c r="F42">
        <f>SUM($B$5:B42)</f>
        <v>51.762122872791345</v>
      </c>
      <c r="G42">
        <f>SUM($C$5:C42)</f>
        <v>3.0256825836996164</v>
      </c>
      <c r="H42">
        <f>SUM($D$5:D42)</f>
        <v>2.808271270681733E-2</v>
      </c>
      <c r="I42">
        <f>SUM($E$5:E42)</f>
        <v>49.376086575784626</v>
      </c>
      <c r="J42">
        <f t="shared" si="6"/>
        <v>21.629042127875834</v>
      </c>
      <c r="O42" s="3">
        <f t="shared" si="7"/>
        <v>0.88859219496832675</v>
      </c>
      <c r="P42" s="3">
        <f t="shared" si="0"/>
        <v>9.981910614963764E-2</v>
      </c>
      <c r="Q42" s="3">
        <f t="shared" si="1"/>
        <v>6.6226140036025312E-4</v>
      </c>
      <c r="R42" s="3">
        <f t="shared" si="2"/>
        <v>0.14635523057042277</v>
      </c>
      <c r="S42" s="3">
        <f t="shared" si="3"/>
        <v>1.1354287930887474</v>
      </c>
      <c r="T42">
        <f>SUM($S$6:S42)</f>
        <v>22.769231500217451</v>
      </c>
      <c r="U42" s="3">
        <f t="shared" si="4"/>
        <v>1.3000318048007695</v>
      </c>
      <c r="V42" s="3">
        <f t="shared" si="5"/>
        <v>1.1401893723416165</v>
      </c>
    </row>
    <row r="43" spans="1:22" x14ac:dyDescent="0.3">
      <c r="A43" s="1">
        <v>8.5</v>
      </c>
      <c r="B43" s="1">
        <v>2.42802857264852</v>
      </c>
      <c r="C43" s="1">
        <v>0.25824802557559101</v>
      </c>
      <c r="D43" s="1">
        <v>4.5102479383822601E-3</v>
      </c>
      <c r="E43" s="1">
        <v>3.0719666013453901</v>
      </c>
      <c r="F43">
        <f>SUM($B$5:B43)</f>
        <v>54.190151445439867</v>
      </c>
      <c r="G43">
        <f>SUM($C$5:C43)</f>
        <v>3.2839306092752074</v>
      </c>
      <c r="H43">
        <f>SUM($D$5:D43)</f>
        <v>3.2592960645199592E-2</v>
      </c>
      <c r="I43">
        <f>SUM($E$5:E43)</f>
        <v>52.448053177130014</v>
      </c>
      <c r="J43">
        <f t="shared" si="6"/>
        <v>22.289661960125439</v>
      </c>
      <c r="O43" s="3">
        <f t="shared" si="7"/>
        <v>0.89637740205045924</v>
      </c>
      <c r="P43" s="3">
        <f t="shared" si="0"/>
        <v>0.10687931271953874</v>
      </c>
      <c r="Q43" s="3">
        <f t="shared" si="1"/>
        <v>7.5905111977892295E-4</v>
      </c>
      <c r="R43" s="3">
        <f t="shared" si="2"/>
        <v>0.14949140467759958</v>
      </c>
      <c r="S43" s="3">
        <f t="shared" si="3"/>
        <v>1.1535071705673765</v>
      </c>
      <c r="T43">
        <f>SUM($S$6:S43)</f>
        <v>23.922738670784828</v>
      </c>
      <c r="U43" s="3">
        <f t="shared" si="4"/>
        <v>2.6669395428980871</v>
      </c>
      <c r="V43" s="3">
        <f t="shared" si="5"/>
        <v>1.6330767106593882</v>
      </c>
    </row>
    <row r="44" spans="1:22" x14ac:dyDescent="0.3">
      <c r="A44" s="1">
        <v>9</v>
      </c>
      <c r="B44" s="1">
        <v>2.4423595954275101</v>
      </c>
      <c r="C44" s="1">
        <v>0.27535868895587301</v>
      </c>
      <c r="D44" s="1">
        <v>5.1280399846912496E-3</v>
      </c>
      <c r="E44" s="1">
        <v>3.1220291426656899</v>
      </c>
      <c r="F44">
        <f>SUM($B$5:B44)</f>
        <v>56.632511040867378</v>
      </c>
      <c r="G44">
        <f>SUM($C$5:C44)</f>
        <v>3.5592892982310804</v>
      </c>
      <c r="H44">
        <f>SUM($D$5:D44)</f>
        <v>3.7721000629890838E-2</v>
      </c>
      <c r="I44">
        <f>SUM($E$5:E44)</f>
        <v>55.570082319795702</v>
      </c>
      <c r="J44">
        <f t="shared" si="6"/>
        <v>22.921748201305707</v>
      </c>
      <c r="O44" s="3">
        <f t="shared" si="7"/>
        <v>0.90166811613515574</v>
      </c>
      <c r="P44" s="3">
        <f t="shared" si="0"/>
        <v>0.11396078386799724</v>
      </c>
      <c r="Q44" s="3">
        <f t="shared" si="1"/>
        <v>8.6302228742820045E-4</v>
      </c>
      <c r="R44" s="3">
        <f t="shared" si="2"/>
        <v>0.15192760291635138</v>
      </c>
      <c r="S44" s="3">
        <f t="shared" si="3"/>
        <v>1.1684195252069325</v>
      </c>
      <c r="T44">
        <f>SUM($S$6:S44)</f>
        <v>25.09115819599176</v>
      </c>
      <c r="U44" s="3">
        <f t="shared" si="4"/>
        <v>4.7063397250437387</v>
      </c>
      <c r="V44" s="3">
        <f t="shared" si="5"/>
        <v>2.1694099946860526</v>
      </c>
    </row>
    <row r="45" spans="1:22" x14ac:dyDescent="0.3">
      <c r="A45" s="1">
        <v>10</v>
      </c>
      <c r="B45" s="1">
        <v>2.4520066941996301</v>
      </c>
      <c r="C45" s="1">
        <v>0.30088084792469399</v>
      </c>
      <c r="D45" s="1">
        <v>6.13191193438491E-3</v>
      </c>
      <c r="E45" s="1">
        <v>3.17029192383914</v>
      </c>
      <c r="F45">
        <f>SUM($B$5:B45)</f>
        <v>59.08451773506701</v>
      </c>
      <c r="G45">
        <f>SUM($C$5:C45)</f>
        <v>3.8601701461557743</v>
      </c>
      <c r="H45">
        <f>SUM($D$5:D45)</f>
        <v>4.3852912564275745E-2</v>
      </c>
      <c r="I45">
        <f>SUM($E$5:E45)</f>
        <v>58.74037424363484</v>
      </c>
      <c r="J45">
        <f t="shared" si="6"/>
        <v>24.110813075646689</v>
      </c>
      <c r="O45" s="3">
        <f t="shared" si="7"/>
        <v>0.90522962337279278</v>
      </c>
      <c r="P45" s="3">
        <f t="shared" si="0"/>
        <v>0.1245234621445363</v>
      </c>
      <c r="Q45" s="3">
        <f t="shared" si="1"/>
        <v>1.0319686819368213E-3</v>
      </c>
      <c r="R45" s="3">
        <f t="shared" si="2"/>
        <v>0.1542762192548581</v>
      </c>
      <c r="S45" s="3">
        <f t="shared" si="3"/>
        <v>1.1850612734541242</v>
      </c>
      <c r="T45">
        <f>SUM($S$6:S45)</f>
        <v>26.276219469445884</v>
      </c>
      <c r="U45" s="3">
        <f t="shared" si="4"/>
        <v>4.6889848503064346</v>
      </c>
      <c r="V45" s="3">
        <f t="shared" si="5"/>
        <v>2.165406393799195</v>
      </c>
    </row>
    <row r="46" spans="1:22" x14ac:dyDescent="0.3">
      <c r="A46" s="1">
        <v>11</v>
      </c>
      <c r="B46" s="1">
        <v>2.4482787977045501</v>
      </c>
      <c r="C46" s="1">
        <v>0.33533498438640302</v>
      </c>
      <c r="D46" s="1">
        <v>7.6287820304563004E-3</v>
      </c>
      <c r="E46" s="1">
        <v>3.19569593473922</v>
      </c>
      <c r="F46">
        <f>SUM($B$5:B46)</f>
        <v>61.532796532771563</v>
      </c>
      <c r="G46">
        <f>SUM($C$5:C46)</f>
        <v>4.1955051305421769</v>
      </c>
      <c r="H46">
        <f>SUM($D$5:D46)</f>
        <v>5.1481694594732043E-2</v>
      </c>
      <c r="I46">
        <f>SUM($E$5:E46)</f>
        <v>61.936070178374059</v>
      </c>
      <c r="J46">
        <f t="shared" si="6"/>
        <v>25.213769722791966</v>
      </c>
      <c r="O46" s="3">
        <f t="shared" si="7"/>
        <v>0.90385336190164878</v>
      </c>
      <c r="P46" s="3">
        <f t="shared" si="0"/>
        <v>0.13878275577191307</v>
      </c>
      <c r="Q46" s="3">
        <f t="shared" si="1"/>
        <v>1.283884083952194E-3</v>
      </c>
      <c r="R46" s="3">
        <f t="shared" si="2"/>
        <v>0.15551245706819719</v>
      </c>
      <c r="S46" s="3">
        <f t="shared" si="3"/>
        <v>1.1994324588257113</v>
      </c>
      <c r="T46">
        <f>SUM($S$6:S46)</f>
        <v>27.475651928271596</v>
      </c>
      <c r="U46" s="3">
        <f t="shared" si="4"/>
        <v>5.1161111114653934</v>
      </c>
      <c r="V46" s="3">
        <f t="shared" si="5"/>
        <v>2.2618822054796297</v>
      </c>
    </row>
    <row r="47" spans="1:22" x14ac:dyDescent="0.3">
      <c r="A47" s="1">
        <v>12</v>
      </c>
      <c r="B47" s="1">
        <v>2.4278916034712199</v>
      </c>
      <c r="C47" s="1">
        <v>0.36986501876948702</v>
      </c>
      <c r="D47" s="1">
        <v>9.3037880699678704E-3</v>
      </c>
      <c r="E47" s="1">
        <v>3.1796271155395401</v>
      </c>
      <c r="F47">
        <f>SUM($B$5:B47)</f>
        <v>63.96068813624278</v>
      </c>
      <c r="G47">
        <f>SUM($C$5:C47)</f>
        <v>4.5653701493116641</v>
      </c>
      <c r="H47">
        <f>SUM($D$5:D47)</f>
        <v>6.0785482664699915E-2</v>
      </c>
      <c r="I47">
        <f>SUM($E$5:E47)</f>
        <v>65.115697293913598</v>
      </c>
      <c r="J47">
        <f t="shared" si="6"/>
        <v>26.24389759883768</v>
      </c>
      <c r="O47" s="3">
        <f t="shared" si="7"/>
        <v>0.89632683589292206</v>
      </c>
      <c r="P47" s="3">
        <f t="shared" si="0"/>
        <v>0.15307346074369538</v>
      </c>
      <c r="Q47" s="3">
        <f t="shared" si="1"/>
        <v>1.5657788328213103E-3</v>
      </c>
      <c r="R47" s="3">
        <f t="shared" si="2"/>
        <v>0.15473049858185867</v>
      </c>
      <c r="S47" s="3">
        <f t="shared" si="3"/>
        <v>1.2056965740512975</v>
      </c>
      <c r="T47">
        <f>SUM($S$6:S47)</f>
        <v>28.681348502322894</v>
      </c>
      <c r="U47" s="3">
        <f t="shared" si="4"/>
        <v>5.941166906900885</v>
      </c>
      <c r="V47" s="3">
        <f t="shared" si="5"/>
        <v>2.4374509034852139</v>
      </c>
    </row>
    <row r="48" spans="1:22" x14ac:dyDescent="0.3">
      <c r="A48" s="1">
        <v>13</v>
      </c>
      <c r="B48" s="1">
        <v>2.3941883477938801</v>
      </c>
      <c r="C48" s="1">
        <v>0.404429434786444</v>
      </c>
      <c r="D48" s="1">
        <v>1.11597979738992E-2</v>
      </c>
      <c r="E48" s="1">
        <v>3.1288979751014101</v>
      </c>
      <c r="F48">
        <f>SUM($B$5:B48)</f>
        <v>66.354876484036666</v>
      </c>
      <c r="G48">
        <f>SUM($C$5:C48)</f>
        <v>4.9697995840981077</v>
      </c>
      <c r="H48">
        <f>SUM($D$5:D48)</f>
        <v>7.1945280638599118E-2</v>
      </c>
      <c r="I48">
        <f>SUM($E$5:E48)</f>
        <v>68.244595269015008</v>
      </c>
      <c r="J48">
        <f t="shared" si="6"/>
        <v>27.211516596212924</v>
      </c>
      <c r="O48" s="3">
        <f t="shared" si="7"/>
        <v>0.88388429831119097</v>
      </c>
      <c r="P48" s="3">
        <f t="shared" si="0"/>
        <v>0.16737839500296334</v>
      </c>
      <c r="Q48" s="3">
        <f t="shared" si="1"/>
        <v>1.878135584633309E-3</v>
      </c>
      <c r="R48" s="3">
        <f t="shared" si="2"/>
        <v>0.15226186156644908</v>
      </c>
      <c r="S48" s="3">
        <f t="shared" si="3"/>
        <v>1.2054026904652366</v>
      </c>
      <c r="T48">
        <f>SUM($S$6:S48)</f>
        <v>29.886751192788132</v>
      </c>
      <c r="U48" s="3">
        <f t="shared" si="4"/>
        <v>7.1568801467129184</v>
      </c>
      <c r="V48" s="3">
        <f t="shared" si="5"/>
        <v>2.6752345965752085</v>
      </c>
    </row>
    <row r="49" spans="1:22" x14ac:dyDescent="0.3">
      <c r="A49" s="1">
        <v>14</v>
      </c>
      <c r="B49" s="1">
        <v>2.3499191555249999</v>
      </c>
      <c r="C49" s="1">
        <v>0.43899258182777401</v>
      </c>
      <c r="D49" s="1">
        <v>1.31994600979892E-2</v>
      </c>
      <c r="E49" s="1">
        <v>3.0498383371349602</v>
      </c>
      <c r="F49">
        <f>SUM($B$5:B49)</f>
        <v>68.704795639561667</v>
      </c>
      <c r="G49">
        <f>SUM($C$5:C49)</f>
        <v>5.408792165925882</v>
      </c>
      <c r="H49">
        <f>SUM($D$5:D49)</f>
        <v>8.5144740736588315E-2</v>
      </c>
      <c r="I49">
        <f>SUM($E$5:E49)</f>
        <v>71.294433606149965</v>
      </c>
      <c r="J49">
        <f t="shared" si="6"/>
        <v>28.12481954226897</v>
      </c>
      <c r="O49" s="3">
        <f t="shared" si="7"/>
        <v>0.86754103777304759</v>
      </c>
      <c r="P49" s="3">
        <f t="shared" si="0"/>
        <v>0.18168280408012169</v>
      </c>
      <c r="Q49" s="3">
        <f t="shared" si="1"/>
        <v>2.2214000437966079E-3</v>
      </c>
      <c r="R49" s="3">
        <f t="shared" si="2"/>
        <v>0.14841457483887496</v>
      </c>
      <c r="S49" s="3">
        <f t="shared" si="3"/>
        <v>1.1998598167358407</v>
      </c>
      <c r="T49">
        <f>SUM($S$6:S49)</f>
        <v>31.086611009523974</v>
      </c>
      <c r="U49" s="3">
        <f t="shared" si="4"/>
        <v>8.7722086955045508</v>
      </c>
      <c r="V49" s="3">
        <f t="shared" si="5"/>
        <v>2.9617914672550043</v>
      </c>
    </row>
    <row r="50" spans="1:22" x14ac:dyDescent="0.3">
      <c r="A50" s="1">
        <v>15</v>
      </c>
      <c r="B50" s="1">
        <v>2.2973573315624201</v>
      </c>
      <c r="C50" s="1">
        <v>0.47352351471656101</v>
      </c>
      <c r="D50" s="1">
        <v>1.5425231847148601E-2</v>
      </c>
      <c r="E50" s="1">
        <v>2.9482149833524098</v>
      </c>
      <c r="F50">
        <f>SUM($B$5:B50)</f>
        <v>71.00215297112409</v>
      </c>
      <c r="G50">
        <f>SUM($C$5:C50)</f>
        <v>5.882315680642443</v>
      </c>
      <c r="H50">
        <f>SUM($D$5:D50)</f>
        <v>0.10056997258373691</v>
      </c>
      <c r="I50">
        <f>SUM($E$5:E50)</f>
        <v>74.24264858950238</v>
      </c>
      <c r="J50">
        <f t="shared" si="6"/>
        <v>28.990428635573206</v>
      </c>
      <c r="O50" s="3">
        <f t="shared" si="7"/>
        <v>0.84813631093360309</v>
      </c>
      <c r="P50" s="3">
        <f t="shared" si="0"/>
        <v>0.19597388091020493</v>
      </c>
      <c r="Q50" s="3">
        <f t="shared" si="1"/>
        <v>2.595985778694747E-3</v>
      </c>
      <c r="R50" s="3">
        <f t="shared" si="2"/>
        <v>0.14346926784942113</v>
      </c>
      <c r="S50" s="3">
        <f t="shared" si="3"/>
        <v>1.190175445471924</v>
      </c>
      <c r="T50">
        <f>SUM($S$6:S50)</f>
        <v>32.2767864549959</v>
      </c>
      <c r="U50" s="3">
        <f t="shared" si="4"/>
        <v>10.800147717280684</v>
      </c>
      <c r="V50" s="3">
        <f t="shared" si="5"/>
        <v>3.2863578194226939</v>
      </c>
    </row>
    <row r="51" spans="1:22" x14ac:dyDescent="0.3">
      <c r="A51" s="1">
        <v>16</v>
      </c>
      <c r="B51" s="1">
        <v>2.2383883605064199</v>
      </c>
      <c r="C51" s="1">
        <v>0.50799512817567105</v>
      </c>
      <c r="D51" s="1">
        <v>1.7839402400367101E-2</v>
      </c>
      <c r="E51" s="1">
        <v>2.8291946561075201</v>
      </c>
      <c r="F51">
        <f>SUM($B$5:B51)</f>
        <v>73.24054133163051</v>
      </c>
      <c r="G51">
        <f>SUM($C$5:C51)</f>
        <v>6.3903108088181142</v>
      </c>
      <c r="H51">
        <f>SUM($D$5:D51)</f>
        <v>0.11840937498410402</v>
      </c>
      <c r="I51">
        <f>SUM($E$5:E51)</f>
        <v>77.071843245609898</v>
      </c>
      <c r="J51">
        <f t="shared" si="6"/>
        <v>29.813779450451243</v>
      </c>
      <c r="O51" s="3">
        <f t="shared" si="7"/>
        <v>0.82636619929974053</v>
      </c>
      <c r="P51" s="3">
        <f t="shared" si="0"/>
        <v>0.21024040762084134</v>
      </c>
      <c r="Q51" s="3">
        <f t="shared" si="1"/>
        <v>3.0022780461693107E-3</v>
      </c>
      <c r="R51" s="3">
        <f t="shared" si="2"/>
        <v>0.13767737027565394</v>
      </c>
      <c r="S51" s="3">
        <f t="shared" si="3"/>
        <v>1.1772862552424053</v>
      </c>
      <c r="T51">
        <f>SUM($S$6:S51)</f>
        <v>33.454072710238307</v>
      </c>
      <c r="U51" s="3">
        <f t="shared" si="4"/>
        <v>13.251735017251132</v>
      </c>
      <c r="V51" s="3">
        <f t="shared" si="5"/>
        <v>3.6402932597870645</v>
      </c>
    </row>
    <row r="52" spans="1:22" x14ac:dyDescent="0.3">
      <c r="A52" s="1">
        <v>17</v>
      </c>
      <c r="B52" s="1">
        <v>2.1745793658323498</v>
      </c>
      <c r="C52" s="1">
        <v>0.54238349742974101</v>
      </c>
      <c r="D52" s="1">
        <v>2.04441110662444E-2</v>
      </c>
      <c r="E52" s="1">
        <v>2.6973377097223201</v>
      </c>
      <c r="F52">
        <f>SUM($B$5:B52)</f>
        <v>75.415120697462854</v>
      </c>
      <c r="G52">
        <f>SUM($C$5:C52)</f>
        <v>6.9326943062478552</v>
      </c>
      <c r="H52">
        <f>SUM($D$5:D52)</f>
        <v>0.13885348605034842</v>
      </c>
      <c r="I52">
        <f>SUM($E$5:E52)</f>
        <v>79.769180955332217</v>
      </c>
      <c r="J52">
        <f t="shared" si="6"/>
        <v>30.599393255274371</v>
      </c>
      <c r="O52" s="3">
        <f t="shared" si="7"/>
        <v>0.80280925210492093</v>
      </c>
      <c r="P52" s="3">
        <f t="shared" si="0"/>
        <v>0.22447248263178812</v>
      </c>
      <c r="Q52" s="3">
        <f t="shared" si="1"/>
        <v>3.4406368806597218E-3</v>
      </c>
      <c r="R52" s="3">
        <f t="shared" si="2"/>
        <v>0.13126080307632643</v>
      </c>
      <c r="S52" s="3">
        <f t="shared" si="3"/>
        <v>1.1619831746936953</v>
      </c>
      <c r="T52">
        <f>SUM($S$6:S52)</f>
        <v>34.616055884932003</v>
      </c>
      <c r="U52" s="3">
        <f t="shared" si="4"/>
        <v>16.133578680488156</v>
      </c>
      <c r="V52" s="3">
        <f t="shared" si="5"/>
        <v>4.0166626296576311</v>
      </c>
    </row>
    <row r="53" spans="1:22" x14ac:dyDescent="0.3">
      <c r="A53" s="1">
        <v>18</v>
      </c>
      <c r="B53" s="1">
        <v>2.10723418472752</v>
      </c>
      <c r="C53" s="1">
        <v>0.57666736648809003</v>
      </c>
      <c r="D53" s="1">
        <v>2.3241362325938202E-2</v>
      </c>
      <c r="E53" s="1">
        <v>2.5566130729755399</v>
      </c>
      <c r="F53">
        <f>SUM($B$5:B53)</f>
        <v>77.522354882190371</v>
      </c>
      <c r="G53">
        <f>SUM($C$5:C53)</f>
        <v>7.5093616727359453</v>
      </c>
      <c r="H53">
        <f>SUM($D$5:D53)</f>
        <v>0.16209484837628663</v>
      </c>
      <c r="I53">
        <f>SUM($E$5:E53)</f>
        <v>82.325794028307755</v>
      </c>
      <c r="J53">
        <f t="shared" si="6"/>
        <v>31.351074710581273</v>
      </c>
      <c r="O53" s="3">
        <f t="shared" si="7"/>
        <v>0.77794681878787131</v>
      </c>
      <c r="P53" s="3">
        <f t="shared" si="0"/>
        <v>0.23866130887414191</v>
      </c>
      <c r="Q53" s="3">
        <f t="shared" si="1"/>
        <v>3.9113996258526513E-3</v>
      </c>
      <c r="R53" s="3">
        <f t="shared" si="2"/>
        <v>0.12441270661238447</v>
      </c>
      <c r="S53" s="3">
        <f t="shared" si="3"/>
        <v>1.1449322339002503</v>
      </c>
      <c r="T53">
        <f>SUM($S$6:S53)</f>
        <v>35.760988118832252</v>
      </c>
      <c r="U53" s="3">
        <f t="shared" si="4"/>
        <v>19.447336268271769</v>
      </c>
      <c r="V53" s="3">
        <f t="shared" si="5"/>
        <v>4.4099134082509792</v>
      </c>
    </row>
    <row r="54" spans="1:22" x14ac:dyDescent="0.3">
      <c r="A54" s="1">
        <v>19</v>
      </c>
      <c r="B54" s="1">
        <v>2.0374376090978799</v>
      </c>
      <c r="C54" s="1">
        <v>0.61082774450574895</v>
      </c>
      <c r="D54" s="1">
        <v>2.6233038317319098E-2</v>
      </c>
      <c r="E54" s="1">
        <v>2.4104275886500002</v>
      </c>
      <c r="F54">
        <f>SUM($B$5:B54)</f>
        <v>79.559792491288249</v>
      </c>
      <c r="G54">
        <f>SUM($C$5:C54)</f>
        <v>8.1201894172416935</v>
      </c>
      <c r="H54">
        <f>SUM($D$5:D54)</f>
        <v>0.18832788669360573</v>
      </c>
      <c r="I54">
        <f>SUM($E$5:E54)</f>
        <v>84.736221616957749</v>
      </c>
      <c r="J54">
        <f t="shared" si="6"/>
        <v>32.072058356191718</v>
      </c>
      <c r="O54" s="3">
        <f t="shared" si="7"/>
        <v>0.7521793818475927</v>
      </c>
      <c r="P54" s="3">
        <f t="shared" si="0"/>
        <v>0.25279902673908777</v>
      </c>
      <c r="Q54" s="3">
        <f t="shared" si="1"/>
        <v>4.4148830356999366E-3</v>
      </c>
      <c r="R54" s="3">
        <f t="shared" si="2"/>
        <v>0.11729886840016913</v>
      </c>
      <c r="S54" s="3">
        <f t="shared" si="3"/>
        <v>1.1266921600225497</v>
      </c>
      <c r="T54">
        <f>SUM($S$6:S54)</f>
        <v>36.887680278854802</v>
      </c>
      <c r="U54" s="3">
        <f t="shared" si="4"/>
        <v>23.190214502033296</v>
      </c>
      <c r="V54" s="3">
        <f t="shared" si="5"/>
        <v>4.8156219226630839</v>
      </c>
    </row>
    <row r="55" spans="1:22" x14ac:dyDescent="0.3">
      <c r="A55" s="1">
        <v>20</v>
      </c>
      <c r="B55" s="1">
        <v>1.9660913095619601</v>
      </c>
      <c r="C55" s="1">
        <v>0.64484758275139198</v>
      </c>
      <c r="D55" s="1">
        <v>2.9420909309864102E-2</v>
      </c>
      <c r="E55" s="1">
        <v>2.2616645585153998</v>
      </c>
      <c r="F55">
        <f>SUM($B$5:B55)</f>
        <v>81.52588380085021</v>
      </c>
      <c r="G55">
        <f>SUM($C$5:C55)</f>
        <v>8.7650369999930859</v>
      </c>
      <c r="H55">
        <f>SUM($D$5:D55)</f>
        <v>0.21774879600346983</v>
      </c>
      <c r="I55">
        <f>SUM($E$5:E55)</f>
        <v>86.997886175473155</v>
      </c>
      <c r="J55">
        <f t="shared" si="6"/>
        <v>32.765119119347382</v>
      </c>
      <c r="O55" s="3">
        <f t="shared" si="7"/>
        <v>0.72583981923109486</v>
      </c>
      <c r="P55" s="3">
        <f t="shared" si="0"/>
        <v>0.26687858038686552</v>
      </c>
      <c r="Q55" s="3">
        <f t="shared" si="1"/>
        <v>4.9513850372883356E-3</v>
      </c>
      <c r="R55" s="3">
        <f t="shared" si="2"/>
        <v>0.11005959882960224</v>
      </c>
      <c r="S55" s="3">
        <f t="shared" si="3"/>
        <v>1.1077293834848509</v>
      </c>
      <c r="T55">
        <f>SUM($S$6:S55)</f>
        <v>37.995409662339654</v>
      </c>
      <c r="U55" s="3">
        <f t="shared" si="4"/>
        <v>27.355939164114393</v>
      </c>
      <c r="V55" s="3">
        <f t="shared" si="5"/>
        <v>5.2302905429922717</v>
      </c>
    </row>
    <row r="56" spans="1:22" x14ac:dyDescent="0.3">
      <c r="A56" s="1">
        <v>21.5</v>
      </c>
      <c r="B56" s="1">
        <v>1.87621736827365</v>
      </c>
      <c r="C56" s="1">
        <v>0.68697306915463496</v>
      </c>
      <c r="D56" s="1">
        <v>3.3676834017913902E-2</v>
      </c>
      <c r="E56" s="1">
        <v>2.0765657827574202</v>
      </c>
      <c r="F56">
        <f>SUM($B$5:B56)</f>
        <v>83.402101169123853</v>
      </c>
      <c r="G56">
        <f>SUM($C$5:C56)</f>
        <v>9.4520100691477218</v>
      </c>
      <c r="H56">
        <f>SUM($D$5:D56)</f>
        <v>0.25142563002138374</v>
      </c>
      <c r="I56">
        <f>SUM($E$5:E56)</f>
        <v>89.074451958230583</v>
      </c>
      <c r="J56">
        <f t="shared" si="6"/>
        <v>33.75751889339427</v>
      </c>
      <c r="O56" s="3">
        <f t="shared" si="7"/>
        <v>0.69266023851628722</v>
      </c>
      <c r="P56" s="3">
        <f t="shared" si="0"/>
        <v>0.28431276221543872</v>
      </c>
      <c r="Q56" s="3">
        <f t="shared" si="1"/>
        <v>5.6676348886210521E-3</v>
      </c>
      <c r="R56" s="3">
        <f t="shared" si="2"/>
        <v>0.10105211939279918</v>
      </c>
      <c r="S56" s="3">
        <f t="shared" si="3"/>
        <v>1.0836927550131461</v>
      </c>
      <c r="T56">
        <f>SUM($S$6:S56)</f>
        <v>39.0791024173528</v>
      </c>
      <c r="U56" s="3">
        <f t="shared" si="4"/>
        <v>28.319251202466891</v>
      </c>
      <c r="V56" s="3">
        <f t="shared" si="5"/>
        <v>5.3215835239585303</v>
      </c>
    </row>
    <row r="57" spans="1:22" x14ac:dyDescent="0.3">
      <c r="A57" s="1">
        <v>23</v>
      </c>
      <c r="B57" s="1">
        <v>1.7679241486555199</v>
      </c>
      <c r="C57" s="1">
        <v>0.73739050526797201</v>
      </c>
      <c r="D57" s="1">
        <v>3.9205014030461199E-2</v>
      </c>
      <c r="E57" s="1">
        <v>1.8582729454659399</v>
      </c>
      <c r="F57">
        <f>SUM($B$5:B57)</f>
        <v>85.170025317779377</v>
      </c>
      <c r="G57">
        <f>SUM($C$5:C57)</f>
        <v>10.189400574415695</v>
      </c>
      <c r="H57">
        <f>SUM($D$5:D57)</f>
        <v>0.29063064405184491</v>
      </c>
      <c r="I57">
        <f>SUM($E$5:E57)</f>
        <v>90.932724903696524</v>
      </c>
      <c r="J57">
        <f t="shared" si="6"/>
        <v>34.699270857514648</v>
      </c>
      <c r="O57" s="3">
        <f t="shared" si="7"/>
        <v>0.65268064521393465</v>
      </c>
      <c r="P57" s="3">
        <f t="shared" si="0"/>
        <v>0.30517867555152128</v>
      </c>
      <c r="Q57" s="3">
        <f t="shared" si="1"/>
        <v>6.5979986482614088E-3</v>
      </c>
      <c r="R57" s="3">
        <f t="shared" si="2"/>
        <v>9.0429314163253297E-2</v>
      </c>
      <c r="S57" s="3">
        <f t="shared" si="3"/>
        <v>1.0548866335769707</v>
      </c>
      <c r="T57">
        <f>SUM($S$6:S57)</f>
        <v>40.13398905092977</v>
      </c>
      <c r="U57" s="3">
        <f t="shared" si="4"/>
        <v>29.53616184183733</v>
      </c>
      <c r="V57" s="3">
        <f t="shared" si="5"/>
        <v>5.4347181934151223</v>
      </c>
    </row>
    <row r="58" spans="1:22" x14ac:dyDescent="0.3">
      <c r="A58" s="1">
        <v>24.5</v>
      </c>
      <c r="B58" s="1">
        <v>1.6610574296088401</v>
      </c>
      <c r="C58" s="1">
        <v>0.78737676056457395</v>
      </c>
      <c r="D58" s="1">
        <v>4.5187622088641299E-2</v>
      </c>
      <c r="E58" s="1">
        <v>1.6496405901648701</v>
      </c>
      <c r="F58">
        <f>SUM($B$5:B58)</f>
        <v>86.831082747388223</v>
      </c>
      <c r="G58">
        <f>SUM($C$5:C58)</f>
        <v>10.976777334980268</v>
      </c>
      <c r="H58">
        <f>SUM($D$5:D58)</f>
        <v>0.33581826614048621</v>
      </c>
      <c r="I58">
        <f>SUM($E$5:E58)</f>
        <v>92.582365493861388</v>
      </c>
      <c r="J58">
        <f t="shared" si="6"/>
        <v>35.596024439022926</v>
      </c>
      <c r="O58" s="3">
        <f t="shared" si="7"/>
        <v>0.61322768610800982</v>
      </c>
      <c r="P58" s="3">
        <f t="shared" si="0"/>
        <v>0.32586613908436612</v>
      </c>
      <c r="Q58" s="3">
        <f t="shared" si="1"/>
        <v>7.6048402693428474E-3</v>
      </c>
      <c r="R58" s="3">
        <f t="shared" si="2"/>
        <v>8.02766178932178E-2</v>
      </c>
      <c r="S58" s="3">
        <f t="shared" si="3"/>
        <v>1.0269752833549366</v>
      </c>
      <c r="T58">
        <f>SUM($S$6:S58)</f>
        <v>41.160964334284706</v>
      </c>
      <c r="U58" s="3">
        <f t="shared" si="4"/>
        <v>30.968556037876191</v>
      </c>
      <c r="V58" s="3">
        <f t="shared" si="5"/>
        <v>5.5649398952617801</v>
      </c>
    </row>
    <row r="59" spans="1:22" x14ac:dyDescent="0.3">
      <c r="A59" s="1">
        <v>26</v>
      </c>
      <c r="B59" s="1">
        <v>1.55677074193511</v>
      </c>
      <c r="C59" s="1">
        <v>0.83689669482528095</v>
      </c>
      <c r="D59" s="1">
        <v>5.1629119998523598E-2</v>
      </c>
      <c r="E59" s="1">
        <v>1.4538958332559999</v>
      </c>
      <c r="F59">
        <f>SUM($B$5:B59)</f>
        <v>88.387853489323334</v>
      </c>
      <c r="G59">
        <f>SUM($C$5:C59)</f>
        <v>11.813674029805549</v>
      </c>
      <c r="H59">
        <f>SUM($D$5:D59)</f>
        <v>0.38744738613900981</v>
      </c>
      <c r="I59">
        <f>SUM($E$5:E59)</f>
        <v>94.036261327117387</v>
      </c>
      <c r="J59">
        <f t="shared" si="6"/>
        <v>36.452497807518739</v>
      </c>
      <c r="O59" s="3">
        <f t="shared" si="7"/>
        <v>0.57472722066107451</v>
      </c>
      <c r="P59" s="3">
        <f t="shared" si="0"/>
        <v>0.34636060957607528</v>
      </c>
      <c r="Q59" s="3">
        <f t="shared" si="1"/>
        <v>8.6889106504721599E-3</v>
      </c>
      <c r="R59" s="3">
        <f t="shared" si="2"/>
        <v>7.075107205695555E-2</v>
      </c>
      <c r="S59" s="3">
        <f t="shared" si="3"/>
        <v>1.0005278129445776</v>
      </c>
      <c r="T59">
        <f>SUM($S$6:S59)</f>
        <v>42.161492147229282</v>
      </c>
      <c r="U59" s="3">
        <f t="shared" si="4"/>
        <v>32.592616370847018</v>
      </c>
      <c r="V59" s="3">
        <f t="shared" si="5"/>
        <v>5.7089943397105429</v>
      </c>
    </row>
    <row r="60" spans="1:22" x14ac:dyDescent="0.3">
      <c r="A60" s="1">
        <v>28</v>
      </c>
      <c r="B60" s="1">
        <v>1.4399415935198101</v>
      </c>
      <c r="C60" s="1">
        <v>0.89384740773044602</v>
      </c>
      <c r="D60" s="1">
        <v>5.9718784028530703E-2</v>
      </c>
      <c r="E60" s="1">
        <v>1.24552457396171</v>
      </c>
      <c r="F60">
        <f>SUM($B$5:B60)</f>
        <v>89.827795082843139</v>
      </c>
      <c r="G60">
        <f>SUM($C$5:C60)</f>
        <v>12.707521437535995</v>
      </c>
      <c r="H60">
        <f>SUM($D$5:D60)</f>
        <v>0.44716617016754051</v>
      </c>
      <c r="I60">
        <f>SUM($E$5:E60)</f>
        <v>95.281785901079104</v>
      </c>
      <c r="J60">
        <f t="shared" si="6"/>
        <v>37.538604169121534</v>
      </c>
      <c r="O60" s="3">
        <f t="shared" si="7"/>
        <v>0.53159634085184682</v>
      </c>
      <c r="P60" s="3">
        <f t="shared" si="0"/>
        <v>0.36993040470084049</v>
      </c>
      <c r="Q60" s="3">
        <f t="shared" si="1"/>
        <v>1.0050358762527533E-2</v>
      </c>
      <c r="R60" s="3">
        <f t="shared" si="2"/>
        <v>6.061108152688225E-2</v>
      </c>
      <c r="S60" s="3">
        <f t="shared" si="3"/>
        <v>0.9721881858420971</v>
      </c>
      <c r="T60">
        <f>SUM($S$6:S60)</f>
        <v>43.133680333071382</v>
      </c>
      <c r="U60" s="3">
        <f t="shared" si="4"/>
        <v>31.304877280399747</v>
      </c>
      <c r="V60" s="3">
        <f t="shared" si="5"/>
        <v>5.5950761639498481</v>
      </c>
    </row>
    <row r="61" spans="1:22" x14ac:dyDescent="0.3">
      <c r="A61" s="1">
        <v>30</v>
      </c>
      <c r="B61" s="1">
        <v>1.31263187621301</v>
      </c>
      <c r="C61" s="1">
        <v>0.95828515070532505</v>
      </c>
      <c r="D61" s="1">
        <v>6.9755520945162602E-2</v>
      </c>
      <c r="E61" s="1">
        <v>1.03254111290661</v>
      </c>
      <c r="F61">
        <f>SUM($B$5:B61)</f>
        <v>91.140426959056143</v>
      </c>
      <c r="G61">
        <f>SUM($C$5:C61)</f>
        <v>13.66580658824132</v>
      </c>
      <c r="H61">
        <f>SUM($D$5:D61)</f>
        <v>0.51692169111270314</v>
      </c>
      <c r="I61">
        <f>SUM($E$5:E61)</f>
        <v>96.314327013985718</v>
      </c>
      <c r="J61">
        <f t="shared" si="6"/>
        <v>38.567992661689999</v>
      </c>
      <c r="O61" s="3">
        <f t="shared" si="7"/>
        <v>0.48459625405683554</v>
      </c>
      <c r="P61" s="3">
        <f t="shared" si="0"/>
        <v>0.39659880484447479</v>
      </c>
      <c r="Q61" s="3">
        <f t="shared" si="1"/>
        <v>1.1739489049725995E-2</v>
      </c>
      <c r="R61" s="3">
        <f t="shared" si="2"/>
        <v>5.0246646981181288E-2</v>
      </c>
      <c r="S61" s="3">
        <f t="shared" si="3"/>
        <v>0.94318119493221764</v>
      </c>
      <c r="T61">
        <f>SUM($S$6:S61)</f>
        <v>44.076861528003597</v>
      </c>
      <c r="U61" s="3">
        <f t="shared" si="4"/>
        <v>30.347636186239271</v>
      </c>
      <c r="V61" s="3">
        <f t="shared" si="5"/>
        <v>5.5088688663135983</v>
      </c>
    </row>
    <row r="62" spans="1:22" x14ac:dyDescent="0.3">
      <c r="A62" s="1">
        <v>32</v>
      </c>
      <c r="B62" s="1">
        <v>1.1932955161921901</v>
      </c>
      <c r="C62" s="1">
        <v>1.0217289868127299</v>
      </c>
      <c r="D62" s="1">
        <v>8.0630922541157293E-2</v>
      </c>
      <c r="E62" s="1">
        <v>0.84796991605831595</v>
      </c>
      <c r="F62">
        <f>SUM($B$5:B62)</f>
        <v>92.333722475248337</v>
      </c>
      <c r="G62">
        <f>SUM($C$5:C62)</f>
        <v>14.687535575054051</v>
      </c>
      <c r="H62">
        <f>SUM($D$5:D62)</f>
        <v>0.59755261365386048</v>
      </c>
      <c r="I62">
        <f>SUM($E$5:E62)</f>
        <v>97.162296930044036</v>
      </c>
      <c r="J62">
        <f t="shared" si="6"/>
        <v>39.547127308886232</v>
      </c>
      <c r="O62" s="3">
        <f t="shared" si="7"/>
        <v>0.4405397641247849</v>
      </c>
      <c r="P62" s="3">
        <f t="shared" si="0"/>
        <v>0.42285586367130285</v>
      </c>
      <c r="Q62" s="3">
        <f t="shared" si="1"/>
        <v>1.3569762212590332E-2</v>
      </c>
      <c r="R62" s="3">
        <f t="shared" si="2"/>
        <v>4.1264841167344253E-2</v>
      </c>
      <c r="S62" s="3">
        <f t="shared" si="3"/>
        <v>0.91823023117602232</v>
      </c>
      <c r="T62">
        <f>SUM($S$6:S62)</f>
        <v>44.995091759179623</v>
      </c>
      <c r="U62" s="3">
        <f t="shared" si="4"/>
        <v>29.680316651660569</v>
      </c>
      <c r="V62" s="3">
        <f t="shared" si="5"/>
        <v>5.4479644502933908</v>
      </c>
    </row>
    <row r="63" spans="1:22" x14ac:dyDescent="0.3">
      <c r="A63" s="1">
        <v>34</v>
      </c>
      <c r="B63" s="1">
        <v>1.08228486712009</v>
      </c>
      <c r="C63" s="1">
        <v>1.0841338583307201</v>
      </c>
      <c r="D63" s="1">
        <v>9.2351962170380303E-2</v>
      </c>
      <c r="E63" s="1">
        <v>0.69050450255284601</v>
      </c>
      <c r="F63">
        <f>SUM($B$5:B63)</f>
        <v>93.416007342368431</v>
      </c>
      <c r="G63">
        <f>SUM($C$5:C63)</f>
        <v>15.771669433384771</v>
      </c>
      <c r="H63">
        <f>SUM($D$5:D63)</f>
        <v>0.68990457582424081</v>
      </c>
      <c r="I63">
        <f>SUM($E$5:E63)</f>
        <v>97.852801432596877</v>
      </c>
      <c r="J63">
        <f t="shared" si="6"/>
        <v>40.481384835226265</v>
      </c>
      <c r="O63" s="3">
        <f t="shared" si="7"/>
        <v>0.3995569526636164</v>
      </c>
      <c r="P63" s="3">
        <f t="shared" si="0"/>
        <v>0.44868293345558513</v>
      </c>
      <c r="Q63" s="3">
        <f t="shared" si="1"/>
        <v>1.5542351830075084E-2</v>
      </c>
      <c r="R63" s="3">
        <f t="shared" si="2"/>
        <v>3.3602086682070105E-2</v>
      </c>
      <c r="S63" s="3">
        <f t="shared" si="3"/>
        <v>0.89738432463134676</v>
      </c>
      <c r="T63">
        <f>SUM($S$6:S63)</f>
        <v>45.892476083810969</v>
      </c>
      <c r="U63" s="3">
        <f t="shared" si="4"/>
        <v>29.279908500509968</v>
      </c>
      <c r="V63" s="3">
        <f t="shared" si="5"/>
        <v>5.4110912485847038</v>
      </c>
    </row>
    <row r="64" spans="1:22" x14ac:dyDescent="0.3">
      <c r="A64" s="1">
        <v>36</v>
      </c>
      <c r="B64" s="1">
        <v>0.97964993752920204</v>
      </c>
      <c r="C64" s="1">
        <v>1.1454617923049599</v>
      </c>
      <c r="D64" s="1">
        <v>0.104924756149504</v>
      </c>
      <c r="E64" s="1">
        <v>0.55795111782168905</v>
      </c>
      <c r="F64">
        <f>SUM($B$5:B64)</f>
        <v>94.395657279897634</v>
      </c>
      <c r="G64">
        <f>SUM($C$5:C64)</f>
        <v>16.917131225689729</v>
      </c>
      <c r="H64">
        <f>SUM($D$5:D64)</f>
        <v>0.79482933197374483</v>
      </c>
      <c r="I64">
        <f>SUM($E$5:E64)</f>
        <v>98.410752550418565</v>
      </c>
      <c r="J64">
        <f t="shared" si="6"/>
        <v>41.37528977009282</v>
      </c>
      <c r="O64" s="3">
        <f t="shared" si="7"/>
        <v>0.36166628177832372</v>
      </c>
      <c r="P64" s="3">
        <f t="shared" si="0"/>
        <v>0.47406429859503474</v>
      </c>
      <c r="Q64" s="3">
        <f t="shared" si="1"/>
        <v>1.7658287246261221E-2</v>
      </c>
      <c r="R64" s="3">
        <f t="shared" si="2"/>
        <v>2.7151628636871129E-2</v>
      </c>
      <c r="S64" s="3">
        <f t="shared" si="3"/>
        <v>0.88054049625649078</v>
      </c>
      <c r="T64">
        <f>SUM($S$6:S64)</f>
        <v>46.773016580067463</v>
      </c>
      <c r="U64" s="3">
        <f t="shared" si="4"/>
        <v>29.135454715119032</v>
      </c>
      <c r="V64" s="3">
        <f t="shared" si="5"/>
        <v>5.3977268099746425</v>
      </c>
    </row>
    <row r="65" spans="1:22" x14ac:dyDescent="0.3">
      <c r="A65" s="1">
        <v>38</v>
      </c>
      <c r="B65" s="1">
        <v>0.88523148651393901</v>
      </c>
      <c r="C65" s="1">
        <v>1.2056808710140301</v>
      </c>
      <c r="D65" s="1">
        <v>0.118354616146329</v>
      </c>
      <c r="E65" s="1">
        <v>0.44766112975789302</v>
      </c>
      <c r="F65">
        <f>SUM($B$5:B65)</f>
        <v>95.280888766411579</v>
      </c>
      <c r="G65">
        <f>SUM($C$5:C65)</f>
        <v>18.122812096703761</v>
      </c>
      <c r="H65">
        <f>SUM($D$5:D65)</f>
        <v>0.91318394812007386</v>
      </c>
      <c r="I65">
        <f>SUM($E$5:E65)</f>
        <v>98.858413680176454</v>
      </c>
      <c r="J65">
        <f t="shared" si="6"/>
        <v>42.232688651253369</v>
      </c>
      <c r="O65" s="3">
        <f t="shared" si="7"/>
        <v>0.32680896305477608</v>
      </c>
      <c r="P65" s="3">
        <f t="shared" si="0"/>
        <v>0.49898674952446237</v>
      </c>
      <c r="Q65" s="3">
        <f t="shared" si="1"/>
        <v>1.9918462387036422E-2</v>
      </c>
      <c r="R65" s="3">
        <f t="shared" si="2"/>
        <v>2.1784576394079238E-2</v>
      </c>
      <c r="S65" s="3">
        <f t="shared" si="3"/>
        <v>0.86749875136035415</v>
      </c>
      <c r="T65">
        <f>SUM($S$6:S65)</f>
        <v>47.640515331427814</v>
      </c>
      <c r="U65" s="3">
        <f t="shared" si="4"/>
        <v>29.244589402806557</v>
      </c>
      <c r="V65" s="3">
        <f t="shared" si="5"/>
        <v>5.4078266801744448</v>
      </c>
    </row>
    <row r="66" spans="1:22" x14ac:dyDescent="0.3">
      <c r="A66" s="1">
        <v>40</v>
      </c>
      <c r="B66" s="1">
        <v>0.79872936081652901</v>
      </c>
      <c r="C66" s="1">
        <v>1.2647643984404899</v>
      </c>
      <c r="D66" s="1">
        <v>0.132646092828824</v>
      </c>
      <c r="E66" s="1">
        <v>0.35683374629230502</v>
      </c>
      <c r="F66">
        <f>SUM($B$5:B66)</f>
        <v>96.079618127228102</v>
      </c>
      <c r="G66">
        <f>SUM($C$5:C66)</f>
        <v>19.387576495144252</v>
      </c>
      <c r="H66">
        <f>SUM($D$5:D66)</f>
        <v>1.0458300409488979</v>
      </c>
      <c r="I66">
        <f>SUM($E$5:E66)</f>
        <v>99.215247426468764</v>
      </c>
      <c r="J66">
        <f t="shared" si="6"/>
        <v>43.056881441927302</v>
      </c>
      <c r="O66" s="3">
        <f t="shared" si="7"/>
        <v>0.29487418618355221</v>
      </c>
      <c r="P66" s="3">
        <f t="shared" si="0"/>
        <v>0.52343923774895662</v>
      </c>
      <c r="Q66" s="3">
        <f t="shared" si="1"/>
        <v>2.2323643105999991E-2</v>
      </c>
      <c r="R66" s="3">
        <f t="shared" si="2"/>
        <v>1.7364634741225592E-2</v>
      </c>
      <c r="S66" s="3">
        <f t="shared" si="3"/>
        <v>0.85800170177973445</v>
      </c>
      <c r="T66">
        <f>SUM($S$6:S66)</f>
        <v>48.498517033207548</v>
      </c>
      <c r="U66" s="3">
        <f t="shared" si="4"/>
        <v>29.611397908287913</v>
      </c>
      <c r="V66" s="3">
        <f t="shared" si="5"/>
        <v>5.4416355912802459</v>
      </c>
    </row>
    <row r="67" spans="1:22" x14ac:dyDescent="0.3">
      <c r="A67" s="1">
        <v>43</v>
      </c>
      <c r="B67" s="1">
        <v>0.70186507105500995</v>
      </c>
      <c r="C67" s="1">
        <v>1.3366407080193501</v>
      </c>
      <c r="D67" s="1">
        <v>0.151693747831468</v>
      </c>
      <c r="E67" s="1">
        <v>0.26751313747564398</v>
      </c>
      <c r="F67">
        <f>SUM($B$5:B67)</f>
        <v>96.781483198283112</v>
      </c>
      <c r="G67">
        <f>SUM($C$5:C67)</f>
        <v>20.724217203163601</v>
      </c>
      <c r="H67">
        <f>SUM($D$5:D67)</f>
        <v>1.1975237887803658</v>
      </c>
      <c r="I67">
        <f>SUM($E$5:E67)</f>
        <v>99.48276056394441</v>
      </c>
      <c r="J67">
        <f t="shared" si="6"/>
        <v>44.237050314150949</v>
      </c>
      <c r="O67" s="3">
        <f t="shared" si="7"/>
        <v>0.25911391491409941</v>
      </c>
      <c r="P67" s="3">
        <f t="shared" si="0"/>
        <v>0.55318618567424394</v>
      </c>
      <c r="Q67" s="3">
        <f t="shared" si="1"/>
        <v>2.5529263740706246E-2</v>
      </c>
      <c r="R67" s="3">
        <f t="shared" si="2"/>
        <v>1.3018017407295872E-2</v>
      </c>
      <c r="S67" s="3">
        <f t="shared" si="3"/>
        <v>0.85084738173634555</v>
      </c>
      <c r="T67">
        <f>SUM($S$6:S67)</f>
        <v>49.349364414943892</v>
      </c>
      <c r="U67" s="3">
        <f t="shared" si="4"/>
        <v>26.135755465166362</v>
      </c>
      <c r="V67" s="3">
        <f t="shared" si="5"/>
        <v>5.1123141007929433</v>
      </c>
    </row>
    <row r="68" spans="1:22" x14ac:dyDescent="0.3">
      <c r="A68" s="1">
        <v>46</v>
      </c>
      <c r="B68" s="1">
        <v>0.59891938574077896</v>
      </c>
      <c r="C68" s="1">
        <v>1.4209007283422701</v>
      </c>
      <c r="D68" s="1">
        <v>0.17638444390831001</v>
      </c>
      <c r="E68" s="1">
        <v>0.186357217996163</v>
      </c>
      <c r="F68">
        <f>SUM($B$5:B68)</f>
        <v>97.380402584023898</v>
      </c>
      <c r="G68">
        <f>SUM($C$5:C68)</f>
        <v>22.145117931505872</v>
      </c>
      <c r="H68">
        <f>SUM($D$5:D68)</f>
        <v>1.3739082326886758</v>
      </c>
      <c r="I68">
        <f>SUM($E$5:E68)</f>
        <v>99.669117781940571</v>
      </c>
      <c r="J68">
        <f t="shared" si="6"/>
        <v>45.356988450450693</v>
      </c>
      <c r="O68" s="3">
        <f t="shared" si="7"/>
        <v>0.22110851951069341</v>
      </c>
      <c r="P68" s="3">
        <f t="shared" si="0"/>
        <v>0.58805829376403862</v>
      </c>
      <c r="Q68" s="3">
        <f t="shared" si="1"/>
        <v>2.9684578650504802E-2</v>
      </c>
      <c r="R68" s="3">
        <f t="shared" si="2"/>
        <v>9.0687191318600553E-3</v>
      </c>
      <c r="S68" s="3">
        <f t="shared" si="3"/>
        <v>0.84792011105709686</v>
      </c>
      <c r="T68">
        <f>SUM($S$6:S68)</f>
        <v>50.197284526000992</v>
      </c>
      <c r="U68" s="3">
        <f t="shared" si="4"/>
        <v>23.428466098987624</v>
      </c>
      <c r="V68" s="3">
        <f t="shared" si="5"/>
        <v>4.8402960755502988</v>
      </c>
    </row>
    <row r="69" spans="1:22" x14ac:dyDescent="0.3">
      <c r="A69" s="1">
        <v>50</v>
      </c>
      <c r="B69" s="1">
        <v>0.49720369877474502</v>
      </c>
      <c r="C69" s="1">
        <v>1.51537589311035</v>
      </c>
      <c r="D69" s="1">
        <v>0.20762193617256799</v>
      </c>
      <c r="E69" s="1">
        <v>0.12120839406152401</v>
      </c>
      <c r="F69">
        <f>SUM($B$5:B69)</f>
        <v>97.877606282798638</v>
      </c>
      <c r="G69">
        <f>SUM($C$5:C69)</f>
        <v>23.660493824616221</v>
      </c>
      <c r="H69">
        <f>SUM($D$5:D69)</f>
        <v>1.5815301688612438</v>
      </c>
      <c r="I69">
        <f>SUM($E$5:E69)</f>
        <v>99.790326176002097</v>
      </c>
      <c r="J69">
        <f t="shared" si="6"/>
        <v>46.767994603946669</v>
      </c>
      <c r="O69" s="3">
        <f t="shared" si="7"/>
        <v>0.18355721378988143</v>
      </c>
      <c r="P69" s="3">
        <f t="shared" si="0"/>
        <v>0.62715807257927669</v>
      </c>
      <c r="Q69" s="3">
        <f t="shared" si="1"/>
        <v>3.4941685090372737E-2</v>
      </c>
      <c r="R69" s="3">
        <f t="shared" si="2"/>
        <v>5.8983756786410461E-3</v>
      </c>
      <c r="S69" s="3">
        <f t="shared" si="3"/>
        <v>0.85155534713817194</v>
      </c>
      <c r="T69">
        <f>SUM($S$6:S69)</f>
        <v>51.048839873139165</v>
      </c>
      <c r="U69" s="3">
        <f t="shared" si="4"/>
        <v>18.32563621876778</v>
      </c>
      <c r="V69" s="3">
        <f t="shared" si="5"/>
        <v>4.280845269192497</v>
      </c>
    </row>
    <row r="70" spans="1:22" x14ac:dyDescent="0.3">
      <c r="A70" s="1">
        <v>53</v>
      </c>
      <c r="B70" s="1">
        <v>0.41065953210288902</v>
      </c>
      <c r="C70" s="1">
        <v>1.6069527133768799</v>
      </c>
      <c r="D70" s="1">
        <v>0.24163622103010499</v>
      </c>
      <c r="E70" s="1">
        <v>7.6839561237562901E-2</v>
      </c>
      <c r="F70">
        <f>SUM($B$5:B70)</f>
        <v>98.288265814901521</v>
      </c>
      <c r="G70">
        <f>SUM($C$5:C70)</f>
        <v>25.267446537993102</v>
      </c>
      <c r="H70">
        <f>SUM($D$5:D70)</f>
        <v>1.8231663898913488</v>
      </c>
      <c r="I70">
        <f>SUM($E$5:E70)</f>
        <v>99.86716573723966</v>
      </c>
      <c r="J70">
        <f t="shared" si="6"/>
        <v>47.771642199341578</v>
      </c>
      <c r="O70" s="3">
        <f t="shared" si="7"/>
        <v>0.15160691626956882</v>
      </c>
      <c r="P70" s="3">
        <f t="shared" si="0"/>
        <v>0.66505833373059586</v>
      </c>
      <c r="Q70" s="3">
        <f t="shared" si="1"/>
        <v>4.0666111188963967E-2</v>
      </c>
      <c r="R70" s="3">
        <f t="shared" si="2"/>
        <v>3.7392509212772558E-3</v>
      </c>
      <c r="S70" s="3">
        <f t="shared" si="3"/>
        <v>0.86107061211040592</v>
      </c>
      <c r="T70">
        <f>SUM($S$6:S70)</f>
        <v>51.909910485249569</v>
      </c>
      <c r="U70" s="3">
        <f t="shared" si="4"/>
        <v>17.12526440615186</v>
      </c>
      <c r="V70" s="3">
        <f t="shared" si="5"/>
        <v>4.1382682859079907</v>
      </c>
    </row>
    <row r="71" spans="1:22" x14ac:dyDescent="0.3">
      <c r="A71" s="1">
        <v>56</v>
      </c>
      <c r="B71" s="1">
        <v>0.348506764022677</v>
      </c>
      <c r="C71" s="1">
        <v>1.68211370709616</v>
      </c>
      <c r="D71" s="1">
        <v>0.272880531132631</v>
      </c>
      <c r="E71" s="1">
        <v>5.1725318049473598E-2</v>
      </c>
      <c r="F71">
        <f>SUM($B$5:B71)</f>
        <v>98.636772578924194</v>
      </c>
      <c r="G71">
        <f>SUM($C$5:C71)</f>
        <v>26.949560245089263</v>
      </c>
      <c r="H71">
        <f>SUM($D$5:D71)</f>
        <v>2.09604692102398</v>
      </c>
      <c r="I71">
        <f>SUM($E$5:E71)</f>
        <v>99.918891055289137</v>
      </c>
      <c r="J71">
        <f t="shared" ref="J71:J105" si="8">(A71^$M$2-$L$2^$M$2)/($K$2^$M$2-$L$2^$M$2)*100</f>
        <v>48.733543826477849</v>
      </c>
      <c r="O71" s="3">
        <f t="shared" ref="O71:O105" si="9">$O$5*B71</f>
        <v>0.12866141331726477</v>
      </c>
      <c r="P71" s="3">
        <f t="shared" ref="P71:P105" si="10">$P$5*C71</f>
        <v>0.69616469101688949</v>
      </c>
      <c r="Q71" s="3">
        <f t="shared" ref="Q71:Q105" si="11">$Q$5*D71</f>
        <v>4.5924365035325411E-2</v>
      </c>
      <c r="R71" s="3">
        <f t="shared" ref="R71:R105" si="12">$R$5*E71</f>
        <v>2.5171141018346045E-3</v>
      </c>
      <c r="S71" s="3">
        <f t="shared" ref="S71:S105" si="13">SUM(O71:R71)</f>
        <v>0.87326758347131428</v>
      </c>
      <c r="T71">
        <f>SUM($S$6:S71)</f>
        <v>52.783178068720886</v>
      </c>
      <c r="U71" s="3">
        <f t="shared" ref="U71:U105" si="14">(T71-J71)^2</f>
        <v>16.399537495947339</v>
      </c>
      <c r="V71" s="3">
        <f t="shared" ref="V71:V105" si="15">ABS(T71-J71)</f>
        <v>4.0496342422430374</v>
      </c>
    </row>
    <row r="72" spans="1:22" x14ac:dyDescent="0.3">
      <c r="A72" s="1">
        <v>60</v>
      </c>
      <c r="B72" s="1">
        <v>0.28779437601687702</v>
      </c>
      <c r="C72" s="1">
        <v>1.7659924093655199</v>
      </c>
      <c r="D72" s="1">
        <v>0.31176288890755899</v>
      </c>
      <c r="E72" s="1">
        <v>3.2455894122346597E-2</v>
      </c>
      <c r="F72">
        <f>SUM($B$5:B72)</f>
        <v>98.924566954941071</v>
      </c>
      <c r="G72">
        <f>SUM($C$5:C72)</f>
        <v>28.715552654454783</v>
      </c>
      <c r="H72">
        <f>SUM($D$5:D72)</f>
        <v>2.407809809931539</v>
      </c>
      <c r="I72">
        <f>SUM($E$5:E72)</f>
        <v>99.951346949411487</v>
      </c>
      <c r="J72">
        <f t="shared" si="8"/>
        <v>49.957699945942167</v>
      </c>
      <c r="O72" s="3">
        <f t="shared" si="9"/>
        <v>0.10624766858379353</v>
      </c>
      <c r="P72" s="3">
        <f t="shared" si="10"/>
        <v>0.73087898565815446</v>
      </c>
      <c r="Q72" s="3">
        <f t="shared" si="11"/>
        <v>5.2468062324678821E-2</v>
      </c>
      <c r="R72" s="3">
        <f t="shared" si="12"/>
        <v>1.5794042813786213E-3</v>
      </c>
      <c r="S72" s="3">
        <f t="shared" si="13"/>
        <v>0.8911741208480054</v>
      </c>
      <c r="T72">
        <f>SUM($S$6:S72)</f>
        <v>53.674352189568893</v>
      </c>
      <c r="U72" s="3">
        <f t="shared" si="14"/>
        <v>13.813503900055574</v>
      </c>
      <c r="V72" s="3">
        <f t="shared" si="15"/>
        <v>3.7166522436267257</v>
      </c>
    </row>
    <row r="73" spans="1:22" x14ac:dyDescent="0.3">
      <c r="A73" s="1">
        <v>63</v>
      </c>
      <c r="B73" s="1">
        <v>0.23669881643312701</v>
      </c>
      <c r="C73" s="1">
        <v>1.8467786349656301</v>
      </c>
      <c r="D73" s="1">
        <v>0.35341467551560601</v>
      </c>
      <c r="E73" s="1">
        <v>1.9884235231108899E-2</v>
      </c>
      <c r="F73">
        <f>SUM($B$5:B73)</f>
        <v>99.161265771374204</v>
      </c>
      <c r="G73">
        <f>SUM($C$5:C73)</f>
        <v>30.562331289420413</v>
      </c>
      <c r="H73">
        <f>SUM($D$5:D73)</f>
        <v>2.761224485447145</v>
      </c>
      <c r="I73">
        <f>SUM($E$5:E73)</f>
        <v>99.971231184642591</v>
      </c>
      <c r="J73">
        <f t="shared" si="8"/>
        <v>50.836229226683237</v>
      </c>
      <c r="O73" s="3">
        <f t="shared" si="9"/>
        <v>8.7384255907378389E-2</v>
      </c>
      <c r="P73" s="3">
        <f t="shared" si="10"/>
        <v>0.76431341850657919</v>
      </c>
      <c r="Q73" s="3">
        <f t="shared" si="11"/>
        <v>5.9477839990465159E-2</v>
      </c>
      <c r="R73" s="3">
        <f t="shared" si="12"/>
        <v>9.6762844177291697E-4</v>
      </c>
      <c r="S73" s="3">
        <f t="shared" si="13"/>
        <v>0.91214314284619569</v>
      </c>
      <c r="T73">
        <f>SUM($S$6:S73)</f>
        <v>54.58649533241509</v>
      </c>
      <c r="U73" s="3">
        <f t="shared" si="14"/>
        <v>14.064495863801161</v>
      </c>
      <c r="V73" s="3">
        <f t="shared" si="15"/>
        <v>3.7502661057318534</v>
      </c>
    </row>
    <row r="74" spans="1:22" x14ac:dyDescent="0.3">
      <c r="A74" s="1">
        <v>66</v>
      </c>
      <c r="B74" s="1">
        <v>0.200271667413988</v>
      </c>
      <c r="C74" s="1">
        <v>1.9127798866410799</v>
      </c>
      <c r="D74" s="1">
        <v>0.39118162354563202</v>
      </c>
      <c r="E74" s="1">
        <v>1.3033707269372301E-2</v>
      </c>
      <c r="F74">
        <f>SUM($B$5:B74)</f>
        <v>99.36153743878819</v>
      </c>
      <c r="G74">
        <f>SUM($C$5:C74)</f>
        <v>32.475111176061496</v>
      </c>
      <c r="H74">
        <f>SUM($D$5:D74)</f>
        <v>3.1524061089927771</v>
      </c>
      <c r="I74">
        <f>SUM($E$5:E74)</f>
        <v>99.984264891911963</v>
      </c>
      <c r="J74">
        <f t="shared" si="8"/>
        <v>51.683920386878576</v>
      </c>
      <c r="O74" s="3">
        <f t="shared" si="9"/>
        <v>7.3936113834543099E-2</v>
      </c>
      <c r="P74" s="3">
        <f t="shared" si="10"/>
        <v>0.79162889711277118</v>
      </c>
      <c r="Q74" s="3">
        <f t="shared" si="11"/>
        <v>6.5833819658205103E-2</v>
      </c>
      <c r="R74" s="3">
        <f t="shared" si="12"/>
        <v>6.3426054404425441E-4</v>
      </c>
      <c r="S74" s="3">
        <f t="shared" si="13"/>
        <v>0.93203309114956367</v>
      </c>
      <c r="T74">
        <f>SUM($S$6:S74)</f>
        <v>55.518528423564653</v>
      </c>
      <c r="U74" s="3">
        <f t="shared" si="14"/>
        <v>14.704218795017454</v>
      </c>
      <c r="V74" s="3">
        <f t="shared" si="15"/>
        <v>3.8346080366860775</v>
      </c>
    </row>
    <row r="75" spans="1:22" x14ac:dyDescent="0.3">
      <c r="A75" s="1">
        <v>70</v>
      </c>
      <c r="B75" s="1">
        <v>0.16489810698222299</v>
      </c>
      <c r="C75" s="1">
        <v>1.9860861707683899</v>
      </c>
      <c r="D75" s="1">
        <v>0.437633230094222</v>
      </c>
      <c r="E75" s="1">
        <v>7.9493294318833292E-3</v>
      </c>
      <c r="F75">
        <f>SUM($B$5:B75)</f>
        <v>99.526435545770411</v>
      </c>
      <c r="G75">
        <f>SUM($C$5:C75)</f>
        <v>34.461197346829884</v>
      </c>
      <c r="H75">
        <f>SUM($D$5:D75)</f>
        <v>3.5900393390869989</v>
      </c>
      <c r="I75">
        <f>SUM($E$5:E75)</f>
        <v>99.992214221343843</v>
      </c>
      <c r="J75">
        <f t="shared" si="8"/>
        <v>52.770334281624407</v>
      </c>
      <c r="O75" s="3">
        <f t="shared" si="9"/>
        <v>6.0876934647655305E-2</v>
      </c>
      <c r="P75" s="3">
        <f t="shared" si="10"/>
        <v>0.82196765865058896</v>
      </c>
      <c r="Q75" s="3">
        <f t="shared" si="11"/>
        <v>7.3651381896010573E-2</v>
      </c>
      <c r="R75" s="3">
        <f t="shared" si="12"/>
        <v>3.8683897881467013E-4</v>
      </c>
      <c r="S75" s="3">
        <f t="shared" si="13"/>
        <v>0.95688281417306953</v>
      </c>
      <c r="T75">
        <f>SUM($S$6:S75)</f>
        <v>56.475411237737724</v>
      </c>
      <c r="U75" s="3">
        <f t="shared" si="14"/>
        <v>13.727595250721919</v>
      </c>
      <c r="V75" s="3">
        <f t="shared" si="15"/>
        <v>3.7050769561133166</v>
      </c>
    </row>
    <row r="76" spans="1:22" x14ac:dyDescent="0.3">
      <c r="A76" s="1">
        <v>75</v>
      </c>
      <c r="B76" s="1">
        <v>0.128309709495041</v>
      </c>
      <c r="C76" s="1">
        <v>2.07501990285094</v>
      </c>
      <c r="D76" s="1">
        <v>0.50118649270911797</v>
      </c>
      <c r="E76" s="1">
        <v>4.1574778734505104E-3</v>
      </c>
      <c r="F76">
        <f>SUM($B$5:B76)</f>
        <v>99.654745255265453</v>
      </c>
      <c r="G76">
        <f>SUM($C$5:C76)</f>
        <v>36.536217249680824</v>
      </c>
      <c r="H76">
        <f>SUM($D$5:D76)</f>
        <v>4.091225831796117</v>
      </c>
      <c r="I76">
        <f>SUM($E$5:E76)</f>
        <v>99.996371699217292</v>
      </c>
      <c r="J76">
        <f t="shared" si="8"/>
        <v>54.064721784310898</v>
      </c>
      <c r="O76" s="3">
        <f t="shared" si="9"/>
        <v>4.7369263010589517E-2</v>
      </c>
      <c r="P76" s="3">
        <f t="shared" si="10"/>
        <v>0.85877404329334128</v>
      </c>
      <c r="Q76" s="3">
        <f t="shared" si="11"/>
        <v>8.4347063333591057E-2</v>
      </c>
      <c r="R76" s="3">
        <f t="shared" si="12"/>
        <v>2.0231574358456984E-4</v>
      </c>
      <c r="S76" s="3">
        <f t="shared" si="13"/>
        <v>0.99069268538110644</v>
      </c>
      <c r="T76">
        <f>SUM($S$6:S76)</f>
        <v>57.46610392311883</v>
      </c>
      <c r="U76" s="3">
        <f t="shared" si="14"/>
        <v>11.569400454201624</v>
      </c>
      <c r="V76" s="3">
        <f t="shared" si="15"/>
        <v>3.4013821388079322</v>
      </c>
    </row>
    <row r="77" spans="1:22" x14ac:dyDescent="0.3">
      <c r="A77" s="1">
        <v>80</v>
      </c>
      <c r="B77" s="1">
        <v>9.6809801028251402E-2</v>
      </c>
      <c r="C77" s="1">
        <v>2.16723543258678</v>
      </c>
      <c r="D77" s="1">
        <v>0.57686701990877998</v>
      </c>
      <c r="E77" s="1">
        <v>1.9713989729995001E-3</v>
      </c>
      <c r="F77">
        <f>SUM($B$5:B77)</f>
        <v>99.751555056293711</v>
      </c>
      <c r="G77">
        <f>SUM($C$5:C77)</f>
        <v>38.703452682267603</v>
      </c>
      <c r="H77">
        <f>SUM($D$5:D77)</f>
        <v>4.6680928517048965</v>
      </c>
      <c r="I77">
        <f>SUM($E$5:E77)</f>
        <v>99.99834309819029</v>
      </c>
      <c r="J77">
        <f t="shared" si="8"/>
        <v>55.29591842185625</v>
      </c>
      <c r="O77" s="3">
        <f t="shared" si="9"/>
        <v>3.5740155167971258E-2</v>
      </c>
      <c r="P77" s="3">
        <f t="shared" si="10"/>
        <v>0.89693864268676382</v>
      </c>
      <c r="Q77" s="3">
        <f t="shared" si="11"/>
        <v>9.7083699922347472E-2</v>
      </c>
      <c r="R77" s="3">
        <f t="shared" si="12"/>
        <v>9.5934376866142792E-5</v>
      </c>
      <c r="S77" s="3">
        <f t="shared" si="13"/>
        <v>1.0298584321539486</v>
      </c>
      <c r="T77">
        <f>SUM($S$6:S77)</f>
        <v>58.495962355272781</v>
      </c>
      <c r="U77" s="3">
        <f t="shared" si="14"/>
        <v>10.240281175795941</v>
      </c>
      <c r="V77" s="3">
        <f t="shared" si="15"/>
        <v>3.2000439334165307</v>
      </c>
    </row>
    <row r="78" spans="1:22" x14ac:dyDescent="0.3">
      <c r="A78" s="1">
        <v>85</v>
      </c>
      <c r="B78" s="1">
        <v>7.2988756942558894E-2</v>
      </c>
      <c r="C78" s="1">
        <v>2.2522689040192301</v>
      </c>
      <c r="D78" s="1">
        <v>0.65769902352445297</v>
      </c>
      <c r="E78" s="1">
        <v>9.2045877808157896E-4</v>
      </c>
      <c r="F78">
        <f>SUM($B$5:B78)</f>
        <v>99.824543813236275</v>
      </c>
      <c r="G78">
        <f>SUM($C$5:C78)</f>
        <v>40.955721586286835</v>
      </c>
      <c r="H78">
        <f>SUM($D$5:D78)</f>
        <v>5.3257918752293492</v>
      </c>
      <c r="I78">
        <f>SUM($E$5:E78)</f>
        <v>99.999263556968373</v>
      </c>
      <c r="J78">
        <f t="shared" si="8"/>
        <v>56.470685067409107</v>
      </c>
      <c r="O78" s="3">
        <f t="shared" si="9"/>
        <v>2.6945923562874941E-2</v>
      </c>
      <c r="P78" s="3">
        <f t="shared" si="10"/>
        <v>0.93213085360338355</v>
      </c>
      <c r="Q78" s="3">
        <f t="shared" si="11"/>
        <v>0.11068730302724854</v>
      </c>
      <c r="R78" s="3">
        <f t="shared" si="12"/>
        <v>4.4792373596437844E-5</v>
      </c>
      <c r="S78" s="3">
        <f t="shared" si="13"/>
        <v>1.0698088725671036</v>
      </c>
      <c r="T78">
        <f>SUM($S$6:S78)</f>
        <v>59.565771227839882</v>
      </c>
      <c r="U78" s="3">
        <f t="shared" si="14"/>
        <v>9.5795583404901148</v>
      </c>
      <c r="V78" s="3">
        <f t="shared" si="15"/>
        <v>3.0950861604307747</v>
      </c>
    </row>
    <row r="79" spans="1:22" x14ac:dyDescent="0.3">
      <c r="A79" s="1">
        <v>90</v>
      </c>
      <c r="B79" s="1">
        <v>5.5000844055201698E-2</v>
      </c>
      <c r="C79" s="1">
        <v>2.3303063016918202</v>
      </c>
      <c r="D79" s="1">
        <v>0.74356344278100495</v>
      </c>
      <c r="E79" s="1">
        <v>4.23642646203516E-4</v>
      </c>
      <c r="F79">
        <f>SUM($B$5:B79)</f>
        <v>99.879544657291476</v>
      </c>
      <c r="G79">
        <f>SUM($C$5:C79)</f>
        <v>43.286027887978655</v>
      </c>
      <c r="H79">
        <f>SUM($D$5:D79)</f>
        <v>6.0693553180103539</v>
      </c>
      <c r="I79">
        <f>SUM($E$5:E79)</f>
        <v>99.99968719961457</v>
      </c>
      <c r="J79">
        <f t="shared" si="8"/>
        <v>57.59471101546886</v>
      </c>
      <c r="O79" s="3">
        <f t="shared" si="9"/>
        <v>2.0305162080941047E-2</v>
      </c>
      <c r="P79" s="3">
        <f t="shared" si="10"/>
        <v>0.96442764817162085</v>
      </c>
      <c r="Q79" s="3">
        <f t="shared" si="11"/>
        <v>0.12513783534304621</v>
      </c>
      <c r="R79" s="3">
        <f t="shared" si="12"/>
        <v>2.0615762630545112E-5</v>
      </c>
      <c r="S79" s="3">
        <f t="shared" si="13"/>
        <v>1.1098912613582386</v>
      </c>
      <c r="T79">
        <f>SUM($S$6:S79)</f>
        <v>60.675662489198118</v>
      </c>
      <c r="U79" s="3">
        <f t="shared" si="14"/>
        <v>9.4922619834744832</v>
      </c>
      <c r="V79" s="3">
        <f t="shared" si="15"/>
        <v>3.0809514737292574</v>
      </c>
    </row>
    <row r="80" spans="1:22" x14ac:dyDescent="0.3">
      <c r="A80" s="1">
        <v>95</v>
      </c>
      <c r="B80" s="1">
        <v>4.1432277595428398E-2</v>
      </c>
      <c r="C80" s="1">
        <v>2.40154954705792</v>
      </c>
      <c r="D80" s="1">
        <v>0.83432385838445</v>
      </c>
      <c r="E80" s="1">
        <v>1.92386494608379E-4</v>
      </c>
      <c r="F80">
        <f>SUM($B$5:B80)</f>
        <v>99.920976934886909</v>
      </c>
      <c r="G80">
        <f>SUM($C$5:C80)</f>
        <v>45.687577435036573</v>
      </c>
      <c r="H80">
        <f>SUM($D$5:D80)</f>
        <v>6.903679176394804</v>
      </c>
      <c r="I80">
        <f>SUM($E$5:E80)</f>
        <v>99.999879586109174</v>
      </c>
      <c r="J80">
        <f t="shared" si="8"/>
        <v>58.672833031212868</v>
      </c>
      <c r="O80" s="3">
        <f t="shared" si="9"/>
        <v>1.5295930933593577E-2</v>
      </c>
      <c r="P80" s="3">
        <f t="shared" si="10"/>
        <v>0.99391259421783729</v>
      </c>
      <c r="Q80" s="3">
        <f t="shared" si="11"/>
        <v>0.14041233821663004</v>
      </c>
      <c r="R80" s="3">
        <f t="shared" si="12"/>
        <v>9.3621223965814966E-6</v>
      </c>
      <c r="S80" s="3">
        <f t="shared" si="13"/>
        <v>1.1496302254904576</v>
      </c>
      <c r="T80">
        <f>SUM($S$6:S80)</f>
        <v>61.825292714688572</v>
      </c>
      <c r="U80" s="3">
        <f t="shared" si="14"/>
        <v>9.9380020559397408</v>
      </c>
      <c r="V80" s="3">
        <f t="shared" si="15"/>
        <v>3.1524596834757048</v>
      </c>
    </row>
    <row r="81" spans="1:22" x14ac:dyDescent="0.3">
      <c r="A81" s="1">
        <v>100</v>
      </c>
      <c r="B81" s="1">
        <v>3.12052626334875E-2</v>
      </c>
      <c r="C81" s="1">
        <v>2.4662126982231598</v>
      </c>
      <c r="D81" s="1">
        <v>0.92982712932781597</v>
      </c>
      <c r="E81" s="1">
        <v>8.6275915306013406E-5</v>
      </c>
      <c r="F81">
        <f>SUM($B$5:B81)</f>
        <v>99.952182197520401</v>
      </c>
      <c r="G81">
        <f>SUM($C$5:C81)</f>
        <v>48.153790133259733</v>
      </c>
      <c r="H81">
        <f>SUM($D$5:D81)</f>
        <v>7.8335063057226204</v>
      </c>
      <c r="I81">
        <f>SUM($E$5:E81)</f>
        <v>99.999965862024482</v>
      </c>
      <c r="J81">
        <f t="shared" si="8"/>
        <v>59.709200598709955</v>
      </c>
      <c r="O81" s="3">
        <f t="shared" si="9"/>
        <v>1.1520330759203534E-2</v>
      </c>
      <c r="P81" s="3">
        <f t="shared" si="10"/>
        <v>1.0206742824801838</v>
      </c>
      <c r="Q81" s="3">
        <f t="shared" si="11"/>
        <v>0.15648503881812142</v>
      </c>
      <c r="R81" s="3">
        <f t="shared" si="12"/>
        <v>4.198453122274507E-6</v>
      </c>
      <c r="S81" s="3">
        <f t="shared" si="13"/>
        <v>1.188683850510631</v>
      </c>
      <c r="T81">
        <f>SUM($S$6:S81)</f>
        <v>63.013976565199201</v>
      </c>
      <c r="U81" s="3">
        <f t="shared" si="14"/>
        <v>10.921544188684926</v>
      </c>
      <c r="V81" s="3">
        <f t="shared" si="15"/>
        <v>3.3047759664892453</v>
      </c>
    </row>
    <row r="82" spans="1:22" x14ac:dyDescent="0.3">
      <c r="A82" s="1">
        <v>110</v>
      </c>
      <c r="B82" s="1">
        <v>2.0669356992238999E-2</v>
      </c>
      <c r="C82" s="1">
        <v>2.5499866566942901</v>
      </c>
      <c r="D82" s="1">
        <v>1.08089288789263</v>
      </c>
      <c r="E82" s="1">
        <v>2.7751294729820301E-5</v>
      </c>
      <c r="F82">
        <f>SUM($B$5:B82)</f>
        <v>99.972851554512644</v>
      </c>
      <c r="G82">
        <f>SUM($C$5:C82)</f>
        <v>50.70377678995402</v>
      </c>
      <c r="H82">
        <f>SUM($D$5:D82)</f>
        <v>8.9143991936152496</v>
      </c>
      <c r="I82">
        <f>SUM($E$5:E82)</f>
        <v>99.999993613319205</v>
      </c>
      <c r="J82">
        <f t="shared" si="8"/>
        <v>61.670565694493973</v>
      </c>
      <c r="O82" s="3">
        <f t="shared" si="9"/>
        <v>7.6306946019777033E-3</v>
      </c>
      <c r="P82" s="3">
        <f t="shared" si="10"/>
        <v>1.0553452275347812</v>
      </c>
      <c r="Q82" s="3">
        <f t="shared" si="11"/>
        <v>0.18190861525237023</v>
      </c>
      <c r="R82" s="3">
        <f t="shared" si="12"/>
        <v>1.3504639109572359E-6</v>
      </c>
      <c r="S82" s="3">
        <f t="shared" si="13"/>
        <v>1.24488588785304</v>
      </c>
      <c r="T82">
        <f>SUM($S$6:S82)</f>
        <v>64.258862453052245</v>
      </c>
      <c r="U82" s="3">
        <f t="shared" si="14"/>
        <v>6.6992801103632571</v>
      </c>
      <c r="V82" s="3">
        <f t="shared" si="15"/>
        <v>2.5882967585582719</v>
      </c>
    </row>
    <row r="83" spans="1:22" x14ac:dyDescent="0.3">
      <c r="A83" s="1">
        <v>120</v>
      </c>
      <c r="B83" s="1">
        <v>1.1723079804073101E-2</v>
      </c>
      <c r="C83" s="1">
        <v>2.6428534239171899</v>
      </c>
      <c r="D83" s="1">
        <v>1.29811684356737</v>
      </c>
      <c r="E83" s="1">
        <v>5.2371698254287898E-6</v>
      </c>
      <c r="F83">
        <f>SUM($B$5:B83)</f>
        <v>99.984574634316715</v>
      </c>
      <c r="G83">
        <f>SUM($C$5:C83)</f>
        <v>53.346630213871208</v>
      </c>
      <c r="H83">
        <f>SUM($D$5:D83)</f>
        <v>10.21251603718262</v>
      </c>
      <c r="I83">
        <f>SUM($E$5:E83)</f>
        <v>99.999998850489035</v>
      </c>
      <c r="J83">
        <f t="shared" si="8"/>
        <v>63.502420886173198</v>
      </c>
      <c r="O83" s="3">
        <f t="shared" si="9"/>
        <v>4.327916045626547E-3</v>
      </c>
      <c r="P83" s="3">
        <f t="shared" si="10"/>
        <v>1.0937793500538076</v>
      </c>
      <c r="Q83" s="3">
        <f t="shared" si="11"/>
        <v>0.21846626996455426</v>
      </c>
      <c r="R83" s="3">
        <f t="shared" si="12"/>
        <v>2.5485689635935718E-7</v>
      </c>
      <c r="S83" s="3">
        <f t="shared" si="13"/>
        <v>1.3165737909208848</v>
      </c>
      <c r="T83">
        <f>SUM($S$6:S83)</f>
        <v>65.57543624397313</v>
      </c>
      <c r="U83" s="3">
        <f t="shared" si="14"/>
        <v>4.2973926736743788</v>
      </c>
      <c r="V83" s="3">
        <f t="shared" si="15"/>
        <v>2.0730153577999317</v>
      </c>
    </row>
    <row r="84" spans="1:22" x14ac:dyDescent="0.3">
      <c r="A84" s="1">
        <v>130</v>
      </c>
      <c r="B84" s="1">
        <v>6.6543645437975698E-3</v>
      </c>
      <c r="C84" s="1">
        <v>2.7135239361979702</v>
      </c>
      <c r="D84" s="1">
        <v>1.5307858410219</v>
      </c>
      <c r="E84" s="1">
        <v>9.4982574714164795E-7</v>
      </c>
      <c r="F84">
        <f>SUM($B$5:B84)</f>
        <v>99.991228998860507</v>
      </c>
      <c r="G84">
        <f>SUM($C$5:C84)</f>
        <v>56.060154150069181</v>
      </c>
      <c r="H84">
        <f>SUM($D$5:D84)</f>
        <v>11.74330187820452</v>
      </c>
      <c r="I84">
        <f>SUM($E$5:E84)</f>
        <v>99.999999800314782</v>
      </c>
      <c r="J84">
        <f t="shared" si="8"/>
        <v>65.223117825968075</v>
      </c>
      <c r="O84" s="3">
        <f t="shared" si="9"/>
        <v>2.4566523101330158E-3</v>
      </c>
      <c r="P84" s="3">
        <f t="shared" si="10"/>
        <v>1.1230272630447111</v>
      </c>
      <c r="Q84" s="3">
        <f t="shared" si="11"/>
        <v>0.25762324436340428</v>
      </c>
      <c r="R84" s="3">
        <f t="shared" si="12"/>
        <v>4.622146122193177E-8</v>
      </c>
      <c r="S84" s="3">
        <f t="shared" si="13"/>
        <v>1.3831072059397098</v>
      </c>
      <c r="T84">
        <f>SUM($S$6:S84)</f>
        <v>66.958543449912838</v>
      </c>
      <c r="U84" s="3">
        <f t="shared" si="14"/>
        <v>3.0117020962440724</v>
      </c>
      <c r="V84" s="3">
        <f t="shared" si="15"/>
        <v>1.7354256239447636</v>
      </c>
    </row>
    <row r="85" spans="1:22" x14ac:dyDescent="0.3">
      <c r="A85" s="1">
        <v>140</v>
      </c>
      <c r="B85" s="1">
        <v>3.7815718783152999E-3</v>
      </c>
      <c r="C85" s="1">
        <v>2.7638931417738699</v>
      </c>
      <c r="D85" s="1">
        <v>1.7769898410549501</v>
      </c>
      <c r="E85" s="1">
        <v>1.6611604604928899E-7</v>
      </c>
      <c r="F85">
        <f>SUM($B$5:B85)</f>
        <v>99.995010570738827</v>
      </c>
      <c r="G85">
        <f>SUM($C$5:C85)</f>
        <v>58.824047291843051</v>
      </c>
      <c r="H85">
        <f>SUM($D$5:D85)</f>
        <v>13.52029171925947</v>
      </c>
      <c r="I85">
        <f>SUM($E$5:E85)</f>
        <v>99.999999966430835</v>
      </c>
      <c r="J85">
        <f t="shared" si="8"/>
        <v>66.847225650067443</v>
      </c>
      <c r="O85" s="3">
        <f t="shared" si="9"/>
        <v>1.3960773007929662E-3</v>
      </c>
      <c r="P85" s="3">
        <f t="shared" si="10"/>
        <v>1.1438732155439901</v>
      </c>
      <c r="Q85" s="3">
        <f t="shared" si="11"/>
        <v>0.29905808884917495</v>
      </c>
      <c r="R85" s="3">
        <f t="shared" si="12"/>
        <v>8.0837210445326035E-9</v>
      </c>
      <c r="S85" s="3">
        <f t="shared" si="13"/>
        <v>1.4443273897776792</v>
      </c>
      <c r="T85">
        <f>SUM($S$6:S85)</f>
        <v>68.402870839690522</v>
      </c>
      <c r="U85" s="3">
        <f t="shared" si="14"/>
        <v>2.4200319559974233</v>
      </c>
      <c r="V85" s="3">
        <f t="shared" si="15"/>
        <v>1.5556451896230783</v>
      </c>
    </row>
    <row r="86" spans="1:22" x14ac:dyDescent="0.3">
      <c r="A86" s="1">
        <v>150</v>
      </c>
      <c r="B86" s="1">
        <v>2.1519924631363098E-3</v>
      </c>
      <c r="C86" s="1">
        <v>2.7958224824652</v>
      </c>
      <c r="D86" s="1">
        <v>2.03463889796727</v>
      </c>
      <c r="E86" s="1">
        <v>2.8095371870219399E-8</v>
      </c>
      <c r="F86">
        <f>SUM($B$5:B86)</f>
        <v>99.997162563201968</v>
      </c>
      <c r="G86">
        <f>SUM($C$5:C86)</f>
        <v>61.619869774308249</v>
      </c>
      <c r="H86">
        <f>SUM($D$5:D86)</f>
        <v>15.55493061722674</v>
      </c>
      <c r="I86">
        <f>SUM($E$5:E86)</f>
        <v>99.999999994526206</v>
      </c>
      <c r="J86">
        <f t="shared" si="8"/>
        <v>68.386520477832818</v>
      </c>
      <c r="O86" s="3">
        <f t="shared" si="9"/>
        <v>7.9447063970673238E-4</v>
      </c>
      <c r="P86" s="3">
        <f t="shared" si="10"/>
        <v>1.1570875895206014</v>
      </c>
      <c r="Q86" s="3">
        <f t="shared" si="11"/>
        <v>0.34241907650020564</v>
      </c>
      <c r="R86" s="3">
        <f t="shared" si="12"/>
        <v>1.3672077697652013E-9</v>
      </c>
      <c r="S86" s="3">
        <f t="shared" si="13"/>
        <v>1.5003011380277216</v>
      </c>
      <c r="T86">
        <f>SUM($S$6:S86)</f>
        <v>69.903171977718245</v>
      </c>
      <c r="U86" s="3">
        <f t="shared" si="14"/>
        <v>2.300231772104715</v>
      </c>
      <c r="V86" s="3">
        <f t="shared" si="15"/>
        <v>1.5166514998854268</v>
      </c>
    </row>
    <row r="87" spans="1:22" x14ac:dyDescent="0.3">
      <c r="A87" s="1">
        <v>160</v>
      </c>
      <c r="B87" s="1">
        <v>1.2265349211455401E-3</v>
      </c>
      <c r="C87" s="1">
        <v>2.8111152955001</v>
      </c>
      <c r="D87" s="1">
        <v>2.30149088641102</v>
      </c>
      <c r="E87" s="1">
        <v>4.6063606658320798E-9</v>
      </c>
      <c r="F87">
        <f>SUM($B$5:B87)</f>
        <v>99.998389098123113</v>
      </c>
      <c r="G87">
        <f>SUM($C$5:C87)</f>
        <v>64.430985069808344</v>
      </c>
      <c r="H87">
        <f>SUM($D$5:D87)</f>
        <v>17.856421503637758</v>
      </c>
      <c r="I87">
        <f>SUM($E$5:E87)</f>
        <v>99.999999999132569</v>
      </c>
      <c r="J87">
        <f t="shared" si="8"/>
        <v>69.850668279169199</v>
      </c>
      <c r="O87" s="3">
        <f t="shared" si="9"/>
        <v>4.5281105771392344E-4</v>
      </c>
      <c r="P87" s="3">
        <f t="shared" si="10"/>
        <v>1.1634167196003979</v>
      </c>
      <c r="Q87" s="3">
        <f t="shared" si="11"/>
        <v>0.38732886935654093</v>
      </c>
      <c r="R87" s="3">
        <f t="shared" si="12"/>
        <v>2.2415976986380589E-10</v>
      </c>
      <c r="S87" s="3">
        <f t="shared" si="13"/>
        <v>1.5511984002388126</v>
      </c>
      <c r="T87">
        <f>SUM($S$6:S87)</f>
        <v>71.454370377957062</v>
      </c>
      <c r="U87" s="3">
        <f t="shared" si="14"/>
        <v>2.5718604216565981</v>
      </c>
      <c r="V87" s="3">
        <f t="shared" si="15"/>
        <v>1.6037020987878634</v>
      </c>
    </row>
    <row r="88" spans="1:22" x14ac:dyDescent="0.3">
      <c r="A88" s="1">
        <v>170</v>
      </c>
      <c r="B88" s="1">
        <v>7.0022027796893301E-4</v>
      </c>
      <c r="C88" s="1">
        <v>2.8114996847917499</v>
      </c>
      <c r="D88" s="1">
        <v>2.5751809386482298</v>
      </c>
      <c r="E88" s="1">
        <v>7.3362058949255999E-10</v>
      </c>
      <c r="F88">
        <f>SUM($B$5:B88)</f>
        <v>99.999089318401076</v>
      </c>
      <c r="G88">
        <f>SUM($C$5:C88)</f>
        <v>67.242484754600099</v>
      </c>
      <c r="H88">
        <f>SUM($D$5:D88)</f>
        <v>20.431602442285989</v>
      </c>
      <c r="I88">
        <f>SUM($E$5:E88)</f>
        <v>99.999999999866191</v>
      </c>
      <c r="J88">
        <f t="shared" si="8"/>
        <v>71.247709132528527</v>
      </c>
      <c r="O88" s="3">
        <f t="shared" si="9"/>
        <v>2.5850669168369072E-4</v>
      </c>
      <c r="P88" s="3">
        <f t="shared" si="10"/>
        <v>1.1635758041208573</v>
      </c>
      <c r="Q88" s="3">
        <f t="shared" si="11"/>
        <v>0.433389472556444</v>
      </c>
      <c r="R88" s="3">
        <f t="shared" si="12"/>
        <v>3.5700248946593593E-11</v>
      </c>
      <c r="S88" s="3">
        <f t="shared" si="13"/>
        <v>1.5972237834046852</v>
      </c>
      <c r="T88">
        <f>SUM($S$6:S88)</f>
        <v>73.051594161361749</v>
      </c>
      <c r="U88" s="3">
        <f t="shared" si="14"/>
        <v>3.2540011972486318</v>
      </c>
      <c r="V88" s="3">
        <f t="shared" si="15"/>
        <v>1.8038850288332213</v>
      </c>
    </row>
    <row r="89" spans="1:22" x14ac:dyDescent="0.3">
      <c r="A89" s="1">
        <v>180</v>
      </c>
      <c r="B89" s="1">
        <v>4.0043620465892799E-4</v>
      </c>
      <c r="C89" s="1">
        <v>2.7986169866711101</v>
      </c>
      <c r="D89" s="1">
        <v>2.85325228532938</v>
      </c>
      <c r="E89" s="1">
        <v>1.13696859267779E-10</v>
      </c>
      <c r="F89">
        <f>SUM($B$5:B89)</f>
        <v>99.999489754605733</v>
      </c>
      <c r="G89">
        <f>SUM($C$5:C89)</f>
        <v>70.041101741271206</v>
      </c>
      <c r="H89">
        <f>SUM($D$5:D89)</f>
        <v>23.284854727615368</v>
      </c>
      <c r="I89">
        <f>SUM($E$5:E89)</f>
        <v>99.999999999979892</v>
      </c>
      <c r="J89">
        <f t="shared" si="8"/>
        <v>72.584408787408876</v>
      </c>
      <c r="O89" s="3">
        <f t="shared" si="9"/>
        <v>1.4783267744974602E-4</v>
      </c>
      <c r="P89" s="3">
        <f t="shared" si="10"/>
        <v>1.1582441315241805</v>
      </c>
      <c r="Q89" s="3">
        <f t="shared" si="11"/>
        <v>0.48018742467800007</v>
      </c>
      <c r="R89" s="3">
        <f t="shared" si="12"/>
        <v>5.5328411421946481E-12</v>
      </c>
      <c r="S89" s="3">
        <f t="shared" si="13"/>
        <v>1.6385793888851632</v>
      </c>
      <c r="T89">
        <f>SUM($S$6:S89)</f>
        <v>74.690173550246911</v>
      </c>
      <c r="U89" s="3">
        <f t="shared" si="14"/>
        <v>4.4342452364103266</v>
      </c>
      <c r="V89" s="3">
        <f t="shared" si="15"/>
        <v>2.1057647628380352</v>
      </c>
    </row>
    <row r="90" spans="1:22" x14ac:dyDescent="0.3">
      <c r="A90" s="1">
        <v>190</v>
      </c>
      <c r="B90" s="1">
        <v>2.2939944176555001E-4</v>
      </c>
      <c r="C90" s="1">
        <v>2.7740144681654102</v>
      </c>
      <c r="D90" s="1">
        <v>3.13318811764095</v>
      </c>
      <c r="E90" s="1">
        <v>1.7171037887510101E-11</v>
      </c>
      <c r="F90">
        <f>SUM($B$5:B90)</f>
        <v>99.999719154047497</v>
      </c>
      <c r="G90">
        <f>SUM($C$5:C90)</f>
        <v>72.81511620943661</v>
      </c>
      <c r="H90">
        <f>SUM($D$5:D90)</f>
        <v>26.418042845256316</v>
      </c>
      <c r="I90">
        <f>SUM($E$5:E90)</f>
        <v>99.999999999997058</v>
      </c>
      <c r="J90">
        <f t="shared" si="8"/>
        <v>73.866519159372729</v>
      </c>
      <c r="O90" s="3">
        <f t="shared" si="9"/>
        <v>8.4689479340569517E-5</v>
      </c>
      <c r="P90" s="3">
        <f t="shared" si="10"/>
        <v>1.1480620584446353</v>
      </c>
      <c r="Q90" s="3">
        <f t="shared" si="11"/>
        <v>0.52729915997177124</v>
      </c>
      <c r="R90" s="3">
        <f t="shared" si="12"/>
        <v>8.3559585981565192E-13</v>
      </c>
      <c r="S90" s="3">
        <f t="shared" si="13"/>
        <v>1.6754459078965824</v>
      </c>
      <c r="T90">
        <f>SUM($S$6:S90)</f>
        <v>76.365619458143499</v>
      </c>
      <c r="U90" s="3">
        <f t="shared" si="14"/>
        <v>6.2455023033161527</v>
      </c>
      <c r="V90" s="3">
        <f t="shared" si="15"/>
        <v>2.4991002987707702</v>
      </c>
    </row>
    <row r="91" spans="1:22" x14ac:dyDescent="0.3">
      <c r="A91" s="1">
        <v>200</v>
      </c>
      <c r="B91" s="1">
        <v>1.3164964827796E-4</v>
      </c>
      <c r="C91" s="1">
        <v>2.73914124642139</v>
      </c>
      <c r="D91" s="1">
        <v>3.4124440364522699</v>
      </c>
      <c r="E91" s="1">
        <v>2.5361553402511899E-12</v>
      </c>
      <c r="F91">
        <f>SUM($B$5:B91)</f>
        <v>99.999850803695779</v>
      </c>
      <c r="G91">
        <f>SUM($C$5:C91)</f>
        <v>75.554257455857993</v>
      </c>
      <c r="H91">
        <f>SUM($D$5:D91)</f>
        <v>29.830486881708588</v>
      </c>
      <c r="I91">
        <f>SUM($E$5:E91)</f>
        <v>99.999999999999588</v>
      </c>
      <c r="J91">
        <f t="shared" si="8"/>
        <v>75.098974844398299</v>
      </c>
      <c r="O91" s="3">
        <f t="shared" si="9"/>
        <v>4.8602298602907435E-5</v>
      </c>
      <c r="P91" s="3">
        <f t="shared" si="10"/>
        <v>1.1336293209086576</v>
      </c>
      <c r="Q91" s="3">
        <f t="shared" si="11"/>
        <v>0.57429646938236067</v>
      </c>
      <c r="R91" s="3">
        <f t="shared" si="12"/>
        <v>1.2341717000722002E-13</v>
      </c>
      <c r="S91" s="3">
        <f t="shared" si="13"/>
        <v>1.7079743925897446</v>
      </c>
      <c r="T91">
        <f>SUM($S$6:S91)</f>
        <v>78.073593850733246</v>
      </c>
      <c r="U91" s="3">
        <f t="shared" si="14"/>
        <v>8.8483582328491099</v>
      </c>
      <c r="V91" s="3">
        <f t="shared" si="15"/>
        <v>2.9746190063349474</v>
      </c>
    </row>
    <row r="92" spans="1:22" x14ac:dyDescent="0.3">
      <c r="A92" s="1">
        <v>210</v>
      </c>
      <c r="B92" s="1">
        <v>7.5686278855457395E-5</v>
      </c>
      <c r="C92" s="1">
        <v>2.6953466643370598</v>
      </c>
      <c r="D92" s="1">
        <v>3.6884806205051901</v>
      </c>
      <c r="E92" s="1">
        <v>3.6433506315185701E-13</v>
      </c>
      <c r="F92">
        <f>SUM($B$5:B92)</f>
        <v>99.999926489974641</v>
      </c>
      <c r="G92">
        <f>SUM($C$5:C92)</f>
        <v>78.249604120195059</v>
      </c>
      <c r="H92">
        <f>SUM($D$5:D92)</f>
        <v>33.518967502213776</v>
      </c>
      <c r="I92">
        <f>SUM($E$5:E92)</f>
        <v>99.999999999999957</v>
      </c>
      <c r="J92">
        <f t="shared" si="8"/>
        <v>76.286043744538134</v>
      </c>
      <c r="O92" s="3">
        <f t="shared" si="9"/>
        <v>2.7941792273604553E-5</v>
      </c>
      <c r="P92" s="3">
        <f t="shared" si="10"/>
        <v>1.1155043620688754</v>
      </c>
      <c r="Q92" s="3">
        <f t="shared" si="11"/>
        <v>0.62075198160426104</v>
      </c>
      <c r="R92" s="3">
        <f t="shared" si="12"/>
        <v>1.7729672041362602E-14</v>
      </c>
      <c r="S92" s="3">
        <f t="shared" si="13"/>
        <v>1.7362842854654277</v>
      </c>
      <c r="T92">
        <f>SUM($S$6:S92)</f>
        <v>79.809878136198677</v>
      </c>
      <c r="U92" s="3">
        <f t="shared" si="14"/>
        <v>12.41740881984963</v>
      </c>
      <c r="V92" s="3">
        <f t="shared" si="15"/>
        <v>3.523834391660543</v>
      </c>
    </row>
    <row r="93" spans="1:22" x14ac:dyDescent="0.3">
      <c r="A93" s="1">
        <v>220</v>
      </c>
      <c r="B93" s="1">
        <v>4.3589510439717999E-5</v>
      </c>
      <c r="C93" s="1">
        <v>2.6438805352457702</v>
      </c>
      <c r="D93" s="1">
        <v>3.9587956281197698</v>
      </c>
      <c r="E93" s="1">
        <v>5.2106508157415801E-14</v>
      </c>
      <c r="F93">
        <f>SUM($B$5:B93)</f>
        <v>99.999970079485081</v>
      </c>
      <c r="G93">
        <f>SUM($C$5:C93)</f>
        <v>80.89348465544083</v>
      </c>
      <c r="H93">
        <f>SUM($D$5:D93)</f>
        <v>37.477763130333543</v>
      </c>
      <c r="I93">
        <f>SUM($E$5:E93)</f>
        <v>100.00000000000001</v>
      </c>
      <c r="J93">
        <f t="shared" si="8"/>
        <v>77.431444171422655</v>
      </c>
      <c r="O93" s="3">
        <f t="shared" si="9"/>
        <v>1.6092336212495603E-5</v>
      </c>
      <c r="P93" s="3">
        <f t="shared" si="10"/>
        <v>1.0942044334698007</v>
      </c>
      <c r="Q93" s="3">
        <f t="shared" si="11"/>
        <v>0.66624458246036611</v>
      </c>
      <c r="R93" s="3">
        <f t="shared" si="12"/>
        <v>2.5356639925334579E-15</v>
      </c>
      <c r="S93" s="3">
        <f t="shared" si="13"/>
        <v>1.7604651082663818</v>
      </c>
      <c r="T93">
        <f>SUM($S$6:S93)</f>
        <v>81.570343244465064</v>
      </c>
      <c r="U93" s="3">
        <f t="shared" si="14"/>
        <v>17.130485536831319</v>
      </c>
      <c r="V93" s="3">
        <f t="shared" si="15"/>
        <v>4.1388990730424098</v>
      </c>
    </row>
    <row r="94" spans="1:22" x14ac:dyDescent="0.3">
      <c r="A94" s="1">
        <v>240</v>
      </c>
      <c r="B94" s="1">
        <v>1.9956586697677399E-5</v>
      </c>
      <c r="C94" s="1">
        <v>2.5548603977898399</v>
      </c>
      <c r="D94" s="1">
        <v>4.34405356857126</v>
      </c>
      <c r="E94" s="1">
        <v>0</v>
      </c>
      <c r="F94">
        <f>SUM($B$5:B94)</f>
        <v>99.999990036071779</v>
      </c>
      <c r="G94">
        <f>SUM($C$5:C94)</f>
        <v>83.448345053230668</v>
      </c>
      <c r="H94">
        <f>SUM($D$5:D94)</f>
        <v>41.821816698904804</v>
      </c>
      <c r="I94">
        <f>SUM($E$5:E94)</f>
        <v>100.00000000000001</v>
      </c>
      <c r="J94">
        <f t="shared" si="8"/>
        <v>79.609899399022254</v>
      </c>
      <c r="O94" s="3">
        <f t="shared" si="9"/>
        <v>7.3675547064694157E-6</v>
      </c>
      <c r="P94" s="3">
        <f t="shared" si="10"/>
        <v>1.0573622888366221</v>
      </c>
      <c r="Q94" s="3">
        <f t="shared" si="11"/>
        <v>0.73108147726050299</v>
      </c>
      <c r="R94" s="3">
        <f t="shared" si="12"/>
        <v>0</v>
      </c>
      <c r="S94" s="3">
        <f t="shared" si="13"/>
        <v>1.7884511336518316</v>
      </c>
      <c r="T94">
        <f>SUM($S$6:S94)</f>
        <v>83.358794378116897</v>
      </c>
      <c r="U94" s="3">
        <f t="shared" si="14"/>
        <v>14.054213564281028</v>
      </c>
      <c r="V94" s="3">
        <f t="shared" si="15"/>
        <v>3.7488949790946435</v>
      </c>
    </row>
    <row r="95" spans="1:22" x14ac:dyDescent="0.3">
      <c r="A95" s="2">
        <v>260</v>
      </c>
      <c r="B95" s="1">
        <v>6.6821158259701196E-6</v>
      </c>
      <c r="C95" s="1">
        <v>2.4194325810228801</v>
      </c>
      <c r="D95" s="1">
        <v>4.82146009385698</v>
      </c>
      <c r="E95" s="1">
        <v>0</v>
      </c>
      <c r="F95">
        <f>SUM($B$5:B95)</f>
        <v>99.999996718187603</v>
      </c>
      <c r="G95">
        <f>SUM($C$5:C95)</f>
        <v>85.867777634253542</v>
      </c>
      <c r="H95">
        <f>SUM($D$5:D95)</f>
        <v>46.643276792761782</v>
      </c>
      <c r="I95">
        <f>SUM($E$5:E95)</f>
        <v>100.00000000000001</v>
      </c>
      <c r="J95">
        <f t="shared" si="8"/>
        <v>81.656164442589741</v>
      </c>
      <c r="O95" s="3">
        <f t="shared" si="9"/>
        <v>2.4668975034959031E-6</v>
      </c>
      <c r="P95" s="3">
        <f t="shared" si="10"/>
        <v>1.0013137210038217</v>
      </c>
      <c r="Q95" s="3">
        <f t="shared" si="11"/>
        <v>0.81142649654959065</v>
      </c>
      <c r="R95" s="3">
        <f t="shared" si="12"/>
        <v>0</v>
      </c>
      <c r="S95" s="3">
        <f t="shared" si="13"/>
        <v>1.812742684450916</v>
      </c>
      <c r="T95">
        <f>SUM($S$6:S95)</f>
        <v>85.171537062567808</v>
      </c>
      <c r="U95" s="3">
        <f t="shared" si="14"/>
        <v>12.357844657291455</v>
      </c>
      <c r="V95" s="3">
        <f t="shared" si="15"/>
        <v>3.5153726199780664</v>
      </c>
    </row>
    <row r="96" spans="1:22" x14ac:dyDescent="0.3">
      <c r="A96" s="1">
        <v>280</v>
      </c>
      <c r="B96" s="1">
        <v>2.2525997287437802E-6</v>
      </c>
      <c r="C96" s="1">
        <v>2.2709981222261799</v>
      </c>
      <c r="D96" s="1">
        <v>5.2362720995805798</v>
      </c>
      <c r="E96" s="1">
        <v>0</v>
      </c>
      <c r="F96">
        <f>SUM($B$5:B96)</f>
        <v>99.999998970787331</v>
      </c>
      <c r="G96">
        <f>SUM($C$5:C96)</f>
        <v>88.138775756479717</v>
      </c>
      <c r="H96">
        <f>SUM($D$5:D96)</f>
        <v>51.879548892342363</v>
      </c>
      <c r="I96">
        <f>SUM($E$5:E96)</f>
        <v>100.00000000000001</v>
      </c>
      <c r="J96">
        <f t="shared" si="8"/>
        <v>83.587565022540304</v>
      </c>
      <c r="O96" s="3">
        <f t="shared" si="9"/>
        <v>8.3161273942850513E-7</v>
      </c>
      <c r="P96" s="3">
        <f t="shared" si="10"/>
        <v>0.93988218477143981</v>
      </c>
      <c r="Q96" s="3">
        <f t="shared" si="11"/>
        <v>0.88123718583847599</v>
      </c>
      <c r="R96" s="3">
        <f t="shared" si="12"/>
        <v>0</v>
      </c>
      <c r="S96" s="3">
        <f t="shared" si="13"/>
        <v>1.8211202022226551</v>
      </c>
      <c r="T96">
        <f>SUM($S$6:S96)</f>
        <v>86.992657264790466</v>
      </c>
      <c r="U96" s="3">
        <f t="shared" si="14"/>
        <v>11.594653178232242</v>
      </c>
      <c r="V96" s="3">
        <f t="shared" si="15"/>
        <v>3.4050922422501628</v>
      </c>
    </row>
    <row r="97" spans="1:22" x14ac:dyDescent="0.3">
      <c r="A97" s="1">
        <v>300</v>
      </c>
      <c r="B97" s="1">
        <v>7.6434722022385695E-7</v>
      </c>
      <c r="C97" s="1">
        <v>2.1153135604935098</v>
      </c>
      <c r="D97" s="1">
        <v>5.57508228743791</v>
      </c>
      <c r="E97" s="1">
        <v>0</v>
      </c>
      <c r="F97">
        <f>SUM($B$5:B97)</f>
        <v>99.999999735134551</v>
      </c>
      <c r="G97">
        <f>SUM($C$5:C97)</f>
        <v>90.254089316973221</v>
      </c>
      <c r="H97">
        <f>SUM($D$5:D97)</f>
        <v>57.454631179780272</v>
      </c>
      <c r="I97">
        <f>SUM($E$5:E97)</f>
        <v>100.00000000000001</v>
      </c>
      <c r="J97">
        <f t="shared" si="8"/>
        <v>85.418105383805781</v>
      </c>
      <c r="O97" s="3">
        <f t="shared" si="9"/>
        <v>2.821810184801034E-7</v>
      </c>
      <c r="P97" s="3">
        <f t="shared" si="10"/>
        <v>0.87545009890381764</v>
      </c>
      <c r="Q97" s="3">
        <f t="shared" si="11"/>
        <v>0.93825716700116502</v>
      </c>
      <c r="R97" s="3">
        <f t="shared" si="12"/>
        <v>0</v>
      </c>
      <c r="S97" s="3">
        <f t="shared" si="13"/>
        <v>1.813707548086001</v>
      </c>
      <c r="T97">
        <f>SUM($S$6:S97)</f>
        <v>88.806364812876467</v>
      </c>
      <c r="U97" s="3">
        <f t="shared" si="14"/>
        <v>11.480301958686413</v>
      </c>
      <c r="V97" s="3">
        <f t="shared" si="15"/>
        <v>3.3882594290706862</v>
      </c>
    </row>
    <row r="98" spans="1:22" x14ac:dyDescent="0.3">
      <c r="A98" s="1">
        <v>330</v>
      </c>
      <c r="B98" s="1">
        <v>2.1306054993883301E-7</v>
      </c>
      <c r="C98" s="1">
        <v>1.91857820754608</v>
      </c>
      <c r="D98" s="1">
        <v>5.8709250123657304</v>
      </c>
      <c r="E98" s="1">
        <v>0</v>
      </c>
      <c r="F98">
        <f>SUM($B$5:B98)</f>
        <v>99.999999948195097</v>
      </c>
      <c r="G98">
        <f>SUM($C$5:C98)</f>
        <v>92.172667524519298</v>
      </c>
      <c r="H98">
        <f>SUM($D$5:D98)</f>
        <v>63.325556192146003</v>
      </c>
      <c r="I98">
        <f>SUM($E$5:E98)</f>
        <v>100.00000000000001</v>
      </c>
      <c r="J98">
        <f t="shared" si="8"/>
        <v>87.999407016279221</v>
      </c>
      <c r="O98" s="3">
        <f t="shared" si="9"/>
        <v>7.8657501968886344E-8</v>
      </c>
      <c r="P98" s="3">
        <f t="shared" si="10"/>
        <v>0.79402860782448914</v>
      </c>
      <c r="Q98" s="3">
        <f t="shared" si="11"/>
        <v>0.98804594905988596</v>
      </c>
      <c r="R98" s="3">
        <f t="shared" si="12"/>
        <v>0</v>
      </c>
      <c r="S98" s="3">
        <f t="shared" si="13"/>
        <v>1.7820746355418771</v>
      </c>
      <c r="T98">
        <f>SUM($S$6:S98)</f>
        <v>90.588439448418342</v>
      </c>
      <c r="U98" s="3">
        <f t="shared" si="14"/>
        <v>6.7030889346682097</v>
      </c>
      <c r="V98" s="3">
        <f t="shared" si="15"/>
        <v>2.5890324321391205</v>
      </c>
    </row>
    <row r="99" spans="1:22" x14ac:dyDescent="0.3">
      <c r="A99" s="1">
        <v>360</v>
      </c>
      <c r="B99" s="1">
        <v>4.3019696058327099E-8</v>
      </c>
      <c r="C99" s="1">
        <v>1.6851618720827</v>
      </c>
      <c r="D99" s="1">
        <v>6.0427144531616204</v>
      </c>
      <c r="E99" s="1">
        <v>0</v>
      </c>
      <c r="F99">
        <f>SUM($B$5:B99)</f>
        <v>99.999999991214793</v>
      </c>
      <c r="G99">
        <f>SUM($C$5:C99)</f>
        <v>93.857829396602</v>
      </c>
      <c r="H99">
        <f>SUM($D$5:D99)</f>
        <v>69.368270645307618</v>
      </c>
      <c r="I99">
        <f>SUM($E$5:E99)</f>
        <v>100.00000000000001</v>
      </c>
      <c r="J99">
        <f t="shared" si="8"/>
        <v>90.410264029540372</v>
      </c>
      <c r="O99" s="3">
        <f t="shared" si="9"/>
        <v>1.5881972652282219E-8</v>
      </c>
      <c r="P99" s="3">
        <f t="shared" si="10"/>
        <v>0.6974262138420535</v>
      </c>
      <c r="Q99" s="3">
        <f t="shared" si="11"/>
        <v>1.0169572127384603</v>
      </c>
      <c r="R99" s="3">
        <f t="shared" si="12"/>
        <v>0</v>
      </c>
      <c r="S99" s="3">
        <f t="shared" si="13"/>
        <v>1.7143834424624864</v>
      </c>
      <c r="T99">
        <f>SUM($S$6:S99)</f>
        <v>92.302822890880833</v>
      </c>
      <c r="U99" s="3">
        <f t="shared" si="14"/>
        <v>3.5817790436383037</v>
      </c>
      <c r="V99" s="3">
        <f t="shared" si="15"/>
        <v>1.8925588613404614</v>
      </c>
    </row>
    <row r="100" spans="1:22" x14ac:dyDescent="0.3">
      <c r="A100" s="1">
        <v>400</v>
      </c>
      <c r="B100" s="1">
        <v>7.3537879750371403E-9</v>
      </c>
      <c r="C100" s="1">
        <v>1.42978808842228</v>
      </c>
      <c r="D100" s="1">
        <v>5.9751578310225497</v>
      </c>
      <c r="E100" s="1">
        <v>0</v>
      </c>
      <c r="F100">
        <f>SUM($B$5:B100)</f>
        <v>99.999999998568583</v>
      </c>
      <c r="G100">
        <f>SUM($C$5:C100)</f>
        <v>95.287617485024285</v>
      </c>
      <c r="H100">
        <f>SUM($D$5:D100)</f>
        <v>75.34342847633016</v>
      </c>
      <c r="I100">
        <f>SUM($E$5:E100)</f>
        <v>100.00000000000001</v>
      </c>
      <c r="J100">
        <f t="shared" si="8"/>
        <v>93.400603875656515</v>
      </c>
      <c r="O100" s="3">
        <f t="shared" si="9"/>
        <v>2.7148648226587076E-9</v>
      </c>
      <c r="P100" s="3">
        <f t="shared" si="10"/>
        <v>0.59173644361678346</v>
      </c>
      <c r="Q100" s="3">
        <f t="shared" si="11"/>
        <v>1.0055877868479768</v>
      </c>
      <c r="R100" s="3">
        <f t="shared" si="12"/>
        <v>0</v>
      </c>
      <c r="S100" s="3">
        <f t="shared" si="13"/>
        <v>1.5973242331796249</v>
      </c>
      <c r="T100">
        <f>SUM($S$6:S100)</f>
        <v>93.900147124060453</v>
      </c>
      <c r="U100" s="3">
        <f t="shared" si="14"/>
        <v>0.24954345702595887</v>
      </c>
      <c r="V100" s="3">
        <f t="shared" si="15"/>
        <v>0.49954324840393838</v>
      </c>
    </row>
    <row r="101" spans="1:22" x14ac:dyDescent="0.3">
      <c r="A101" s="1">
        <v>430</v>
      </c>
      <c r="B101" s="1">
        <v>1.0801058167970699E-9</v>
      </c>
      <c r="C101" s="1">
        <v>1.1946854798927899</v>
      </c>
      <c r="D101" s="1">
        <v>5.6636060684134204</v>
      </c>
      <c r="E101" s="1">
        <v>0</v>
      </c>
      <c r="F101">
        <f>SUM($B$5:B101)</f>
        <v>99.999999999648693</v>
      </c>
      <c r="G101">
        <f>SUM($C$5:C101)</f>
        <v>96.482302964917068</v>
      </c>
      <c r="H101">
        <f>SUM($D$5:D101)</f>
        <v>81.007034544743576</v>
      </c>
      <c r="I101">
        <f>SUM($E$5:E101)</f>
        <v>100.00000000000001</v>
      </c>
      <c r="J101">
        <f t="shared" si="8"/>
        <v>95.499273881500699</v>
      </c>
      <c r="O101" s="3">
        <f t="shared" si="9"/>
        <v>3.9875249282756293E-10</v>
      </c>
      <c r="P101" s="3">
        <f t="shared" si="10"/>
        <v>0.49443616353836861</v>
      </c>
      <c r="Q101" s="3">
        <f t="shared" si="11"/>
        <v>0.95315525597421302</v>
      </c>
      <c r="R101" s="3">
        <f t="shared" si="12"/>
        <v>0</v>
      </c>
      <c r="S101" s="3">
        <f t="shared" si="13"/>
        <v>1.4475914199113342</v>
      </c>
      <c r="T101">
        <f>SUM($S$6:S101)</f>
        <v>95.347738543971786</v>
      </c>
      <c r="U101" s="3">
        <f t="shared" si="14"/>
        <v>2.2962958520001391E-2</v>
      </c>
      <c r="V101" s="3">
        <f t="shared" si="15"/>
        <v>0.15153533752891235</v>
      </c>
    </row>
    <row r="102" spans="1:22" x14ac:dyDescent="0.3">
      <c r="A102" s="1">
        <v>460</v>
      </c>
      <c r="B102" s="1">
        <v>2.2697400338866199E-10</v>
      </c>
      <c r="C102" s="1">
        <v>1.0160624404071199</v>
      </c>
      <c r="D102" s="1">
        <v>5.2296186198265104</v>
      </c>
      <c r="E102" s="1">
        <v>0</v>
      </c>
      <c r="F102">
        <f>SUM($B$5:B102)</f>
        <v>99.999999999875669</v>
      </c>
      <c r="G102">
        <f>SUM($C$5:C102)</f>
        <v>97.498365405324193</v>
      </c>
      <c r="H102">
        <f>SUM($D$5:D102)</f>
        <v>86.236653164570086</v>
      </c>
      <c r="I102">
        <f>SUM($E$5:E102)</f>
        <v>100.00000000000001</v>
      </c>
      <c r="J102">
        <f t="shared" si="8"/>
        <v>97.490836809799916</v>
      </c>
      <c r="O102" s="3">
        <f t="shared" si="9"/>
        <v>8.3794058184657492E-11</v>
      </c>
      <c r="P102" s="3">
        <f t="shared" si="10"/>
        <v>0.42051068955438514</v>
      </c>
      <c r="Q102" s="3">
        <f t="shared" si="11"/>
        <v>0.88011744002255876</v>
      </c>
      <c r="R102" s="3">
        <f t="shared" si="12"/>
        <v>0</v>
      </c>
      <c r="S102" s="3">
        <f t="shared" si="13"/>
        <v>1.300628129660738</v>
      </c>
      <c r="T102">
        <f>SUM($S$6:S102)</f>
        <v>96.648366673632523</v>
      </c>
      <c r="U102" s="3">
        <f t="shared" si="14"/>
        <v>0.70975593033390494</v>
      </c>
      <c r="V102" s="3">
        <f t="shared" si="15"/>
        <v>0.84247013616739252</v>
      </c>
    </row>
    <row r="103" spans="1:22" x14ac:dyDescent="0.3">
      <c r="A103" s="1">
        <v>470</v>
      </c>
      <c r="B103" s="1">
        <v>7.3441048140551898E-11</v>
      </c>
      <c r="C103" s="1">
        <v>0.90685370252733699</v>
      </c>
      <c r="D103" s="1">
        <v>4.8789851876737496</v>
      </c>
      <c r="E103" s="1">
        <v>0</v>
      </c>
      <c r="F103">
        <f>SUM($B$5:B103)</f>
        <v>99.999999999949111</v>
      </c>
      <c r="G103">
        <f>SUM($C$5:C103)</f>
        <v>98.405219107851536</v>
      </c>
      <c r="H103">
        <f>SUM($D$5:D103)</f>
        <v>91.115638352243835</v>
      </c>
      <c r="I103">
        <f>SUM($E$5:E103)</f>
        <v>100.00000000000001</v>
      </c>
      <c r="J103">
        <f t="shared" si="8"/>
        <v>98.133015757440887</v>
      </c>
      <c r="O103" s="3">
        <f t="shared" si="9"/>
        <v>2.7112900020069189E-11</v>
      </c>
      <c r="P103" s="3">
        <f t="shared" si="10"/>
        <v>0.37531322939357964</v>
      </c>
      <c r="Q103" s="3">
        <f t="shared" si="11"/>
        <v>0.821107668732038</v>
      </c>
      <c r="R103" s="3">
        <f t="shared" si="12"/>
        <v>0</v>
      </c>
      <c r="S103" s="3">
        <f t="shared" si="13"/>
        <v>1.1964208981527307</v>
      </c>
      <c r="T103">
        <f>SUM($S$6:S103)</f>
        <v>97.844787571785247</v>
      </c>
      <c r="U103" s="3">
        <f t="shared" si="14"/>
        <v>8.3075487006342277E-2</v>
      </c>
      <c r="V103" s="3">
        <f t="shared" si="15"/>
        <v>0.28822818565564035</v>
      </c>
    </row>
    <row r="104" spans="1:22" x14ac:dyDescent="0.3">
      <c r="A104" s="1">
        <v>490</v>
      </c>
      <c r="B104" s="1">
        <v>3.5158733891538499E-11</v>
      </c>
      <c r="C104" s="1">
        <v>0.83258013513152695</v>
      </c>
      <c r="D104" s="1">
        <v>4.59242317136402</v>
      </c>
      <c r="E104" s="1">
        <v>0</v>
      </c>
      <c r="F104">
        <f>SUM($B$5:B104)</f>
        <v>99.999999999984269</v>
      </c>
      <c r="G104">
        <f>SUM($C$5:C104)</f>
        <v>99.237799242983058</v>
      </c>
      <c r="H104">
        <f>SUM($D$5:D104)</f>
        <v>95.708061523607853</v>
      </c>
      <c r="I104">
        <f>SUM($E$5:E104)</f>
        <v>100.00000000000001</v>
      </c>
      <c r="J104">
        <f t="shared" si="8"/>
        <v>99.387239744748385</v>
      </c>
      <c r="O104" s="3">
        <f t="shared" si="9"/>
        <v>1.2979869718214752E-11</v>
      </c>
      <c r="P104" s="3">
        <f t="shared" si="10"/>
        <v>0.34457414506254025</v>
      </c>
      <c r="Q104" s="3">
        <f t="shared" si="11"/>
        <v>0.77288078135519345</v>
      </c>
      <c r="R104" s="3">
        <f t="shared" si="12"/>
        <v>0</v>
      </c>
      <c r="S104" s="3">
        <f t="shared" si="13"/>
        <v>1.1174549264307136</v>
      </c>
      <c r="T104">
        <f>SUM($S$6:S104)</f>
        <v>98.962242498215957</v>
      </c>
      <c r="U104" s="3">
        <f t="shared" si="14"/>
        <v>0.18062265956014509</v>
      </c>
      <c r="V104" s="3">
        <f t="shared" si="15"/>
        <v>0.42499724653242765</v>
      </c>
    </row>
    <row r="105" spans="1:22" s="3" customFormat="1" x14ac:dyDescent="0.3">
      <c r="A105" s="3">
        <v>500</v>
      </c>
      <c r="B105" s="1">
        <v>1.5745662178338499E-11</v>
      </c>
      <c r="C105" s="1">
        <v>0.76220075701690504</v>
      </c>
      <c r="D105" s="1">
        <v>4.2919384763920903</v>
      </c>
      <c r="E105" s="1">
        <v>0</v>
      </c>
      <c r="F105" s="3">
        <f>SUM($B$5:B105)</f>
        <v>100.00000000000001</v>
      </c>
      <c r="G105" s="3">
        <f>SUM($C$5:C105)</f>
        <v>99.999999999999957</v>
      </c>
      <c r="H105" s="3">
        <f>SUM($D$5:D105)</f>
        <v>99.999999999999943</v>
      </c>
      <c r="I105" s="3">
        <f>SUM($E$5:E105)</f>
        <v>100.00000000000001</v>
      </c>
      <c r="J105" s="3">
        <f t="shared" si="8"/>
        <v>100</v>
      </c>
      <c r="O105" s="3">
        <f t="shared" si="9"/>
        <v>5.8129693842883712E-12</v>
      </c>
      <c r="P105" s="3">
        <f t="shared" si="10"/>
        <v>0.31544672174244376</v>
      </c>
      <c r="Q105" s="3">
        <f t="shared" si="11"/>
        <v>0.72231078003578031</v>
      </c>
      <c r="R105" s="3">
        <f t="shared" si="12"/>
        <v>0</v>
      </c>
      <c r="S105" s="3">
        <f t="shared" si="13"/>
        <v>1.037757501784037</v>
      </c>
      <c r="T105">
        <f>SUM($S$6:S105)</f>
        <v>100</v>
      </c>
      <c r="U105" s="3">
        <f t="shared" si="14"/>
        <v>0</v>
      </c>
      <c r="V105" s="3">
        <f t="shared" si="1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D4F1-7320-8041-B0D2-C8641D001613}">
  <dimension ref="A1:AJ109"/>
  <sheetViews>
    <sheetView topLeftCell="J1" zoomScale="91" zoomScaleNormal="91" workbookViewId="0">
      <selection activeCell="W4" sqref="W4"/>
    </sheetView>
  </sheetViews>
  <sheetFormatPr defaultColWidth="11.5" defaultRowHeight="15.6" x14ac:dyDescent="0.3"/>
  <cols>
    <col min="1" max="1" width="18.8984375" style="1" customWidth="1"/>
    <col min="2" max="2" width="20.5" style="1" customWidth="1"/>
    <col min="3" max="5" width="21.5" style="1" customWidth="1"/>
    <col min="6" max="7" width="22.5" style="1" customWidth="1"/>
    <col min="20" max="20" width="12.19921875" bestFit="1" customWidth="1"/>
  </cols>
  <sheetData>
    <row r="1" spans="1:36" ht="21" x14ac:dyDescent="0.4">
      <c r="A1" s="19"/>
      <c r="B1" s="20" t="s">
        <v>25</v>
      </c>
      <c r="C1" s="21" t="s">
        <v>26</v>
      </c>
      <c r="D1" s="22" t="s">
        <v>27</v>
      </c>
      <c r="E1" s="1" t="s">
        <v>28</v>
      </c>
      <c r="F1" s="1" t="s">
        <v>13</v>
      </c>
      <c r="G1" s="1" t="s">
        <v>29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29</v>
      </c>
      <c r="M1" s="2" t="s">
        <v>30</v>
      </c>
      <c r="N1" t="s">
        <v>2</v>
      </c>
      <c r="O1" t="s">
        <v>3</v>
      </c>
      <c r="P1" t="s">
        <v>4</v>
      </c>
      <c r="R1" s="1" t="s">
        <v>31</v>
      </c>
      <c r="S1" s="1" t="s">
        <v>26</v>
      </c>
      <c r="T1" s="1" t="s">
        <v>27</v>
      </c>
      <c r="U1" s="1" t="s">
        <v>13</v>
      </c>
      <c r="V1" s="1" t="s">
        <v>29</v>
      </c>
      <c r="X1" s="1" t="s">
        <v>32</v>
      </c>
      <c r="AB1" s="1" t="s">
        <v>10</v>
      </c>
      <c r="AC1" s="1" t="s">
        <v>11</v>
      </c>
      <c r="AD1" s="1" t="s">
        <v>12</v>
      </c>
      <c r="AE1" s="1" t="s">
        <v>13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</row>
    <row r="2" spans="1:36" ht="21" x14ac:dyDescent="0.4">
      <c r="A2" s="6" t="s">
        <v>0</v>
      </c>
      <c r="B2" s="7" t="s">
        <v>1</v>
      </c>
      <c r="C2" s="8" t="s">
        <v>1</v>
      </c>
      <c r="D2" s="9" t="s">
        <v>1</v>
      </c>
      <c r="E2" s="1" t="s">
        <v>1</v>
      </c>
      <c r="F2" s="1" t="s">
        <v>1</v>
      </c>
      <c r="G2" s="1" t="s">
        <v>1</v>
      </c>
      <c r="N2">
        <f>A105</f>
        <v>500</v>
      </c>
      <c r="O2">
        <v>0.5</v>
      </c>
      <c r="P2">
        <v>0.25</v>
      </c>
      <c r="Q2" t="s">
        <v>20</v>
      </c>
      <c r="R2">
        <v>3.15</v>
      </c>
      <c r="S2">
        <v>2.2000000000000002</v>
      </c>
      <c r="T2">
        <v>2.6</v>
      </c>
      <c r="U2">
        <v>2.85</v>
      </c>
      <c r="W2" t="s">
        <v>33</v>
      </c>
      <c r="X2" t="s">
        <v>16</v>
      </c>
      <c r="Y2" t="s">
        <v>17</v>
      </c>
      <c r="Z2" t="s">
        <v>18</v>
      </c>
      <c r="AA2" t="s">
        <v>19</v>
      </c>
      <c r="AB2">
        <v>1</v>
      </c>
      <c r="AC2">
        <v>0.1</v>
      </c>
      <c r="AD2">
        <v>1</v>
      </c>
      <c r="AE2">
        <v>0.2</v>
      </c>
      <c r="AF2">
        <v>1.3</v>
      </c>
      <c r="AG2">
        <v>0.76923076923076916</v>
      </c>
      <c r="AH2">
        <v>5.2505070816527706</v>
      </c>
      <c r="AI2">
        <v>4.3793760933105874</v>
      </c>
      <c r="AJ2">
        <v>2674.0789876051317</v>
      </c>
    </row>
    <row r="3" spans="1:36" ht="21" x14ac:dyDescent="0.4">
      <c r="A3" s="6"/>
      <c r="B3" s="7"/>
      <c r="C3" s="8"/>
      <c r="D3" s="9"/>
      <c r="E3" s="1" t="s">
        <v>21</v>
      </c>
      <c r="F3" s="1" t="s">
        <v>21</v>
      </c>
      <c r="G3" s="1" t="s">
        <v>21</v>
      </c>
      <c r="O3" s="4">
        <v>0.01</v>
      </c>
      <c r="Q3" t="s">
        <v>22</v>
      </c>
      <c r="R3">
        <v>1.677</v>
      </c>
      <c r="S3">
        <v>1.3129999999999999</v>
      </c>
      <c r="T3">
        <v>0.63100000000000001</v>
      </c>
      <c r="U3">
        <v>0</v>
      </c>
      <c r="W3">
        <f>SUM(U3+S3+R3)</f>
        <v>2.99</v>
      </c>
      <c r="X3">
        <f>T3/W3</f>
        <v>0.21103678929765884</v>
      </c>
      <c r="Y3">
        <f>SQRT(SUM(Y9:Y104)/COUNT(Y9:Y104))</f>
        <v>2.265812099115756</v>
      </c>
      <c r="Z3">
        <f>SUM(Z9:Z104)/COUNT(Z9:Z104)</f>
        <v>1.9514225641030378</v>
      </c>
      <c r="AA3">
        <f>SUM(Y9:Y104)</f>
        <v>492.85482897593738</v>
      </c>
      <c r="AB3">
        <v>1</v>
      </c>
      <c r="AC3">
        <v>0.7</v>
      </c>
      <c r="AD3">
        <v>0.9</v>
      </c>
      <c r="AE3">
        <v>0.4</v>
      </c>
      <c r="AF3">
        <f>SUM(AE3+AC3+AB3)</f>
        <v>2.1</v>
      </c>
      <c r="AG3">
        <f>AD3/AF3</f>
        <v>0.42857142857142855</v>
      </c>
      <c r="AH3">
        <v>3.3673886076144939</v>
      </c>
      <c r="AI3">
        <v>2.9079466391053779</v>
      </c>
      <c r="AJ3">
        <v>1099.912685</v>
      </c>
    </row>
    <row r="4" spans="1:36" x14ac:dyDescent="0.3">
      <c r="A4" s="10" t="s">
        <v>6</v>
      </c>
      <c r="B4" s="11" t="s">
        <v>7</v>
      </c>
      <c r="C4" s="12" t="s">
        <v>7</v>
      </c>
      <c r="D4" s="13" t="s">
        <v>7</v>
      </c>
      <c r="E4" s="1" t="s">
        <v>7</v>
      </c>
      <c r="F4" s="1" t="s">
        <v>7</v>
      </c>
      <c r="G4" s="1" t="s">
        <v>7</v>
      </c>
      <c r="Q4" t="s">
        <v>23</v>
      </c>
      <c r="R4">
        <f>R3/R2</f>
        <v>0.5323809523809524</v>
      </c>
      <c r="S4">
        <f>S3/S2</f>
        <v>0.59681818181818169</v>
      </c>
      <c r="T4">
        <f>T3/T2</f>
        <v>0.24269230769230768</v>
      </c>
      <c r="U4">
        <f>U3/U2</f>
        <v>0</v>
      </c>
      <c r="W4">
        <f>SUM(R4:U4)</f>
        <v>1.3718914418914419</v>
      </c>
      <c r="AB4">
        <v>1</v>
      </c>
      <c r="AC4">
        <v>0.9</v>
      </c>
      <c r="AD4">
        <v>0.9</v>
      </c>
      <c r="AE4">
        <v>0.6</v>
      </c>
      <c r="AF4">
        <v>2.5</v>
      </c>
      <c r="AG4">
        <v>0.36</v>
      </c>
      <c r="AH4">
        <v>2.9666768395820173</v>
      </c>
      <c r="AI4">
        <v>2.5720201546749006</v>
      </c>
      <c r="AJ4">
        <v>853.71363259999998</v>
      </c>
    </row>
    <row r="5" spans="1:36" x14ac:dyDescent="0.3">
      <c r="A5" s="14">
        <v>0.05</v>
      </c>
      <c r="B5" s="15">
        <v>0</v>
      </c>
      <c r="C5" s="16">
        <v>0</v>
      </c>
      <c r="D5" s="17">
        <v>0</v>
      </c>
      <c r="E5" s="1">
        <v>0</v>
      </c>
      <c r="F5" s="1">
        <v>0</v>
      </c>
      <c r="G5" s="1">
        <v>0</v>
      </c>
      <c r="H5">
        <f>B5</f>
        <v>0</v>
      </c>
      <c r="I5">
        <f>C5</f>
        <v>0</v>
      </c>
      <c r="J5">
        <f>D5</f>
        <v>0</v>
      </c>
      <c r="K5">
        <f>F5</f>
        <v>0</v>
      </c>
      <c r="L5">
        <v>0</v>
      </c>
      <c r="M5">
        <f>(A6^$P$2-$O$2^$P$2)/($N$2^$P$2-$O$2^$P$2)*100</f>
        <v>-7.1648298989322692</v>
      </c>
      <c r="Q5" t="s">
        <v>24</v>
      </c>
      <c r="R5">
        <f>R4/$W$4</f>
        <v>0.38806346925450086</v>
      </c>
      <c r="S5">
        <f>S4/$W$4</f>
        <v>0.43503309634714382</v>
      </c>
      <c r="T5">
        <f>T4/$W$4</f>
        <v>0.17690343439835526</v>
      </c>
      <c r="U5">
        <f>U4/$W$4</f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36" s="3" customFormat="1" x14ac:dyDescent="0.3">
      <c r="A6" s="18">
        <v>0.1</v>
      </c>
      <c r="B6" s="23">
        <v>0.205364395057794</v>
      </c>
      <c r="C6" s="24">
        <v>2.3252920500431299E-3</v>
      </c>
      <c r="D6" s="25">
        <v>1.96546823156153E-7</v>
      </c>
      <c r="E6" s="1">
        <v>3.2181639699626699E-6</v>
      </c>
      <c r="F6" s="1">
        <v>4.0087289925511201E-2</v>
      </c>
      <c r="G6" s="1">
        <v>1.8711733191252599E-3</v>
      </c>
      <c r="H6" s="3">
        <f>SUM($B$5:B6)</f>
        <v>0.205364395057794</v>
      </c>
      <c r="I6" s="3">
        <f>SUM($C$5:C6)</f>
        <v>2.3252920500431299E-3</v>
      </c>
      <c r="J6" s="3">
        <f>SUM($D$5:D6)</f>
        <v>1.96546823156153E-7</v>
      </c>
      <c r="K6" s="3">
        <f>SUM($F$5:F6)</f>
        <v>4.0087289925511201E-2</v>
      </c>
      <c r="L6" s="3">
        <f>SUM($G$5:G6)</f>
        <v>1.8711733191252599E-3</v>
      </c>
      <c r="M6" s="3">
        <f t="shared" ref="M6:M37" si="0">(A6^$P$2-$O$2^$P$2)/($N$2^$P$2-$O$2^$P$2)*100</f>
        <v>-7.1648298989322692</v>
      </c>
      <c r="O6" s="3">
        <f>(M6-X6)^2</f>
        <v>52.49779094639532</v>
      </c>
      <c r="R6" s="3">
        <f t="shared" ref="R6:R37" si="1">$R$5*B6</f>
        <v>7.9694419607479403E-2</v>
      </c>
      <c r="S6" s="3">
        <f t="shared" ref="S6:S37" si="2">$S$5*C6</f>
        <v>1.0115790004416605E-3</v>
      </c>
      <c r="T6" s="3">
        <f t="shared" ref="T6:T37" si="3">$T$5*D6</f>
        <v>3.4769808036409643E-8</v>
      </c>
      <c r="U6" s="3">
        <f t="shared" ref="U6:U37" si="4">$U$5*F6</f>
        <v>0</v>
      </c>
      <c r="W6" s="3">
        <f>SUM(R6:U6)</f>
        <v>8.0706033377729094E-2</v>
      </c>
      <c r="X6" s="3">
        <f>W6</f>
        <v>8.0706033377729094E-2</v>
      </c>
      <c r="Y6" s="5">
        <f>(X6-M6)^2</f>
        <v>52.49779094639532</v>
      </c>
      <c r="Z6" s="5">
        <f>ABS(X6-M6)</f>
        <v>7.2455359323099984</v>
      </c>
    </row>
    <row r="7" spans="1:36" x14ac:dyDescent="0.3">
      <c r="A7" s="18">
        <v>0.2</v>
      </c>
      <c r="B7" s="23">
        <v>0.166654520602141</v>
      </c>
      <c r="C7" s="24">
        <v>2.7651516634301801E-3</v>
      </c>
      <c r="D7" s="25">
        <v>6.9522766422899103E-7</v>
      </c>
      <c r="E7" s="1">
        <v>8.0949957547352306E-6</v>
      </c>
      <c r="F7" s="1">
        <v>5.1419941571377401E-2</v>
      </c>
      <c r="G7" s="1">
        <v>2.2441484683446899E-3</v>
      </c>
      <c r="H7">
        <f>SUM($B$5:B7)</f>
        <v>0.372018915659935</v>
      </c>
      <c r="I7">
        <f>SUM($C$5:C7)</f>
        <v>5.09044371347331E-3</v>
      </c>
      <c r="J7">
        <f>SUM($D$5:D7)</f>
        <v>8.9177448738514405E-7</v>
      </c>
      <c r="K7">
        <f>SUM($F$5:F7)</f>
        <v>9.1507231496888608E-2</v>
      </c>
      <c r="L7">
        <f>SUM($G$5:G7)</f>
        <v>4.1153217874699503E-3</v>
      </c>
      <c r="M7">
        <f t="shared" si="0"/>
        <v>-4.4280980323067789</v>
      </c>
      <c r="O7" s="3">
        <f t="shared" ref="O7:O70" si="5">(M7-X7)^2</f>
        <v>20.927693923862076</v>
      </c>
      <c r="R7" s="3">
        <f t="shared" si="1"/>
        <v>6.4672531431812522E-2</v>
      </c>
      <c r="S7" s="3">
        <f t="shared" si="2"/>
        <v>1.2029324900114866E-3</v>
      </c>
      <c r="T7" s="3">
        <f t="shared" si="3"/>
        <v>1.2298816149085508E-7</v>
      </c>
      <c r="U7" s="3">
        <f t="shared" si="4"/>
        <v>0</v>
      </c>
      <c r="V7" s="3"/>
      <c r="W7" s="29">
        <f t="shared" ref="W7:W70" si="6">SUM(R7:U7)</f>
        <v>6.587558690998549E-2</v>
      </c>
      <c r="X7">
        <f>SUM($W$6:W7)</f>
        <v>0.1465816202877146</v>
      </c>
      <c r="Y7" s="5">
        <f t="shared" ref="Y7:Y70" si="7">(X7-M7)^2</f>
        <v>20.927693923862076</v>
      </c>
      <c r="Z7" s="5">
        <f t="shared" ref="Z7:Z70" si="8">ABS(X7-M7)</f>
        <v>4.5746796525944937</v>
      </c>
    </row>
    <row r="8" spans="1:36" x14ac:dyDescent="0.3">
      <c r="A8" s="18">
        <v>0.3</v>
      </c>
      <c r="B8" s="23">
        <v>0.26192538899496398</v>
      </c>
      <c r="C8" s="24">
        <v>5.0587557727651798E-3</v>
      </c>
      <c r="D8" s="25">
        <v>2.16803070505435E-6</v>
      </c>
      <c r="E8" s="1">
        <v>2.1008870581210399E-5</v>
      </c>
      <c r="F8" s="1">
        <v>9.6759343234114698E-2</v>
      </c>
      <c r="G8" s="1">
        <v>4.1200426668314199E-3</v>
      </c>
      <c r="H8">
        <f>SUM($B$5:B8)</f>
        <v>0.63394430465489893</v>
      </c>
      <c r="I8">
        <f>SUM($C$5:C8)</f>
        <v>1.014919948623849E-2</v>
      </c>
      <c r="J8">
        <f>SUM($D$5:D8)</f>
        <v>3.0598051924394942E-6</v>
      </c>
      <c r="K8">
        <f>SUM($F$5:F8)</f>
        <v>0.18826657473100331</v>
      </c>
      <c r="L8">
        <f>SUM($G$5:G8)</f>
        <v>8.2353644543013693E-3</v>
      </c>
      <c r="M8">
        <f t="shared" si="0"/>
        <v>-2.5930682955335596</v>
      </c>
      <c r="O8" s="3">
        <f t="shared" si="5"/>
        <v>8.0854621127955966</v>
      </c>
      <c r="R8" s="3">
        <f>$R$5*B8</f>
        <v>0.10164367513922039</v>
      </c>
      <c r="S8" s="3">
        <f t="shared" si="2"/>
        <v>2.2007261874900244E-3</v>
      </c>
      <c r="T8" s="3">
        <f>$T$5*D8</f>
        <v>3.8353207760520214E-7</v>
      </c>
      <c r="U8" s="3">
        <f t="shared" si="4"/>
        <v>0</v>
      </c>
      <c r="V8" s="3"/>
      <c r="W8" s="29">
        <f t="shared" si="6"/>
        <v>0.10384478485878802</v>
      </c>
      <c r="X8">
        <f>SUM($W$6:W8)</f>
        <v>0.25042640514650261</v>
      </c>
      <c r="Y8" s="5">
        <f t="shared" si="7"/>
        <v>8.0854621127955966</v>
      </c>
      <c r="Z8" s="5">
        <f t="shared" si="8"/>
        <v>2.8434947006800622</v>
      </c>
    </row>
    <row r="9" spans="1:36" x14ac:dyDescent="0.3">
      <c r="A9" s="18">
        <v>0.5</v>
      </c>
      <c r="B9" s="23">
        <v>0.38304320709584</v>
      </c>
      <c r="C9" s="24">
        <v>8.5312571176762893E-3</v>
      </c>
      <c r="D9" s="25">
        <v>6.0028615293907899E-6</v>
      </c>
      <c r="E9" s="1">
        <v>4.88599532515243E-5</v>
      </c>
      <c r="F9" s="1">
        <v>0.16673445506113099</v>
      </c>
      <c r="G9" s="1">
        <v>6.9704381482882799E-3</v>
      </c>
      <c r="H9">
        <f>SUM($B$5:B9)</f>
        <v>1.016987511750739</v>
      </c>
      <c r="I9">
        <f>SUM($C$5:C9)</f>
        <v>1.8680456603914777E-2</v>
      </c>
      <c r="J9">
        <f>SUM($D$5:D9)</f>
        <v>9.0626667218302841E-6</v>
      </c>
      <c r="K9">
        <f>SUM($F$5:F9)</f>
        <v>0.35500102979213433</v>
      </c>
      <c r="L9">
        <f>SUM($G$5:G9)</f>
        <v>1.5205802602589649E-2</v>
      </c>
      <c r="M9">
        <f t="shared" si="0"/>
        <v>0</v>
      </c>
      <c r="O9" s="3">
        <f t="shared" si="5"/>
        <v>0.16223488789657281</v>
      </c>
      <c r="P9" t="s">
        <v>17</v>
      </c>
      <c r="R9" s="3">
        <f t="shared" si="1"/>
        <v>0.1486450758199819</v>
      </c>
      <c r="S9" s="3">
        <f>$S$5*C9</f>
        <v>3.7113791996363256E-3</v>
      </c>
      <c r="T9" s="3">
        <f t="shared" si="3"/>
        <v>1.0619268207669941E-6</v>
      </c>
      <c r="U9" s="3">
        <f>$U$5*F9</f>
        <v>0</v>
      </c>
      <c r="V9" s="3"/>
      <c r="W9" s="29">
        <f t="shared" si="6"/>
        <v>0.15235751694643898</v>
      </c>
      <c r="X9">
        <f>SUM($W$6:W9)</f>
        <v>0.40278392209294156</v>
      </c>
      <c r="Y9" s="3">
        <f t="shared" si="7"/>
        <v>0.16223488789657281</v>
      </c>
      <c r="Z9" s="3">
        <f t="shared" si="8"/>
        <v>0.40278392209294156</v>
      </c>
    </row>
    <row r="10" spans="1:36" x14ac:dyDescent="0.3">
      <c r="A10" s="18">
        <v>0.7</v>
      </c>
      <c r="B10" s="23">
        <v>0.53644973264758899</v>
      </c>
      <c r="C10" s="24">
        <v>1.3656395236910099E-2</v>
      </c>
      <c r="D10" s="25">
        <v>1.46975319875225E-5</v>
      </c>
      <c r="E10" s="1">
        <v>1.03263113246533E-4</v>
      </c>
      <c r="F10" s="1">
        <v>0.27074741455021201</v>
      </c>
      <c r="G10" s="1">
        <v>1.1189810985898E-2</v>
      </c>
      <c r="H10">
        <f>SUM($B$5:B10)</f>
        <v>1.553437244398328</v>
      </c>
      <c r="I10">
        <f>SUM($C$5:C10)</f>
        <v>3.2336851840824875E-2</v>
      </c>
      <c r="J10">
        <f>SUM($D$5:D10)</f>
        <v>2.3760198709352784E-5</v>
      </c>
      <c r="K10">
        <f>SUM($F$5:F10)</f>
        <v>0.62574844434234633</v>
      </c>
      <c r="L10">
        <f>SUM($G$5:G10)</f>
        <v>2.6395613588487649E-2</v>
      </c>
      <c r="M10">
        <f t="shared" si="0"/>
        <v>1.8981064671462575</v>
      </c>
      <c r="O10" s="3">
        <f t="shared" si="5"/>
        <v>1.6414796327442172</v>
      </c>
      <c r="P10">
        <f>SQRT((SUM(O6:O104))/COUNT(O6:O104))</f>
        <v>2.4086665407723551</v>
      </c>
      <c r="R10" s="3">
        <f t="shared" si="1"/>
        <v>0.20817654433187285</v>
      </c>
      <c r="S10" s="3">
        <f t="shared" si="2"/>
        <v>5.940983904853387E-3</v>
      </c>
      <c r="T10" s="3">
        <f t="shared" si="3"/>
        <v>2.6000438857724148E-6</v>
      </c>
      <c r="U10" s="3">
        <f t="shared" si="4"/>
        <v>0</v>
      </c>
      <c r="V10" s="3"/>
      <c r="W10" s="29">
        <f t="shared" si="6"/>
        <v>0.21412012828061203</v>
      </c>
      <c r="X10">
        <f>SUM($W$6:W10)</f>
        <v>0.61690405037355356</v>
      </c>
      <c r="Y10" s="3">
        <f t="shared" si="7"/>
        <v>1.6414796327442172</v>
      </c>
      <c r="Z10" s="3">
        <f t="shared" si="8"/>
        <v>1.2812024167727039</v>
      </c>
    </row>
    <row r="11" spans="1:36" x14ac:dyDescent="0.3">
      <c r="A11" s="18">
        <v>0.8</v>
      </c>
      <c r="B11" s="23">
        <v>0.64351239269736005</v>
      </c>
      <c r="C11" s="24">
        <v>1.7713176297331101E-2</v>
      </c>
      <c r="D11" s="25">
        <v>2.4084926303908501E-5</v>
      </c>
      <c r="E11" s="1">
        <v>1.5609605013189301E-4</v>
      </c>
      <c r="F11" s="1">
        <v>0.35295398847374099</v>
      </c>
      <c r="G11" s="1">
        <v>1.4537159784935E-2</v>
      </c>
      <c r="H11">
        <f>SUM($B$5:B11)</f>
        <v>2.1969496370956882</v>
      </c>
      <c r="I11">
        <f>SUM($C$5:C11)</f>
        <v>5.0050028138155976E-2</v>
      </c>
      <c r="J11">
        <f>SUM($D$5:D11)</f>
        <v>4.7845125013261285E-5</v>
      </c>
      <c r="K11">
        <f>SUM($F$5:F11)</f>
        <v>0.97870243281608738</v>
      </c>
      <c r="L11">
        <f>SUM($G$5:G11)</f>
        <v>4.0932773373422646E-2</v>
      </c>
      <c r="M11">
        <f t="shared" si="0"/>
        <v>2.6967662976993361</v>
      </c>
      <c r="O11" s="3">
        <f t="shared" si="5"/>
        <v>3.3212456998315232</v>
      </c>
      <c r="R11" s="3">
        <f t="shared" si="1"/>
        <v>0.24972365161840226</v>
      </c>
      <c r="S11" s="3">
        <f t="shared" si="2"/>
        <v>7.7058179307707853E-3</v>
      </c>
      <c r="T11" s="3">
        <f t="shared" si="3"/>
        <v>4.2607061803926986E-6</v>
      </c>
      <c r="U11" s="3">
        <f t="shared" si="4"/>
        <v>0</v>
      </c>
      <c r="V11" s="3"/>
      <c r="W11" s="29">
        <f>SUM(R11:U11)</f>
        <v>0.25743373025535343</v>
      </c>
      <c r="X11">
        <f>SUM($W$6:W11)</f>
        <v>0.87433778062890699</v>
      </c>
      <c r="Y11" s="3">
        <f>(X11-M11)^2</f>
        <v>3.3212456998315232</v>
      </c>
      <c r="Z11" s="3">
        <f t="shared" si="8"/>
        <v>1.8224285170704291</v>
      </c>
    </row>
    <row r="12" spans="1:36" x14ac:dyDescent="0.3">
      <c r="A12" s="18">
        <v>0.9</v>
      </c>
      <c r="B12" s="23">
        <v>0.70879597442853504</v>
      </c>
      <c r="C12" s="24">
        <v>2.0405628177537299E-2</v>
      </c>
      <c r="D12" s="25">
        <v>3.1657065231227597E-5</v>
      </c>
      <c r="E12" s="1">
        <v>1.9594434186448299E-4</v>
      </c>
      <c r="F12" s="1">
        <v>0.40721204996524202</v>
      </c>
      <c r="G12" s="1">
        <v>1.6761960919407501E-2</v>
      </c>
      <c r="H12">
        <f>SUM($B$5:B12)</f>
        <v>2.9057456115242233</v>
      </c>
      <c r="I12">
        <f>SUM($C$5:C12)</f>
        <v>7.0455656315693282E-2</v>
      </c>
      <c r="J12">
        <f>SUM($D$5:D12)</f>
        <v>7.9502190244488876E-5</v>
      </c>
      <c r="K12">
        <f>SUM($F$5:F12)</f>
        <v>1.3859144827813294</v>
      </c>
      <c r="L12">
        <f>SUM($G$5:G12)</f>
        <v>5.7694734292830147E-2</v>
      </c>
      <c r="M12">
        <f>(A12^$P$2-$O$2^$P$2)/($N$2^$P$2-$O$2^$P$2)*100</f>
        <v>3.4237083441134999</v>
      </c>
      <c r="O12" s="3">
        <f t="shared" si="5"/>
        <v>5.132173151964369</v>
      </c>
      <c r="R12" s="3">
        <f t="shared" si="1"/>
        <v>0.27505782483036179</v>
      </c>
      <c r="S12" s="3">
        <f t="shared" si="2"/>
        <v>8.8771236089825768E-3</v>
      </c>
      <c r="T12" s="3">
        <f t="shared" si="3"/>
        <v>5.6002435623769242E-6</v>
      </c>
      <c r="U12" s="3">
        <f t="shared" si="4"/>
        <v>0</v>
      </c>
      <c r="V12" s="3"/>
      <c r="W12" s="29">
        <f t="shared" si="6"/>
        <v>0.28394054868290675</v>
      </c>
      <c r="X12">
        <f>SUM($W$6:W12)</f>
        <v>1.1582783293118137</v>
      </c>
      <c r="Y12" s="3">
        <f t="shared" si="7"/>
        <v>5.132173151964369</v>
      </c>
      <c r="Z12" s="3">
        <f t="shared" si="8"/>
        <v>2.2654300148016864</v>
      </c>
    </row>
    <row r="13" spans="1:36" x14ac:dyDescent="0.3">
      <c r="A13" s="18">
        <v>1</v>
      </c>
      <c r="B13" s="23">
        <v>0.77138880174736701</v>
      </c>
      <c r="C13" s="24">
        <v>2.3137289360295101E-2</v>
      </c>
      <c r="D13" s="25">
        <v>4.0360013021526599E-5</v>
      </c>
      <c r="E13" s="1">
        <v>2.3979998642228699E-4</v>
      </c>
      <c r="F13" s="1">
        <v>0.46193295902485598</v>
      </c>
      <c r="G13" s="1">
        <v>1.9021254132909601E-2</v>
      </c>
      <c r="H13">
        <f>SUM($B$5:B13)</f>
        <v>3.6771344132715904</v>
      </c>
      <c r="I13">
        <f>SUM($C$5:C13)</f>
        <v>9.3592945675988387E-2</v>
      </c>
      <c r="J13">
        <f>SUM($D$5:D13)</f>
        <v>1.1986220326601547E-4</v>
      </c>
      <c r="K13">
        <f>SUM($F$5:F13)</f>
        <v>1.8478474418061854</v>
      </c>
      <c r="L13">
        <f>SUM($G$5:G13)</f>
        <v>7.6715988425739748E-2</v>
      </c>
      <c r="M13">
        <f>(A13^$P$2-$O$2^$P$2)/($N$2^$P$2-$O$2^$P$2)*100</f>
        <v>4.0923686612877024</v>
      </c>
      <c r="O13" s="3">
        <f t="shared" si="5"/>
        <v>6.8888920365609465</v>
      </c>
      <c r="R13" s="3">
        <f t="shared" si="1"/>
        <v>0.29934781455015563</v>
      </c>
      <c r="S13" s="3">
        <f t="shared" si="2"/>
        <v>1.0065486631489004E-2</v>
      </c>
      <c r="T13" s="3">
        <f t="shared" si="3"/>
        <v>7.1398249158703946E-6</v>
      </c>
      <c r="U13" s="3">
        <f t="shared" si="4"/>
        <v>0</v>
      </c>
      <c r="V13" s="3"/>
      <c r="W13" s="29">
        <f t="shared" si="6"/>
        <v>0.30942044100656046</v>
      </c>
      <c r="X13">
        <f>SUM($W$6:W13)</f>
        <v>1.4676987703183741</v>
      </c>
      <c r="Y13" s="3">
        <f t="shared" si="7"/>
        <v>6.8888920365609465</v>
      </c>
      <c r="Z13" s="3">
        <f t="shared" si="8"/>
        <v>2.6246698909693285</v>
      </c>
    </row>
    <row r="14" spans="1:36" x14ac:dyDescent="0.3">
      <c r="A14" s="18">
        <v>1.1000000000000001</v>
      </c>
      <c r="B14" s="23">
        <v>0.83151810209010601</v>
      </c>
      <c r="C14" s="24">
        <v>2.5904375351813499E-2</v>
      </c>
      <c r="D14" s="25">
        <v>5.0216892451337401E-5</v>
      </c>
      <c r="E14" s="1">
        <v>2.8758068282566098E-4</v>
      </c>
      <c r="F14" s="1">
        <v>0.51697037562088</v>
      </c>
      <c r="G14" s="1">
        <v>2.1311781305435901E-2</v>
      </c>
      <c r="H14">
        <f>SUM($B$5:B14)</f>
        <v>4.5086525153616961</v>
      </c>
      <c r="I14">
        <f>SUM($C$5:C14)</f>
        <v>0.11949732102780189</v>
      </c>
      <c r="J14">
        <f>SUM($D$5:D14)</f>
        <v>1.7007909571735286E-4</v>
      </c>
      <c r="K14">
        <f>SUM($F$5:F14)</f>
        <v>2.3648178174270655</v>
      </c>
      <c r="L14">
        <f>SUM($G$5:G14)</f>
        <v>9.8027769731175649E-2</v>
      </c>
      <c r="M14">
        <f t="shared" si="0"/>
        <v>4.712606763870884</v>
      </c>
      <c r="O14" s="3">
        <f t="shared" si="5"/>
        <v>8.4736185494991343</v>
      </c>
      <c r="R14" s="3">
        <f t="shared" si="1"/>
        <v>0.32268179944500475</v>
      </c>
      <c r="S14" s="3">
        <f t="shared" si="2"/>
        <v>1.1269260618238059E-2</v>
      </c>
      <c r="T14" s="3">
        <f t="shared" si="3"/>
        <v>8.8835407394544283E-6</v>
      </c>
      <c r="U14" s="3">
        <f t="shared" si="4"/>
        <v>0</v>
      </c>
      <c r="V14" s="3"/>
      <c r="W14" s="29">
        <f t="shared" si="6"/>
        <v>0.33395994360398229</v>
      </c>
      <c r="X14">
        <f>SUM($W$6:W14)</f>
        <v>1.8016587139223565</v>
      </c>
      <c r="Y14" s="3">
        <f t="shared" si="7"/>
        <v>8.4736185494991343</v>
      </c>
      <c r="Z14" s="3">
        <f t="shared" si="8"/>
        <v>2.9109480499485274</v>
      </c>
    </row>
    <row r="15" spans="1:36" x14ac:dyDescent="0.3">
      <c r="A15" s="18">
        <v>1.2</v>
      </c>
      <c r="B15" s="23">
        <v>0.88937015909906503</v>
      </c>
      <c r="C15" s="24">
        <v>2.8703751583889301E-2</v>
      </c>
      <c r="D15" s="25">
        <v>6.1248908113552299E-5</v>
      </c>
      <c r="E15" s="1">
        <v>3.3921381435323501E-4</v>
      </c>
      <c r="F15" s="1">
        <v>0.57220099669784596</v>
      </c>
      <c r="G15" s="1">
        <v>2.3630844120085599E-2</v>
      </c>
      <c r="H15">
        <f>SUM($B$5:B15)</f>
        <v>5.3980226744607611</v>
      </c>
      <c r="I15">
        <f>SUM($C$5:C15)</f>
        <v>0.14820107261169119</v>
      </c>
      <c r="J15">
        <f>SUM($D$5:D15)</f>
        <v>2.3132800383090515E-4</v>
      </c>
      <c r="K15">
        <f>SUM($F$5:F15)</f>
        <v>2.9370188141249116</v>
      </c>
      <c r="L15">
        <f>SUM($G$5:G15)</f>
        <v>0.12165861385126125</v>
      </c>
      <c r="M15">
        <f t="shared" si="0"/>
        <v>5.2918902388019546</v>
      </c>
      <c r="O15" s="3">
        <f t="shared" si="5"/>
        <v>9.8131923984967564</v>
      </c>
      <c r="R15" s="3">
        <f t="shared" si="1"/>
        <v>0.34513206939141056</v>
      </c>
      <c r="S15" s="3">
        <f t="shared" si="2"/>
        <v>1.2487081928318596E-2</v>
      </c>
      <c r="T15" s="3">
        <f t="shared" si="3"/>
        <v>1.0835142198436689E-5</v>
      </c>
      <c r="U15" s="3">
        <f t="shared" si="4"/>
        <v>0</v>
      </c>
      <c r="V15" s="3"/>
      <c r="W15" s="3">
        <f t="shared" si="6"/>
        <v>0.35762998646192762</v>
      </c>
      <c r="X15">
        <f>SUM($W$6:W15)</f>
        <v>2.159288700384284</v>
      </c>
      <c r="Y15" s="3">
        <f t="shared" si="7"/>
        <v>9.8131923984967564</v>
      </c>
      <c r="Z15" s="3">
        <f t="shared" si="8"/>
        <v>3.1326015384176706</v>
      </c>
    </row>
    <row r="16" spans="1:36" x14ac:dyDescent="0.3">
      <c r="A16" s="18">
        <v>1.3</v>
      </c>
      <c r="B16" s="23">
        <v>0.94510129456106495</v>
      </c>
      <c r="C16" s="24">
        <v>3.1532777327982403E-2</v>
      </c>
      <c r="D16" s="25">
        <v>7.3475667909141904E-5</v>
      </c>
      <c r="E16" s="1">
        <v>3.9463453404535198E-4</v>
      </c>
      <c r="F16" s="1">
        <v>0.62751937439929795</v>
      </c>
      <c r="G16" s="1">
        <v>2.59761694516225E-2</v>
      </c>
      <c r="H16">
        <f>SUM($B$5:B16)</f>
        <v>6.3431239690218257</v>
      </c>
      <c r="I16">
        <f>SUM($C$5:C16)</f>
        <v>0.17973384993967359</v>
      </c>
      <c r="J16">
        <f>SUM($D$5:D16)</f>
        <v>3.0480367174004703E-4</v>
      </c>
      <c r="K16">
        <f>SUM($F$5:F16)</f>
        <v>3.5645381885242093</v>
      </c>
      <c r="L16">
        <f>SUM($G$5:G16)</f>
        <v>0.14763478330288377</v>
      </c>
      <c r="M16">
        <f t="shared" si="0"/>
        <v>5.8360223880653024</v>
      </c>
      <c r="O16" s="3">
        <f t="shared" si="5"/>
        <v>10.865221874900682</v>
      </c>
      <c r="R16" s="3">
        <f t="shared" si="1"/>
        <v>0.3667592871642868</v>
      </c>
      <c r="S16" s="3">
        <f t="shared" si="2"/>
        <v>1.3717801757417202E-2</v>
      </c>
      <c r="T16" s="3">
        <f t="shared" si="3"/>
        <v>1.2998097997840221E-5</v>
      </c>
      <c r="U16" s="3">
        <f t="shared" si="4"/>
        <v>0</v>
      </c>
      <c r="V16" s="3"/>
      <c r="W16" s="3">
        <f t="shared" si="6"/>
        <v>0.38049008701970183</v>
      </c>
      <c r="X16">
        <f>SUM($W$6:W16)</f>
        <v>2.5397787874039857</v>
      </c>
      <c r="Y16" s="3">
        <f t="shared" si="7"/>
        <v>10.865221874900682</v>
      </c>
      <c r="Z16" s="3">
        <f t="shared" si="8"/>
        <v>3.2962436006613167</v>
      </c>
    </row>
    <row r="17" spans="1:26" x14ac:dyDescent="0.3">
      <c r="A17" s="18">
        <v>1.4</v>
      </c>
      <c r="B17" s="23">
        <v>0.99884515682535802</v>
      </c>
      <c r="C17" s="24">
        <v>3.4389195797920699E-2</v>
      </c>
      <c r="D17" s="25">
        <v>8.6915427797097704E-5</v>
      </c>
      <c r="E17" s="1">
        <v>4.5378435591711099E-4</v>
      </c>
      <c r="F17" s="1">
        <v>0.68283424280724103</v>
      </c>
      <c r="G17" s="1">
        <v>2.8345814676836001E-2</v>
      </c>
      <c r="H17">
        <f>SUM($B$5:B17)</f>
        <v>7.341969125847184</v>
      </c>
      <c r="I17">
        <f>SUM($C$5:C17)</f>
        <v>0.21412304573759428</v>
      </c>
      <c r="J17">
        <f>SUM($D$5:D17)</f>
        <v>3.917190995371447E-4</v>
      </c>
      <c r="K17">
        <f>SUM($F$5:F17)</f>
        <v>4.24737243133145</v>
      </c>
      <c r="L17">
        <f>SUM($G$5:G17)</f>
        <v>0.17598059797971977</v>
      </c>
      <c r="M17">
        <f t="shared" si="0"/>
        <v>6.3496103770507091</v>
      </c>
      <c r="O17" s="3">
        <f t="shared" si="5"/>
        <v>11.60928754459119</v>
      </c>
      <c r="R17" s="3">
        <f t="shared" si="1"/>
        <v>0.38761531680570444</v>
      </c>
      <c r="S17" s="3">
        <f t="shared" si="2"/>
        <v>1.4960438328857628E-2</v>
      </c>
      <c r="T17" s="3">
        <f t="shared" si="3"/>
        <v>1.5375637679508858E-5</v>
      </c>
      <c r="U17" s="3">
        <f t="shared" si="4"/>
        <v>0</v>
      </c>
      <c r="V17" s="3"/>
      <c r="W17" s="3">
        <f t="shared" si="6"/>
        <v>0.40259113077224157</v>
      </c>
      <c r="X17">
        <f>SUM($W$6:W17)</f>
        <v>2.9423699181762273</v>
      </c>
      <c r="Y17" s="3">
        <f t="shared" si="7"/>
        <v>11.60928754459119</v>
      </c>
      <c r="Z17" s="3">
        <f t="shared" si="8"/>
        <v>3.4072404588744818</v>
      </c>
    </row>
    <row r="18" spans="1:26" x14ac:dyDescent="0.3">
      <c r="A18" s="18">
        <v>1.5</v>
      </c>
      <c r="B18" s="23">
        <v>1.05071776352385</v>
      </c>
      <c r="C18" s="24">
        <v>3.7271054637513297E-2</v>
      </c>
      <c r="D18" s="25">
        <v>1.01585282912125E-4</v>
      </c>
      <c r="E18" s="1">
        <v>5.1661009017551097E-4</v>
      </c>
      <c r="F18" s="1">
        <v>0.73806583509782597</v>
      </c>
      <c r="G18" s="1">
        <v>3.0738099203629299E-2</v>
      </c>
      <c r="H18">
        <f>SUM($B$5:B18)</f>
        <v>8.3926868893710349</v>
      </c>
      <c r="I18">
        <f>SUM($C$5:C18)</f>
        <v>0.25139410037510757</v>
      </c>
      <c r="J18">
        <f>SUM($D$5:D18)</f>
        <v>4.933043824492697E-4</v>
      </c>
      <c r="K18">
        <f>SUM($F$5:F18)</f>
        <v>4.9854382664292762</v>
      </c>
      <c r="L18">
        <f>SUM($G$5:G18)</f>
        <v>0.20671869718334906</v>
      </c>
      <c r="M18">
        <f t="shared" si="0"/>
        <v>6.8363781416762359</v>
      </c>
      <c r="O18" s="3">
        <f t="shared" si="5"/>
        <v>12.041114654400896</v>
      </c>
      <c r="R18" s="3">
        <f t="shared" si="1"/>
        <v>0.40774518052039549</v>
      </c>
      <c r="S18" s="3">
        <f t="shared" si="2"/>
        <v>1.6214142303080985E-2</v>
      </c>
      <c r="T18" s="3">
        <f t="shared" si="3"/>
        <v>1.7970785431483465E-5</v>
      </c>
      <c r="U18" s="3">
        <f t="shared" si="4"/>
        <v>0</v>
      </c>
      <c r="V18" s="3"/>
      <c r="W18" s="3">
        <f t="shared" si="6"/>
        <v>0.42397729360890796</v>
      </c>
      <c r="X18">
        <f>SUM($W$6:W18)</f>
        <v>3.3663472117851354</v>
      </c>
      <c r="Y18" s="3">
        <f t="shared" si="7"/>
        <v>12.041114654400896</v>
      </c>
      <c r="Z18" s="3">
        <f t="shared" si="8"/>
        <v>3.4700309298911005</v>
      </c>
    </row>
    <row r="19" spans="1:26" x14ac:dyDescent="0.3">
      <c r="A19" s="18">
        <v>1.6</v>
      </c>
      <c r="B19" s="23">
        <v>1.1008211108652299</v>
      </c>
      <c r="C19" s="24">
        <v>4.0176647007082802E-2</v>
      </c>
      <c r="D19" s="25">
        <v>1.17501319652302E-4</v>
      </c>
      <c r="E19" s="1">
        <v>5.8306301960543705E-4</v>
      </c>
      <c r="F19" s="1">
        <v>0.79314387335788905</v>
      </c>
      <c r="G19" s="1">
        <v>3.3151553756315899E-2</v>
      </c>
      <c r="H19">
        <f>SUM($B$5:B19)</f>
        <v>9.4935080002362646</v>
      </c>
      <c r="I19">
        <f>SUM($C$5:C19)</f>
        <v>0.29157074738219035</v>
      </c>
      <c r="J19">
        <f>SUM($D$5:D19)</f>
        <v>6.1080570210157172E-4</v>
      </c>
      <c r="K19">
        <f>SUM($F$5:F19)</f>
        <v>5.7785821397871651</v>
      </c>
      <c r="L19">
        <f>SUM($G$5:G19)</f>
        <v>0.23987025093966496</v>
      </c>
      <c r="M19">
        <f t="shared" si="0"/>
        <v>7.2993823300112979</v>
      </c>
      <c r="O19" s="3">
        <f t="shared" si="5"/>
        <v>12.168569685722277</v>
      </c>
      <c r="R19" s="3">
        <f t="shared" si="1"/>
        <v>0.42718845931095462</v>
      </c>
      <c r="S19" s="3">
        <f t="shared" si="2"/>
        <v>1.747817114833744E-2</v>
      </c>
      <c r="T19" s="3">
        <f t="shared" si="3"/>
        <v>2.0786386992831176E-5</v>
      </c>
      <c r="U19" s="3">
        <f t="shared" si="4"/>
        <v>0</v>
      </c>
      <c r="V19" s="3"/>
      <c r="W19" s="3">
        <f t="shared" si="6"/>
        <v>0.44468741684628488</v>
      </c>
      <c r="X19">
        <f>SUM($W$6:W19)</f>
        <v>3.8110346286314201</v>
      </c>
      <c r="Y19" s="3">
        <f t="shared" si="7"/>
        <v>12.168569685722277</v>
      </c>
      <c r="Z19" s="3">
        <f t="shared" si="8"/>
        <v>3.4883477013798778</v>
      </c>
    </row>
    <row r="20" spans="1:26" x14ac:dyDescent="0.3">
      <c r="A20" s="18">
        <v>1.7</v>
      </c>
      <c r="B20" s="23">
        <v>1.1492458308264</v>
      </c>
      <c r="C20" s="24">
        <v>4.3104467015179698E-2</v>
      </c>
      <c r="D20" s="25">
        <v>1.3467873905250501E-4</v>
      </c>
      <c r="E20" s="1">
        <v>6.5309825017358396E-4</v>
      </c>
      <c r="F20" s="1">
        <v>0.84800602881737297</v>
      </c>
      <c r="G20" s="1">
        <v>3.5584882017507903E-2</v>
      </c>
      <c r="H20">
        <f>SUM($B$5:B20)</f>
        <v>10.642753831062665</v>
      </c>
      <c r="I20">
        <f>SUM($C$5:C20)</f>
        <v>0.33467521439737002</v>
      </c>
      <c r="J20">
        <f>SUM($D$5:D20)</f>
        <v>7.4548444115407674E-4</v>
      </c>
      <c r="K20">
        <f>SUM($F$5:F20)</f>
        <v>6.6265881686045383</v>
      </c>
      <c r="L20">
        <f>SUM($G$5:G20)</f>
        <v>0.27545513295717289</v>
      </c>
      <c r="M20">
        <f t="shared" si="0"/>
        <v>7.7411654381033719</v>
      </c>
      <c r="O20" s="3">
        <f t="shared" si="5"/>
        <v>12.008822438298179</v>
      </c>
      <c r="R20" s="3">
        <f t="shared" si="1"/>
        <v>0.44598032413676397</v>
      </c>
      <c r="S20" s="3">
        <f t="shared" si="2"/>
        <v>1.8751869752006954E-2</v>
      </c>
      <c r="T20" s="3">
        <f t="shared" si="3"/>
        <v>2.3825131478828028E-5</v>
      </c>
      <c r="U20" s="3">
        <f t="shared" si="4"/>
        <v>0</v>
      </c>
      <c r="V20" s="3"/>
      <c r="W20" s="3">
        <f t="shared" si="6"/>
        <v>0.46475601902024971</v>
      </c>
      <c r="X20">
        <f>SUM($W$6:W20)</f>
        <v>4.2757906476516698</v>
      </c>
      <c r="Y20" s="3">
        <f t="shared" si="7"/>
        <v>12.008822438298179</v>
      </c>
      <c r="Z20" s="3">
        <f t="shared" si="8"/>
        <v>3.465374790451702</v>
      </c>
    </row>
    <row r="21" spans="1:26" x14ac:dyDescent="0.3">
      <c r="A21" s="18">
        <v>1.8</v>
      </c>
      <c r="B21" s="23">
        <v>1.1960731945809</v>
      </c>
      <c r="C21" s="24">
        <v>4.6053175381084499E-2</v>
      </c>
      <c r="D21" s="25">
        <v>1.5313195802100699E-4</v>
      </c>
      <c r="E21" s="1">
        <v>7.2667419061882895E-4</v>
      </c>
      <c r="F21" s="1">
        <v>0.90259671953318599</v>
      </c>
      <c r="G21" s="1">
        <v>3.8036931078462302E-2</v>
      </c>
      <c r="H21">
        <f>SUM($B$5:B21)</f>
        <v>11.838827025643564</v>
      </c>
      <c r="I21">
        <f>SUM($C$5:C21)</f>
        <v>0.38072838977845452</v>
      </c>
      <c r="J21">
        <f>SUM($D$5:D21)</f>
        <v>8.986163991750837E-4</v>
      </c>
      <c r="K21">
        <f>SUM($F$5:F21)</f>
        <v>7.5291848881377241</v>
      </c>
      <c r="L21">
        <f>SUM($G$5:G21)</f>
        <v>0.31349206403563518</v>
      </c>
      <c r="M21">
        <f t="shared" si="0"/>
        <v>8.1638669838016611</v>
      </c>
      <c r="O21" s="3">
        <f t="shared" si="5"/>
        <v>11.586278405730608</v>
      </c>
      <c r="R21" s="3">
        <f t="shared" si="1"/>
        <v>0.46415231337137769</v>
      </c>
      <c r="S21" s="3">
        <f t="shared" si="2"/>
        <v>2.0034655482651244E-2</v>
      </c>
      <c r="T21" s="3">
        <f t="shared" si="3"/>
        <v>2.7089569290060901E-5</v>
      </c>
      <c r="U21" s="3">
        <f t="shared" si="4"/>
        <v>0</v>
      </c>
      <c r="V21" s="3"/>
      <c r="W21" s="3">
        <f t="shared" si="6"/>
        <v>0.48421405842331899</v>
      </c>
      <c r="X21">
        <f>SUM($W$6:W21)</f>
        <v>4.760004706074989</v>
      </c>
      <c r="Y21" s="3">
        <f t="shared" si="7"/>
        <v>11.586278405730608</v>
      </c>
      <c r="Z21" s="3">
        <f t="shared" si="8"/>
        <v>3.403862277726672</v>
      </c>
    </row>
    <row r="22" spans="1:26" x14ac:dyDescent="0.3">
      <c r="A22" s="10">
        <v>2</v>
      </c>
      <c r="B22" s="26">
        <v>1.26272265922283</v>
      </c>
      <c r="C22" s="27">
        <v>5.0475754080492298E-2</v>
      </c>
      <c r="D22" s="28">
        <v>1.8312032418223701E-4</v>
      </c>
      <c r="E22" s="1">
        <v>8.4296373042049596E-4</v>
      </c>
      <c r="F22" s="1">
        <v>0.98310827921079402</v>
      </c>
      <c r="G22" s="1">
        <v>4.1717183471230899E-2</v>
      </c>
      <c r="H22">
        <f>SUM($B$5:B22)</f>
        <v>13.101549684866393</v>
      </c>
      <c r="I22">
        <f>SUM($C$5:C22)</f>
        <v>0.43120414385894684</v>
      </c>
      <c r="J22">
        <f>SUM($D$5:D22)</f>
        <v>1.0817367233573207E-3</v>
      </c>
      <c r="K22">
        <f>SUM($F$5:F22)</f>
        <v>8.5122931673485187</v>
      </c>
      <c r="L22">
        <f>SUM($G$5:G22)</f>
        <v>0.35520924750686605</v>
      </c>
      <c r="M22">
        <f t="shared" si="0"/>
        <v>8.9590425905051987</v>
      </c>
      <c r="O22" s="3">
        <f t="shared" si="5"/>
        <v>13.594192657168451</v>
      </c>
      <c r="R22" s="3">
        <f t="shared" si="1"/>
        <v>0.49001653584428023</v>
      </c>
      <c r="S22" s="3">
        <f t="shared" si="2"/>
        <v>2.1958623588093543E-2</v>
      </c>
      <c r="T22" s="3">
        <f t="shared" si="3"/>
        <v>3.2394614255977912E-5</v>
      </c>
      <c r="U22" s="3">
        <f t="shared" si="4"/>
        <v>0</v>
      </c>
      <c r="V22" s="3"/>
      <c r="W22" s="3">
        <f t="shared" si="6"/>
        <v>0.51200755404662979</v>
      </c>
      <c r="X22">
        <f>SUM($W$6:W22)</f>
        <v>5.2720122601216186</v>
      </c>
      <c r="Y22" s="3">
        <f t="shared" si="7"/>
        <v>13.594192657168451</v>
      </c>
      <c r="Z22" s="3">
        <f t="shared" si="8"/>
        <v>3.6870303303835801</v>
      </c>
    </row>
    <row r="23" spans="1:26" x14ac:dyDescent="0.3">
      <c r="A23" s="1">
        <v>2.2000000000000002</v>
      </c>
      <c r="B23" s="1">
        <v>1.3477394517205801</v>
      </c>
      <c r="C23" s="1">
        <v>5.6487911129066898E-2</v>
      </c>
      <c r="D23" s="1">
        <v>2.27842200022155E-4</v>
      </c>
      <c r="E23" s="1">
        <v>1.0109187174289901E-3</v>
      </c>
      <c r="F23" s="1">
        <v>1.09016181261322</v>
      </c>
      <c r="G23" s="1">
        <v>4.6724366066703799E-2</v>
      </c>
      <c r="H23">
        <f>SUM($B$5:B23)</f>
        <v>14.449289136586973</v>
      </c>
      <c r="I23">
        <f>SUM($C$5:C23)</f>
        <v>0.48769205498801371</v>
      </c>
      <c r="J23">
        <f>SUM($D$5:D23)</f>
        <v>1.3095789233794758E-3</v>
      </c>
      <c r="K23">
        <f>SUM($F$5:F23)</f>
        <v>9.6024549799617382</v>
      </c>
      <c r="L23">
        <f>SUM($G$5:G23)</f>
        <v>0.40193361357356983</v>
      </c>
      <c r="M23">
        <f t="shared" si="0"/>
        <v>9.6966341550929087</v>
      </c>
      <c r="O23" s="3">
        <f t="shared" si="5"/>
        <v>15.031121484305377</v>
      </c>
      <c r="R23" s="3">
        <f t="shared" si="1"/>
        <v>0.52300844728584717</v>
      </c>
      <c r="S23" s="3">
        <f t="shared" si="2"/>
        <v>2.4574110884660258E-2</v>
      </c>
      <c r="T23" s="3">
        <f t="shared" si="3"/>
        <v>4.0306067684796234E-5</v>
      </c>
      <c r="U23" s="3">
        <f t="shared" si="4"/>
        <v>0</v>
      </c>
      <c r="V23" s="3"/>
      <c r="W23" s="3">
        <f t="shared" si="6"/>
        <v>0.54762286423819218</v>
      </c>
      <c r="X23">
        <f>SUM($W$6:W23)</f>
        <v>5.8196351243598112</v>
      </c>
      <c r="Y23" s="3">
        <f t="shared" si="7"/>
        <v>15.031121484305377</v>
      </c>
      <c r="Z23" s="3">
        <f t="shared" si="8"/>
        <v>3.8769990307330975</v>
      </c>
    </row>
    <row r="24" spans="1:26" x14ac:dyDescent="0.3">
      <c r="A24" s="1">
        <v>2.4</v>
      </c>
      <c r="B24" s="1">
        <v>1.42748064345197</v>
      </c>
      <c r="C24" s="1">
        <v>6.2564898835558602E-2</v>
      </c>
      <c r="D24" s="1">
        <v>2.77895589223174E-4</v>
      </c>
      <c r="E24" s="1">
        <v>1.1924126951108299E-3</v>
      </c>
      <c r="F24" s="1">
        <v>1.1953688050050699</v>
      </c>
      <c r="G24" s="1">
        <v>5.1790336068271499E-2</v>
      </c>
      <c r="H24">
        <f>SUM($B$5:B24)</f>
        <v>15.876769780038943</v>
      </c>
      <c r="I24">
        <f>SUM($C$5:C24)</f>
        <v>0.55025695382357231</v>
      </c>
      <c r="J24">
        <f>SUM($D$5:D24)</f>
        <v>1.5874745126026497E-3</v>
      </c>
      <c r="K24">
        <f>SUM($F$5:F24)</f>
        <v>10.797823784966809</v>
      </c>
      <c r="L24">
        <f>SUM($G$5:G24)</f>
        <v>0.45372394964184132</v>
      </c>
      <c r="M24">
        <f t="shared" si="0"/>
        <v>10.385522185084433</v>
      </c>
      <c r="O24" s="3">
        <f t="shared" si="5"/>
        <v>15.877571161342663</v>
      </c>
      <c r="R24" s="3">
        <f t="shared" si="1"/>
        <v>0.5539530907916187</v>
      </c>
      <c r="S24" s="3">
        <f t="shared" si="2"/>
        <v>2.7217801663078873E-2</v>
      </c>
      <c r="T24" s="3">
        <f t="shared" si="3"/>
        <v>4.9160684137734043E-5</v>
      </c>
      <c r="U24" s="3">
        <f t="shared" si="4"/>
        <v>0</v>
      </c>
      <c r="V24" s="3"/>
      <c r="W24" s="3">
        <f t="shared" si="6"/>
        <v>0.58122005313883529</v>
      </c>
      <c r="X24">
        <f>SUM($W$6:W24)</f>
        <v>6.4008551774986469</v>
      </c>
      <c r="Y24" s="3">
        <f t="shared" si="7"/>
        <v>15.877571161342663</v>
      </c>
      <c r="Z24" s="3">
        <f t="shared" si="8"/>
        <v>3.9846670075857862</v>
      </c>
    </row>
    <row r="25" spans="1:26" x14ac:dyDescent="0.3">
      <c r="A25" s="1">
        <v>2.6</v>
      </c>
      <c r="B25" s="1">
        <v>1.5023392653269401</v>
      </c>
      <c r="C25" s="1">
        <v>6.8700804281644504E-2</v>
      </c>
      <c r="D25" s="1">
        <v>3.3336937834268398E-4</v>
      </c>
      <c r="E25" s="1">
        <v>1.3872170788721901E-3</v>
      </c>
      <c r="F25" s="1">
        <v>1.29849077716869</v>
      </c>
      <c r="G25" s="1">
        <v>5.6909998400849697E-2</v>
      </c>
      <c r="H25">
        <f>SUM($B$5:B25)</f>
        <v>17.379109045365883</v>
      </c>
      <c r="I25">
        <f>SUM($C$5:C25)</f>
        <v>0.6189577581052168</v>
      </c>
      <c r="J25">
        <f>SUM($D$5:D25)</f>
        <v>1.9208438909453338E-3</v>
      </c>
      <c r="K25">
        <f>SUM($F$5:F25)</f>
        <v>12.096314562135499</v>
      </c>
      <c r="L25">
        <f>SUM($G$5:G25)</f>
        <v>0.51063394804269102</v>
      </c>
      <c r="M25">
        <f t="shared" si="0"/>
        <v>11.032608008490127</v>
      </c>
      <c r="O25" s="3">
        <f t="shared" si="5"/>
        <v>16.150783548022218</v>
      </c>
      <c r="R25" s="3">
        <f t="shared" si="1"/>
        <v>0.58300298730003042</v>
      </c>
      <c r="S25" s="3">
        <f t="shared" si="2"/>
        <v>2.9887123608182926E-2</v>
      </c>
      <c r="T25" s="3">
        <f t="shared" si="3"/>
        <v>5.8974187952065473E-5</v>
      </c>
      <c r="U25" s="3">
        <f t="shared" si="4"/>
        <v>0</v>
      </c>
      <c r="V25" s="3"/>
      <c r="W25" s="3">
        <f t="shared" si="6"/>
        <v>0.61294908509616541</v>
      </c>
      <c r="X25">
        <f>SUM($W$6:W25)</f>
        <v>7.013804262594812</v>
      </c>
      <c r="Y25" s="3">
        <f t="shared" si="7"/>
        <v>16.150783548022218</v>
      </c>
      <c r="Z25" s="3">
        <f t="shared" si="8"/>
        <v>4.0188037458953154</v>
      </c>
    </row>
    <row r="26" spans="1:26" x14ac:dyDescent="0.3">
      <c r="A26" s="1">
        <v>2.8</v>
      </c>
      <c r="B26" s="1">
        <v>1.5726568099128699</v>
      </c>
      <c r="C26" s="1">
        <v>7.4890564544683402E-2</v>
      </c>
      <c r="D26" s="1">
        <v>3.9434631009678599E-4</v>
      </c>
      <c r="E26" s="1">
        <v>1.5951256110060699E-3</v>
      </c>
      <c r="F26" s="1">
        <v>1.3993308564598601</v>
      </c>
      <c r="G26" s="1">
        <v>6.2078991444738399E-2</v>
      </c>
      <c r="H26">
        <f>SUM($B$5:B26)</f>
        <v>18.951765855278754</v>
      </c>
      <c r="I26">
        <f>SUM($C$5:C26)</f>
        <v>0.69384832264990015</v>
      </c>
      <c r="J26">
        <f>SUM($D$5:D26)</f>
        <v>2.3151902010421195E-3</v>
      </c>
      <c r="K26">
        <f>SUM($F$5:F26)</f>
        <v>13.495645418595359</v>
      </c>
      <c r="L26">
        <f>SUM($G$5:G26)</f>
        <v>0.57271293948742941</v>
      </c>
      <c r="M26">
        <f t="shared" si="0"/>
        <v>11.643370499171514</v>
      </c>
      <c r="O26" s="3">
        <f t="shared" si="5"/>
        <v>15.893186414005509</v>
      </c>
      <c r="R26" s="3">
        <f t="shared" si="1"/>
        <v>0.61029065760150436</v>
      </c>
      <c r="S26" s="3">
        <f t="shared" si="2"/>
        <v>3.2579874181059246E-2</v>
      </c>
      <c r="T26" s="3">
        <f t="shared" si="3"/>
        <v>6.9761216598440245E-5</v>
      </c>
      <c r="U26" s="3">
        <f t="shared" si="4"/>
        <v>0</v>
      </c>
      <c r="V26" s="3"/>
      <c r="W26" s="3">
        <f t="shared" si="6"/>
        <v>0.642940292999162</v>
      </c>
      <c r="X26">
        <f>SUM($W$6:W26)</f>
        <v>7.6567445555939742</v>
      </c>
      <c r="Y26" s="3">
        <f t="shared" si="7"/>
        <v>15.893186414005509</v>
      </c>
      <c r="Z26" s="3">
        <f t="shared" si="8"/>
        <v>3.9866259435775397</v>
      </c>
    </row>
    <row r="27" spans="1:26" x14ac:dyDescent="0.3">
      <c r="A27" s="1">
        <v>3</v>
      </c>
      <c r="B27" s="1">
        <v>1.63873391417957</v>
      </c>
      <c r="C27" s="1">
        <v>8.1129791370552304E-2</v>
      </c>
      <c r="D27" s="1">
        <v>4.6090384999624898E-4</v>
      </c>
      <c r="E27" s="1">
        <v>1.8159506181417899E-3</v>
      </c>
      <c r="F27" s="1">
        <v>1.4977264640308701</v>
      </c>
      <c r="G27" s="1">
        <v>6.7293535574565397E-2</v>
      </c>
      <c r="H27">
        <f>SUM($B$5:B27)</f>
        <v>20.590499769458326</v>
      </c>
      <c r="I27">
        <f>SUM($C$5:C27)</f>
        <v>0.77497811402045247</v>
      </c>
      <c r="J27">
        <f>SUM($D$5:D27)</f>
        <v>2.7760940510383686E-3</v>
      </c>
      <c r="K27">
        <f>SUM($F$5:F27)</f>
        <v>14.99337188262623</v>
      </c>
      <c r="L27">
        <f>SUM($G$5:G27)</f>
        <v>0.64000647506199482</v>
      </c>
      <c r="M27">
        <f t="shared" si="0"/>
        <v>12.222238188218162</v>
      </c>
      <c r="O27" s="3">
        <f t="shared" si="5"/>
        <v>15.164678254160181</v>
      </c>
      <c r="R27" s="3">
        <f t="shared" si="1"/>
        <v>0.63593276792153142</v>
      </c>
      <c r="S27" s="3">
        <f t="shared" si="2"/>
        <v>3.529414434592916E-2</v>
      </c>
      <c r="T27" s="3">
        <f t="shared" si="3"/>
        <v>8.153547399176081E-5</v>
      </c>
      <c r="U27" s="3">
        <f t="shared" si="4"/>
        <v>0</v>
      </c>
      <c r="V27" s="3"/>
      <c r="W27" s="3">
        <f t="shared" si="6"/>
        <v>0.67130844774145237</v>
      </c>
      <c r="X27">
        <f>SUM($W$6:W27)</f>
        <v>8.3280530033354268</v>
      </c>
      <c r="Y27" s="3">
        <f t="shared" si="7"/>
        <v>15.164678254160181</v>
      </c>
      <c r="Z27" s="3">
        <f t="shared" si="8"/>
        <v>3.8941851848827351</v>
      </c>
    </row>
    <row r="28" spans="1:26" x14ac:dyDescent="0.3">
      <c r="A28" s="1">
        <v>3.2</v>
      </c>
      <c r="B28" s="1">
        <v>1.70083811450001</v>
      </c>
      <c r="C28" s="1">
        <v>8.7414641191434703E-2</v>
      </c>
      <c r="D28" s="1">
        <v>5.3311487640974795E-4</v>
      </c>
      <c r="E28" s="1">
        <v>2.0495201170670999E-3</v>
      </c>
      <c r="F28" s="1">
        <v>1.5935437208718199</v>
      </c>
      <c r="G28" s="1">
        <v>7.2550320921871997E-2</v>
      </c>
      <c r="H28">
        <f>SUM($B$5:B28)</f>
        <v>22.291337883958334</v>
      </c>
      <c r="I28">
        <f>SUM($C$5:C28)</f>
        <v>0.86239275521188719</v>
      </c>
      <c r="J28">
        <f>SUM($D$5:D28)</f>
        <v>3.3092089274481167E-3</v>
      </c>
      <c r="K28">
        <f>SUM($F$5:F28)</f>
        <v>16.586915603498049</v>
      </c>
      <c r="L28">
        <f>SUM($G$5:G28)</f>
        <v>0.71255679598386679</v>
      </c>
      <c r="M28">
        <f t="shared" si="0"/>
        <v>12.772846063262278</v>
      </c>
      <c r="O28" s="3">
        <f t="shared" si="5"/>
        <v>14.037291422655358</v>
      </c>
      <c r="R28" s="3">
        <f t="shared" si="1"/>
        <v>0.66003313935315788</v>
      </c>
      <c r="S28" s="3">
        <f t="shared" si="2"/>
        <v>3.8028262023584419E-2</v>
      </c>
      <c r="T28" s="3">
        <f t="shared" si="3"/>
        <v>9.4309852565739125E-5</v>
      </c>
      <c r="U28" s="3">
        <f t="shared" si="4"/>
        <v>0</v>
      </c>
      <c r="V28" s="3"/>
      <c r="W28" s="3">
        <f t="shared" si="6"/>
        <v>0.69815571122930808</v>
      </c>
      <c r="X28">
        <f>SUM($W$6:W28)</f>
        <v>9.0262087145647349</v>
      </c>
      <c r="Y28" s="3">
        <f t="shared" si="7"/>
        <v>14.037291422655358</v>
      </c>
      <c r="Z28" s="3">
        <f t="shared" si="8"/>
        <v>3.7466373486975435</v>
      </c>
    </row>
    <row r="29" spans="1:26" x14ac:dyDescent="0.3">
      <c r="A29" s="1">
        <v>3.4</v>
      </c>
      <c r="B29" s="1">
        <v>1.7592096360062499</v>
      </c>
      <c r="C29" s="1">
        <v>9.3741716733830596E-2</v>
      </c>
      <c r="D29" s="1">
        <v>6.1104823965139703E-4</v>
      </c>
      <c r="E29" s="1">
        <v>2.2956755328401102E-3</v>
      </c>
      <c r="F29" s="1">
        <v>1.6866730702472501</v>
      </c>
      <c r="G29" s="1">
        <v>7.7846422442576099E-2</v>
      </c>
      <c r="H29">
        <f>SUM($B$5:B29)</f>
        <v>24.050547519964585</v>
      </c>
      <c r="I29">
        <f>SUM($C$5:C29)</f>
        <v>0.95613447194571777</v>
      </c>
      <c r="J29">
        <f>SUM($D$5:D29)</f>
        <v>3.9202571670995138E-3</v>
      </c>
      <c r="K29">
        <f>SUM($F$5:F29)</f>
        <v>18.273588673745298</v>
      </c>
      <c r="L29">
        <f>SUM($G$5:G29)</f>
        <v>0.7904032184264429</v>
      </c>
      <c r="M29">
        <f t="shared" si="0"/>
        <v>13.298217678693383</v>
      </c>
      <c r="O29" s="3">
        <f t="shared" si="5"/>
        <v>12.591391827919175</v>
      </c>
      <c r="R29" s="3">
        <f t="shared" si="1"/>
        <v>0.68268499449453302</v>
      </c>
      <c r="S29" s="3">
        <f t="shared" si="2"/>
        <v>4.0780749287615187E-2</v>
      </c>
      <c r="T29" s="3">
        <f t="shared" si="3"/>
        <v>1.0809653217740138E-4</v>
      </c>
      <c r="U29" s="3">
        <f t="shared" si="4"/>
        <v>0</v>
      </c>
      <c r="V29" s="3"/>
      <c r="W29" s="3">
        <f t="shared" si="6"/>
        <v>0.72357384031432559</v>
      </c>
      <c r="X29">
        <f>SUM($W$6:W29)</f>
        <v>9.7497825548790598</v>
      </c>
      <c r="Y29" s="3">
        <f t="shared" si="7"/>
        <v>12.591391827919175</v>
      </c>
      <c r="Z29" s="3">
        <f t="shared" si="8"/>
        <v>3.5484351238143237</v>
      </c>
    </row>
    <row r="30" spans="1:26" x14ac:dyDescent="0.3">
      <c r="A30" s="1">
        <v>3.6</v>
      </c>
      <c r="B30" s="1">
        <v>1.81406581792168</v>
      </c>
      <c r="C30" s="1">
        <v>0.100107991166084</v>
      </c>
      <c r="D30" s="1">
        <v>6.9476922142500195E-4</v>
      </c>
      <c r="E30" s="1">
        <v>2.5542698697919699E-3</v>
      </c>
      <c r="F30" s="1">
        <v>1.77702578382089</v>
      </c>
      <c r="G30" s="1">
        <v>8.3179234455554293E-2</v>
      </c>
      <c r="H30">
        <f>SUM($B$5:B30)</f>
        <v>25.864613337886265</v>
      </c>
      <c r="I30">
        <f>SUM($C$5:C30)</f>
        <v>1.0562424631118017</v>
      </c>
      <c r="J30">
        <f>SUM($D$5:D30)</f>
        <v>4.6150263885245159E-3</v>
      </c>
      <c r="K30">
        <f>SUM($F$5:F30)</f>
        <v>20.050614457566187</v>
      </c>
      <c r="L30">
        <f>SUM($G$5:G30)</f>
        <v>0.87358245288199721</v>
      </c>
      <c r="M30">
        <f t="shared" si="0"/>
        <v>13.800897364360443</v>
      </c>
      <c r="O30" s="3">
        <f t="shared" si="5"/>
        <v>10.91290702628144</v>
      </c>
      <c r="R30" s="3">
        <f t="shared" si="1"/>
        <v>0.70397267475869085</v>
      </c>
      <c r="S30" s="3">
        <f t="shared" si="2"/>
        <v>4.3550289366074045E-2</v>
      </c>
      <c r="T30" s="3">
        <f t="shared" si="3"/>
        <v>1.229070613843542E-4</v>
      </c>
      <c r="U30" s="3">
        <f t="shared" si="4"/>
        <v>0</v>
      </c>
      <c r="V30" s="3"/>
      <c r="W30" s="3">
        <f t="shared" si="6"/>
        <v>0.74764587118614934</v>
      </c>
      <c r="X30">
        <f>SUM($W$6:W30)</f>
        <v>10.497428426065209</v>
      </c>
      <c r="Y30" s="3">
        <f t="shared" si="7"/>
        <v>10.91290702628144</v>
      </c>
      <c r="Z30" s="3">
        <f t="shared" si="8"/>
        <v>3.303468938295234</v>
      </c>
    </row>
    <row r="31" spans="1:26" x14ac:dyDescent="0.3">
      <c r="A31" s="1">
        <v>3.8</v>
      </c>
      <c r="B31" s="1">
        <v>1.86560456545696</v>
      </c>
      <c r="C31" s="1">
        <v>0.106510748670891</v>
      </c>
      <c r="D31" s="1">
        <v>7.84339917814306E-4</v>
      </c>
      <c r="E31" s="1">
        <v>2.82516622400651E-3</v>
      </c>
      <c r="F31" s="1">
        <v>1.8645311247266101</v>
      </c>
      <c r="G31" s="1">
        <v>8.8546419365072807E-2</v>
      </c>
      <c r="H31">
        <f>SUM($B$5:B31)</f>
        <v>27.730217903343224</v>
      </c>
      <c r="I31">
        <f>SUM($C$5:C31)</f>
        <v>1.1627532117826926</v>
      </c>
      <c r="J31">
        <f>SUM($D$5:D31)</f>
        <v>5.3993663063388216E-3</v>
      </c>
      <c r="K31">
        <f>SUM($F$5:F31)</f>
        <v>21.915145582292798</v>
      </c>
      <c r="L31">
        <f>SUM($G$5:G31)</f>
        <v>0.96212887224707</v>
      </c>
      <c r="M31">
        <f t="shared" si="0"/>
        <v>14.283048187408982</v>
      </c>
      <c r="O31" s="3">
        <f t="shared" si="5"/>
        <v>9.0912641687536357</v>
      </c>
      <c r="R31" s="3">
        <f t="shared" si="1"/>
        <v>0.72397297992826337</v>
      </c>
      <c r="S31" s="3">
        <f t="shared" si="2"/>
        <v>4.6335700788550142E-2</v>
      </c>
      <c r="T31" s="3">
        <f t="shared" si="3"/>
        <v>1.3875242519707445E-4</v>
      </c>
      <c r="U31" s="3">
        <f t="shared" si="4"/>
        <v>0</v>
      </c>
      <c r="V31" s="3"/>
      <c r="W31" s="3">
        <f t="shared" si="6"/>
        <v>0.77044743314201058</v>
      </c>
      <c r="X31">
        <f>SUM($W$6:W31)</f>
        <v>11.267875859207219</v>
      </c>
      <c r="Y31" s="3">
        <f t="shared" si="7"/>
        <v>9.0912641687536357</v>
      </c>
      <c r="Z31" s="3">
        <f t="shared" si="8"/>
        <v>3.0151723282017624</v>
      </c>
    </row>
    <row r="32" spans="1:26" x14ac:dyDescent="0.3">
      <c r="A32" s="1">
        <v>4</v>
      </c>
      <c r="B32" s="1">
        <v>1.9140070900736299</v>
      </c>
      <c r="C32" s="1">
        <v>0.11294753721495999</v>
      </c>
      <c r="D32" s="1">
        <v>8.7981956123208305E-4</v>
      </c>
      <c r="E32" s="1">
        <v>3.1082365582857699E-3</v>
      </c>
      <c r="F32" s="1">
        <v>1.94913400909275</v>
      </c>
      <c r="G32" s="1">
        <v>9.3945866912524406E-2</v>
      </c>
      <c r="H32">
        <f>SUM($B$5:B32)</f>
        <v>29.644224993416852</v>
      </c>
      <c r="I32">
        <f>SUM($C$5:C32)</f>
        <v>1.2757007489976526</v>
      </c>
      <c r="J32">
        <f>SUM($D$5:D32)</f>
        <v>6.2791858675709045E-3</v>
      </c>
      <c r="K32">
        <f>SUM($F$5:F32)</f>
        <v>23.864279591385547</v>
      </c>
      <c r="L32">
        <f>SUM($G$5:G32)</f>
        <v>1.0560747391595944</v>
      </c>
      <c r="M32">
        <f t="shared" si="0"/>
        <v>14.74652585352889</v>
      </c>
      <c r="O32" s="3">
        <f t="shared" si="5"/>
        <v>7.2178313962431941</v>
      </c>
      <c r="R32" s="3">
        <f t="shared" si="1"/>
        <v>0.74275623155168469</v>
      </c>
      <c r="S32" s="3">
        <f t="shared" si="2"/>
        <v>4.9135916839408302E-2</v>
      </c>
      <c r="T32" s="3">
        <f t="shared" si="3"/>
        <v>1.5564310203280952E-4</v>
      </c>
      <c r="U32" s="3">
        <f t="shared" si="4"/>
        <v>0</v>
      </c>
      <c r="V32" s="3"/>
      <c r="W32" s="3">
        <f t="shared" si="6"/>
        <v>0.79204779149312576</v>
      </c>
      <c r="X32">
        <f>SUM($W$6:W32)</f>
        <v>12.059923650700345</v>
      </c>
      <c r="Y32" s="3">
        <f t="shared" si="7"/>
        <v>7.2178313962431941</v>
      </c>
      <c r="Z32" s="3">
        <f t="shared" si="8"/>
        <v>2.6866022028285457</v>
      </c>
    </row>
    <row r="33" spans="1:26" x14ac:dyDescent="0.3">
      <c r="A33" s="1">
        <v>4.3</v>
      </c>
      <c r="B33" s="1">
        <v>1.9699906600286099</v>
      </c>
      <c r="C33" s="1">
        <v>0.12100694085937801</v>
      </c>
      <c r="D33" s="1">
        <v>1.0073468320963899E-3</v>
      </c>
      <c r="E33" s="1">
        <v>3.4781052413808702E-3</v>
      </c>
      <c r="F33" s="1">
        <v>2.0501902056136099</v>
      </c>
      <c r="G33" s="1">
        <v>0.10071174049575</v>
      </c>
      <c r="H33">
        <f>SUM($B$5:B33)</f>
        <v>31.614215653445463</v>
      </c>
      <c r="I33">
        <f>SUM($C$5:C33)</f>
        <v>1.3967076898570305</v>
      </c>
      <c r="J33">
        <f>SUM($D$5:D33)</f>
        <v>7.2865326996672947E-3</v>
      </c>
      <c r="K33">
        <f>SUM($F$5:F33)</f>
        <v>25.914469796999157</v>
      </c>
      <c r="L33">
        <f>SUM($G$5:G33)</f>
        <v>1.1567864796553444</v>
      </c>
      <c r="M33">
        <f t="shared" si="0"/>
        <v>15.410183581083542</v>
      </c>
      <c r="O33" s="3">
        <f t="shared" si="5"/>
        <v>6.4158777149779471</v>
      </c>
      <c r="R33" s="3">
        <f t="shared" si="1"/>
        <v>0.76448140992966629</v>
      </c>
      <c r="S33" s="3">
        <f t="shared" si="2"/>
        <v>5.2642024161550928E-2</v>
      </c>
      <c r="T33" s="3">
        <f t="shared" si="3"/>
        <v>1.782031142281547E-4</v>
      </c>
      <c r="U33" s="3">
        <f t="shared" si="4"/>
        <v>0</v>
      </c>
      <c r="V33" s="3"/>
      <c r="W33" s="3">
        <f t="shared" si="6"/>
        <v>0.81730163720544535</v>
      </c>
      <c r="X33">
        <f>SUM($W$6:W33)</f>
        <v>12.877225287905791</v>
      </c>
      <c r="Y33" s="3">
        <f t="shared" si="7"/>
        <v>6.4158777149779471</v>
      </c>
      <c r="Z33" s="3">
        <f t="shared" si="8"/>
        <v>2.5329582931777512</v>
      </c>
    </row>
    <row r="34" spans="1:26" x14ac:dyDescent="0.3">
      <c r="A34" s="1">
        <v>4.5999999999999996</v>
      </c>
      <c r="B34" s="1">
        <v>2.03194170790273</v>
      </c>
      <c r="C34" s="1">
        <v>0.13077748151871901</v>
      </c>
      <c r="D34" s="1">
        <v>1.1730901514023699E-3</v>
      </c>
      <c r="E34" s="1">
        <v>3.9476006539162197E-3</v>
      </c>
      <c r="F34" s="1">
        <v>2.1660234302242598</v>
      </c>
      <c r="G34" s="1">
        <v>0.108921282485788</v>
      </c>
      <c r="H34">
        <f>SUM($B$5:B34)</f>
        <v>33.646157361348195</v>
      </c>
      <c r="I34">
        <f>SUM($C$5:C34)</f>
        <v>1.5274851713757496</v>
      </c>
      <c r="J34">
        <f>SUM($D$5:D34)</f>
        <v>8.4596228510696644E-3</v>
      </c>
      <c r="K34">
        <f>SUM($F$5:F34)</f>
        <v>28.080493227223418</v>
      </c>
      <c r="L34">
        <f>SUM($G$5:G34)</f>
        <v>1.2657077621411323</v>
      </c>
      <c r="M34">
        <f t="shared" si="0"/>
        <v>16.039971076781548</v>
      </c>
      <c r="O34" s="3">
        <f t="shared" si="5"/>
        <v>5.3690607766327885</v>
      </c>
      <c r="R34" s="3">
        <f t="shared" si="1"/>
        <v>0.78852234849164904</v>
      </c>
      <c r="S34" s="3">
        <f t="shared" si="2"/>
        <v>5.6892532717569708E-2</v>
      </c>
      <c r="T34" s="3">
        <f t="shared" si="3"/>
        <v>2.075236766419658E-4</v>
      </c>
      <c r="U34" s="3">
        <f t="shared" si="4"/>
        <v>0</v>
      </c>
      <c r="V34" s="3"/>
      <c r="W34" s="3">
        <f t="shared" si="6"/>
        <v>0.84562240488586071</v>
      </c>
      <c r="X34">
        <f>SUM($W$6:W34)</f>
        <v>13.722847692791651</v>
      </c>
      <c r="Y34" s="3">
        <f t="shared" si="7"/>
        <v>5.3690607766327885</v>
      </c>
      <c r="Z34" s="3">
        <f t="shared" si="8"/>
        <v>2.3171233839898964</v>
      </c>
    </row>
    <row r="35" spans="1:26" x14ac:dyDescent="0.3">
      <c r="A35" s="1">
        <v>5</v>
      </c>
      <c r="B35" s="1">
        <v>2.0965382748809098</v>
      </c>
      <c r="C35" s="1">
        <v>0.142213263163494</v>
      </c>
      <c r="D35" s="1">
        <v>1.3835301605577401E-3</v>
      </c>
      <c r="E35" s="1">
        <v>4.52752154557902E-3</v>
      </c>
      <c r="F35" s="1">
        <v>2.29198501206705</v>
      </c>
      <c r="G35" s="1">
        <v>0.11854022162359799</v>
      </c>
      <c r="H35">
        <f>SUM($B$5:B35)</f>
        <v>35.742695636229101</v>
      </c>
      <c r="I35">
        <f>SUM($C$5:C35)</f>
        <v>1.6696984345392436</v>
      </c>
      <c r="J35">
        <f>SUM($D$5:D35)</f>
        <v>9.8431530116274042E-3</v>
      </c>
      <c r="K35">
        <f>SUM($F$5:F35)</f>
        <v>30.372478239290466</v>
      </c>
      <c r="L35">
        <f>SUM($G$5:G35)</f>
        <v>1.3842479837647303</v>
      </c>
      <c r="M35">
        <f t="shared" si="0"/>
        <v>16.833438146990211</v>
      </c>
      <c r="O35" s="3">
        <f t="shared" si="5"/>
        <v>4.9947257598319812</v>
      </c>
      <c r="R35" s="3">
        <f t="shared" si="1"/>
        <v>0.81358991637513223</v>
      </c>
      <c r="S35" s="3">
        <f t="shared" si="2"/>
        <v>6.1867476215646006E-2</v>
      </c>
      <c r="T35" s="3">
        <f t="shared" si="3"/>
        <v>2.447512369963721E-4</v>
      </c>
      <c r="U35" s="3">
        <f t="shared" si="4"/>
        <v>0</v>
      </c>
      <c r="V35" s="3"/>
      <c r="W35" s="3">
        <f t="shared" si="6"/>
        <v>0.87570214382777467</v>
      </c>
      <c r="X35">
        <f>SUM($W$6:W35)</f>
        <v>14.598549836619426</v>
      </c>
      <c r="Y35" s="3">
        <f t="shared" si="7"/>
        <v>4.9947257598319812</v>
      </c>
      <c r="Z35" s="3">
        <f t="shared" si="8"/>
        <v>2.2348883103707848</v>
      </c>
    </row>
    <row r="36" spans="1:26" x14ac:dyDescent="0.3">
      <c r="A36" s="1">
        <v>5.3</v>
      </c>
      <c r="B36" s="1">
        <v>2.1546756911868301</v>
      </c>
      <c r="C36" s="1">
        <v>0.153798434303968</v>
      </c>
      <c r="D36" s="1">
        <v>1.6135652271861501E-3</v>
      </c>
      <c r="E36" s="1">
        <v>5.1454083334897E-3</v>
      </c>
      <c r="F36" s="1">
        <v>2.4100431807849501</v>
      </c>
      <c r="G36" s="1">
        <v>0.128294899402386</v>
      </c>
      <c r="H36">
        <f>SUM($B$5:B36)</f>
        <v>37.897371327415932</v>
      </c>
      <c r="I36">
        <f>SUM($C$5:C36)</f>
        <v>1.8234968688432116</v>
      </c>
      <c r="J36">
        <f>SUM($D$5:D36)</f>
        <v>1.1456718238813553E-2</v>
      </c>
      <c r="K36">
        <f>SUM($F$5:F36)</f>
        <v>32.782521420075419</v>
      </c>
      <c r="L36">
        <f>SUM($G$5:G36)</f>
        <v>1.5125428831671164</v>
      </c>
      <c r="M36">
        <f t="shared" si="0"/>
        <v>17.397830665808691</v>
      </c>
      <c r="O36" s="3">
        <f t="shared" si="5"/>
        <v>3.5945773014685272</v>
      </c>
      <c r="R36" s="3">
        <f t="shared" si="1"/>
        <v>0.83615092384030087</v>
      </c>
      <c r="S36" s="3">
        <f t="shared" si="2"/>
        <v>6.6907409088597977E-2</v>
      </c>
      <c r="T36" s="3">
        <f t="shared" si="3"/>
        <v>2.8544523031499229E-4</v>
      </c>
      <c r="U36" s="3">
        <f t="shared" si="4"/>
        <v>0</v>
      </c>
      <c r="V36" s="3"/>
      <c r="W36" s="3">
        <f t="shared" si="6"/>
        <v>0.90334377815921385</v>
      </c>
      <c r="X36">
        <f>SUM($W$6:W36)</f>
        <v>15.501893614778639</v>
      </c>
      <c r="Y36" s="3">
        <f t="shared" si="7"/>
        <v>3.5945773014685272</v>
      </c>
      <c r="Z36" s="3">
        <f t="shared" si="8"/>
        <v>1.8959370510300513</v>
      </c>
    </row>
    <row r="37" spans="1:26" x14ac:dyDescent="0.3">
      <c r="A37" s="1">
        <v>5.6</v>
      </c>
      <c r="B37" s="1">
        <v>2.1988741501726401</v>
      </c>
      <c r="C37" s="1">
        <v>0.16374823192278301</v>
      </c>
      <c r="D37" s="1">
        <v>1.825751637025E-3</v>
      </c>
      <c r="E37" s="1">
        <v>5.7018596151942004E-3</v>
      </c>
      <c r="F37" s="1">
        <v>2.50342085035384</v>
      </c>
      <c r="G37" s="1">
        <v>0.13668107033378199</v>
      </c>
      <c r="H37">
        <f>SUM($B$5:B37)</f>
        <v>40.096245477588575</v>
      </c>
      <c r="I37">
        <f>SUM($C$5:C37)</f>
        <v>1.9872451007659946</v>
      </c>
      <c r="J37">
        <f>SUM($D$5:D37)</f>
        <v>1.3282469875838553E-2</v>
      </c>
      <c r="K37">
        <f>SUM($F$5:F37)</f>
        <v>35.28594227042926</v>
      </c>
      <c r="L37">
        <f>SUM($G$5:G37)</f>
        <v>1.6492239535008983</v>
      </c>
      <c r="M37">
        <f t="shared" si="0"/>
        <v>17.938747701515254</v>
      </c>
      <c r="O37" s="3">
        <f t="shared" si="5"/>
        <v>2.2861212398507664</v>
      </c>
      <c r="R37" s="3">
        <f t="shared" si="1"/>
        <v>0.85330273117003708</v>
      </c>
      <c r="S37" s="3">
        <f t="shared" si="2"/>
        <v>7.1235900354738507E-2</v>
      </c>
      <c r="T37" s="3">
        <f t="shared" si="3"/>
        <v>3.229817349481418E-4</v>
      </c>
      <c r="U37" s="3">
        <f t="shared" si="4"/>
        <v>0</v>
      </c>
      <c r="V37" s="3"/>
      <c r="W37" s="3">
        <f t="shared" si="6"/>
        <v>0.92486161325972371</v>
      </c>
      <c r="X37">
        <f>SUM($W$6:W37)</f>
        <v>16.426755228038363</v>
      </c>
      <c r="Y37" s="3">
        <f t="shared" si="7"/>
        <v>2.2861212398507664</v>
      </c>
      <c r="Z37" s="3">
        <f t="shared" si="8"/>
        <v>1.5119924734768908</v>
      </c>
    </row>
    <row r="38" spans="1:26" x14ac:dyDescent="0.3">
      <c r="A38" s="1">
        <v>6</v>
      </c>
      <c r="B38" s="1">
        <v>2.2444640365262098</v>
      </c>
      <c r="C38" s="1">
        <v>0.175379370843117</v>
      </c>
      <c r="D38" s="1">
        <v>2.0910109828870499E-3</v>
      </c>
      <c r="E38" s="1">
        <v>6.3820148208458896E-3</v>
      </c>
      <c r="F38" s="1">
        <v>2.6035024546335399</v>
      </c>
      <c r="G38" s="1">
        <v>0.14649402050360899</v>
      </c>
      <c r="H38">
        <f>SUM($B$5:B38)</f>
        <v>42.340709514114785</v>
      </c>
      <c r="I38">
        <f>SUM($C$5:C38)</f>
        <v>2.1626244716091114</v>
      </c>
      <c r="J38">
        <f>SUM($D$5:D38)</f>
        <v>1.5373480858725603E-2</v>
      </c>
      <c r="K38">
        <f>SUM($F$5:F38)</f>
        <v>37.889444725062802</v>
      </c>
      <c r="L38">
        <f>SUM($G$5:G38)</f>
        <v>1.7957179740045073</v>
      </c>
      <c r="M38">
        <f t="shared" ref="M38:M71" si="9">(A38^$P$2-$O$2^$P$2)/($N$2^$P$2-$O$2^$P$2)*100</f>
        <v>18.627141275974704</v>
      </c>
      <c r="O38" s="3">
        <f t="shared" si="5"/>
        <v>1.5693219539064103</v>
      </c>
      <c r="R38" s="3">
        <f t="shared" ref="R38:R69" si="10">$R$5*B38</f>
        <v>0.87099450063132178</v>
      </c>
      <c r="S38" s="3">
        <f t="shared" ref="S38:S69" si="11">$S$5*C38</f>
        <v>7.6295830733295184E-2</v>
      </c>
      <c r="T38" s="3">
        <f t="shared" ref="T38:T69" si="12">$T$5*D38</f>
        <v>3.6990702423739957E-4</v>
      </c>
      <c r="U38" s="3">
        <f t="shared" ref="U38:U69" si="13">$U$5*F38</f>
        <v>0</v>
      </c>
      <c r="V38" s="3"/>
      <c r="W38" s="3">
        <f t="shared" si="6"/>
        <v>0.94766023838885438</v>
      </c>
      <c r="X38">
        <f>SUM($W$6:W38)</f>
        <v>17.374415466427216</v>
      </c>
      <c r="Y38" s="3">
        <f t="shared" si="7"/>
        <v>1.5693219539064103</v>
      </c>
      <c r="Z38" s="3">
        <f t="shared" si="8"/>
        <v>1.2527258095474885</v>
      </c>
    </row>
    <row r="39" spans="1:26" x14ac:dyDescent="0.3">
      <c r="A39" s="1">
        <v>6.5</v>
      </c>
      <c r="B39" s="1">
        <v>2.2948654685121102</v>
      </c>
      <c r="C39" s="1">
        <v>0.190417040236041</v>
      </c>
      <c r="D39" s="1">
        <v>2.4609191696679899E-3</v>
      </c>
      <c r="E39" s="1">
        <v>7.3067946845634703E-3</v>
      </c>
      <c r="F39" s="1">
        <v>2.71930941600584</v>
      </c>
      <c r="G39" s="1">
        <v>0.15919566394510201</v>
      </c>
      <c r="H39">
        <f>SUM($B$5:B39)</f>
        <v>44.635574982626892</v>
      </c>
      <c r="I39">
        <f>SUM($C$5:C39)</f>
        <v>2.3530415118451522</v>
      </c>
      <c r="J39">
        <f>SUM($D$5:D39)</f>
        <v>1.7834400028393593E-2</v>
      </c>
      <c r="K39">
        <f>SUM($F$5:F39)</f>
        <v>40.608754141068644</v>
      </c>
      <c r="L39">
        <f>SUM($G$5:G39)</f>
        <v>1.9549136379496093</v>
      </c>
      <c r="M39">
        <f t="shared" si="9"/>
        <v>19.440808622198933</v>
      </c>
      <c r="O39" s="3">
        <f t="shared" si="5"/>
        <v>1.1937018648610818</v>
      </c>
      <c r="R39" s="3">
        <f t="shared" si="10"/>
        <v>0.89055345518316498</v>
      </c>
      <c r="S39" s="3">
        <f t="shared" si="11"/>
        <v>8.2837714611143587E-2</v>
      </c>
      <c r="T39" s="3">
        <f t="shared" si="12"/>
        <v>4.3534505289101618E-4</v>
      </c>
      <c r="U39" s="3">
        <f t="shared" si="13"/>
        <v>0</v>
      </c>
      <c r="V39" s="3"/>
      <c r="W39" s="3">
        <f t="shared" si="6"/>
        <v>0.97382651484719951</v>
      </c>
      <c r="X39">
        <f>SUM($W$6:W39)</f>
        <v>18.348241981274416</v>
      </c>
      <c r="Y39" s="3">
        <f t="shared" si="7"/>
        <v>1.1937018648610818</v>
      </c>
      <c r="Z39" s="3">
        <f t="shared" si="8"/>
        <v>1.0925666409245167</v>
      </c>
    </row>
    <row r="40" spans="1:26" x14ac:dyDescent="0.3">
      <c r="A40" s="1">
        <v>7</v>
      </c>
      <c r="B40" s="1">
        <v>2.34128870486053</v>
      </c>
      <c r="C40" s="1">
        <v>0.20726227461197599</v>
      </c>
      <c r="D40" s="1">
        <v>2.9109796192004398E-3</v>
      </c>
      <c r="E40" s="1">
        <v>8.4014388428346604E-3</v>
      </c>
      <c r="F40" s="1">
        <v>2.83200121247451</v>
      </c>
      <c r="G40" s="1">
        <v>0.17344289924492401</v>
      </c>
      <c r="H40">
        <f>SUM($B$5:B40)</f>
        <v>46.976863687487423</v>
      </c>
      <c r="I40">
        <f>SUM($C$5:C40)</f>
        <v>2.5603037864571281</v>
      </c>
      <c r="J40">
        <f>SUM($D$5:D40)</f>
        <v>2.0745379647594032E-2</v>
      </c>
      <c r="K40">
        <f>SUM($F$5:F40)</f>
        <v>43.440755353543153</v>
      </c>
      <c r="L40">
        <f>SUM($G$5:G40)</f>
        <v>2.1283565371945334</v>
      </c>
      <c r="M40">
        <f t="shared" si="9"/>
        <v>20.208801795578118</v>
      </c>
      <c r="O40" s="3">
        <f t="shared" si="5"/>
        <v>0.74185540807457961</v>
      </c>
      <c r="R40" s="3">
        <f t="shared" si="10"/>
        <v>0.90856861733455441</v>
      </c>
      <c r="S40" s="3">
        <f t="shared" si="11"/>
        <v>9.0165949080399932E-2</v>
      </c>
      <c r="T40" s="3">
        <f t="shared" si="12"/>
        <v>5.1496229210017423E-4</v>
      </c>
      <c r="U40" s="3">
        <f t="shared" si="13"/>
        <v>0</v>
      </c>
      <c r="V40" s="3"/>
      <c r="W40" s="3">
        <f t="shared" si="6"/>
        <v>0.99924952870705441</v>
      </c>
      <c r="X40">
        <f>SUM($W$6:W40)</f>
        <v>19.34749150998147</v>
      </c>
      <c r="Y40" s="3">
        <f t="shared" si="7"/>
        <v>0.74185540807457961</v>
      </c>
      <c r="Z40" s="3">
        <f t="shared" si="8"/>
        <v>0.86131028559664813</v>
      </c>
    </row>
    <row r="41" spans="1:26" x14ac:dyDescent="0.3">
      <c r="A41" s="1">
        <v>7.5</v>
      </c>
      <c r="B41" s="1">
        <v>2.37831849951663</v>
      </c>
      <c r="C41" s="1">
        <v>0.224190054332919</v>
      </c>
      <c r="D41" s="1">
        <v>3.4022053216936502E-3</v>
      </c>
      <c r="E41" s="1">
        <v>9.5639577433355005E-3</v>
      </c>
      <c r="F41" s="1">
        <v>2.9278112834585799</v>
      </c>
      <c r="G41" s="1">
        <v>0.18777985316110701</v>
      </c>
      <c r="H41">
        <f>SUM($B$5:B41)</f>
        <v>49.355182187004054</v>
      </c>
      <c r="I41">
        <f>SUM($C$5:C41)</f>
        <v>2.7844938407900472</v>
      </c>
      <c r="J41">
        <f>SUM($D$5:D41)</f>
        <v>2.4147584969287681E-2</v>
      </c>
      <c r="K41">
        <f>SUM($F$5:F41)</f>
        <v>46.368566637001734</v>
      </c>
      <c r="L41">
        <f>SUM($G$5:G41)</f>
        <v>2.3161363903556405</v>
      </c>
      <c r="M41">
        <f t="shared" si="9"/>
        <v>20.936689379148675</v>
      </c>
      <c r="O41" s="3">
        <f t="shared" si="5"/>
        <v>0.32276872665502027</v>
      </c>
      <c r="R41" s="3">
        <f t="shared" si="10"/>
        <v>0.92293852791458231</v>
      </c>
      <c r="S41" s="3">
        <f t="shared" si="11"/>
        <v>9.7530093506684165E-2</v>
      </c>
      <c r="T41" s="3">
        <f t="shared" si="12"/>
        <v>6.0186180593596779E-4</v>
      </c>
      <c r="U41" s="3">
        <f t="shared" si="13"/>
        <v>0</v>
      </c>
      <c r="V41" s="3"/>
      <c r="W41" s="3">
        <f t="shared" si="6"/>
        <v>1.0210704832272024</v>
      </c>
      <c r="X41">
        <f>SUM($W$6:W41)</f>
        <v>20.368561993208672</v>
      </c>
      <c r="Y41" s="3">
        <f t="shared" si="7"/>
        <v>0.32276872665502027</v>
      </c>
      <c r="Z41" s="3">
        <f t="shared" si="8"/>
        <v>0.56812738594000223</v>
      </c>
    </row>
    <row r="42" spans="1:26" x14ac:dyDescent="0.3">
      <c r="A42" s="1">
        <v>8</v>
      </c>
      <c r="B42" s="1">
        <v>2.4069406857872901</v>
      </c>
      <c r="C42" s="1">
        <v>0.24118874290956899</v>
      </c>
      <c r="D42" s="1">
        <v>3.9351277375296503E-3</v>
      </c>
      <c r="E42" s="1">
        <v>1.0793422506838599E-2</v>
      </c>
      <c r="F42" s="1">
        <v>3.0075199387828899</v>
      </c>
      <c r="G42" s="1">
        <v>0.202196509984786</v>
      </c>
      <c r="H42">
        <f>SUM($B$5:B42)</f>
        <v>51.762122872791345</v>
      </c>
      <c r="I42">
        <f>SUM($C$5:C42)</f>
        <v>3.0256825836996164</v>
      </c>
      <c r="J42">
        <f>SUM($D$5:D42)</f>
        <v>2.808271270681733E-2</v>
      </c>
      <c r="K42">
        <f>SUM($F$5:F42)</f>
        <v>49.376086575784626</v>
      </c>
      <c r="L42">
        <f>SUM($G$5:G42)</f>
        <v>2.5183329003404262</v>
      </c>
      <c r="M42">
        <f t="shared" si="9"/>
        <v>21.629042127875834</v>
      </c>
      <c r="O42" s="3">
        <f t="shared" si="5"/>
        <v>4.8758451014066485E-2</v>
      </c>
      <c r="R42" s="3">
        <f t="shared" si="10"/>
        <v>0.93404575281642332</v>
      </c>
      <c r="S42" s="3">
        <f t="shared" si="11"/>
        <v>0.10492508563202503</v>
      </c>
      <c r="T42" s="3">
        <f t="shared" si="12"/>
        <v>6.9613761156522467E-4</v>
      </c>
      <c r="U42" s="3">
        <f t="shared" si="13"/>
        <v>0</v>
      </c>
      <c r="V42" s="3"/>
      <c r="W42" s="3">
        <f t="shared" si="6"/>
        <v>1.0396669760600137</v>
      </c>
      <c r="X42">
        <f>SUM($W$6:W42)</f>
        <v>21.408228969268684</v>
      </c>
      <c r="Y42" s="3">
        <f t="shared" si="7"/>
        <v>4.8758451014066485E-2</v>
      </c>
      <c r="Z42" s="3">
        <f t="shared" si="8"/>
        <v>0.22081315860715023</v>
      </c>
    </row>
    <row r="43" spans="1:26" x14ac:dyDescent="0.3">
      <c r="A43" s="1">
        <v>8.5</v>
      </c>
      <c r="B43" s="1">
        <v>2.42802857264852</v>
      </c>
      <c r="C43" s="1">
        <v>0.25824802557559101</v>
      </c>
      <c r="D43" s="1">
        <v>4.5102479383822601E-3</v>
      </c>
      <c r="E43" s="1">
        <v>1.2088973906727999E-2</v>
      </c>
      <c r="F43" s="1">
        <v>3.0719666013453901</v>
      </c>
      <c r="G43" s="1">
        <v>0.21668398968576</v>
      </c>
      <c r="H43">
        <f>SUM($B$5:B43)</f>
        <v>54.190151445439867</v>
      </c>
      <c r="I43">
        <f>SUM($C$5:C43)</f>
        <v>3.2839306092752074</v>
      </c>
      <c r="J43">
        <f>SUM($D$5:D43)</f>
        <v>3.2592960645199592E-2</v>
      </c>
      <c r="K43">
        <f>SUM($F$5:F43)</f>
        <v>52.448053177130014</v>
      </c>
      <c r="L43">
        <f>SUM($G$5:G43)</f>
        <v>2.7350168900261864</v>
      </c>
      <c r="M43">
        <f t="shared" si="9"/>
        <v>22.289661960125439</v>
      </c>
      <c r="O43" s="3">
        <f t="shared" si="5"/>
        <v>3.0255303466840532E-2</v>
      </c>
      <c r="R43" s="3">
        <f t="shared" si="10"/>
        <v>0.94222919135103855</v>
      </c>
      <c r="S43" s="3">
        <f t="shared" si="11"/>
        <v>0.11234643819168574</v>
      </c>
      <c r="T43" s="3">
        <f t="shared" si="12"/>
        <v>7.9787835028792325E-4</v>
      </c>
      <c r="U43" s="3">
        <f t="shared" si="13"/>
        <v>0</v>
      </c>
      <c r="V43" s="3"/>
      <c r="W43" s="3">
        <f t="shared" si="6"/>
        <v>1.0553735078930122</v>
      </c>
      <c r="X43">
        <f>SUM($W$6:W43)</f>
        <v>22.463602477161697</v>
      </c>
      <c r="Y43" s="3">
        <f t="shared" si="7"/>
        <v>3.0255303466840532E-2</v>
      </c>
      <c r="Z43" s="3">
        <f t="shared" si="8"/>
        <v>0.17394051703625735</v>
      </c>
    </row>
    <row r="44" spans="1:26" x14ac:dyDescent="0.3">
      <c r="A44" s="1">
        <v>9</v>
      </c>
      <c r="B44" s="1">
        <v>2.4423595954275101</v>
      </c>
      <c r="C44" s="1">
        <v>0.27535868895587301</v>
      </c>
      <c r="D44" s="1">
        <v>5.1280399846912496E-3</v>
      </c>
      <c r="E44" s="1">
        <v>1.3449812756621601E-2</v>
      </c>
      <c r="F44" s="1">
        <v>3.1220291426656899</v>
      </c>
      <c r="G44" s="1">
        <v>0.231234357748407</v>
      </c>
      <c r="H44">
        <f>SUM($B$5:B44)</f>
        <v>56.632511040867378</v>
      </c>
      <c r="I44">
        <f>SUM($C$5:C44)</f>
        <v>3.5592892982310804</v>
      </c>
      <c r="J44">
        <f>SUM($D$5:D44)</f>
        <v>3.7721000629890838E-2</v>
      </c>
      <c r="K44">
        <f>SUM($F$5:F44)</f>
        <v>55.570082319795702</v>
      </c>
      <c r="L44">
        <f>SUM($G$5:G44)</f>
        <v>2.9662512477745935</v>
      </c>
      <c r="M44">
        <f t="shared" si="9"/>
        <v>22.921748201305707</v>
      </c>
      <c r="O44" s="3">
        <f t="shared" si="5"/>
        <v>0.3725175090273013</v>
      </c>
      <c r="R44" s="3">
        <f t="shared" si="10"/>
        <v>0.94779053776861877</v>
      </c>
      <c r="S44" s="3">
        <f t="shared" si="11"/>
        <v>0.11979014306256351</v>
      </c>
      <c r="T44" s="3">
        <f t="shared" si="12"/>
        <v>9.0716788502397117E-4</v>
      </c>
      <c r="U44" s="3">
        <f t="shared" si="13"/>
        <v>0</v>
      </c>
      <c r="V44" s="3"/>
      <c r="W44" s="3">
        <f t="shared" si="6"/>
        <v>1.0684878487162062</v>
      </c>
      <c r="X44">
        <f>SUM($W$6:W44)</f>
        <v>23.532090325877903</v>
      </c>
      <c r="Y44" s="3">
        <f t="shared" si="7"/>
        <v>0.3725175090273013</v>
      </c>
      <c r="Z44" s="3">
        <f t="shared" si="8"/>
        <v>0.61034212457219539</v>
      </c>
    </row>
    <row r="45" spans="1:26" x14ac:dyDescent="0.3">
      <c r="A45" s="1">
        <v>10</v>
      </c>
      <c r="B45" s="1">
        <v>2.4520066941996301</v>
      </c>
      <c r="C45" s="1">
        <v>0.30088084792469399</v>
      </c>
      <c r="D45" s="1">
        <v>6.13191193438491E-3</v>
      </c>
      <c r="E45" s="1">
        <v>1.5600197386462299E-2</v>
      </c>
      <c r="F45" s="1">
        <v>3.17029192383914</v>
      </c>
      <c r="G45" s="1">
        <v>0.25297525628647899</v>
      </c>
      <c r="H45">
        <f>SUM($B$5:B45)</f>
        <v>59.08451773506701</v>
      </c>
      <c r="I45">
        <f>SUM($C$5:C45)</f>
        <v>3.8601701461557743</v>
      </c>
      <c r="J45">
        <f>SUM($D$5:D45)</f>
        <v>4.3852912564275745E-2</v>
      </c>
      <c r="K45">
        <f>SUM($F$5:F45)</f>
        <v>58.74037424363484</v>
      </c>
      <c r="L45">
        <f>SUM($G$5:G45)</f>
        <v>3.2192265040610724</v>
      </c>
      <c r="M45">
        <f t="shared" si="9"/>
        <v>24.110813075646689</v>
      </c>
      <c r="O45" s="3">
        <f t="shared" si="5"/>
        <v>0.25481229575059694</v>
      </c>
      <c r="R45" s="3">
        <f t="shared" si="10"/>
        <v>0.95153422438636848</v>
      </c>
      <c r="S45" s="3">
        <f t="shared" si="11"/>
        <v>0.13089312690423374</v>
      </c>
      <c r="T45" s="3">
        <f t="shared" si="12"/>
        <v>1.0847562806209526E-3</v>
      </c>
      <c r="U45" s="3">
        <f t="shared" si="13"/>
        <v>0</v>
      </c>
      <c r="V45" s="3"/>
      <c r="W45" s="3">
        <f t="shared" si="6"/>
        <v>1.0835121075712231</v>
      </c>
      <c r="X45">
        <f>SUM($W$6:W45)</f>
        <v>24.615602433449126</v>
      </c>
      <c r="Y45" s="3">
        <f t="shared" si="7"/>
        <v>0.25481229575059694</v>
      </c>
      <c r="Z45" s="3">
        <f t="shared" si="8"/>
        <v>0.50478935780243717</v>
      </c>
    </row>
    <row r="46" spans="1:26" x14ac:dyDescent="0.3">
      <c r="A46" s="1">
        <v>11</v>
      </c>
      <c r="B46" s="1">
        <v>2.4482787977045501</v>
      </c>
      <c r="C46" s="1">
        <v>0.33533498438640302</v>
      </c>
      <c r="D46" s="1">
        <v>7.6287820304563004E-3</v>
      </c>
      <c r="E46" s="1">
        <v>1.8705050654793401E-2</v>
      </c>
      <c r="F46" s="1">
        <v>3.19569593473922</v>
      </c>
      <c r="G46" s="1">
        <v>0.28238762275142598</v>
      </c>
      <c r="H46">
        <f>SUM($B$5:B46)</f>
        <v>61.532796532771563</v>
      </c>
      <c r="I46">
        <f>SUM($C$5:C46)</f>
        <v>4.1955051305421769</v>
      </c>
      <c r="J46">
        <f>SUM($D$5:D46)</f>
        <v>5.1481694594732043E-2</v>
      </c>
      <c r="K46">
        <f>SUM($F$5:F46)</f>
        <v>61.936070178374059</v>
      </c>
      <c r="L46">
        <f>SUM($G$5:G46)</f>
        <v>3.5016141268124983</v>
      </c>
      <c r="M46">
        <f t="shared" si="9"/>
        <v>25.213769722791966</v>
      </c>
      <c r="O46" s="3">
        <f t="shared" si="5"/>
        <v>0.24915236860880302</v>
      </c>
      <c r="R46" s="3">
        <f t="shared" si="10"/>
        <v>0.95008756393946603</v>
      </c>
      <c r="S46" s="3">
        <f t="shared" si="11"/>
        <v>0.14588181657113802</v>
      </c>
      <c r="T46" s="3">
        <f t="shared" si="12"/>
        <v>1.3495577414641775E-3</v>
      </c>
      <c r="U46" s="3">
        <f t="shared" si="13"/>
        <v>0</v>
      </c>
      <c r="V46" s="3"/>
      <c r="W46" s="3">
        <f t="shared" si="6"/>
        <v>1.0973189382520683</v>
      </c>
      <c r="X46">
        <f>SUM($W$6:W46)</f>
        <v>25.712921371701196</v>
      </c>
      <c r="Y46" s="3">
        <f t="shared" si="7"/>
        <v>0.24915236860880302</v>
      </c>
      <c r="Z46" s="3">
        <f t="shared" si="8"/>
        <v>0.49915164890922981</v>
      </c>
    </row>
    <row r="47" spans="1:26" x14ac:dyDescent="0.3">
      <c r="A47" s="1">
        <v>12</v>
      </c>
      <c r="B47" s="1">
        <v>2.4278916034712199</v>
      </c>
      <c r="C47" s="1">
        <v>0.36986501876948702</v>
      </c>
      <c r="D47" s="1">
        <v>9.3037880699678704E-3</v>
      </c>
      <c r="E47" s="1">
        <v>2.2058925313759501E-2</v>
      </c>
      <c r="F47" s="1">
        <v>3.1796271155395401</v>
      </c>
      <c r="G47" s="1">
        <v>0.311939850866428</v>
      </c>
      <c r="H47">
        <f>SUM($B$5:B47)</f>
        <v>63.96068813624278</v>
      </c>
      <c r="I47">
        <f>SUM($C$5:C47)</f>
        <v>4.5653701493116641</v>
      </c>
      <c r="J47">
        <f>SUM($D$5:D47)</f>
        <v>6.0785482664699915E-2</v>
      </c>
      <c r="K47">
        <f>SUM($F$5:F47)</f>
        <v>65.115697293913598</v>
      </c>
      <c r="L47">
        <f>SUM($G$5:G47)</f>
        <v>3.8135539776789265</v>
      </c>
      <c r="M47">
        <f t="shared" si="9"/>
        <v>26.24389759883768</v>
      </c>
      <c r="O47" s="3">
        <f t="shared" si="5"/>
        <v>0.32918815355291819</v>
      </c>
      <c r="R47" s="3">
        <f t="shared" si="10"/>
        <v>0.94217603861691457</v>
      </c>
      <c r="S47" s="3">
        <f t="shared" si="11"/>
        <v>0.16090352434578439</v>
      </c>
      <c r="T47" s="3">
        <f t="shared" si="12"/>
        <v>1.6458720624917616E-3</v>
      </c>
      <c r="U47" s="3">
        <f t="shared" si="13"/>
        <v>0</v>
      </c>
      <c r="V47" s="3"/>
      <c r="W47" s="3">
        <f t="shared" si="6"/>
        <v>1.1047254350251907</v>
      </c>
      <c r="X47">
        <f>SUM($W$6:W47)</f>
        <v>26.817646806726387</v>
      </c>
      <c r="Y47" s="3">
        <f t="shared" si="7"/>
        <v>0.32918815355291819</v>
      </c>
      <c r="Z47" s="3">
        <f t="shared" si="8"/>
        <v>0.57374920788870654</v>
      </c>
    </row>
    <row r="48" spans="1:26" x14ac:dyDescent="0.3">
      <c r="A48" s="1">
        <v>13</v>
      </c>
      <c r="B48" s="1">
        <v>2.3941883477938801</v>
      </c>
      <c r="C48" s="1">
        <v>0.404429434786444</v>
      </c>
      <c r="D48" s="1">
        <v>1.11597979738992E-2</v>
      </c>
      <c r="E48" s="1">
        <v>2.56573065469274E-2</v>
      </c>
      <c r="F48" s="1">
        <v>3.1288979751014101</v>
      </c>
      <c r="G48" s="1">
        <v>0.341596000847813</v>
      </c>
      <c r="H48">
        <f>SUM($B$5:B48)</f>
        <v>66.354876484036666</v>
      </c>
      <c r="I48">
        <f>SUM($C$5:C48)</f>
        <v>4.9697995840981077</v>
      </c>
      <c r="J48">
        <f>SUM($D$5:D48)</f>
        <v>7.1945280638599118E-2</v>
      </c>
      <c r="K48">
        <f>SUM($F$5:F48)</f>
        <v>68.244595269015008</v>
      </c>
      <c r="L48">
        <f>SUM($G$5:G48)</f>
        <v>4.1551499785267394</v>
      </c>
      <c r="M48">
        <f t="shared" si="9"/>
        <v>27.211516596212924</v>
      </c>
      <c r="O48" s="3">
        <f t="shared" si="5"/>
        <v>0.50857100250279852</v>
      </c>
      <c r="R48" s="3">
        <f t="shared" si="10"/>
        <v>0.92909703629359464</v>
      </c>
      <c r="S48" s="3">
        <f t="shared" si="11"/>
        <v>0.17594018926907201</v>
      </c>
      <c r="T48" s="3">
        <f t="shared" si="12"/>
        <v>1.9742065887745752E-3</v>
      </c>
      <c r="U48" s="3">
        <f t="shared" si="13"/>
        <v>0</v>
      </c>
      <c r="V48" s="3"/>
      <c r="W48" s="3">
        <f t="shared" si="6"/>
        <v>1.1070114321514413</v>
      </c>
      <c r="X48">
        <f>SUM($W$6:W48)</f>
        <v>27.924658238877829</v>
      </c>
      <c r="Y48" s="3">
        <f t="shared" si="7"/>
        <v>0.50857100250279852</v>
      </c>
      <c r="Z48" s="3">
        <f t="shared" si="8"/>
        <v>0.71314164266490465</v>
      </c>
    </row>
    <row r="49" spans="1:26" x14ac:dyDescent="0.3">
      <c r="A49" s="1">
        <v>14</v>
      </c>
      <c r="B49" s="1">
        <v>2.3499191555249999</v>
      </c>
      <c r="C49" s="1">
        <v>0.43899258182777401</v>
      </c>
      <c r="D49" s="1">
        <v>1.31994600979892E-2</v>
      </c>
      <c r="E49" s="1">
        <v>2.94960775222185E-2</v>
      </c>
      <c r="F49" s="1">
        <v>3.0498383371349602</v>
      </c>
      <c r="G49" s="1">
        <v>0.37132514150211199</v>
      </c>
      <c r="H49">
        <f>SUM($B$5:B49)</f>
        <v>68.704795639561667</v>
      </c>
      <c r="I49">
        <f>SUM($C$5:C49)</f>
        <v>5.408792165925882</v>
      </c>
      <c r="J49">
        <f>SUM($D$5:D49)</f>
        <v>8.5144740736588315E-2</v>
      </c>
      <c r="K49">
        <f>SUM($F$5:F49)</f>
        <v>71.294433606149965</v>
      </c>
      <c r="L49">
        <f>SUM($G$5:G49)</f>
        <v>4.5264751200288513</v>
      </c>
      <c r="M49">
        <f t="shared" si="9"/>
        <v>28.12481954226897</v>
      </c>
      <c r="O49" s="3">
        <f t="shared" si="5"/>
        <v>0.81914773805358487</v>
      </c>
      <c r="R49" s="3">
        <f t="shared" si="10"/>
        <v>0.91191777996063839</v>
      </c>
      <c r="S49" s="3">
        <f t="shared" si="11"/>
        <v>0.19097630214596342</v>
      </c>
      <c r="T49" s="3">
        <f t="shared" si="12"/>
        <v>2.3350298235383401E-3</v>
      </c>
      <c r="U49" s="3">
        <f t="shared" si="13"/>
        <v>0</v>
      </c>
      <c r="V49" s="3"/>
      <c r="W49" s="3">
        <f t="shared" si="6"/>
        <v>1.1052291119301401</v>
      </c>
      <c r="X49">
        <f>SUM($W$6:W49)</f>
        <v>29.029887350807968</v>
      </c>
      <c r="Y49" s="3">
        <f t="shared" si="7"/>
        <v>0.81914773805358487</v>
      </c>
      <c r="Z49" s="3">
        <f t="shared" si="8"/>
        <v>0.90506780853899826</v>
      </c>
    </row>
    <row r="50" spans="1:26" x14ac:dyDescent="0.3">
      <c r="A50" s="1">
        <v>15</v>
      </c>
      <c r="B50" s="1">
        <v>2.2973573315624201</v>
      </c>
      <c r="C50" s="1">
        <v>0.47352351471656101</v>
      </c>
      <c r="D50" s="1">
        <v>1.5425231847148601E-2</v>
      </c>
      <c r="E50" s="1">
        <v>3.3571450583825199E-2</v>
      </c>
      <c r="F50" s="1">
        <v>2.9482149833524098</v>
      </c>
      <c r="G50" s="1">
        <v>0.401100351226436</v>
      </c>
      <c r="H50">
        <f>SUM($B$5:B50)</f>
        <v>71.00215297112409</v>
      </c>
      <c r="I50">
        <f>SUM($C$5:C50)</f>
        <v>5.882315680642443</v>
      </c>
      <c r="J50">
        <f>SUM($D$5:D50)</f>
        <v>0.10056997258373691</v>
      </c>
      <c r="K50">
        <f>SUM($F$5:F50)</f>
        <v>74.24264858950238</v>
      </c>
      <c r="L50">
        <f>SUM($G$5:G50)</f>
        <v>4.9275754712552873</v>
      </c>
      <c r="M50">
        <f t="shared" si="9"/>
        <v>28.990428635573206</v>
      </c>
      <c r="O50" s="3">
        <f t="shared" si="5"/>
        <v>1.2989305613323139</v>
      </c>
      <c r="R50" s="3">
        <f t="shared" si="10"/>
        <v>0.89152045620337528</v>
      </c>
      <c r="S50" s="3">
        <f t="shared" si="11"/>
        <v>0.20599840080032786</v>
      </c>
      <c r="T50" s="3">
        <f t="shared" si="12"/>
        <v>2.7287764901514728E-3</v>
      </c>
      <c r="U50" s="3">
        <f t="shared" si="13"/>
        <v>0</v>
      </c>
      <c r="V50" s="3"/>
      <c r="W50" s="3">
        <f t="shared" si="6"/>
        <v>1.1002476334938547</v>
      </c>
      <c r="X50">
        <f>SUM($W$6:W50)</f>
        <v>30.130134984301822</v>
      </c>
      <c r="Y50" s="3">
        <f t="shared" si="7"/>
        <v>1.2989305613323139</v>
      </c>
      <c r="Z50" s="3">
        <f t="shared" si="8"/>
        <v>1.1397063487286161</v>
      </c>
    </row>
    <row r="51" spans="1:26" x14ac:dyDescent="0.3">
      <c r="A51" s="1">
        <v>16</v>
      </c>
      <c r="B51" s="1">
        <v>2.2383883605064199</v>
      </c>
      <c r="C51" s="1">
        <v>0.50799512817567105</v>
      </c>
      <c r="D51" s="1">
        <v>1.7839402400367101E-2</v>
      </c>
      <c r="E51" s="1">
        <v>3.7879914107389702E-2</v>
      </c>
      <c r="F51" s="1">
        <v>2.8291946561075201</v>
      </c>
      <c r="G51" s="1">
        <v>0.43089797401309599</v>
      </c>
      <c r="H51">
        <f>SUM($B$5:B51)</f>
        <v>73.24054133163051</v>
      </c>
      <c r="I51">
        <f>SUM($C$5:C51)</f>
        <v>6.3903108088181142</v>
      </c>
      <c r="J51">
        <f>SUM($D$5:D51)</f>
        <v>0.11840937498410402</v>
      </c>
      <c r="K51">
        <f>SUM($F$5:F51)</f>
        <v>77.071843245609898</v>
      </c>
      <c r="L51">
        <f>SUM($G$5:G51)</f>
        <v>5.3584734452683831</v>
      </c>
      <c r="M51">
        <f t="shared" si="9"/>
        <v>29.813779450451243</v>
      </c>
      <c r="O51" s="3">
        <f t="shared" si="5"/>
        <v>1.9856835200169574</v>
      </c>
      <c r="R51" s="3">
        <f t="shared" si="10"/>
        <v>0.86863675271701568</v>
      </c>
      <c r="S51" s="3">
        <f t="shared" si="11"/>
        <v>0.22099469353952639</v>
      </c>
      <c r="T51" s="3">
        <f t="shared" si="12"/>
        <v>3.155851552239203E-3</v>
      </c>
      <c r="U51" s="3">
        <f t="shared" si="13"/>
        <v>0</v>
      </c>
      <c r="V51" s="3"/>
      <c r="W51" s="3">
        <f t="shared" si="6"/>
        <v>1.0927872978087814</v>
      </c>
      <c r="X51">
        <f>SUM($W$6:W51)</f>
        <v>31.222922282110602</v>
      </c>
      <c r="Y51" s="3">
        <f t="shared" si="7"/>
        <v>1.9856835200169574</v>
      </c>
      <c r="Z51" s="3">
        <f t="shared" si="8"/>
        <v>1.4091428316593593</v>
      </c>
    </row>
    <row r="52" spans="1:26" x14ac:dyDescent="0.3">
      <c r="A52" s="1">
        <v>17</v>
      </c>
      <c r="B52" s="1">
        <v>2.1745793658323498</v>
      </c>
      <c r="C52" s="1">
        <v>0.54238349742974101</v>
      </c>
      <c r="D52" s="1">
        <v>2.04441110662444E-2</v>
      </c>
      <c r="E52" s="1">
        <v>4.2418190657718798E-2</v>
      </c>
      <c r="F52" s="1">
        <v>2.6973377097223201</v>
      </c>
      <c r="G52" s="1">
        <v>0.46069705354451201</v>
      </c>
      <c r="H52">
        <f>SUM($B$5:B52)</f>
        <v>75.415120697462854</v>
      </c>
      <c r="I52">
        <f>SUM($C$5:C52)</f>
        <v>6.9326943062478552</v>
      </c>
      <c r="J52">
        <f>SUM($D$5:D52)</f>
        <v>0.13885348605034842</v>
      </c>
      <c r="K52">
        <f>SUM($F$5:F52)</f>
        <v>79.769180955332217</v>
      </c>
      <c r="L52">
        <f>SUM($G$5:G52)</f>
        <v>5.8191704988128947</v>
      </c>
      <c r="M52">
        <f t="shared" si="9"/>
        <v>30.599393255274371</v>
      </c>
      <c r="O52" s="3">
        <f t="shared" si="5"/>
        <v>2.9137644886326113</v>
      </c>
      <c r="R52" s="3">
        <f t="shared" si="10"/>
        <v>0.843874812874154</v>
      </c>
      <c r="S52" s="3">
        <f t="shared" si="11"/>
        <v>0.23595477229445336</v>
      </c>
      <c r="T52" s="3">
        <f t="shared" si="12"/>
        <v>3.6166334608400551E-3</v>
      </c>
      <c r="U52" s="3">
        <f t="shared" si="13"/>
        <v>0</v>
      </c>
      <c r="V52" s="3"/>
      <c r="W52" s="3">
        <f t="shared" si="6"/>
        <v>1.0834462186294473</v>
      </c>
      <c r="X52">
        <f>SUM($W$6:W52)</f>
        <v>32.306368500740049</v>
      </c>
      <c r="Y52" s="3">
        <f t="shared" si="7"/>
        <v>2.9137644886326113</v>
      </c>
      <c r="Z52" s="3">
        <f t="shared" si="8"/>
        <v>1.7069752454656779</v>
      </c>
    </row>
    <row r="53" spans="1:26" x14ac:dyDescent="0.3">
      <c r="A53" s="1">
        <v>18</v>
      </c>
      <c r="B53" s="1">
        <v>2.10723418472752</v>
      </c>
      <c r="C53" s="1">
        <v>0.57666736648809003</v>
      </c>
      <c r="D53" s="1">
        <v>2.3241362325938202E-2</v>
      </c>
      <c r="E53" s="1">
        <v>4.7183203498041101E-2</v>
      </c>
      <c r="F53" s="1">
        <v>2.5566130729755399</v>
      </c>
      <c r="G53" s="1">
        <v>0.49047889470899902</v>
      </c>
      <c r="H53">
        <f>SUM($B$5:B53)</f>
        <v>77.522354882190371</v>
      </c>
      <c r="I53">
        <f>SUM($C$5:C53)</f>
        <v>7.5093616727359453</v>
      </c>
      <c r="J53">
        <f>SUM($D$5:D53)</f>
        <v>0.16209484837628663</v>
      </c>
      <c r="K53">
        <f>SUM($F$5:F53)</f>
        <v>82.325794028307755</v>
      </c>
      <c r="L53">
        <f>SUM($G$5:G53)</f>
        <v>6.3096493935218936</v>
      </c>
      <c r="M53">
        <f t="shared" si="9"/>
        <v>31.351074710581273</v>
      </c>
      <c r="O53" s="3">
        <f t="shared" si="5"/>
        <v>4.1128459160344519</v>
      </c>
      <c r="R53" s="3">
        <f t="shared" si="10"/>
        <v>0.81774060825704109</v>
      </c>
      <c r="S53" s="3">
        <f t="shared" si="11"/>
        <v>0.25086939000566699</v>
      </c>
      <c r="T53" s="3">
        <f t="shared" si="12"/>
        <v>4.1114768155550143E-3</v>
      </c>
      <c r="U53" s="3">
        <f t="shared" si="13"/>
        <v>0</v>
      </c>
      <c r="V53" s="3"/>
      <c r="W53" s="3">
        <f t="shared" si="6"/>
        <v>1.072721475078263</v>
      </c>
      <c r="X53">
        <f>SUM($W$6:W53)</f>
        <v>33.37908997581831</v>
      </c>
      <c r="Y53" s="3">
        <f t="shared" si="7"/>
        <v>4.1128459160344519</v>
      </c>
      <c r="Z53" s="3">
        <f t="shared" si="8"/>
        <v>2.0280152652370376</v>
      </c>
    </row>
    <row r="54" spans="1:26" x14ac:dyDescent="0.3">
      <c r="A54" s="1">
        <v>19</v>
      </c>
      <c r="B54" s="1">
        <v>2.0374376090978799</v>
      </c>
      <c r="C54" s="1">
        <v>0.61082774450574895</v>
      </c>
      <c r="D54" s="1">
        <v>2.6233038317319098E-2</v>
      </c>
      <c r="E54" s="1">
        <v>5.2172049397837199E-2</v>
      </c>
      <c r="F54" s="1">
        <v>2.4104275886500002</v>
      </c>
      <c r="G54" s="1">
        <v>0.52022671825500499</v>
      </c>
      <c r="H54">
        <f>SUM($B$5:B54)</f>
        <v>79.559792491288249</v>
      </c>
      <c r="I54">
        <f>SUM($C$5:C54)</f>
        <v>8.1201894172416935</v>
      </c>
      <c r="J54">
        <f>SUM($D$5:D54)</f>
        <v>0.18832788669360573</v>
      </c>
      <c r="K54">
        <f>SUM($F$5:F54)</f>
        <v>84.736221616957749</v>
      </c>
      <c r="L54">
        <f>SUM($G$5:G54)</f>
        <v>6.8298761117768985</v>
      </c>
      <c r="M54">
        <f t="shared" si="9"/>
        <v>32.072058356191718</v>
      </c>
      <c r="O54" s="3">
        <f t="shared" si="5"/>
        <v>5.6076973946289073</v>
      </c>
      <c r="R54" s="3">
        <f t="shared" si="10"/>
        <v>0.79065510697611885</v>
      </c>
      <c r="S54" s="3">
        <f t="shared" si="11"/>
        <v>0.26573028502707802</v>
      </c>
      <c r="T54" s="3">
        <f t="shared" si="12"/>
        <v>4.6407145730373994E-3</v>
      </c>
      <c r="U54" s="3">
        <f t="shared" si="13"/>
        <v>0</v>
      </c>
      <c r="V54" s="3"/>
      <c r="W54" s="3">
        <f t="shared" si="6"/>
        <v>1.0610261065762343</v>
      </c>
      <c r="X54">
        <f>SUM($W$6:W54)</f>
        <v>34.440116082394546</v>
      </c>
      <c r="Y54" s="3">
        <f t="shared" si="7"/>
        <v>5.6076973946289073</v>
      </c>
      <c r="Z54" s="3">
        <f t="shared" si="8"/>
        <v>2.368057726202828</v>
      </c>
    </row>
    <row r="55" spans="1:26" x14ac:dyDescent="0.3">
      <c r="A55" s="1">
        <v>20</v>
      </c>
      <c r="B55" s="1">
        <v>1.9660913095619601</v>
      </c>
      <c r="C55" s="1">
        <v>0.64484758275139198</v>
      </c>
      <c r="D55" s="1">
        <v>2.9420909309864102E-2</v>
      </c>
      <c r="E55" s="1">
        <v>5.7381976276316499E-2</v>
      </c>
      <c r="F55" s="1">
        <v>2.2616645585153998</v>
      </c>
      <c r="G55" s="1">
        <v>0.54992538483239195</v>
      </c>
      <c r="H55">
        <f>SUM($B$5:B55)</f>
        <v>81.52588380085021</v>
      </c>
      <c r="I55">
        <f>SUM($C$5:C55)</f>
        <v>8.7650369999930859</v>
      </c>
      <c r="J55">
        <f>SUM($D$5:D55)</f>
        <v>0.21774879600346983</v>
      </c>
      <c r="K55">
        <f>SUM($F$5:F55)</f>
        <v>86.997886175473155</v>
      </c>
      <c r="L55">
        <f>SUM($G$5:G55)</f>
        <v>7.3798014966092902</v>
      </c>
      <c r="M55">
        <f t="shared" si="9"/>
        <v>32.765119119347382</v>
      </c>
      <c r="O55" s="3">
        <f t="shared" si="5"/>
        <v>7.4185410254349309</v>
      </c>
      <c r="R55" s="3">
        <f t="shared" si="10"/>
        <v>0.76296821445973906</v>
      </c>
      <c r="S55" s="3">
        <f t="shared" si="11"/>
        <v>0.28053004059630909</v>
      </c>
      <c r="T55" s="3">
        <f t="shared" si="12"/>
        <v>5.2046599000375041E-3</v>
      </c>
      <c r="U55" s="3">
        <f t="shared" si="13"/>
        <v>0</v>
      </c>
      <c r="V55" s="3"/>
      <c r="W55" s="3">
        <f t="shared" si="6"/>
        <v>1.0487029149560856</v>
      </c>
      <c r="X55">
        <f>SUM($W$6:W55)</f>
        <v>35.488818997350634</v>
      </c>
      <c r="Y55" s="3">
        <f t="shared" si="7"/>
        <v>7.4185410254349309</v>
      </c>
      <c r="Z55" s="3">
        <f t="shared" si="8"/>
        <v>2.7236998780032522</v>
      </c>
    </row>
    <row r="56" spans="1:26" x14ac:dyDescent="0.3">
      <c r="A56" s="1">
        <v>21.5</v>
      </c>
      <c r="B56" s="1">
        <v>1.87621736827365</v>
      </c>
      <c r="C56" s="1">
        <v>0.68697306915463496</v>
      </c>
      <c r="D56" s="1">
        <v>3.3676834017913902E-2</v>
      </c>
      <c r="E56" s="1">
        <v>6.4184444342094096E-2</v>
      </c>
      <c r="F56" s="1">
        <v>2.0765657827574202</v>
      </c>
      <c r="G56" s="1">
        <v>0.58680620676963502</v>
      </c>
      <c r="H56">
        <f>SUM($B$5:B56)</f>
        <v>83.402101169123853</v>
      </c>
      <c r="I56">
        <f>SUM($C$5:C56)</f>
        <v>9.4520100691477218</v>
      </c>
      <c r="J56">
        <f>SUM($D$5:D56)</f>
        <v>0.25142563002138374</v>
      </c>
      <c r="K56">
        <f>SUM($F$5:F56)</f>
        <v>89.074451958230583</v>
      </c>
      <c r="L56">
        <f>SUM($G$5:G56)</f>
        <v>7.9666077033789255</v>
      </c>
      <c r="M56">
        <f t="shared" si="9"/>
        <v>33.75751889339427</v>
      </c>
      <c r="O56" s="3">
        <f t="shared" si="5"/>
        <v>7.6408298013807707</v>
      </c>
      <c r="R56" s="3">
        <f t="shared" si="10"/>
        <v>0.72809142100782209</v>
      </c>
      <c r="S56" s="3">
        <f t="shared" si="11"/>
        <v>0.29885602138144141</v>
      </c>
      <c r="T56" s="3">
        <f t="shared" si="12"/>
        <v>5.9575475974323307E-3</v>
      </c>
      <c r="U56" s="3">
        <f t="shared" si="13"/>
        <v>0</v>
      </c>
      <c r="V56" s="3"/>
      <c r="W56" s="3">
        <f t="shared" si="6"/>
        <v>1.0329049899866958</v>
      </c>
      <c r="X56">
        <f>SUM($W$6:W56)</f>
        <v>36.521723987337332</v>
      </c>
      <c r="Y56" s="3">
        <f t="shared" si="7"/>
        <v>7.6408298013807707</v>
      </c>
      <c r="Z56" s="3">
        <f t="shared" si="8"/>
        <v>2.7642050939430618</v>
      </c>
    </row>
    <row r="57" spans="1:26" x14ac:dyDescent="0.3">
      <c r="A57" s="1">
        <v>23</v>
      </c>
      <c r="B57" s="1">
        <v>1.7679241486555199</v>
      </c>
      <c r="C57" s="1">
        <v>0.73739050526797201</v>
      </c>
      <c r="D57" s="1">
        <v>3.9205014030461199E-2</v>
      </c>
      <c r="E57" s="1">
        <v>7.2811601998019906E-2</v>
      </c>
      <c r="F57" s="1">
        <v>1.8582729454659399</v>
      </c>
      <c r="G57" s="1">
        <v>0.63109271590203198</v>
      </c>
      <c r="H57">
        <f>SUM($B$5:B57)</f>
        <v>85.170025317779377</v>
      </c>
      <c r="I57">
        <f>SUM($C$5:C57)</f>
        <v>10.189400574415695</v>
      </c>
      <c r="J57">
        <f>SUM($D$5:D57)</f>
        <v>0.29063064405184491</v>
      </c>
      <c r="K57">
        <f>SUM($F$5:F57)</f>
        <v>90.932724903696524</v>
      </c>
      <c r="L57">
        <f>SUM($G$5:G57)</f>
        <v>8.5977004192809581</v>
      </c>
      <c r="M57">
        <f t="shared" si="9"/>
        <v>34.699270857514648</v>
      </c>
      <c r="O57" s="3">
        <f t="shared" si="5"/>
        <v>8.0442839113760591</v>
      </c>
      <c r="R57" s="3">
        <f t="shared" si="10"/>
        <v>0.68606677850607101</v>
      </c>
      <c r="S57" s="3">
        <f t="shared" si="11"/>
        <v>0.32078927472371072</v>
      </c>
      <c r="T57" s="3">
        <f t="shared" si="12"/>
        <v>6.9355016276242904E-3</v>
      </c>
      <c r="U57" s="3">
        <f t="shared" si="13"/>
        <v>0</v>
      </c>
      <c r="V57" s="3"/>
      <c r="W57" s="3">
        <f t="shared" si="6"/>
        <v>1.0137915548574059</v>
      </c>
      <c r="X57">
        <f>SUM($W$6:W57)</f>
        <v>37.535515542194737</v>
      </c>
      <c r="Y57" s="3">
        <f t="shared" si="7"/>
        <v>8.0442839113760591</v>
      </c>
      <c r="Z57" s="3">
        <f t="shared" si="8"/>
        <v>2.8362446846800893</v>
      </c>
    </row>
    <row r="58" spans="1:26" x14ac:dyDescent="0.3">
      <c r="A58" s="1">
        <v>24.5</v>
      </c>
      <c r="B58" s="1">
        <v>1.6610574296088401</v>
      </c>
      <c r="C58" s="1">
        <v>0.78737676056457395</v>
      </c>
      <c r="D58" s="1">
        <v>4.5187622088641299E-2</v>
      </c>
      <c r="E58" s="1">
        <v>8.19153624002463E-2</v>
      </c>
      <c r="F58" s="1">
        <v>1.6496405901648701</v>
      </c>
      <c r="G58" s="1">
        <v>0.67516522013479696</v>
      </c>
      <c r="H58">
        <f>SUM($B$5:B58)</f>
        <v>86.831082747388223</v>
      </c>
      <c r="I58">
        <f>SUM($C$5:C58)</f>
        <v>10.976777334980268</v>
      </c>
      <c r="J58">
        <f>SUM($D$5:D58)</f>
        <v>0.33581826614048621</v>
      </c>
      <c r="K58">
        <f>SUM($F$5:F58)</f>
        <v>92.582365493861388</v>
      </c>
      <c r="L58">
        <f>SUM($G$5:G58)</f>
        <v>9.2728656394157554</v>
      </c>
      <c r="M58">
        <f t="shared" si="9"/>
        <v>35.596024439022926</v>
      </c>
      <c r="O58" s="3">
        <f t="shared" si="5"/>
        <v>8.6119687644678198</v>
      </c>
      <c r="R58" s="3">
        <f t="shared" si="10"/>
        <v>0.6445957087649703</v>
      </c>
      <c r="S58" s="3">
        <f t="shared" si="11"/>
        <v>0.34253495014019031</v>
      </c>
      <c r="T58" s="3">
        <f t="shared" si="12"/>
        <v>7.9938455397756247E-3</v>
      </c>
      <c r="U58" s="3">
        <f t="shared" si="13"/>
        <v>0</v>
      </c>
      <c r="V58" s="3"/>
      <c r="W58" s="3">
        <f t="shared" si="6"/>
        <v>0.99512450444493628</v>
      </c>
      <c r="X58">
        <f>SUM($W$6:W58)</f>
        <v>38.530640046639675</v>
      </c>
      <c r="Y58" s="3">
        <f t="shared" si="7"/>
        <v>8.6119687644678198</v>
      </c>
      <c r="Z58" s="3">
        <f t="shared" si="8"/>
        <v>2.9346156076167489</v>
      </c>
    </row>
    <row r="59" spans="1:26" x14ac:dyDescent="0.3">
      <c r="A59" s="1">
        <v>26</v>
      </c>
      <c r="B59" s="1">
        <v>1.55677074193511</v>
      </c>
      <c r="C59" s="1">
        <v>0.83689669482528095</v>
      </c>
      <c r="D59" s="1">
        <v>5.1629119998523598E-2</v>
      </c>
      <c r="E59" s="1">
        <v>9.14882188799096E-2</v>
      </c>
      <c r="F59" s="1">
        <v>1.4538958332559999</v>
      </c>
      <c r="G59" s="1">
        <v>0.71899145852643198</v>
      </c>
      <c r="H59">
        <f>SUM($B$5:B59)</f>
        <v>88.387853489323334</v>
      </c>
      <c r="I59">
        <f>SUM($C$5:C59)</f>
        <v>11.813674029805549</v>
      </c>
      <c r="J59">
        <f>SUM($D$5:D59)</f>
        <v>0.38744738613900981</v>
      </c>
      <c r="K59">
        <f>SUM($F$5:F59)</f>
        <v>94.036261327117387</v>
      </c>
      <c r="L59">
        <f>SUM($G$5:G59)</f>
        <v>9.9918570979421872</v>
      </c>
      <c r="M59">
        <f t="shared" si="9"/>
        <v>36.452497807518739</v>
      </c>
      <c r="O59" s="3">
        <f t="shared" si="5"/>
        <v>9.3359532833177479</v>
      </c>
      <c r="R59" s="3">
        <f t="shared" si="10"/>
        <v>0.60412585494924209</v>
      </c>
      <c r="S59" s="3">
        <f t="shared" si="11"/>
        <v>0.36407776047253265</v>
      </c>
      <c r="T59" s="3">
        <f t="shared" si="12"/>
        <v>9.133368642703631E-3</v>
      </c>
      <c r="U59" s="3">
        <f t="shared" si="13"/>
        <v>0</v>
      </c>
      <c r="V59" s="3"/>
      <c r="W59" s="3">
        <f t="shared" si="6"/>
        <v>0.97733698406447844</v>
      </c>
      <c r="X59">
        <f>SUM($W$6:W59)</f>
        <v>39.507977030704154</v>
      </c>
      <c r="Y59" s="3">
        <f t="shared" si="7"/>
        <v>9.3359532833177479</v>
      </c>
      <c r="Z59" s="3">
        <f t="shared" si="8"/>
        <v>3.0554792231854151</v>
      </c>
    </row>
    <row r="60" spans="1:26" x14ac:dyDescent="0.3">
      <c r="A60" s="1">
        <v>28</v>
      </c>
      <c r="B60" s="1">
        <v>1.4399415935198101</v>
      </c>
      <c r="C60" s="1">
        <v>0.89384740773044602</v>
      </c>
      <c r="D60" s="1">
        <v>5.9718784028530703E-2</v>
      </c>
      <c r="E60" s="1">
        <v>0.103217404236555</v>
      </c>
      <c r="F60" s="1">
        <v>1.24552457396171</v>
      </c>
      <c r="G60" s="1">
        <v>0.76960692085637505</v>
      </c>
      <c r="H60">
        <f>SUM($B$5:B60)</f>
        <v>89.827795082843139</v>
      </c>
      <c r="I60">
        <f>SUM($C$5:C60)</f>
        <v>12.707521437535995</v>
      </c>
      <c r="J60">
        <f>SUM($D$5:D60)</f>
        <v>0.44716617016754051</v>
      </c>
      <c r="K60">
        <f>SUM($F$5:F60)</f>
        <v>95.281785901079104</v>
      </c>
      <c r="L60">
        <f>SUM($G$5:G60)</f>
        <v>10.761464018798563</v>
      </c>
      <c r="M60">
        <f t="shared" si="9"/>
        <v>37.538604169121534</v>
      </c>
      <c r="O60" s="3">
        <f t="shared" si="5"/>
        <v>8.5707202962230937</v>
      </c>
      <c r="R60" s="3">
        <f t="shared" si="10"/>
        <v>0.55878873030515175</v>
      </c>
      <c r="S60" s="3">
        <f t="shared" si="11"/>
        <v>0.38885320544684387</v>
      </c>
      <c r="T60" s="3">
        <f t="shared" si="12"/>
        <v>1.0564457992740727E-2</v>
      </c>
      <c r="U60" s="3">
        <f t="shared" si="13"/>
        <v>0</v>
      </c>
      <c r="V60" s="3"/>
      <c r="W60" s="3">
        <f t="shared" si="6"/>
        <v>0.95820639374473637</v>
      </c>
      <c r="X60">
        <f>SUM($W$6:W60)</f>
        <v>40.466183424448893</v>
      </c>
      <c r="Y60" s="3">
        <f t="shared" si="7"/>
        <v>8.5707202962230937</v>
      </c>
      <c r="Z60" s="3">
        <f t="shared" si="8"/>
        <v>2.927579255327359</v>
      </c>
    </row>
    <row r="61" spans="1:26" x14ac:dyDescent="0.3">
      <c r="A61" s="1">
        <v>30</v>
      </c>
      <c r="B61" s="1">
        <v>1.31263187621301</v>
      </c>
      <c r="C61" s="1">
        <v>0.95828515070532505</v>
      </c>
      <c r="D61" s="1">
        <v>6.9755520945162602E-2</v>
      </c>
      <c r="E61" s="1">
        <v>0.117404323572536</v>
      </c>
      <c r="F61" s="1">
        <v>1.03254111290661</v>
      </c>
      <c r="G61" s="1">
        <v>0.82714521988167999</v>
      </c>
      <c r="H61">
        <f>SUM($B$5:B61)</f>
        <v>91.140426959056143</v>
      </c>
      <c r="I61">
        <f>SUM($C$5:C61)</f>
        <v>13.66580658824132</v>
      </c>
      <c r="J61">
        <f>SUM($D$5:D61)</f>
        <v>0.51692169111270314</v>
      </c>
      <c r="K61">
        <f>SUM($F$5:F61)</f>
        <v>96.314327013985718</v>
      </c>
      <c r="L61">
        <f>SUM($G$5:G61)</f>
        <v>11.588609238680244</v>
      </c>
      <c r="M61">
        <f t="shared" si="9"/>
        <v>38.567992661689999</v>
      </c>
      <c r="O61" s="3">
        <f t="shared" si="5"/>
        <v>8.047439856946859</v>
      </c>
      <c r="R61" s="3">
        <f t="shared" si="10"/>
        <v>0.50938447973726519</v>
      </c>
      <c r="S61" s="3">
        <f t="shared" si="11"/>
        <v>0.41688575629482694</v>
      </c>
      <c r="T61" s="3">
        <f t="shared" si="12"/>
        <v>1.233999122344567E-2</v>
      </c>
      <c r="U61" s="3">
        <f t="shared" si="13"/>
        <v>0</v>
      </c>
      <c r="V61" s="3"/>
      <c r="W61" s="3">
        <f t="shared" si="6"/>
        <v>0.93861022725553778</v>
      </c>
      <c r="X61">
        <f>SUM($W$6:W61)</f>
        <v>41.404793651704431</v>
      </c>
      <c r="Y61" s="3">
        <f t="shared" si="7"/>
        <v>8.047439856946859</v>
      </c>
      <c r="Z61" s="3">
        <f t="shared" si="8"/>
        <v>2.8368009900144315</v>
      </c>
    </row>
    <row r="62" spans="1:26" x14ac:dyDescent="0.3">
      <c r="A62" s="1">
        <v>32</v>
      </c>
      <c r="B62" s="1">
        <v>1.1932955161921901</v>
      </c>
      <c r="C62" s="1">
        <v>1.0217289868127299</v>
      </c>
      <c r="D62" s="1">
        <v>8.0630922541157293E-2</v>
      </c>
      <c r="E62" s="1">
        <v>0.132383061244054</v>
      </c>
      <c r="F62" s="1">
        <v>0.84796991605831595</v>
      </c>
      <c r="G62" s="1">
        <v>0.88408997012024604</v>
      </c>
      <c r="H62">
        <f>SUM($B$5:B62)</f>
        <v>92.333722475248337</v>
      </c>
      <c r="I62">
        <f>SUM($C$5:C62)</f>
        <v>14.687535575054051</v>
      </c>
      <c r="J62">
        <f>SUM($D$5:D62)</f>
        <v>0.59755261365386048</v>
      </c>
      <c r="K62">
        <f>SUM($F$5:F62)</f>
        <v>97.162296930044036</v>
      </c>
      <c r="L62">
        <f>SUM($G$5:G62)</f>
        <v>12.47269920880049</v>
      </c>
      <c r="M62">
        <f t="shared" si="9"/>
        <v>39.547127308886232</v>
      </c>
      <c r="O62" s="3">
        <f t="shared" si="5"/>
        <v>7.7255677317402283</v>
      </c>
      <c r="R62" s="3">
        <f t="shared" si="10"/>
        <v>0.4630743978593817</v>
      </c>
      <c r="S62" s="3">
        <f t="shared" si="11"/>
        <v>0.44448592476077198</v>
      </c>
      <c r="T62" s="3">
        <f t="shared" si="12"/>
        <v>1.4263887116238484E-2</v>
      </c>
      <c r="U62" s="3">
        <f t="shared" si="13"/>
        <v>0</v>
      </c>
      <c r="V62" s="3"/>
      <c r="W62" s="3">
        <f t="shared" si="6"/>
        <v>0.92182420973639212</v>
      </c>
      <c r="X62">
        <f>SUM($W$6:W62)</f>
        <v>42.326617861440823</v>
      </c>
      <c r="Y62" s="3">
        <f t="shared" si="7"/>
        <v>7.7255677317402283</v>
      </c>
      <c r="Z62" s="3">
        <f t="shared" si="8"/>
        <v>2.7794905525545914</v>
      </c>
    </row>
    <row r="63" spans="1:26" x14ac:dyDescent="0.3">
      <c r="A63" s="1">
        <v>34</v>
      </c>
      <c r="B63" s="1">
        <v>1.08228486712009</v>
      </c>
      <c r="C63" s="1">
        <v>1.0841338583307201</v>
      </c>
      <c r="D63" s="1">
        <v>9.2351962170380303E-2</v>
      </c>
      <c r="E63" s="1">
        <v>0.14813898138848</v>
      </c>
      <c r="F63" s="1">
        <v>0.69050450255284601</v>
      </c>
      <c r="G63" s="1">
        <v>0.94039666582050896</v>
      </c>
      <c r="H63">
        <f>SUM($B$5:B63)</f>
        <v>93.416007342368431</v>
      </c>
      <c r="I63">
        <f>SUM($C$5:C63)</f>
        <v>15.771669433384771</v>
      </c>
      <c r="J63">
        <f>SUM($D$5:D63)</f>
        <v>0.68990457582424081</v>
      </c>
      <c r="K63">
        <f>SUM($F$5:F63)</f>
        <v>97.852801432596877</v>
      </c>
      <c r="L63">
        <f>SUM($G$5:G63)</f>
        <v>13.413095874621</v>
      </c>
      <c r="M63">
        <f t="shared" si="9"/>
        <v>40.481384835226265</v>
      </c>
      <c r="O63" s="3">
        <f t="shared" si="5"/>
        <v>7.580108780785265</v>
      </c>
      <c r="R63" s="3">
        <f t="shared" si="10"/>
        <v>0.41999522025626856</v>
      </c>
      <c r="S63" s="3">
        <f t="shared" si="11"/>
        <v>0.47163410924438892</v>
      </c>
      <c r="T63" s="3">
        <f t="shared" si="12"/>
        <v>1.6337379281367258E-2</v>
      </c>
      <c r="U63" s="3">
        <f t="shared" si="13"/>
        <v>0</v>
      </c>
      <c r="V63" s="3"/>
      <c r="W63" s="3">
        <f t="shared" si="6"/>
        <v>0.90796670878202468</v>
      </c>
      <c r="X63">
        <f>SUM($W$6:W63)</f>
        <v>43.23458457022285</v>
      </c>
      <c r="Y63" s="3">
        <f t="shared" si="7"/>
        <v>7.580108780785265</v>
      </c>
      <c r="Z63" s="3">
        <f t="shared" si="8"/>
        <v>2.7531997349965849</v>
      </c>
    </row>
    <row r="64" spans="1:26" x14ac:dyDescent="0.3">
      <c r="A64" s="1">
        <v>36</v>
      </c>
      <c r="B64" s="1">
        <v>0.97964993752920204</v>
      </c>
      <c r="C64" s="1">
        <v>1.1454617923049599</v>
      </c>
      <c r="D64" s="1">
        <v>0.104924756149504</v>
      </c>
      <c r="E64" s="1">
        <v>0.164658035765469</v>
      </c>
      <c r="F64" s="1">
        <v>0.55795111782168905</v>
      </c>
      <c r="G64" s="1">
        <v>0.99602671105122298</v>
      </c>
      <c r="H64">
        <f>SUM($B$5:B64)</f>
        <v>94.395657279897634</v>
      </c>
      <c r="I64">
        <f>SUM($C$5:C64)</f>
        <v>16.917131225689729</v>
      </c>
      <c r="J64">
        <f>SUM($D$5:D64)</f>
        <v>0.79482933197374483</v>
      </c>
      <c r="K64">
        <f>SUM($F$5:F64)</f>
        <v>98.410752550418565</v>
      </c>
      <c r="L64">
        <f>SUM($G$5:G64)</f>
        <v>14.409122585672224</v>
      </c>
      <c r="M64">
        <f t="shared" si="9"/>
        <v>41.37528977009282</v>
      </c>
      <c r="O64" s="3">
        <f t="shared" si="5"/>
        <v>7.597390865469329</v>
      </c>
      <c r="R64" s="3">
        <f t="shared" si="10"/>
        <v>0.38016635341253718</v>
      </c>
      <c r="S64" s="3">
        <f t="shared" si="11"/>
        <v>0.4983137902537757</v>
      </c>
      <c r="T64" s="3">
        <f t="shared" si="12"/>
        <v>1.8561549716257203E-2</v>
      </c>
      <c r="U64" s="3">
        <f t="shared" si="13"/>
        <v>0</v>
      </c>
      <c r="V64" s="3"/>
      <c r="W64" s="3">
        <f t="shared" si="6"/>
        <v>0.89704169338257012</v>
      </c>
      <c r="X64">
        <f>SUM($W$6:W64)</f>
        <v>44.131626263605419</v>
      </c>
      <c r="Y64" s="3">
        <f t="shared" si="7"/>
        <v>7.597390865469329</v>
      </c>
      <c r="Z64" s="3">
        <f t="shared" si="8"/>
        <v>2.7563364935125989</v>
      </c>
    </row>
    <row r="65" spans="1:26" x14ac:dyDescent="0.3">
      <c r="A65" s="1">
        <v>38</v>
      </c>
      <c r="B65" s="1">
        <v>0.88523148651393901</v>
      </c>
      <c r="C65" s="1">
        <v>1.2056808710140301</v>
      </c>
      <c r="D65" s="1">
        <v>0.118354616146329</v>
      </c>
      <c r="E65" s="1">
        <v>0.18192667253925601</v>
      </c>
      <c r="F65" s="1">
        <v>0.44766112975789302</v>
      </c>
      <c r="G65" s="1">
        <v>1.0509465613359601</v>
      </c>
      <c r="H65">
        <f>SUM($B$5:B65)</f>
        <v>95.280888766411579</v>
      </c>
      <c r="I65">
        <f>SUM($C$5:C65)</f>
        <v>18.122812096703761</v>
      </c>
      <c r="J65">
        <f>SUM($D$5:D65)</f>
        <v>0.91318394812007386</v>
      </c>
      <c r="K65">
        <f>SUM($F$5:F65)</f>
        <v>98.858413680176454</v>
      </c>
      <c r="L65">
        <f>SUM($G$5:G65)</f>
        <v>15.460069147008184</v>
      </c>
      <c r="M65">
        <f t="shared" si="9"/>
        <v>42.232688651253369</v>
      </c>
      <c r="O65" s="3">
        <f t="shared" si="5"/>
        <v>7.7724535132189914</v>
      </c>
      <c r="R65" s="3">
        <f t="shared" si="10"/>
        <v>0.34352600174991804</v>
      </c>
      <c r="S65" s="3">
        <f t="shared" si="11"/>
        <v>0.52451108252375489</v>
      </c>
      <c r="T65" s="3">
        <f t="shared" si="12"/>
        <v>2.0937338073184632E-2</v>
      </c>
      <c r="U65" s="3">
        <f t="shared" si="13"/>
        <v>0</v>
      </c>
      <c r="V65" s="3"/>
      <c r="W65" s="3">
        <f t="shared" si="6"/>
        <v>0.88897442234685753</v>
      </c>
      <c r="X65">
        <f>SUM($W$6:W65)</f>
        <v>45.020600685952274</v>
      </c>
      <c r="Y65" s="3">
        <f t="shared" si="7"/>
        <v>7.7724535132189914</v>
      </c>
      <c r="Z65" s="3">
        <f t="shared" si="8"/>
        <v>2.7879120346989055</v>
      </c>
    </row>
    <row r="66" spans="1:26" x14ac:dyDescent="0.3">
      <c r="A66" s="1">
        <v>40</v>
      </c>
      <c r="B66" s="1">
        <v>0.79872936081652901</v>
      </c>
      <c r="C66" s="1">
        <v>1.2647643984404899</v>
      </c>
      <c r="D66" s="1">
        <v>0.132646092828824</v>
      </c>
      <c r="E66" s="1">
        <v>0.19993176184623601</v>
      </c>
      <c r="F66" s="1">
        <v>0.35683374629230502</v>
      </c>
      <c r="G66" s="1">
        <v>1.1051270311921</v>
      </c>
      <c r="H66">
        <f>SUM($B$5:B66)</f>
        <v>96.079618127228102</v>
      </c>
      <c r="I66">
        <f>SUM($C$5:C66)</f>
        <v>19.387576495144252</v>
      </c>
      <c r="J66">
        <f>SUM($D$5:D66)</f>
        <v>1.0458300409488979</v>
      </c>
      <c r="K66">
        <f>SUM($F$5:F66)</f>
        <v>99.215247426468764</v>
      </c>
      <c r="L66">
        <f>SUM($G$5:G66)</f>
        <v>16.565196178200285</v>
      </c>
      <c r="M66">
        <f t="shared" si="9"/>
        <v>43.056881441927302</v>
      </c>
      <c r="O66" s="3">
        <f t="shared" si="5"/>
        <v>8.1074410458374899</v>
      </c>
      <c r="R66" s="3">
        <f t="shared" si="10"/>
        <v>0.30995768675389224</v>
      </c>
      <c r="S66" s="3">
        <f t="shared" si="11"/>
        <v>0.55021437240319904</v>
      </c>
      <c r="T66" s="3">
        <f t="shared" si="12"/>
        <v>2.3465549380942009E-2</v>
      </c>
      <c r="U66" s="3">
        <f t="shared" si="13"/>
        <v>0</v>
      </c>
      <c r="V66" s="3"/>
      <c r="W66" s="3">
        <f t="shared" si="6"/>
        <v>0.8836376085380333</v>
      </c>
      <c r="X66">
        <f>SUM($W$6:W66)</f>
        <v>45.904238294490305</v>
      </c>
      <c r="Y66" s="3">
        <f t="shared" si="7"/>
        <v>8.1074410458374899</v>
      </c>
      <c r="Z66" s="3">
        <f t="shared" si="8"/>
        <v>2.8473568525630029</v>
      </c>
    </row>
    <row r="67" spans="1:26" x14ac:dyDescent="0.3">
      <c r="A67" s="1">
        <v>43</v>
      </c>
      <c r="B67" s="1">
        <v>0.70186507105500995</v>
      </c>
      <c r="C67" s="1">
        <v>1.3366407080193501</v>
      </c>
      <c r="D67" s="1">
        <v>0.151693747831468</v>
      </c>
      <c r="E67" s="1">
        <v>0.2233944911489</v>
      </c>
      <c r="F67" s="1">
        <v>0.26751313747564398</v>
      </c>
      <c r="G67" s="1">
        <v>1.17146802471249</v>
      </c>
      <c r="H67">
        <f>SUM($B$5:B67)</f>
        <v>96.781483198283112</v>
      </c>
      <c r="I67">
        <f>SUM($C$5:C67)</f>
        <v>20.724217203163601</v>
      </c>
      <c r="J67">
        <f>SUM($D$5:D67)</f>
        <v>1.1975237887803658</v>
      </c>
      <c r="K67">
        <f>SUM($F$5:F67)</f>
        <v>99.48276056394441</v>
      </c>
      <c r="L67">
        <f>SUM($G$5:G67)</f>
        <v>17.736664202912774</v>
      </c>
      <c r="M67">
        <f t="shared" si="9"/>
        <v>44.237050314150949</v>
      </c>
      <c r="O67" s="3">
        <f t="shared" si="5"/>
        <v>6.4916632735256536</v>
      </c>
      <c r="R67" s="3">
        <f t="shared" si="10"/>
        <v>0.27236819442216392</v>
      </c>
      <c r="S67" s="3">
        <f t="shared" si="11"/>
        <v>0.58148294591329641</v>
      </c>
      <c r="T67" s="3">
        <f t="shared" si="12"/>
        <v>2.6835144968144743E-2</v>
      </c>
      <c r="U67" s="3">
        <f t="shared" si="13"/>
        <v>0</v>
      </c>
      <c r="V67" s="3"/>
      <c r="W67" s="3">
        <f t="shared" si="6"/>
        <v>0.88068628530360504</v>
      </c>
      <c r="X67">
        <f>SUM($W$6:W67)</f>
        <v>46.784924579793909</v>
      </c>
      <c r="Y67" s="3">
        <f t="shared" si="7"/>
        <v>6.4916632735256536</v>
      </c>
      <c r="Z67" s="3">
        <f t="shared" si="8"/>
        <v>2.5478742656429603</v>
      </c>
    </row>
    <row r="68" spans="1:26" x14ac:dyDescent="0.3">
      <c r="A68" s="1">
        <v>46</v>
      </c>
      <c r="B68" s="1">
        <v>0.59891938574077896</v>
      </c>
      <c r="C68" s="1">
        <v>1.4209007283422701</v>
      </c>
      <c r="D68" s="1">
        <v>0.17638444390831001</v>
      </c>
      <c r="E68" s="1">
        <v>0.253080749475248</v>
      </c>
      <c r="F68" s="1">
        <v>0.186357217996163</v>
      </c>
      <c r="G68" s="1">
        <v>1.2498309275342001</v>
      </c>
      <c r="H68">
        <f>SUM($B$5:B68)</f>
        <v>97.380402584023898</v>
      </c>
      <c r="I68">
        <f>SUM($C$5:C68)</f>
        <v>22.145117931505872</v>
      </c>
      <c r="J68">
        <f>SUM($D$5:D68)</f>
        <v>1.3739082326886758</v>
      </c>
      <c r="K68">
        <f>SUM($F$5:F68)</f>
        <v>99.669117781940571</v>
      </c>
      <c r="L68">
        <f>SUM($G$5:G68)</f>
        <v>18.986495130446976</v>
      </c>
      <c r="M68">
        <f t="shared" si="9"/>
        <v>45.356988450450693</v>
      </c>
      <c r="O68" s="3">
        <f t="shared" si="5"/>
        <v>5.3346989445319348</v>
      </c>
      <c r="R68" s="3">
        <f t="shared" si="10"/>
        <v>0.23241873463434132</v>
      </c>
      <c r="S68" s="3">
        <f t="shared" si="11"/>
        <v>0.61813884345264958</v>
      </c>
      <c r="T68" s="3">
        <f t="shared" si="12"/>
        <v>3.1203013901824093E-2</v>
      </c>
      <c r="U68" s="3">
        <f t="shared" si="13"/>
        <v>0</v>
      </c>
      <c r="V68" s="3"/>
      <c r="W68" s="3">
        <f t="shared" si="6"/>
        <v>0.88176059198881507</v>
      </c>
      <c r="X68">
        <f>SUM($W$6:W68)</f>
        <v>47.666685171782724</v>
      </c>
      <c r="Y68" s="3">
        <f t="shared" si="7"/>
        <v>5.3346989445319348</v>
      </c>
      <c r="Z68" s="3">
        <f t="shared" si="8"/>
        <v>2.3096967213320312</v>
      </c>
    </row>
    <row r="69" spans="1:26" x14ac:dyDescent="0.3">
      <c r="A69" s="1">
        <v>50</v>
      </c>
      <c r="B69" s="1">
        <v>0.49720369877474502</v>
      </c>
      <c r="C69" s="1">
        <v>1.51537589311035</v>
      </c>
      <c r="D69" s="1">
        <v>0.20762193617256799</v>
      </c>
      <c r="E69" s="1">
        <v>0.28959231646445199</v>
      </c>
      <c r="F69" s="1">
        <v>0.12120839406152401</v>
      </c>
      <c r="G69" s="1">
        <v>1.3385539848294601</v>
      </c>
      <c r="H69">
        <f>SUM($B$5:B69)</f>
        <v>97.877606282798638</v>
      </c>
      <c r="I69">
        <f>SUM($C$5:C69)</f>
        <v>23.660493824616221</v>
      </c>
      <c r="J69">
        <f>SUM($D$5:D69)</f>
        <v>1.5815301688612438</v>
      </c>
      <c r="K69">
        <f>SUM($F$5:F69)</f>
        <v>99.790326176002097</v>
      </c>
      <c r="L69">
        <f>SUM($G$5:G69)</f>
        <v>20.325049115276435</v>
      </c>
      <c r="M69">
        <f t="shared" si="9"/>
        <v>46.767994603946669</v>
      </c>
      <c r="O69" s="3">
        <f t="shared" si="5"/>
        <v>3.195531137582591</v>
      </c>
      <c r="R69" s="3">
        <f t="shared" si="10"/>
        <v>0.19294659227269736</v>
      </c>
      <c r="S69" s="3">
        <f t="shared" si="11"/>
        <v>0.65923866690961408</v>
      </c>
      <c r="T69" s="3">
        <f t="shared" si="12"/>
        <v>3.6729033565363389E-2</v>
      </c>
      <c r="U69" s="3">
        <f t="shared" si="13"/>
        <v>0</v>
      </c>
      <c r="V69" s="3"/>
      <c r="W69" s="3">
        <f t="shared" si="6"/>
        <v>0.88891429274767486</v>
      </c>
      <c r="X69">
        <f>SUM($W$6:W69)</f>
        <v>48.555599464530403</v>
      </c>
      <c r="Y69" s="3">
        <f t="shared" si="7"/>
        <v>3.195531137582591</v>
      </c>
      <c r="Z69" s="3">
        <f t="shared" si="8"/>
        <v>1.787604860583734</v>
      </c>
    </row>
    <row r="70" spans="1:26" x14ac:dyDescent="0.3">
      <c r="A70" s="1">
        <v>53</v>
      </c>
      <c r="B70" s="1">
        <v>0.41065953210288902</v>
      </c>
      <c r="C70" s="1">
        <v>1.6069527133768799</v>
      </c>
      <c r="D70" s="1">
        <v>0.24163622103010499</v>
      </c>
      <c r="E70" s="1">
        <v>0.32831798040274501</v>
      </c>
      <c r="F70" s="1">
        <v>7.6839561237562901E-2</v>
      </c>
      <c r="G70" s="1">
        <v>1.4254263905322899</v>
      </c>
      <c r="H70">
        <f>SUM($B$5:B70)</f>
        <v>98.288265814901521</v>
      </c>
      <c r="I70">
        <f>SUM($C$5:C70)</f>
        <v>25.267446537993102</v>
      </c>
      <c r="J70">
        <f>SUM($D$5:D70)</f>
        <v>1.8231663898913488</v>
      </c>
      <c r="K70">
        <f>SUM($F$5:F70)</f>
        <v>99.86716573723966</v>
      </c>
      <c r="L70">
        <f>SUM($G$5:G70)</f>
        <v>21.750475505808726</v>
      </c>
      <c r="M70">
        <f t="shared" si="9"/>
        <v>47.771642199341578</v>
      </c>
      <c r="O70" s="3">
        <f t="shared" si="5"/>
        <v>2.8397073344052717</v>
      </c>
      <c r="R70" s="3">
        <f t="shared" ref="R70:R105" si="14">$R$5*B70</f>
        <v>0.15936196271027719</v>
      </c>
      <c r="S70" s="3">
        <f t="shared" ref="S70:S105" si="15">$S$5*C70</f>
        <v>0.69907761458378836</v>
      </c>
      <c r="T70" s="3">
        <f t="shared" ref="T70:T105" si="16">$T$5*D70</f>
        <v>4.2746277375265651E-2</v>
      </c>
      <c r="U70" s="3">
        <f t="shared" ref="U70:U105" si="17">$U$5*F70</f>
        <v>0</v>
      </c>
      <c r="V70" s="3"/>
      <c r="W70" s="3">
        <f t="shared" si="6"/>
        <v>0.90118585466933121</v>
      </c>
      <c r="X70">
        <f>SUM($W$6:W70)</f>
        <v>49.456785319199732</v>
      </c>
      <c r="Y70" s="3">
        <f t="shared" si="7"/>
        <v>2.8397073344052717</v>
      </c>
      <c r="Z70" s="3">
        <f t="shared" si="8"/>
        <v>1.6851431198581537</v>
      </c>
    </row>
    <row r="71" spans="1:26" x14ac:dyDescent="0.3">
      <c r="A71" s="1">
        <v>56</v>
      </c>
      <c r="B71" s="1">
        <v>0.348506764022677</v>
      </c>
      <c r="C71" s="1">
        <v>1.68211370709616</v>
      </c>
      <c r="D71" s="1">
        <v>0.272880531132631</v>
      </c>
      <c r="E71" s="1">
        <v>0.363026539308545</v>
      </c>
      <c r="F71" s="1">
        <v>5.1725318049473598E-2</v>
      </c>
      <c r="G71" s="1">
        <v>1.49747529064326</v>
      </c>
      <c r="H71">
        <f>SUM($B$5:B71)</f>
        <v>98.636772578924194</v>
      </c>
      <c r="I71">
        <f>SUM($C$5:C71)</f>
        <v>26.949560245089263</v>
      </c>
      <c r="J71">
        <f>SUM($D$5:D71)</f>
        <v>2.09604692102398</v>
      </c>
      <c r="K71">
        <f>SUM($F$5:F71)</f>
        <v>99.918891055289137</v>
      </c>
      <c r="L71">
        <f>SUM($G$5:G71)</f>
        <v>23.247950796451985</v>
      </c>
      <c r="M71">
        <f t="shared" si="9"/>
        <v>48.733543826477849</v>
      </c>
      <c r="O71" s="3">
        <f t="shared" ref="O71:O105" si="18">(M71-X71)^2</f>
        <v>2.6847899797390959</v>
      </c>
      <c r="R71" s="3">
        <f t="shared" si="14"/>
        <v>0.13524274390529969</v>
      </c>
      <c r="S71" s="3">
        <f t="shared" si="15"/>
        <v>0.73177513440601505</v>
      </c>
      <c r="T71" s="3">
        <f t="shared" si="16"/>
        <v>4.8273503137809731E-2</v>
      </c>
      <c r="U71" s="3">
        <f t="shared" si="17"/>
        <v>0</v>
      </c>
      <c r="V71" s="3"/>
      <c r="W71" s="3">
        <f t="shared" ref="W71:W105" si="19">SUM(R71:U71)</f>
        <v>0.91529138144912447</v>
      </c>
      <c r="X71">
        <f>SUM($W$6:W71)</f>
        <v>50.372076700648854</v>
      </c>
      <c r="Y71" s="3">
        <f t="shared" ref="Y71:Y105" si="20">(X71-M71)^2</f>
        <v>2.6847899797390959</v>
      </c>
      <c r="Z71" s="3">
        <f t="shared" ref="Z71:Z105" si="21">ABS(X71-M71)</f>
        <v>1.6385328741710055</v>
      </c>
    </row>
    <row r="72" spans="1:26" x14ac:dyDescent="0.3">
      <c r="A72" s="1">
        <v>60</v>
      </c>
      <c r="B72" s="1">
        <v>0.28779437601687702</v>
      </c>
      <c r="C72" s="1">
        <v>1.7659924093655199</v>
      </c>
      <c r="D72" s="1">
        <v>0.31176288890755899</v>
      </c>
      <c r="E72" s="1">
        <v>0.40523652742280902</v>
      </c>
      <c r="F72" s="1">
        <v>3.2455894122346597E-2</v>
      </c>
      <c r="G72" s="1">
        <v>1.5787518176747899</v>
      </c>
      <c r="H72">
        <f>SUM($B$5:B72)</f>
        <v>98.924566954941071</v>
      </c>
      <c r="I72">
        <f>SUM($C$5:C72)</f>
        <v>28.715552654454783</v>
      </c>
      <c r="J72">
        <f>SUM($D$5:D72)</f>
        <v>2.407809809931539</v>
      </c>
      <c r="K72">
        <f>SUM($F$5:F72)</f>
        <v>99.951346949411487</v>
      </c>
      <c r="L72">
        <f>SUM($G$5:G72)</f>
        <v>24.826702614126773</v>
      </c>
      <c r="M72">
        <f t="shared" ref="M72:M105" si="22">(A72^$P$2-$O$2^$P$2)/($N$2^$P$2-$O$2^$P$2)*100</f>
        <v>49.957699945942167</v>
      </c>
      <c r="O72" s="3">
        <f t="shared" si="18"/>
        <v>1.8210863124205849</v>
      </c>
      <c r="R72" s="3">
        <f t="shared" si="14"/>
        <v>0.11168248398904361</v>
      </c>
      <c r="S72" s="3">
        <f t="shared" si="15"/>
        <v>0.76826514597183493</v>
      </c>
      <c r="T72" s="3">
        <f t="shared" si="16"/>
        <v>5.5151925765700084E-2</v>
      </c>
      <c r="U72" s="3">
        <f t="shared" si="17"/>
        <v>0</v>
      </c>
      <c r="V72" s="3"/>
      <c r="W72" s="3">
        <f t="shared" si="19"/>
        <v>0.93509955572657855</v>
      </c>
      <c r="X72">
        <f>SUM($W$6:W72)</f>
        <v>51.307176256375435</v>
      </c>
      <c r="Y72" s="3">
        <f t="shared" si="20"/>
        <v>1.8210863124205849</v>
      </c>
      <c r="Z72" s="3">
        <f t="shared" si="21"/>
        <v>1.3494763104332677</v>
      </c>
    </row>
    <row r="73" spans="1:26" x14ac:dyDescent="0.3">
      <c r="A73" s="1">
        <v>63</v>
      </c>
      <c r="B73" s="1">
        <v>0.23669881643312701</v>
      </c>
      <c r="C73" s="1">
        <v>1.8467786349656301</v>
      </c>
      <c r="D73" s="1">
        <v>0.35341467551560601</v>
      </c>
      <c r="E73" s="1">
        <v>0.449483536019325</v>
      </c>
      <c r="F73" s="1">
        <v>1.9884235231108899E-2</v>
      </c>
      <c r="G73" s="1">
        <v>1.6579140155293</v>
      </c>
      <c r="H73">
        <f>SUM($B$5:B73)</f>
        <v>99.161265771374204</v>
      </c>
      <c r="I73">
        <f>SUM($C$5:C73)</f>
        <v>30.562331289420413</v>
      </c>
      <c r="J73">
        <f>SUM($D$5:D73)</f>
        <v>2.761224485447145</v>
      </c>
      <c r="K73">
        <f>SUM($F$5:F73)</f>
        <v>99.971231184642591</v>
      </c>
      <c r="L73">
        <f>SUM($G$5:G73)</f>
        <v>26.484616629656074</v>
      </c>
      <c r="M73">
        <f t="shared" si="22"/>
        <v>50.836229226683237</v>
      </c>
      <c r="O73" s="3">
        <f t="shared" si="18"/>
        <v>2.0412731026483697</v>
      </c>
      <c r="R73" s="3">
        <f t="shared" si="14"/>
        <v>9.1854163873473532E-2</v>
      </c>
      <c r="S73" s="3">
        <f t="shared" si="15"/>
        <v>0.80340982783684967</v>
      </c>
      <c r="T73" s="3">
        <f t="shared" si="16"/>
        <v>6.2520269865491016E-2</v>
      </c>
      <c r="U73" s="3">
        <f t="shared" si="17"/>
        <v>0</v>
      </c>
      <c r="V73" s="3"/>
      <c r="W73" s="3">
        <f t="shared" si="19"/>
        <v>0.9577842615758142</v>
      </c>
      <c r="X73">
        <f>SUM($W$6:W73)</f>
        <v>52.264960517951252</v>
      </c>
      <c r="Y73" s="3">
        <f t="shared" si="20"/>
        <v>2.0412731026483697</v>
      </c>
      <c r="Z73" s="3">
        <f t="shared" si="21"/>
        <v>1.428731291268015</v>
      </c>
    </row>
    <row r="74" spans="1:26" x14ac:dyDescent="0.3">
      <c r="A74" s="1">
        <v>66</v>
      </c>
      <c r="B74" s="1">
        <v>0.200271667413988</v>
      </c>
      <c r="C74" s="1">
        <v>1.9127798866410799</v>
      </c>
      <c r="D74" s="1">
        <v>0.39118162354563202</v>
      </c>
      <c r="E74" s="1">
        <v>0.48879156779968003</v>
      </c>
      <c r="F74" s="1">
        <v>1.3033707269372301E-2</v>
      </c>
      <c r="G74" s="1">
        <v>1.72334842757105</v>
      </c>
      <c r="H74">
        <f>SUM($B$5:B74)</f>
        <v>99.36153743878819</v>
      </c>
      <c r="I74">
        <f>SUM($C$5:C74)</f>
        <v>32.475111176061496</v>
      </c>
      <c r="J74">
        <f>SUM($D$5:D74)</f>
        <v>3.1524061089927771</v>
      </c>
      <c r="K74">
        <f>SUM($F$5:F74)</f>
        <v>99.984264891911963</v>
      </c>
      <c r="L74">
        <f>SUM($G$5:G74)</f>
        <v>28.207965057227124</v>
      </c>
      <c r="M74">
        <f t="shared" si="22"/>
        <v>51.683920386878576</v>
      </c>
      <c r="O74" s="3">
        <f t="shared" si="18"/>
        <v>2.4338564037278556</v>
      </c>
      <c r="R74" s="3">
        <f t="shared" si="14"/>
        <v>7.7718118050055754E-2</v>
      </c>
      <c r="S74" s="3">
        <f t="shared" si="15"/>
        <v>0.83212255671600777</v>
      </c>
      <c r="T74" s="3">
        <f t="shared" si="16"/>
        <v>6.920137267874682E-2</v>
      </c>
      <c r="U74" s="3">
        <f t="shared" si="17"/>
        <v>0</v>
      </c>
      <c r="V74" s="3"/>
      <c r="W74" s="3">
        <f t="shared" si="19"/>
        <v>0.97904204744481038</v>
      </c>
      <c r="X74">
        <f>SUM($W$6:W74)</f>
        <v>53.244002565396059</v>
      </c>
      <c r="Y74" s="3">
        <f t="shared" si="20"/>
        <v>2.4338564037278556</v>
      </c>
      <c r="Z74" s="3">
        <f t="shared" si="21"/>
        <v>1.560082178517483</v>
      </c>
    </row>
    <row r="75" spans="1:26" x14ac:dyDescent="0.3">
      <c r="A75" s="1">
        <v>70</v>
      </c>
      <c r="B75" s="1">
        <v>0.16489810698222299</v>
      </c>
      <c r="C75" s="1">
        <v>1.9860861707683899</v>
      </c>
      <c r="D75" s="1">
        <v>0.437633230094222</v>
      </c>
      <c r="E75" s="1">
        <v>0.53621377126465797</v>
      </c>
      <c r="F75" s="1">
        <v>7.9493294318833292E-3</v>
      </c>
      <c r="G75" s="1">
        <v>1.7969111197957801</v>
      </c>
      <c r="H75">
        <f>SUM($B$5:B75)</f>
        <v>99.526435545770411</v>
      </c>
      <c r="I75">
        <f>SUM($C$5:C75)</f>
        <v>34.461197346829884</v>
      </c>
      <c r="J75">
        <f>SUM($D$5:D75)</f>
        <v>3.5900393390869989</v>
      </c>
      <c r="K75">
        <f>SUM($F$5:F75)</f>
        <v>99.992214221343843</v>
      </c>
      <c r="L75">
        <f>SUM($G$5:G75)</f>
        <v>30.004876177022904</v>
      </c>
      <c r="M75">
        <f t="shared" si="22"/>
        <v>52.770334281624407</v>
      </c>
      <c r="O75" s="3">
        <f t="shared" si="18"/>
        <v>2.1877109350939579</v>
      </c>
      <c r="R75" s="3">
        <f t="shared" si="14"/>
        <v>6.3990931469021281E-2</v>
      </c>
      <c r="S75" s="3">
        <f t="shared" si="15"/>
        <v>0.86401321648161489</v>
      </c>
      <c r="T75" s="3">
        <f t="shared" si="16"/>
        <v>7.7418821410513511E-2</v>
      </c>
      <c r="U75" s="3">
        <f t="shared" si="17"/>
        <v>0</v>
      </c>
      <c r="V75" s="3"/>
      <c r="W75" s="3">
        <f t="shared" si="19"/>
        <v>1.0054229693611496</v>
      </c>
      <c r="X75">
        <f>SUM($W$6:W75)</f>
        <v>54.249425534757208</v>
      </c>
      <c r="Y75" s="3">
        <f t="shared" si="20"/>
        <v>2.1877109350939579</v>
      </c>
      <c r="Z75" s="3">
        <f t="shared" si="21"/>
        <v>1.4790912531328004</v>
      </c>
    </row>
    <row r="76" spans="1:26" x14ac:dyDescent="0.3">
      <c r="A76" s="1">
        <v>75</v>
      </c>
      <c r="B76" s="1">
        <v>0.128309709495041</v>
      </c>
      <c r="C76" s="1">
        <v>2.07501990285094</v>
      </c>
      <c r="D76" s="1">
        <v>0.50118649270911797</v>
      </c>
      <c r="E76" s="1">
        <v>0.59969435404716798</v>
      </c>
      <c r="F76" s="1">
        <v>4.1574778734505104E-3</v>
      </c>
      <c r="G76" s="1">
        <v>1.8875244031974101</v>
      </c>
      <c r="H76">
        <f>SUM($B$5:B76)</f>
        <v>99.654745255265453</v>
      </c>
      <c r="I76">
        <f>SUM($C$5:C76)</f>
        <v>36.536217249680824</v>
      </c>
      <c r="J76">
        <f>SUM($D$5:D76)</f>
        <v>4.091225831796117</v>
      </c>
      <c r="K76">
        <f>SUM($F$5:F76)</f>
        <v>99.996371699217292</v>
      </c>
      <c r="L76">
        <f>SUM($G$5:G76)</f>
        <v>31.892400580220315</v>
      </c>
      <c r="M76">
        <f t="shared" si="22"/>
        <v>54.064721784310898</v>
      </c>
      <c r="O76" s="3">
        <f t="shared" si="18"/>
        <v>1.5027327557948216</v>
      </c>
      <c r="R76" s="3">
        <f t="shared" si="14"/>
        <v>4.9792311005682779E-2</v>
      </c>
      <c r="S76" s="3">
        <f t="shared" si="15"/>
        <v>0.90270233331919403</v>
      </c>
      <c r="T76" s="3">
        <f t="shared" si="16"/>
        <v>8.8661611834309206E-2</v>
      </c>
      <c r="U76" s="3">
        <f t="shared" si="17"/>
        <v>0</v>
      </c>
      <c r="V76" s="3"/>
      <c r="W76" s="3">
        <f t="shared" si="19"/>
        <v>1.0411562561591861</v>
      </c>
      <c r="X76">
        <f>SUM($W$6:W76)</f>
        <v>55.290581790916391</v>
      </c>
      <c r="Y76" s="3">
        <f t="shared" si="20"/>
        <v>1.5027327557948216</v>
      </c>
      <c r="Z76" s="3">
        <f t="shared" si="21"/>
        <v>1.2258600066054939</v>
      </c>
    </row>
    <row r="77" spans="1:26" x14ac:dyDescent="0.3">
      <c r="A77" s="1">
        <v>80</v>
      </c>
      <c r="B77" s="1">
        <v>9.6809801028251402E-2</v>
      </c>
      <c r="C77" s="1">
        <v>2.16723543258678</v>
      </c>
      <c r="D77" s="1">
        <v>0.57686701990877998</v>
      </c>
      <c r="E77" s="1">
        <v>0.67351117064955901</v>
      </c>
      <c r="F77" s="1">
        <v>1.9713989729995001E-3</v>
      </c>
      <c r="G77" s="1">
        <v>1.9832735525102101</v>
      </c>
      <c r="H77">
        <f>SUM($B$5:B77)</f>
        <v>99.751555056293711</v>
      </c>
      <c r="I77">
        <f>SUM($C$5:C77)</f>
        <v>38.703452682267603</v>
      </c>
      <c r="J77">
        <f>SUM($D$5:D77)</f>
        <v>4.6680928517048965</v>
      </c>
      <c r="K77">
        <f>SUM($F$5:F77)</f>
        <v>99.99834309819029</v>
      </c>
      <c r="L77">
        <f>SUM($G$5:G77)</f>
        <v>33.875674132730524</v>
      </c>
      <c r="M77">
        <f t="shared" si="22"/>
        <v>55.29591842185625</v>
      </c>
      <c r="O77" s="3">
        <f t="shared" si="18"/>
        <v>1.1601457328288496</v>
      </c>
      <c r="R77" s="3">
        <f t="shared" si="14"/>
        <v>3.7568347244861182E-2</v>
      </c>
      <c r="S77" s="3">
        <f t="shared" si="15"/>
        <v>0.94281914075146855</v>
      </c>
      <c r="T77" s="3">
        <f t="shared" si="16"/>
        <v>0.10204975701300756</v>
      </c>
      <c r="U77" s="3">
        <f t="shared" si="17"/>
        <v>0</v>
      </c>
      <c r="V77" s="3"/>
      <c r="W77" s="3">
        <f t="shared" si="19"/>
        <v>1.0824372450093374</v>
      </c>
      <c r="X77">
        <f>SUM($W$6:W77)</f>
        <v>56.373019035925729</v>
      </c>
      <c r="Y77" s="3">
        <f t="shared" si="20"/>
        <v>1.1601457328288496</v>
      </c>
      <c r="Z77" s="3">
        <f t="shared" si="21"/>
        <v>1.0771006140694794</v>
      </c>
    </row>
    <row r="78" spans="1:26" x14ac:dyDescent="0.3">
      <c r="A78" s="1">
        <v>85</v>
      </c>
      <c r="B78" s="1">
        <v>7.2988756942558894E-2</v>
      </c>
      <c r="C78" s="1">
        <v>2.2522689040192301</v>
      </c>
      <c r="D78" s="1">
        <v>0.65769902352445297</v>
      </c>
      <c r="E78" s="1">
        <v>0.75050702313180095</v>
      </c>
      <c r="F78" s="1">
        <v>9.2045877808157896E-4</v>
      </c>
      <c r="G78" s="1">
        <v>2.07351148957388</v>
      </c>
      <c r="H78">
        <f>SUM($B$5:B78)</f>
        <v>99.824543813236275</v>
      </c>
      <c r="I78">
        <f>SUM($C$5:C78)</f>
        <v>40.955721586286835</v>
      </c>
      <c r="J78">
        <f>SUM($D$5:D78)</f>
        <v>5.3257918752293492</v>
      </c>
      <c r="K78">
        <f>SUM($F$5:F78)</f>
        <v>99.999263556968373</v>
      </c>
      <c r="L78">
        <f>SUM($G$5:G78)</f>
        <v>35.949185622304405</v>
      </c>
      <c r="M78">
        <f t="shared" si="22"/>
        <v>56.470685067409107</v>
      </c>
      <c r="O78" s="3">
        <f t="shared" si="18"/>
        <v>1.054357197020666</v>
      </c>
      <c r="R78" s="3">
        <f t="shared" si="14"/>
        <v>2.8324270235702938E-2</v>
      </c>
      <c r="S78" s="3">
        <f t="shared" si="15"/>
        <v>0.9798115151218737</v>
      </c>
      <c r="T78" s="3">
        <f t="shared" si="16"/>
        <v>0.11634921606192038</v>
      </c>
      <c r="U78" s="3">
        <f t="shared" si="17"/>
        <v>0</v>
      </c>
      <c r="V78" s="3"/>
      <c r="W78" s="3">
        <f t="shared" si="19"/>
        <v>1.1244850014194969</v>
      </c>
      <c r="X78">
        <f>SUM($W$6:W78)</f>
        <v>57.497504037345223</v>
      </c>
      <c r="Y78" s="3">
        <f t="shared" si="20"/>
        <v>1.054357197020666</v>
      </c>
      <c r="Z78" s="3">
        <f t="shared" si="21"/>
        <v>1.0268189699361159</v>
      </c>
    </row>
    <row r="79" spans="1:26" x14ac:dyDescent="0.3">
      <c r="A79" s="1">
        <v>90</v>
      </c>
      <c r="B79" s="1">
        <v>5.5000844055201698E-2</v>
      </c>
      <c r="C79" s="1">
        <v>2.3303063016918202</v>
      </c>
      <c r="D79" s="1">
        <v>0.74356344278100495</v>
      </c>
      <c r="E79" s="1">
        <v>0.83051781605307795</v>
      </c>
      <c r="F79" s="1">
        <v>4.23642646203516E-4</v>
      </c>
      <c r="G79" s="1">
        <v>2.1583054425794002</v>
      </c>
      <c r="H79">
        <f>SUM($B$5:B79)</f>
        <v>99.879544657291476</v>
      </c>
      <c r="I79">
        <f>SUM($C$5:C79)</f>
        <v>43.286027887978655</v>
      </c>
      <c r="J79">
        <f>SUM($D$5:D79)</f>
        <v>6.0693553180103539</v>
      </c>
      <c r="K79">
        <f>SUM($F$5:F79)</f>
        <v>99.99968719961457</v>
      </c>
      <c r="L79">
        <f>SUM($G$5:G79)</f>
        <v>38.107491064883803</v>
      </c>
      <c r="M79">
        <f t="shared" si="22"/>
        <v>57.59471101546886</v>
      </c>
      <c r="O79" s="3">
        <f t="shared" si="18"/>
        <v>1.1436936421716539</v>
      </c>
      <c r="R79" s="3">
        <f t="shared" si="14"/>
        <v>2.1343818355987362E-2</v>
      </c>
      <c r="S79" s="3">
        <f t="shared" si="15"/>
        <v>1.013760365862254</v>
      </c>
      <c r="T79" s="3">
        <f t="shared" si="16"/>
        <v>0.13153892672102468</v>
      </c>
      <c r="U79" s="3">
        <f t="shared" si="17"/>
        <v>0</v>
      </c>
      <c r="V79" s="3"/>
      <c r="W79" s="3">
        <f t="shared" si="19"/>
        <v>1.1666431109392661</v>
      </c>
      <c r="X79">
        <f>SUM($W$6:W79)</f>
        <v>58.664147148284492</v>
      </c>
      <c r="Y79" s="3">
        <f t="shared" si="20"/>
        <v>1.1436936421716539</v>
      </c>
      <c r="Z79" s="3">
        <f t="shared" si="21"/>
        <v>1.0694361328156319</v>
      </c>
    </row>
    <row r="80" spans="1:26" x14ac:dyDescent="0.3">
      <c r="A80" s="1">
        <v>95</v>
      </c>
      <c r="B80" s="1">
        <v>4.1432277595428398E-2</v>
      </c>
      <c r="C80" s="1">
        <v>2.40154954705792</v>
      </c>
      <c r="D80" s="1">
        <v>0.83432385838445</v>
      </c>
      <c r="E80" s="1">
        <v>0.91338025326252903</v>
      </c>
      <c r="F80" s="1">
        <v>1.92386494608379E-4</v>
      </c>
      <c r="G80" s="1">
        <v>2.2377396929157798</v>
      </c>
      <c r="H80">
        <f>SUM($B$5:B80)</f>
        <v>99.920976934886909</v>
      </c>
      <c r="I80">
        <f>SUM($C$5:C80)</f>
        <v>45.687577435036573</v>
      </c>
      <c r="J80">
        <f>SUM($D$5:D80)</f>
        <v>6.903679176394804</v>
      </c>
      <c r="K80">
        <f>SUM($F$5:F80)</f>
        <v>99.999879586109174</v>
      </c>
      <c r="L80">
        <f>SUM($G$5:G80)</f>
        <v>40.345230757799584</v>
      </c>
      <c r="M80">
        <f t="shared" si="22"/>
        <v>58.672833031212868</v>
      </c>
      <c r="O80" s="3">
        <f t="shared" si="18"/>
        <v>1.4393778957423375</v>
      </c>
      <c r="R80" s="3">
        <f t="shared" si="14"/>
        <v>1.6078353382797474E-2</v>
      </c>
      <c r="S80" s="3">
        <f t="shared" si="15"/>
        <v>1.0447535354876878</v>
      </c>
      <c r="T80" s="3">
        <f t="shared" si="16"/>
        <v>0.1475947559486962</v>
      </c>
      <c r="U80" s="3">
        <f t="shared" si="17"/>
        <v>0</v>
      </c>
      <c r="V80" s="3"/>
      <c r="W80" s="3">
        <f t="shared" si="19"/>
        <v>1.2084266448191814</v>
      </c>
      <c r="X80">
        <f>SUM($W$6:W80)</f>
        <v>59.872573793103676</v>
      </c>
      <c r="Y80" s="3">
        <f t="shared" si="20"/>
        <v>1.4393778957423375</v>
      </c>
      <c r="Z80" s="3">
        <f t="shared" si="21"/>
        <v>1.1997407618908085</v>
      </c>
    </row>
    <row r="81" spans="1:26" x14ac:dyDescent="0.3">
      <c r="A81" s="1">
        <v>100</v>
      </c>
      <c r="B81" s="1">
        <v>3.12052626334875E-2</v>
      </c>
      <c r="C81" s="1">
        <v>2.4662126982231598</v>
      </c>
      <c r="D81" s="1">
        <v>0.92982712932781597</v>
      </c>
      <c r="E81" s="1">
        <v>0.99893170954573796</v>
      </c>
      <c r="F81" s="1">
        <v>8.6275915306013406E-5</v>
      </c>
      <c r="G81" s="1">
        <v>2.3119125134229499</v>
      </c>
      <c r="H81">
        <f>SUM($B$5:B81)</f>
        <v>99.952182197520401</v>
      </c>
      <c r="I81">
        <f>SUM($C$5:C81)</f>
        <v>48.153790133259733</v>
      </c>
      <c r="J81">
        <f>SUM($D$5:D81)</f>
        <v>7.8335063057226204</v>
      </c>
      <c r="K81">
        <f>SUM($F$5:F81)</f>
        <v>99.999965862024482</v>
      </c>
      <c r="L81">
        <f>SUM($G$5:G81)</f>
        <v>42.657143271222537</v>
      </c>
      <c r="M81">
        <f t="shared" si="22"/>
        <v>59.709200598709955</v>
      </c>
      <c r="O81" s="3">
        <f t="shared" si="18"/>
        <v>1.9961637037920008</v>
      </c>
      <c r="R81" s="3">
        <f t="shared" si="14"/>
        <v>1.2109622476549E-2</v>
      </c>
      <c r="S81" s="3">
        <f t="shared" si="15"/>
        <v>1.0728841463586654</v>
      </c>
      <c r="T81" s="3">
        <f t="shared" si="16"/>
        <v>0.16448961257485428</v>
      </c>
      <c r="U81" s="3">
        <f t="shared" si="17"/>
        <v>0</v>
      </c>
      <c r="V81" s="3"/>
      <c r="W81" s="3">
        <f t="shared" si="19"/>
        <v>1.2494833814100685</v>
      </c>
      <c r="X81">
        <f>SUM($W$6:W81)</f>
        <v>61.122057174513742</v>
      </c>
      <c r="Y81" s="3">
        <f t="shared" si="20"/>
        <v>1.9961637037920008</v>
      </c>
      <c r="Z81" s="3">
        <f t="shared" si="21"/>
        <v>1.4128565758037865</v>
      </c>
    </row>
    <row r="82" spans="1:26" x14ac:dyDescent="0.3">
      <c r="A82" s="1">
        <v>110</v>
      </c>
      <c r="B82" s="1">
        <v>2.0669356992238999E-2</v>
      </c>
      <c r="C82" s="1">
        <v>2.5499866566942901</v>
      </c>
      <c r="D82" s="1">
        <v>1.08089288789263</v>
      </c>
      <c r="E82" s="1">
        <v>1.1311550537036801</v>
      </c>
      <c r="F82" s="1">
        <v>2.7751294729820301E-5</v>
      </c>
      <c r="G82" s="1">
        <v>2.4121657698038401</v>
      </c>
      <c r="H82">
        <f>SUM($B$5:B82)</f>
        <v>99.972851554512644</v>
      </c>
      <c r="I82">
        <f>SUM($C$5:C82)</f>
        <v>50.70377678995402</v>
      </c>
      <c r="J82">
        <f>SUM($D$5:D82)</f>
        <v>8.9143991936152496</v>
      </c>
      <c r="K82">
        <f>SUM($F$5:F82)</f>
        <v>99.999993613319205</v>
      </c>
      <c r="L82">
        <f>SUM($G$5:G82)</f>
        <v>45.069309041026379</v>
      </c>
      <c r="M82">
        <f t="shared" si="22"/>
        <v>61.670565694493973</v>
      </c>
      <c r="O82" s="3">
        <f t="shared" si="18"/>
        <v>0.57768323423424173</v>
      </c>
      <c r="R82" s="3">
        <f t="shared" si="14"/>
        <v>8.0210223816680418E-3</v>
      </c>
      <c r="S82" s="3">
        <f t="shared" si="15"/>
        <v>1.1093285909056183</v>
      </c>
      <c r="T82" s="3">
        <f t="shared" si="16"/>
        <v>0.19121366408496265</v>
      </c>
      <c r="U82" s="3">
        <f t="shared" si="17"/>
        <v>0</v>
      </c>
      <c r="V82" s="3"/>
      <c r="W82" s="3">
        <f t="shared" si="19"/>
        <v>1.3085632773722491</v>
      </c>
      <c r="X82">
        <f>SUM($W$6:W82)</f>
        <v>62.430620451885993</v>
      </c>
      <c r="Y82" s="3">
        <f t="shared" si="20"/>
        <v>0.57768323423424173</v>
      </c>
      <c r="Z82" s="3">
        <f t="shared" si="21"/>
        <v>0.76005475739201955</v>
      </c>
    </row>
    <row r="83" spans="1:26" x14ac:dyDescent="0.3">
      <c r="A83" s="1">
        <v>120</v>
      </c>
      <c r="B83" s="1">
        <v>1.1723079804073101E-2</v>
      </c>
      <c r="C83" s="1">
        <v>2.6428534239171899</v>
      </c>
      <c r="D83" s="1">
        <v>1.29811684356737</v>
      </c>
      <c r="E83" s="1">
        <v>1.3164200188742501</v>
      </c>
      <c r="F83" s="1">
        <v>5.2371698254287898E-6</v>
      </c>
      <c r="G83" s="1">
        <v>2.5305680011120502</v>
      </c>
      <c r="H83">
        <f>SUM($B$5:B83)</f>
        <v>99.984574634316715</v>
      </c>
      <c r="I83">
        <f>SUM($C$5:C83)</f>
        <v>53.346630213871208</v>
      </c>
      <c r="J83">
        <f>SUM($D$5:D83)</f>
        <v>10.21251603718262</v>
      </c>
      <c r="K83">
        <f>SUM($F$5:F83)</f>
        <v>99.999998850489035</v>
      </c>
      <c r="L83">
        <f>SUM($G$5:G83)</f>
        <v>47.599877042138431</v>
      </c>
      <c r="M83">
        <f t="shared" si="22"/>
        <v>63.502420886173198</v>
      </c>
      <c r="O83" s="3">
        <f t="shared" si="18"/>
        <v>9.7418208241391552E-2</v>
      </c>
      <c r="R83" s="3">
        <f t="shared" si="14"/>
        <v>4.5492990191159819E-3</v>
      </c>
      <c r="S83" s="3">
        <f t="shared" si="15"/>
        <v>1.1497287081983458</v>
      </c>
      <c r="T83" s="3">
        <f t="shared" si="16"/>
        <v>0.22964132787742025</v>
      </c>
      <c r="U83" s="3">
        <f t="shared" si="17"/>
        <v>0</v>
      </c>
      <c r="V83" s="3"/>
      <c r="W83" s="3">
        <f t="shared" si="19"/>
        <v>1.3839193350948822</v>
      </c>
      <c r="X83">
        <f>SUM($W$6:W83)</f>
        <v>63.814539786980873</v>
      </c>
      <c r="Y83" s="3">
        <f t="shared" si="20"/>
        <v>9.7418208241391552E-2</v>
      </c>
      <c r="Z83" s="3">
        <f t="shared" si="21"/>
        <v>0.31211890080767546</v>
      </c>
    </row>
    <row r="84" spans="1:26" x14ac:dyDescent="0.3">
      <c r="A84" s="1">
        <v>130</v>
      </c>
      <c r="B84" s="1">
        <v>6.6543645437975698E-3</v>
      </c>
      <c r="C84" s="1">
        <v>2.7135239361979702</v>
      </c>
      <c r="D84" s="1">
        <v>1.5307858410219</v>
      </c>
      <c r="E84" s="1">
        <v>1.50954395132741</v>
      </c>
      <c r="F84" s="1">
        <v>9.4982574714164795E-7</v>
      </c>
      <c r="G84" s="1">
        <v>2.6301205850365101</v>
      </c>
      <c r="H84">
        <f>SUM($B$5:B84)</f>
        <v>99.991228998860507</v>
      </c>
      <c r="I84">
        <f>SUM($C$5:C84)</f>
        <v>56.060154150069181</v>
      </c>
      <c r="J84">
        <f>SUM($D$5:D84)</f>
        <v>11.74330187820452</v>
      </c>
      <c r="K84">
        <f>SUM($F$5:F84)</f>
        <v>99.999999800314782</v>
      </c>
      <c r="L84">
        <f>SUM($G$5:G84)</f>
        <v>50.229997627174939</v>
      </c>
      <c r="M84">
        <f t="shared" si="22"/>
        <v>65.223117825968075</v>
      </c>
      <c r="O84" s="3">
        <f t="shared" si="18"/>
        <v>2.0501216784820702E-3</v>
      </c>
      <c r="R84" s="3">
        <f t="shared" si="14"/>
        <v>2.582315790550229E-3</v>
      </c>
      <c r="S84" s="3">
        <f t="shared" si="15"/>
        <v>1.1804727199762926</v>
      </c>
      <c r="T84" s="3">
        <f t="shared" si="16"/>
        <v>0.27080127260514875</v>
      </c>
      <c r="U84" s="3">
        <f t="shared" si="17"/>
        <v>0</v>
      </c>
      <c r="V84" s="3"/>
      <c r="W84" s="3">
        <f t="shared" si="19"/>
        <v>1.4538563083719915</v>
      </c>
      <c r="X84">
        <f>SUM($W$6:W84)</f>
        <v>65.26839609535287</v>
      </c>
      <c r="Y84" s="3">
        <f t="shared" si="20"/>
        <v>2.0501216784820702E-3</v>
      </c>
      <c r="Z84" s="3">
        <f t="shared" si="21"/>
        <v>4.5278269384795067E-2</v>
      </c>
    </row>
    <row r="85" spans="1:26" x14ac:dyDescent="0.3">
      <c r="A85" s="1">
        <v>140</v>
      </c>
      <c r="B85" s="1">
        <v>3.7815718783152999E-3</v>
      </c>
      <c r="C85" s="1">
        <v>2.7638931417738699</v>
      </c>
      <c r="D85" s="1">
        <v>1.7769898410549501</v>
      </c>
      <c r="E85" s="1">
        <v>1.7092585605991699</v>
      </c>
      <c r="F85" s="1">
        <v>1.6611604604928899E-7</v>
      </c>
      <c r="G85" s="1">
        <v>2.7119512669968899</v>
      </c>
      <c r="H85">
        <f>SUM($B$5:B85)</f>
        <v>99.995010570738827</v>
      </c>
      <c r="I85">
        <f>SUM($C$5:C85)</f>
        <v>58.824047291843051</v>
      </c>
      <c r="J85">
        <f>SUM($D$5:D85)</f>
        <v>13.52029171925947</v>
      </c>
      <c r="K85">
        <f>SUM($F$5:F85)</f>
        <v>99.999999966430835</v>
      </c>
      <c r="L85">
        <f>SUM($G$5:G85)</f>
        <v>52.94194889417183</v>
      </c>
      <c r="M85">
        <f t="shared" si="22"/>
        <v>66.847225650067443</v>
      </c>
      <c r="O85" s="3">
        <f t="shared" si="18"/>
        <v>3.6749623339917253E-3</v>
      </c>
      <c r="R85" s="3">
        <f t="shared" si="14"/>
        <v>1.4674899023342945E-3</v>
      </c>
      <c r="S85" s="3">
        <f t="shared" si="15"/>
        <v>1.2023849914385221</v>
      </c>
      <c r="T85" s="3">
        <f t="shared" si="16"/>
        <v>0.3143556057736081</v>
      </c>
      <c r="U85" s="3">
        <f t="shared" si="17"/>
        <v>0</v>
      </c>
      <c r="V85" s="3"/>
      <c r="W85" s="3">
        <f t="shared" si="19"/>
        <v>1.5182080871144645</v>
      </c>
      <c r="X85">
        <f>SUM($W$6:W85)</f>
        <v>66.786604182467329</v>
      </c>
      <c r="Y85" s="3">
        <f t="shared" si="20"/>
        <v>3.6749623339917253E-3</v>
      </c>
      <c r="Z85" s="3">
        <f t="shared" si="21"/>
        <v>6.0621467600114443E-2</v>
      </c>
    </row>
    <row r="86" spans="1:26" x14ac:dyDescent="0.3">
      <c r="A86" s="1">
        <v>150</v>
      </c>
      <c r="B86" s="1">
        <v>2.1519924631363098E-3</v>
      </c>
      <c r="C86" s="1">
        <v>2.7958224824652</v>
      </c>
      <c r="D86" s="1">
        <v>2.03463889796727</v>
      </c>
      <c r="E86" s="1">
        <v>1.91431131332925</v>
      </c>
      <c r="F86" s="1">
        <v>2.8095371870219399E-8</v>
      </c>
      <c r="G86" s="1">
        <v>2.7772203021176001</v>
      </c>
      <c r="H86">
        <f>SUM($B$5:B86)</f>
        <v>99.997162563201968</v>
      </c>
      <c r="I86">
        <f>SUM($C$5:C86)</f>
        <v>61.619869774308249</v>
      </c>
      <c r="J86">
        <f>SUM($D$5:D86)</f>
        <v>15.55493061722674</v>
      </c>
      <c r="K86">
        <f>SUM($F$5:F86)</f>
        <v>99.999999994526206</v>
      </c>
      <c r="L86">
        <f>SUM($G$5:G86)</f>
        <v>55.719169196289428</v>
      </c>
      <c r="M86">
        <f t="shared" si="22"/>
        <v>68.386520477832818</v>
      </c>
      <c r="O86" s="3">
        <f t="shared" si="18"/>
        <v>5.2309478601746183E-4</v>
      </c>
      <c r="R86" s="3">
        <f t="shared" si="14"/>
        <v>8.3510966105421495E-4</v>
      </c>
      <c r="S86" s="3">
        <f t="shared" si="15"/>
        <v>1.2162753113837941</v>
      </c>
      <c r="T86" s="3">
        <f t="shared" si="16"/>
        <v>0.35993460881089478</v>
      </c>
      <c r="U86" s="3">
        <f t="shared" si="17"/>
        <v>0</v>
      </c>
      <c r="V86" s="3"/>
      <c r="W86" s="3">
        <f t="shared" si="19"/>
        <v>1.577045029855743</v>
      </c>
      <c r="X86">
        <f>SUM($W$6:W86)</f>
        <v>68.363649212323068</v>
      </c>
      <c r="Y86" s="3">
        <f t="shared" si="20"/>
        <v>5.2309478601746183E-4</v>
      </c>
      <c r="Z86" s="3">
        <f t="shared" si="21"/>
        <v>2.2871265509749605E-2</v>
      </c>
    </row>
    <row r="87" spans="1:26" x14ac:dyDescent="0.3">
      <c r="A87" s="1">
        <v>160</v>
      </c>
      <c r="B87" s="1">
        <v>1.2265349211455401E-3</v>
      </c>
      <c r="C87" s="1">
        <v>2.8111152955001</v>
      </c>
      <c r="D87" s="1">
        <v>2.30149088641102</v>
      </c>
      <c r="E87" s="1">
        <v>2.1234693762469901</v>
      </c>
      <c r="F87" s="1">
        <v>4.6063606658320798E-9</v>
      </c>
      <c r="G87" s="1">
        <v>2.8270971075052902</v>
      </c>
      <c r="H87">
        <f>SUM($B$5:B87)</f>
        <v>99.998389098123113</v>
      </c>
      <c r="I87">
        <f>SUM($C$5:C87)</f>
        <v>64.430985069808344</v>
      </c>
      <c r="J87">
        <f>SUM($D$5:D87)</f>
        <v>17.856421503637758</v>
      </c>
      <c r="K87">
        <f>SUM($F$5:F87)</f>
        <v>99.999999999132569</v>
      </c>
      <c r="L87">
        <f>SUM($G$5:G87)</f>
        <v>58.546266303794717</v>
      </c>
      <c r="M87">
        <f t="shared" si="22"/>
        <v>69.850668279169199</v>
      </c>
      <c r="O87" s="3">
        <f t="shared" si="18"/>
        <v>2.0599925032846821E-2</v>
      </c>
      <c r="R87" s="3">
        <f t="shared" si="14"/>
        <v>4.7597339666153395E-4</v>
      </c>
      <c r="S87" s="3">
        <f t="shared" si="15"/>
        <v>1.2229281911902248</v>
      </c>
      <c r="T87" s="3">
        <f t="shared" si="16"/>
        <v>0.40714164204262437</v>
      </c>
      <c r="U87" s="3">
        <f t="shared" si="17"/>
        <v>0</v>
      </c>
      <c r="V87" s="3"/>
      <c r="W87" s="3">
        <f t="shared" si="19"/>
        <v>1.6305458066295107</v>
      </c>
      <c r="X87">
        <f>SUM($W$6:W87)</f>
        <v>69.994195018952581</v>
      </c>
      <c r="Y87" s="3">
        <f t="shared" si="20"/>
        <v>2.0599925032846821E-2</v>
      </c>
      <c r="Z87" s="3">
        <f t="shared" si="21"/>
        <v>0.1435267397833826</v>
      </c>
    </row>
    <row r="88" spans="1:26" x14ac:dyDescent="0.3">
      <c r="A88" s="1">
        <v>170</v>
      </c>
      <c r="B88" s="1">
        <v>7.0022027796893301E-4</v>
      </c>
      <c r="C88" s="1">
        <v>2.8114996847917499</v>
      </c>
      <c r="D88" s="1">
        <v>2.5751809386482298</v>
      </c>
      <c r="E88" s="1">
        <v>2.33552389371591</v>
      </c>
      <c r="F88" s="1">
        <v>7.3362058949255999E-10</v>
      </c>
      <c r="G88" s="1">
        <v>2.86274262986371</v>
      </c>
      <c r="H88">
        <f>SUM($B$5:B88)</f>
        <v>99.999089318401076</v>
      </c>
      <c r="I88">
        <f>SUM($C$5:C88)</f>
        <v>67.242484754600099</v>
      </c>
      <c r="J88">
        <f>SUM($D$5:D88)</f>
        <v>20.431602442285989</v>
      </c>
      <c r="K88">
        <f>SUM($F$5:F88)</f>
        <v>99.999999999866191</v>
      </c>
      <c r="L88">
        <f>SUM($G$5:G88)</f>
        <v>61.409008933658427</v>
      </c>
      <c r="M88">
        <f t="shared" si="22"/>
        <v>71.247709132528527</v>
      </c>
      <c r="O88" s="3">
        <f t="shared" si="18"/>
        <v>0.18097484379254364</v>
      </c>
      <c r="R88" s="3">
        <f t="shared" si="14"/>
        <v>2.717299103109751E-4</v>
      </c>
      <c r="S88" s="3">
        <f t="shared" si="15"/>
        <v>1.2230954132539738</v>
      </c>
      <c r="T88" s="3">
        <f t="shared" si="16"/>
        <v>0.45555835224405206</v>
      </c>
      <c r="U88" s="3">
        <f t="shared" si="17"/>
        <v>0</v>
      </c>
      <c r="V88" s="3"/>
      <c r="W88" s="3">
        <f t="shared" si="19"/>
        <v>1.6789254954083368</v>
      </c>
      <c r="X88">
        <f>SUM($W$6:W88)</f>
        <v>71.673120514360917</v>
      </c>
      <c r="Y88" s="3">
        <f t="shared" si="20"/>
        <v>0.18097484379254364</v>
      </c>
      <c r="Z88" s="3">
        <f t="shared" si="21"/>
        <v>0.42541138183239013</v>
      </c>
    </row>
    <row r="89" spans="1:26" x14ac:dyDescent="0.3">
      <c r="A89" s="1">
        <v>180</v>
      </c>
      <c r="B89" s="1">
        <v>4.0043620465892799E-4</v>
      </c>
      <c r="C89" s="1">
        <v>2.7986169866711101</v>
      </c>
      <c r="D89" s="1">
        <v>2.85325228532938</v>
      </c>
      <c r="E89" s="1">
        <v>2.5492943985326</v>
      </c>
      <c r="F89" s="1">
        <v>1.13696859267779E-10</v>
      </c>
      <c r="G89" s="1">
        <v>2.8852960480522398</v>
      </c>
      <c r="H89">
        <f>SUM($B$5:B89)</f>
        <v>99.999489754605733</v>
      </c>
      <c r="I89">
        <f>SUM($C$5:C89)</f>
        <v>70.041101741271206</v>
      </c>
      <c r="J89">
        <f>SUM($D$5:D89)</f>
        <v>23.284854727615368</v>
      </c>
      <c r="K89">
        <f>SUM($F$5:F89)</f>
        <v>99.999999999979892</v>
      </c>
      <c r="L89">
        <f>SUM($G$5:G89)</f>
        <v>64.294304981710667</v>
      </c>
      <c r="M89">
        <f t="shared" si="22"/>
        <v>72.584408787408876</v>
      </c>
      <c r="O89" s="3">
        <f t="shared" si="18"/>
        <v>0.65789661478674066</v>
      </c>
      <c r="R89" s="3">
        <f t="shared" si="14"/>
        <v>1.553946627950489E-4</v>
      </c>
      <c r="S89" s="3">
        <f t="shared" si="15"/>
        <v>1.2174910132012464</v>
      </c>
      <c r="T89" s="3">
        <f t="shared" si="16"/>
        <v>0.50475012847972323</v>
      </c>
      <c r="U89" s="3">
        <f t="shared" si="17"/>
        <v>0</v>
      </c>
      <c r="V89" s="3"/>
      <c r="W89" s="3">
        <f t="shared" si="19"/>
        <v>1.7223965363437648</v>
      </c>
      <c r="X89">
        <f>SUM($W$6:W89)</f>
        <v>73.395517050704683</v>
      </c>
      <c r="Y89" s="3">
        <f t="shared" si="20"/>
        <v>0.65789661478674066</v>
      </c>
      <c r="Z89" s="3">
        <f t="shared" si="21"/>
        <v>0.81110826329580732</v>
      </c>
    </row>
    <row r="90" spans="1:26" x14ac:dyDescent="0.3">
      <c r="A90" s="1">
        <v>190</v>
      </c>
      <c r="B90" s="1">
        <v>2.2939944176555001E-4</v>
      </c>
      <c r="C90" s="1">
        <v>2.7740144681654102</v>
      </c>
      <c r="D90" s="1">
        <v>3.13318811764095</v>
      </c>
      <c r="E90" s="1">
        <v>2.7636332113167899</v>
      </c>
      <c r="F90" s="1">
        <v>1.7171037887510101E-11</v>
      </c>
      <c r="G90" s="1">
        <v>2.8958648174989801</v>
      </c>
      <c r="H90">
        <f>SUM($B$5:B90)</f>
        <v>99.999719154047497</v>
      </c>
      <c r="I90">
        <f>SUM($C$5:C90)</f>
        <v>72.81511620943661</v>
      </c>
      <c r="J90">
        <f>SUM($D$5:D90)</f>
        <v>26.418042845256316</v>
      </c>
      <c r="K90">
        <f>SUM($F$5:F90)</f>
        <v>99.999999999997058</v>
      </c>
      <c r="L90">
        <f>SUM($G$5:G90)</f>
        <v>67.190169799209642</v>
      </c>
      <c r="M90">
        <f t="shared" si="22"/>
        <v>73.866519159372729</v>
      </c>
      <c r="O90" s="3">
        <f t="shared" si="18"/>
        <v>1.6644786491783599</v>
      </c>
      <c r="R90" s="3">
        <f t="shared" si="14"/>
        <v>8.9021543216585172E-5</v>
      </c>
      <c r="S90" s="3">
        <f t="shared" si="15"/>
        <v>1.2067881033977739</v>
      </c>
      <c r="T90" s="3">
        <f t="shared" si="16"/>
        <v>0.55427173862680201</v>
      </c>
      <c r="U90" s="3">
        <f t="shared" si="17"/>
        <v>0</v>
      </c>
      <c r="V90" s="3"/>
      <c r="W90" s="3">
        <f t="shared" si="19"/>
        <v>1.7611488635677923</v>
      </c>
      <c r="X90">
        <f>SUM($W$6:W90)</f>
        <v>75.15666591427248</v>
      </c>
      <c r="Y90" s="3">
        <f t="shared" si="20"/>
        <v>1.6644786491783599</v>
      </c>
      <c r="Z90" s="3">
        <f t="shared" si="21"/>
        <v>1.2901467548997516</v>
      </c>
    </row>
    <row r="91" spans="1:26" x14ac:dyDescent="0.3">
      <c r="A91" s="1">
        <v>200</v>
      </c>
      <c r="B91" s="1">
        <v>1.3164964827796E-4</v>
      </c>
      <c r="C91" s="1">
        <v>2.73914124642139</v>
      </c>
      <c r="D91" s="1">
        <v>3.4124440364522699</v>
      </c>
      <c r="E91" s="1">
        <v>2.9774297219481398</v>
      </c>
      <c r="F91" s="1">
        <v>2.5361553402511899E-12</v>
      </c>
      <c r="G91" s="1">
        <v>2.8955173237723999</v>
      </c>
      <c r="H91">
        <f>SUM($B$5:B91)</f>
        <v>99.999850803695779</v>
      </c>
      <c r="I91">
        <f>SUM($C$5:C91)</f>
        <v>75.554257455857993</v>
      </c>
      <c r="J91">
        <f>SUM($D$5:D91)</f>
        <v>29.830486881708588</v>
      </c>
      <c r="K91">
        <f>SUM($F$5:F91)</f>
        <v>99.999999999999588</v>
      </c>
      <c r="L91">
        <f>SUM($G$5:G91)</f>
        <v>70.085687122982037</v>
      </c>
      <c r="M91">
        <f t="shared" si="22"/>
        <v>75.098974844398299</v>
      </c>
      <c r="O91" s="3">
        <f t="shared" si="18"/>
        <v>3.4337288004482271</v>
      </c>
      <c r="R91" s="3">
        <f t="shared" si="14"/>
        <v>5.1088419236879983E-5</v>
      </c>
      <c r="S91" s="3">
        <f t="shared" si="15"/>
        <v>1.1916170977628722</v>
      </c>
      <c r="T91" s="3">
        <f t="shared" si="16"/>
        <v>0.60367306974059276</v>
      </c>
      <c r="U91" s="3">
        <f t="shared" si="17"/>
        <v>0</v>
      </c>
      <c r="V91" s="3"/>
      <c r="W91" s="3">
        <f t="shared" si="19"/>
        <v>1.7953412559227018</v>
      </c>
      <c r="X91">
        <f>SUM($W$6:W91)</f>
        <v>76.952007170195188</v>
      </c>
      <c r="Y91" s="3">
        <f t="shared" si="20"/>
        <v>3.4337288004482271</v>
      </c>
      <c r="Z91" s="3">
        <f t="shared" si="21"/>
        <v>1.8530323257968888</v>
      </c>
    </row>
    <row r="92" spans="1:26" x14ac:dyDescent="0.3">
      <c r="A92" s="1">
        <v>210</v>
      </c>
      <c r="B92" s="1">
        <v>7.5686278855457395E-5</v>
      </c>
      <c r="C92" s="1">
        <v>2.6953466643370598</v>
      </c>
      <c r="D92" s="1">
        <v>3.6884806205051901</v>
      </c>
      <c r="E92" s="1">
        <v>3.1896144731954199</v>
      </c>
      <c r="F92" s="1">
        <v>3.6433506315185701E-13</v>
      </c>
      <c r="G92" s="1">
        <v>2.8852775928615002</v>
      </c>
      <c r="H92">
        <f>SUM($B$5:B92)</f>
        <v>99.999926489974641</v>
      </c>
      <c r="I92">
        <f>SUM($C$5:C92)</f>
        <v>78.249604120195059</v>
      </c>
      <c r="J92">
        <f>SUM($D$5:D92)</f>
        <v>33.518967502213776</v>
      </c>
      <c r="K92">
        <f>SUM($F$5:F92)</f>
        <v>99.999999999999957</v>
      </c>
      <c r="L92">
        <f>SUM($G$5:G92)</f>
        <v>72.970964715843536</v>
      </c>
      <c r="M92">
        <f t="shared" si="22"/>
        <v>76.286043744538134</v>
      </c>
      <c r="O92" s="3">
        <f t="shared" si="18"/>
        <v>6.205393332144479</v>
      </c>
      <c r="R92" s="3">
        <f t="shared" si="14"/>
        <v>2.937107994761237E-5</v>
      </c>
      <c r="S92" s="3">
        <f t="shared" si="15"/>
        <v>1.1725650051154968</v>
      </c>
      <c r="T92" s="3">
        <f t="shared" si="16"/>
        <v>0.65250488947914465</v>
      </c>
      <c r="U92" s="3">
        <f t="shared" si="17"/>
        <v>0</v>
      </c>
      <c r="V92" s="3"/>
      <c r="W92" s="3">
        <f t="shared" si="19"/>
        <v>1.8250992656745892</v>
      </c>
      <c r="X92">
        <f>SUM($W$6:W92)</f>
        <v>78.777106435869783</v>
      </c>
      <c r="Y92" s="3">
        <f t="shared" si="20"/>
        <v>6.205393332144479</v>
      </c>
      <c r="Z92" s="3">
        <f t="shared" si="21"/>
        <v>2.4910626913316491</v>
      </c>
    </row>
    <row r="93" spans="1:26" x14ac:dyDescent="0.3">
      <c r="A93" s="1">
        <v>220</v>
      </c>
      <c r="B93" s="1">
        <v>4.3589510439717999E-5</v>
      </c>
      <c r="C93" s="1">
        <v>2.6438805352457702</v>
      </c>
      <c r="D93" s="1">
        <v>3.9587956281197698</v>
      </c>
      <c r="E93" s="1">
        <v>3.3991629860982502</v>
      </c>
      <c r="F93" s="1">
        <v>5.2106508157415801E-14</v>
      </c>
      <c r="G93" s="1">
        <v>2.86612163379914</v>
      </c>
      <c r="H93">
        <f>SUM($B$5:B93)</f>
        <v>99.999970079485081</v>
      </c>
      <c r="I93">
        <f>SUM($C$5:C93)</f>
        <v>80.89348465544083</v>
      </c>
      <c r="J93">
        <f>SUM($D$5:D93)</f>
        <v>37.477763130333543</v>
      </c>
      <c r="K93">
        <f>SUM($F$5:F93)</f>
        <v>100.00000000000001</v>
      </c>
      <c r="L93">
        <f>SUM($G$5:G93)</f>
        <v>75.837086349642675</v>
      </c>
      <c r="M93">
        <f t="shared" si="22"/>
        <v>77.431444171422655</v>
      </c>
      <c r="O93" s="3">
        <f t="shared" si="18"/>
        <v>10.215561850926736</v>
      </c>
      <c r="R93" s="3">
        <f t="shared" si="14"/>
        <v>1.6915496644342249E-5</v>
      </c>
      <c r="S93" s="3">
        <f t="shared" si="15"/>
        <v>1.1501755356199113</v>
      </c>
      <c r="T93" s="3">
        <f t="shared" si="16"/>
        <v>0.70032454269558131</v>
      </c>
      <c r="U93" s="3">
        <f t="shared" si="17"/>
        <v>0</v>
      </c>
      <c r="V93" s="3"/>
      <c r="W93" s="3">
        <f t="shared" si="19"/>
        <v>1.8505169938121369</v>
      </c>
      <c r="X93">
        <f>SUM($W$6:W93)</f>
        <v>80.627623429681918</v>
      </c>
      <c r="Y93" s="3">
        <f t="shared" si="20"/>
        <v>10.215561850926736</v>
      </c>
      <c r="Z93" s="3">
        <f t="shared" si="21"/>
        <v>3.1961792582592636</v>
      </c>
    </row>
    <row r="94" spans="1:26" x14ac:dyDescent="0.3">
      <c r="A94" s="1">
        <v>240</v>
      </c>
      <c r="B94" s="1">
        <v>1.9956586697677399E-5</v>
      </c>
      <c r="C94" s="1">
        <v>2.5548603977898399</v>
      </c>
      <c r="D94" s="1">
        <v>4.34405356857126</v>
      </c>
      <c r="E94" s="1">
        <v>3.70360935328734</v>
      </c>
      <c r="F94" s="1">
        <v>0</v>
      </c>
      <c r="G94" s="1">
        <v>2.8222160270083698</v>
      </c>
      <c r="H94">
        <f>SUM($B$5:B94)</f>
        <v>99.999990036071779</v>
      </c>
      <c r="I94">
        <f>SUM($C$5:C94)</f>
        <v>83.448345053230668</v>
      </c>
      <c r="J94">
        <f>SUM($D$5:D94)</f>
        <v>41.821816698904804</v>
      </c>
      <c r="K94">
        <f>SUM($F$5:F94)</f>
        <v>100.00000000000001</v>
      </c>
      <c r="L94">
        <f>SUM($G$5:G94)</f>
        <v>78.659302376651041</v>
      </c>
      <c r="M94">
        <f t="shared" si="22"/>
        <v>79.609899399022254</v>
      </c>
      <c r="O94" s="3">
        <f t="shared" si="18"/>
        <v>8.3964253630686088</v>
      </c>
      <c r="R94" s="3">
        <f t="shared" si="14"/>
        <v>7.7444222683789149E-6</v>
      </c>
      <c r="S94" s="3">
        <f t="shared" si="15"/>
        <v>1.1114488295852096</v>
      </c>
      <c r="T94" s="3">
        <f t="shared" si="16"/>
        <v>0.76847799549068696</v>
      </c>
      <c r="U94" s="3">
        <f t="shared" si="17"/>
        <v>0</v>
      </c>
      <c r="V94" s="3"/>
      <c r="W94" s="3">
        <f t="shared" si="19"/>
        <v>1.8799345694981651</v>
      </c>
      <c r="X94">
        <f>SUM($W$6:W94)</f>
        <v>82.507557999180079</v>
      </c>
      <c r="Y94" s="3">
        <f t="shared" si="20"/>
        <v>8.3964253630686088</v>
      </c>
      <c r="Z94" s="3">
        <f t="shared" si="21"/>
        <v>2.8976586001578255</v>
      </c>
    </row>
    <row r="95" spans="1:26" x14ac:dyDescent="0.3">
      <c r="A95" s="2">
        <v>260</v>
      </c>
      <c r="B95" s="1">
        <v>6.6821158259701196E-6</v>
      </c>
      <c r="C95" s="1">
        <v>2.4194325810228801</v>
      </c>
      <c r="D95" s="1">
        <v>4.82146009385698</v>
      </c>
      <c r="E95" s="1">
        <v>4.0954814372506103</v>
      </c>
      <c r="F95" s="1">
        <v>0</v>
      </c>
      <c r="G95" s="1">
        <v>2.74157316856799</v>
      </c>
      <c r="H95">
        <f>SUM($B$5:B95)</f>
        <v>99.999996718187603</v>
      </c>
      <c r="I95">
        <f>SUM($C$5:C95)</f>
        <v>85.867777634253542</v>
      </c>
      <c r="J95">
        <f>SUM($D$5:D95)</f>
        <v>46.643276792761782</v>
      </c>
      <c r="K95">
        <f>SUM($F$5:F95)</f>
        <v>100.00000000000001</v>
      </c>
      <c r="L95">
        <f>SUM($G$5:G95)</f>
        <v>81.400875545219037</v>
      </c>
      <c r="M95">
        <f t="shared" si="22"/>
        <v>81.656164442589741</v>
      </c>
      <c r="O95" s="3">
        <f t="shared" si="18"/>
        <v>7.6002894446268119</v>
      </c>
      <c r="R95" s="3">
        <f t="shared" si="14"/>
        <v>2.5930850493863691E-6</v>
      </c>
      <c r="S95" s="3">
        <f t="shared" si="15"/>
        <v>1.0525332471255455</v>
      </c>
      <c r="T95" s="3">
        <f t="shared" si="16"/>
        <v>0.85293284941791603</v>
      </c>
      <c r="U95" s="3">
        <f t="shared" si="17"/>
        <v>0</v>
      </c>
      <c r="V95" s="3"/>
      <c r="W95" s="3">
        <f t="shared" si="19"/>
        <v>1.9054686896285109</v>
      </c>
      <c r="X95">
        <f>SUM($W$6:W95)</f>
        <v>84.413026688808586</v>
      </c>
      <c r="Y95" s="3">
        <f t="shared" si="20"/>
        <v>7.6002894446268119</v>
      </c>
      <c r="Z95" s="3">
        <f t="shared" si="21"/>
        <v>2.7568622462188443</v>
      </c>
    </row>
    <row r="96" spans="1:26" x14ac:dyDescent="0.3">
      <c r="A96" s="1">
        <v>280</v>
      </c>
      <c r="B96" s="1">
        <v>2.2525997287437802E-6</v>
      </c>
      <c r="C96" s="1">
        <v>2.2709981222261799</v>
      </c>
      <c r="D96" s="1">
        <v>5.2362720995805798</v>
      </c>
      <c r="E96" s="1">
        <v>4.4610136257328001</v>
      </c>
      <c r="F96" s="1">
        <v>0</v>
      </c>
      <c r="G96" s="1">
        <v>2.64017628811348</v>
      </c>
      <c r="H96">
        <f>SUM($B$5:B96)</f>
        <v>99.999998970787331</v>
      </c>
      <c r="I96">
        <f>SUM($C$5:C96)</f>
        <v>88.138775756479717</v>
      </c>
      <c r="J96">
        <f>SUM($D$5:D96)</f>
        <v>51.879548892342363</v>
      </c>
      <c r="K96">
        <f>SUM($F$5:F96)</f>
        <v>100.00000000000001</v>
      </c>
      <c r="L96">
        <f>SUM($G$5:G96)</f>
        <v>84.041051833332517</v>
      </c>
      <c r="M96">
        <f t="shared" si="22"/>
        <v>83.587565022540304</v>
      </c>
      <c r="O96" s="3">
        <f t="shared" si="18"/>
        <v>7.5061555589680271</v>
      </c>
      <c r="R96" s="3">
        <f t="shared" si="14"/>
        <v>8.7415166557805894E-7</v>
      </c>
      <c r="S96" s="3">
        <f t="shared" si="15"/>
        <v>0.98795934491060444</v>
      </c>
      <c r="T96" s="3">
        <f t="shared" si="16"/>
        <v>0.92631451786009111</v>
      </c>
      <c r="U96" s="3">
        <f t="shared" si="17"/>
        <v>0</v>
      </c>
      <c r="V96" s="3"/>
      <c r="W96" s="3">
        <f t="shared" si="19"/>
        <v>1.9142747369223612</v>
      </c>
      <c r="X96">
        <f>SUM($W$6:W96)</f>
        <v>86.327301425730951</v>
      </c>
      <c r="Y96" s="3">
        <f t="shared" si="20"/>
        <v>7.5061555589680271</v>
      </c>
      <c r="Z96" s="3">
        <f t="shared" si="21"/>
        <v>2.7397364031906477</v>
      </c>
    </row>
    <row r="97" spans="1:26" x14ac:dyDescent="0.3">
      <c r="A97" s="1">
        <v>300</v>
      </c>
      <c r="B97" s="1">
        <v>7.6434722022385695E-7</v>
      </c>
      <c r="C97" s="1">
        <v>2.1153135604935098</v>
      </c>
      <c r="D97" s="1">
        <v>5.57508228743791</v>
      </c>
      <c r="E97" s="1">
        <v>4.7946639923647103</v>
      </c>
      <c r="F97" s="1">
        <v>0</v>
      </c>
      <c r="G97" s="1">
        <v>2.5233887433698801</v>
      </c>
      <c r="H97">
        <f>SUM($B$5:B97)</f>
        <v>99.999999735134551</v>
      </c>
      <c r="I97">
        <f>SUM($C$5:C97)</f>
        <v>90.254089316973221</v>
      </c>
      <c r="J97">
        <f>SUM($D$5:D97)</f>
        <v>57.454631179780272</v>
      </c>
      <c r="K97">
        <f>SUM($F$5:F97)</f>
        <v>100.00000000000001</v>
      </c>
      <c r="L97">
        <f>SUM($G$5:G97)</f>
        <v>86.564440576702395</v>
      </c>
      <c r="M97">
        <f t="shared" si="22"/>
        <v>85.418105383805781</v>
      </c>
      <c r="O97" s="3">
        <f t="shared" si="18"/>
        <v>7.9280479506456025</v>
      </c>
      <c r="R97" s="3">
        <f t="shared" si="14"/>
        <v>2.9661523399510393E-7</v>
      </c>
      <c r="S97" s="3">
        <f t="shared" si="15"/>
        <v>0.92023140796659286</v>
      </c>
      <c r="T97" s="3">
        <f t="shared" si="16"/>
        <v>0.98625120370120467</v>
      </c>
      <c r="U97" s="3">
        <f t="shared" si="17"/>
        <v>0</v>
      </c>
      <c r="V97" s="3"/>
      <c r="W97" s="3">
        <f t="shared" si="19"/>
        <v>1.9064829082830315</v>
      </c>
      <c r="X97">
        <f>SUM($W$6:W97)</f>
        <v>88.23378433401399</v>
      </c>
      <c r="Y97" s="3">
        <f t="shared" si="20"/>
        <v>7.9280479506456025</v>
      </c>
      <c r="Z97" s="3">
        <f t="shared" si="21"/>
        <v>2.8156789502082091</v>
      </c>
    </row>
    <row r="98" spans="1:26" x14ac:dyDescent="0.3">
      <c r="A98" s="1">
        <v>330</v>
      </c>
      <c r="B98" s="1">
        <v>2.1306054993883301E-7</v>
      </c>
      <c r="C98" s="1">
        <v>1.91857820754608</v>
      </c>
      <c r="D98" s="1">
        <v>5.8709250123657304</v>
      </c>
      <c r="E98" s="1">
        <v>5.1561673069140301</v>
      </c>
      <c r="F98" s="1">
        <v>0</v>
      </c>
      <c r="G98" s="1">
        <v>2.3632621564509502</v>
      </c>
      <c r="H98">
        <f>SUM($B$5:B98)</f>
        <v>99.999999948195097</v>
      </c>
      <c r="I98">
        <f>SUM($C$5:C98)</f>
        <v>92.172667524519298</v>
      </c>
      <c r="J98">
        <f>SUM($D$5:D98)</f>
        <v>63.325556192146003</v>
      </c>
      <c r="K98">
        <f>SUM($F$5:F98)</f>
        <v>100.00000000000001</v>
      </c>
      <c r="L98">
        <f>SUM($G$5:G98)</f>
        <v>88.927702733153339</v>
      </c>
      <c r="M98">
        <f t="shared" si="22"/>
        <v>87.999407016279221</v>
      </c>
      <c r="O98" s="3">
        <f t="shared" si="18"/>
        <v>4.4420166091023541</v>
      </c>
      <c r="R98" s="3">
        <f t="shared" si="14"/>
        <v>8.268101617053537E-8</v>
      </c>
      <c r="S98" s="3">
        <f t="shared" si="15"/>
        <v>0.83464501821292436</v>
      </c>
      <c r="T98" s="3">
        <f t="shared" si="16"/>
        <v>1.0385867977827041</v>
      </c>
      <c r="U98" s="3">
        <f t="shared" si="17"/>
        <v>0</v>
      </c>
      <c r="V98" s="3"/>
      <c r="W98" s="3">
        <f t="shared" si="19"/>
        <v>1.8732318986766447</v>
      </c>
      <c r="X98">
        <f>SUM($W$6:W98)</f>
        <v>90.10701623269064</v>
      </c>
      <c r="Y98" s="3">
        <f t="shared" si="20"/>
        <v>4.4420166091023541</v>
      </c>
      <c r="Z98" s="3">
        <f t="shared" si="21"/>
        <v>2.1076092164114186</v>
      </c>
    </row>
    <row r="99" spans="1:26" x14ac:dyDescent="0.3">
      <c r="A99" s="1">
        <v>360</v>
      </c>
      <c r="B99" s="1">
        <v>4.3019696058327099E-8</v>
      </c>
      <c r="C99" s="1">
        <v>1.6851618720827</v>
      </c>
      <c r="D99" s="1">
        <v>6.0427144531616204</v>
      </c>
      <c r="E99" s="1">
        <v>5.51076834565177</v>
      </c>
      <c r="F99" s="1">
        <v>0</v>
      </c>
      <c r="G99" s="1">
        <v>2.1586329958803598</v>
      </c>
      <c r="H99">
        <f>SUM($B$5:B99)</f>
        <v>99.999999991214793</v>
      </c>
      <c r="I99">
        <f>SUM($C$5:C99)</f>
        <v>93.857829396602</v>
      </c>
      <c r="J99">
        <f>SUM($D$5:D99)</f>
        <v>69.368270645307618</v>
      </c>
      <c r="K99">
        <f>SUM($F$5:F99)</f>
        <v>100.00000000000001</v>
      </c>
      <c r="L99">
        <f>SUM($G$5:G99)</f>
        <v>91.086335729033692</v>
      </c>
      <c r="M99">
        <f t="shared" si="22"/>
        <v>90.410264029540372</v>
      </c>
      <c r="O99" s="3">
        <f t="shared" si="18"/>
        <v>2.2464924083560982</v>
      </c>
      <c r="R99" s="3">
        <f t="shared" si="14"/>
        <v>1.6694372498668588E-8</v>
      </c>
      <c r="S99" s="3">
        <f t="shared" si="15"/>
        <v>0.73310118705828642</v>
      </c>
      <c r="T99" s="3">
        <f t="shared" si="16"/>
        <v>1.0689769398528699</v>
      </c>
      <c r="U99" s="3">
        <f t="shared" si="17"/>
        <v>0</v>
      </c>
      <c r="V99" s="3"/>
      <c r="W99" s="3">
        <f t="shared" si="19"/>
        <v>1.8020781436055289</v>
      </c>
      <c r="X99">
        <f>SUM($W$6:W99)</f>
        <v>91.909094376296167</v>
      </c>
      <c r="Y99" s="3">
        <f t="shared" si="20"/>
        <v>2.2464924083560982</v>
      </c>
      <c r="Z99" s="3">
        <f t="shared" si="21"/>
        <v>1.4988303467557955</v>
      </c>
    </row>
    <row r="100" spans="1:26" x14ac:dyDescent="0.3">
      <c r="A100" s="1">
        <v>400</v>
      </c>
      <c r="B100" s="1">
        <v>7.3537879750371403E-9</v>
      </c>
      <c r="C100" s="1">
        <v>1.42978808842228</v>
      </c>
      <c r="D100" s="1">
        <v>5.9751578310225497</v>
      </c>
      <c r="E100" s="1">
        <v>5.7958714902361601</v>
      </c>
      <c r="F100" s="1">
        <v>0</v>
      </c>
      <c r="G100" s="1">
        <v>1.91678495104489</v>
      </c>
      <c r="H100">
        <f>SUM($B$5:B100)</f>
        <v>99.999999998568583</v>
      </c>
      <c r="I100">
        <f>SUM($C$5:C100)</f>
        <v>95.287617485024285</v>
      </c>
      <c r="J100">
        <f>SUM($D$5:D100)</f>
        <v>75.34342847633016</v>
      </c>
      <c r="K100">
        <f>SUM($F$5:F100)</f>
        <v>100.00000000000001</v>
      </c>
      <c r="L100">
        <f>SUM($G$5:G100)</f>
        <v>93.003120680078581</v>
      </c>
      <c r="M100">
        <f t="shared" si="22"/>
        <v>93.400603875656515</v>
      </c>
      <c r="O100" s="3">
        <f t="shared" si="18"/>
        <v>3.5164344503414914E-2</v>
      </c>
      <c r="R100" s="3">
        <f t="shared" si="14"/>
        <v>2.8537364737549433E-9</v>
      </c>
      <c r="S100" s="3">
        <f t="shared" si="15"/>
        <v>0.62200513922660827</v>
      </c>
      <c r="T100" s="3">
        <f t="shared" si="16"/>
        <v>1.0570259413801164</v>
      </c>
      <c r="U100" s="3">
        <f t="shared" si="17"/>
        <v>0</v>
      </c>
      <c r="V100" s="3"/>
      <c r="W100" s="3">
        <f t="shared" si="19"/>
        <v>1.6790310834604611</v>
      </c>
      <c r="X100">
        <f>SUM($W$6:W100)</f>
        <v>93.588125459756625</v>
      </c>
      <c r="Y100" s="3">
        <f t="shared" si="20"/>
        <v>3.5164344503414914E-2</v>
      </c>
      <c r="Z100" s="3">
        <f t="shared" si="21"/>
        <v>0.18752158410011077</v>
      </c>
    </row>
    <row r="101" spans="1:26" x14ac:dyDescent="0.3">
      <c r="A101" s="1">
        <v>430</v>
      </c>
      <c r="B101" s="1">
        <v>1.0801058167970699E-9</v>
      </c>
      <c r="C101" s="1">
        <v>1.1946854798927899</v>
      </c>
      <c r="D101" s="1">
        <v>5.6636060684134204</v>
      </c>
      <c r="E101" s="1">
        <v>5.9529566197938903</v>
      </c>
      <c r="F101" s="1">
        <v>0</v>
      </c>
      <c r="G101" s="1">
        <v>1.67851983217569</v>
      </c>
      <c r="H101">
        <f>SUM($B$5:B101)</f>
        <v>99.999999999648693</v>
      </c>
      <c r="I101">
        <f>SUM($C$5:C101)</f>
        <v>96.482302964917068</v>
      </c>
      <c r="J101">
        <f>SUM($D$5:D101)</f>
        <v>81.007034544743576</v>
      </c>
      <c r="K101">
        <f>SUM($F$5:F101)</f>
        <v>100.00000000000001</v>
      </c>
      <c r="L101">
        <f>SUM($G$5:G101)</f>
        <v>94.681640512254276</v>
      </c>
      <c r="M101">
        <f t="shared" si="22"/>
        <v>95.499273881500699</v>
      </c>
      <c r="O101" s="3">
        <f t="shared" si="18"/>
        <v>0.15171752070014347</v>
      </c>
      <c r="R101" s="3">
        <f t="shared" si="14"/>
        <v>4.1914961042823726E-10</v>
      </c>
      <c r="S101" s="3">
        <f t="shared" si="15"/>
        <v>0.51972772347873386</v>
      </c>
      <c r="T101" s="3">
        <f t="shared" si="16"/>
        <v>1.0019113645817004</v>
      </c>
      <c r="U101" s="3">
        <f t="shared" si="17"/>
        <v>0</v>
      </c>
      <c r="V101" s="3"/>
      <c r="W101" s="3">
        <f t="shared" si="19"/>
        <v>1.5216390884795838</v>
      </c>
      <c r="X101">
        <f>SUM($W$6:W101)</f>
        <v>95.109764548236214</v>
      </c>
      <c r="Y101" s="3">
        <f t="shared" si="20"/>
        <v>0.15171752070014347</v>
      </c>
      <c r="Z101" s="3">
        <f t="shared" si="21"/>
        <v>0.38950933326448478</v>
      </c>
    </row>
    <row r="102" spans="1:26" x14ac:dyDescent="0.3">
      <c r="A102" s="1">
        <v>460</v>
      </c>
      <c r="B102" s="1">
        <v>2.2697400338866199E-10</v>
      </c>
      <c r="C102" s="1">
        <v>1.0160624404071199</v>
      </c>
      <c r="D102" s="1">
        <v>5.2296186198265104</v>
      </c>
      <c r="E102" s="1">
        <v>5.9786920286549403</v>
      </c>
      <c r="F102" s="1">
        <v>0</v>
      </c>
      <c r="G102" s="1">
        <v>1.4858481184215999</v>
      </c>
      <c r="H102">
        <f>SUM($B$5:B102)</f>
        <v>99.999999999875669</v>
      </c>
      <c r="I102">
        <f>SUM($C$5:C102)</f>
        <v>97.498365405324193</v>
      </c>
      <c r="J102">
        <f>SUM($D$5:D102)</f>
        <v>86.236653164570086</v>
      </c>
      <c r="K102">
        <f>SUM($F$5:F102)</f>
        <v>100.00000000000001</v>
      </c>
      <c r="L102">
        <f>SUM($G$5:G102)</f>
        <v>96.167488630675876</v>
      </c>
      <c r="M102">
        <f t="shared" si="22"/>
        <v>97.490836809799916</v>
      </c>
      <c r="O102" s="3">
        <f t="shared" si="18"/>
        <v>1.0280215537747039</v>
      </c>
      <c r="R102" s="3">
        <f t="shared" si="14"/>
        <v>8.8080319185587009E-11</v>
      </c>
      <c r="S102" s="3">
        <f t="shared" si="15"/>
        <v>0.44202078953234469</v>
      </c>
      <c r="T102" s="3">
        <f t="shared" si="16"/>
        <v>0.92513749444089632</v>
      </c>
      <c r="U102" s="3">
        <f t="shared" si="17"/>
        <v>0</v>
      </c>
      <c r="V102" s="3"/>
      <c r="W102" s="3">
        <f t="shared" si="19"/>
        <v>1.3671582840613214</v>
      </c>
      <c r="X102">
        <f>SUM($W$6:W102)</f>
        <v>96.476922832297532</v>
      </c>
      <c r="Y102" s="3">
        <f t="shared" si="20"/>
        <v>1.0280215537747039</v>
      </c>
      <c r="Z102" s="3">
        <f t="shared" si="21"/>
        <v>1.0139139775023835</v>
      </c>
    </row>
    <row r="103" spans="1:26" x14ac:dyDescent="0.3">
      <c r="A103" s="1">
        <v>470</v>
      </c>
      <c r="B103" s="1">
        <v>7.3441048140551898E-11</v>
      </c>
      <c r="C103" s="1">
        <v>0.90685370252733699</v>
      </c>
      <c r="D103" s="1">
        <v>4.8789851876737496</v>
      </c>
      <c r="E103" s="1">
        <v>5.9478904956917598</v>
      </c>
      <c r="F103" s="1">
        <v>0</v>
      </c>
      <c r="G103" s="1">
        <v>1.3630417898243099</v>
      </c>
      <c r="H103">
        <f>SUM($B$5:B103)</f>
        <v>99.999999999949111</v>
      </c>
      <c r="I103">
        <f>SUM($C$5:C103)</f>
        <v>98.405219107851536</v>
      </c>
      <c r="J103">
        <f>SUM($D$5:D103)</f>
        <v>91.115638352243835</v>
      </c>
      <c r="K103">
        <f>SUM($F$5:F103)</f>
        <v>100.00000000000001</v>
      </c>
      <c r="L103">
        <f>SUM($G$5:G103)</f>
        <v>97.530530420500185</v>
      </c>
      <c r="M103">
        <f t="shared" si="22"/>
        <v>98.133015757440887</v>
      </c>
      <c r="O103" s="3">
        <f t="shared" si="18"/>
        <v>0.15878018573565283</v>
      </c>
      <c r="R103" s="3">
        <f t="shared" si="14"/>
        <v>2.849978792710938E-11</v>
      </c>
      <c r="S103" s="3">
        <f t="shared" si="15"/>
        <v>0.39451137414433912</v>
      </c>
      <c r="T103" s="3">
        <f t="shared" si="16"/>
        <v>0.86310923607819023</v>
      </c>
      <c r="U103" s="3">
        <f t="shared" si="17"/>
        <v>0</v>
      </c>
      <c r="V103" s="3"/>
      <c r="W103" s="3">
        <f t="shared" si="19"/>
        <v>1.2576206102510292</v>
      </c>
      <c r="X103">
        <f>SUM($W$6:W103)</f>
        <v>97.734543442548556</v>
      </c>
      <c r="Y103" s="3">
        <f t="shared" si="20"/>
        <v>0.15878018573565283</v>
      </c>
      <c r="Z103" s="3">
        <f t="shared" si="21"/>
        <v>0.39847231489233081</v>
      </c>
    </row>
    <row r="104" spans="1:26" x14ac:dyDescent="0.3">
      <c r="A104" s="1">
        <v>490</v>
      </c>
      <c r="B104" s="1">
        <v>3.5158733891538499E-11</v>
      </c>
      <c r="C104" s="1">
        <v>0.83258013513152695</v>
      </c>
      <c r="D104" s="1">
        <v>4.59242317136402</v>
      </c>
      <c r="E104" s="1">
        <v>5.89665609866708</v>
      </c>
      <c r="F104" s="1">
        <v>0</v>
      </c>
      <c r="G104" s="1">
        <v>1.2766062417130699</v>
      </c>
      <c r="H104">
        <f>SUM($B$5:B104)</f>
        <v>99.999999999984269</v>
      </c>
      <c r="I104">
        <f>SUM($C$5:C104)</f>
        <v>99.237799242983058</v>
      </c>
      <c r="J104">
        <f>SUM($D$5:D104)</f>
        <v>95.708061523607853</v>
      </c>
      <c r="K104">
        <f>SUM($F$5:F104)</f>
        <v>100.00000000000001</v>
      </c>
      <c r="L104">
        <f>SUM($G$5:G104)</f>
        <v>98.807136662213253</v>
      </c>
      <c r="M104">
        <f t="shared" si="22"/>
        <v>99.387239744748385</v>
      </c>
      <c r="O104" s="3">
        <f t="shared" si="18"/>
        <v>0.22856140127192373</v>
      </c>
      <c r="R104" s="3">
        <f t="shared" si="14"/>
        <v>1.3643820248546228E-11</v>
      </c>
      <c r="S104" s="3">
        <f t="shared" si="15"/>
        <v>0.36219991414339159</v>
      </c>
      <c r="T104" s="3">
        <f t="shared" si="16"/>
        <v>0.81241543122488158</v>
      </c>
      <c r="U104" s="3">
        <f t="shared" si="17"/>
        <v>0</v>
      </c>
      <c r="V104" s="3"/>
      <c r="W104" s="3">
        <f t="shared" si="19"/>
        <v>1.174615345381917</v>
      </c>
      <c r="X104">
        <f>SUM($W$6:W104)</f>
        <v>98.90915878793048</v>
      </c>
      <c r="Y104" s="3">
        <f t="shared" si="20"/>
        <v>0.22856140127192373</v>
      </c>
      <c r="Z104" s="3">
        <f t="shared" si="21"/>
        <v>0.47808095681790519</v>
      </c>
    </row>
    <row r="105" spans="1:26" s="3" customFormat="1" x14ac:dyDescent="0.3">
      <c r="A105" s="3">
        <v>500</v>
      </c>
      <c r="B105" s="1">
        <v>1.5745662178338499E-11</v>
      </c>
      <c r="C105" s="1">
        <v>0.76220075701690504</v>
      </c>
      <c r="D105" s="1">
        <v>4.2919384763920903</v>
      </c>
      <c r="E105" s="1">
        <v>5.8273529188954303</v>
      </c>
      <c r="F105" s="1">
        <v>0</v>
      </c>
      <c r="G105" s="1">
        <v>1.1928633377867099</v>
      </c>
      <c r="H105" s="3">
        <f>SUM($B$5:B105)</f>
        <v>100.00000000000001</v>
      </c>
      <c r="I105" s="3">
        <f>SUM($C$5:C105)</f>
        <v>99.999999999999957</v>
      </c>
      <c r="J105" s="3">
        <f>SUM($D$5:D105)</f>
        <v>99.999999999999943</v>
      </c>
      <c r="K105" s="3">
        <f>SUM($F$5:F105)</f>
        <v>100.00000000000001</v>
      </c>
      <c r="L105" s="3">
        <f>SUM($G$5:G105)</f>
        <v>99.999999999999957</v>
      </c>
      <c r="M105" s="3">
        <f t="shared" si="22"/>
        <v>100</v>
      </c>
      <c r="O105" s="3">
        <f t="shared" si="18"/>
        <v>0</v>
      </c>
      <c r="R105" s="3">
        <f t="shared" si="14"/>
        <v>6.1103162906354193E-12</v>
      </c>
      <c r="S105" s="3">
        <f t="shared" si="15"/>
        <v>0.33158255536320119</v>
      </c>
      <c r="T105" s="3">
        <f t="shared" si="16"/>
        <v>0.75925865670020498</v>
      </c>
      <c r="U105" s="3">
        <f t="shared" si="17"/>
        <v>0</v>
      </c>
      <c r="W105" s="3">
        <f t="shared" si="19"/>
        <v>1.0908412120695166</v>
      </c>
      <c r="X105">
        <f>SUM($W$6:W105)</f>
        <v>100</v>
      </c>
      <c r="Y105" s="3">
        <f t="shared" si="20"/>
        <v>0</v>
      </c>
      <c r="Z105" s="3">
        <f t="shared" si="21"/>
        <v>0</v>
      </c>
    </row>
    <row r="109" spans="1:26" x14ac:dyDescent="0.3">
      <c r="R109">
        <f>SUM(R6:U105)</f>
        <v>99.999999999999929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73ED-B51C-4DA8-B92F-2506A553ED0C}">
  <dimension ref="A1:AJ109"/>
  <sheetViews>
    <sheetView topLeftCell="K1" zoomScale="91" zoomScaleNormal="91" workbookViewId="0">
      <selection activeCell="Y3" sqref="Y3"/>
    </sheetView>
  </sheetViews>
  <sheetFormatPr defaultColWidth="11.5" defaultRowHeight="15.6" x14ac:dyDescent="0.3"/>
  <cols>
    <col min="1" max="1" width="18.8984375" style="1" customWidth="1"/>
    <col min="2" max="2" width="20.5" style="1" customWidth="1"/>
    <col min="3" max="5" width="21.5" style="1" customWidth="1"/>
    <col min="6" max="7" width="22.5" style="1" customWidth="1"/>
    <col min="20" max="20" width="12.19921875" bestFit="1" customWidth="1"/>
  </cols>
  <sheetData>
    <row r="1" spans="1:36" ht="21" x14ac:dyDescent="0.4">
      <c r="A1" s="19"/>
      <c r="B1" s="20" t="s">
        <v>25</v>
      </c>
      <c r="C1" s="21" t="s">
        <v>26</v>
      </c>
      <c r="D1" s="22" t="s">
        <v>27</v>
      </c>
      <c r="E1" s="1" t="s">
        <v>28</v>
      </c>
      <c r="F1" s="1" t="s">
        <v>13</v>
      </c>
      <c r="G1" s="1" t="s">
        <v>29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29</v>
      </c>
      <c r="M1" s="2" t="s">
        <v>30</v>
      </c>
      <c r="N1" t="s">
        <v>2</v>
      </c>
      <c r="O1" t="s">
        <v>3</v>
      </c>
      <c r="P1" t="s">
        <v>4</v>
      </c>
      <c r="R1" s="1" t="s">
        <v>31</v>
      </c>
      <c r="S1" s="1" t="s">
        <v>26</v>
      </c>
      <c r="T1" s="1" t="s">
        <v>27</v>
      </c>
      <c r="U1" s="1" t="s">
        <v>13</v>
      </c>
      <c r="V1" s="1" t="s">
        <v>29</v>
      </c>
      <c r="X1" s="1" t="s">
        <v>32</v>
      </c>
      <c r="AB1" s="1" t="s">
        <v>10</v>
      </c>
      <c r="AC1" s="1" t="s">
        <v>11</v>
      </c>
      <c r="AD1" s="1" t="s">
        <v>12</v>
      </c>
      <c r="AE1" s="1" t="s">
        <v>13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</row>
    <row r="2" spans="1:36" ht="21" x14ac:dyDescent="0.4">
      <c r="A2" s="6" t="s">
        <v>0</v>
      </c>
      <c r="B2" s="7" t="s">
        <v>1</v>
      </c>
      <c r="C2" s="8" t="s">
        <v>1</v>
      </c>
      <c r="D2" s="9" t="s">
        <v>1</v>
      </c>
      <c r="E2" s="1" t="s">
        <v>1</v>
      </c>
      <c r="F2" s="1" t="s">
        <v>1</v>
      </c>
      <c r="G2" s="1" t="s">
        <v>1</v>
      </c>
      <c r="N2">
        <f>A105</f>
        <v>500</v>
      </c>
      <c r="O2">
        <v>0.5</v>
      </c>
      <c r="P2">
        <v>0.25</v>
      </c>
      <c r="Q2" t="s">
        <v>20</v>
      </c>
      <c r="R2">
        <v>3.15</v>
      </c>
      <c r="S2">
        <v>2.2000000000000002</v>
      </c>
      <c r="T2">
        <v>2.6</v>
      </c>
      <c r="U2">
        <v>2.85</v>
      </c>
      <c r="W2" t="s">
        <v>33</v>
      </c>
      <c r="X2" t="s">
        <v>16</v>
      </c>
      <c r="Y2" t="s">
        <v>17</v>
      </c>
      <c r="Z2" t="s">
        <v>18</v>
      </c>
      <c r="AA2" t="s">
        <v>19</v>
      </c>
      <c r="AB2">
        <v>1</v>
      </c>
      <c r="AC2">
        <v>0.1</v>
      </c>
      <c r="AD2">
        <v>1</v>
      </c>
      <c r="AE2">
        <v>0.2</v>
      </c>
      <c r="AF2">
        <v>1.3</v>
      </c>
      <c r="AG2">
        <v>0.76923076923076916</v>
      </c>
      <c r="AH2">
        <v>5.2505070816527706</v>
      </c>
      <c r="AI2">
        <v>4.3793760933105874</v>
      </c>
      <c r="AJ2">
        <v>2674.0789876051317</v>
      </c>
    </row>
    <row r="3" spans="1:36" ht="21" x14ac:dyDescent="0.4">
      <c r="A3" s="6"/>
      <c r="B3" s="7"/>
      <c r="C3" s="8"/>
      <c r="D3" s="9"/>
      <c r="E3" s="1" t="s">
        <v>21</v>
      </c>
      <c r="F3" s="1" t="s">
        <v>21</v>
      </c>
      <c r="G3" s="1" t="s">
        <v>21</v>
      </c>
      <c r="O3" s="4">
        <v>0.01</v>
      </c>
      <c r="Q3" t="s">
        <v>22</v>
      </c>
      <c r="R3">
        <v>1</v>
      </c>
      <c r="S3">
        <v>0.1</v>
      </c>
      <c r="T3">
        <v>1</v>
      </c>
      <c r="U3">
        <v>0.2</v>
      </c>
      <c r="W3">
        <f>SUM(U3+S3+R3)</f>
        <v>1.3</v>
      </c>
      <c r="X3">
        <f>T3/W3</f>
        <v>0.76923076923076916</v>
      </c>
      <c r="Y3">
        <f>SQRT(SUM(Y9:Y104)/COUNT(Y9:Y104))</f>
        <v>5.1061128107166853</v>
      </c>
      <c r="Z3">
        <f>SUM(Z9:Z104)/COUNT(Z9:Z104)</f>
        <v>4.3310213441824414</v>
      </c>
      <c r="AA3">
        <f>SUM(Y9:Y104)</f>
        <v>2502.9492514334443</v>
      </c>
      <c r="AB3">
        <v>1</v>
      </c>
      <c r="AC3">
        <v>0.7</v>
      </c>
      <c r="AD3">
        <v>0.9</v>
      </c>
      <c r="AE3">
        <v>0.4</v>
      </c>
      <c r="AF3">
        <f>SUM(AE3+AC3+AB3)</f>
        <v>2.1</v>
      </c>
      <c r="AG3">
        <f>AD3/AF3</f>
        <v>0.42857142857142855</v>
      </c>
      <c r="AH3">
        <v>3.3673886076144939</v>
      </c>
      <c r="AI3">
        <v>2.9079466391053779</v>
      </c>
      <c r="AJ3">
        <v>1099.912685</v>
      </c>
    </row>
    <row r="4" spans="1:36" x14ac:dyDescent="0.3">
      <c r="A4" s="10" t="s">
        <v>6</v>
      </c>
      <c r="B4" s="11" t="s">
        <v>7</v>
      </c>
      <c r="C4" s="12" t="s">
        <v>7</v>
      </c>
      <c r="D4" s="13" t="s">
        <v>7</v>
      </c>
      <c r="E4" s="1" t="s">
        <v>7</v>
      </c>
      <c r="F4" s="1" t="s">
        <v>7</v>
      </c>
      <c r="G4" s="1" t="s">
        <v>7</v>
      </c>
      <c r="Q4" t="s">
        <v>23</v>
      </c>
      <c r="R4">
        <f>R3/R2</f>
        <v>0.31746031746031744</v>
      </c>
      <c r="S4">
        <f>S3/S2</f>
        <v>4.5454545454545456E-2</v>
      </c>
      <c r="T4">
        <f>T3/T2</f>
        <v>0.38461538461538458</v>
      </c>
      <c r="U4">
        <f>U3/U2</f>
        <v>7.0175438596491224E-2</v>
      </c>
      <c r="W4">
        <f>SUM(R4:U4)</f>
        <v>0.81770568612673866</v>
      </c>
      <c r="AB4">
        <v>1</v>
      </c>
      <c r="AC4">
        <v>0.9</v>
      </c>
      <c r="AD4">
        <v>0.9</v>
      </c>
      <c r="AE4">
        <v>0.6</v>
      </c>
      <c r="AF4">
        <v>2.5</v>
      </c>
      <c r="AG4">
        <v>0.36</v>
      </c>
      <c r="AH4">
        <v>2.9666768395820173</v>
      </c>
      <c r="AI4">
        <v>2.5720201546749006</v>
      </c>
      <c r="AJ4">
        <v>853.71363259999998</v>
      </c>
    </row>
    <row r="5" spans="1:36" x14ac:dyDescent="0.3">
      <c r="A5" s="14">
        <v>0.05</v>
      </c>
      <c r="B5" s="15">
        <v>0</v>
      </c>
      <c r="C5" s="16">
        <v>0</v>
      </c>
      <c r="D5" s="17">
        <v>0</v>
      </c>
      <c r="E5" s="1">
        <v>0</v>
      </c>
      <c r="F5" s="1">
        <v>0</v>
      </c>
      <c r="G5" s="1">
        <v>0</v>
      </c>
      <c r="H5">
        <f>B5</f>
        <v>0</v>
      </c>
      <c r="I5">
        <f>C5</f>
        <v>0</v>
      </c>
      <c r="J5">
        <f>D5</f>
        <v>0</v>
      </c>
      <c r="K5">
        <f>F5</f>
        <v>0</v>
      </c>
      <c r="L5">
        <v>0</v>
      </c>
      <c r="M5">
        <f>(A6^$P$2-$O$2^$P$2)/($N$2^$P$2-$O$2^$P$2)*100</f>
        <v>-7.1648298989322692</v>
      </c>
      <c r="Q5" t="s">
        <v>24</v>
      </c>
      <c r="R5">
        <f>R4/$W$4</f>
        <v>0.38823298265668821</v>
      </c>
      <c r="S5">
        <f>S4/$W$4</f>
        <v>5.5587904334934907E-2</v>
      </c>
      <c r="T5">
        <f>T4/$W$4</f>
        <v>0.47035919052637221</v>
      </c>
      <c r="U5">
        <f>U4/$W$4</f>
        <v>8.5819922482004762E-2</v>
      </c>
      <c r="W5">
        <v>0</v>
      </c>
      <c r="X5">
        <v>0</v>
      </c>
      <c r="Y5">
        <v>0</v>
      </c>
      <c r="Z5">
        <v>0</v>
      </c>
      <c r="AA5">
        <v>0</v>
      </c>
    </row>
    <row r="6" spans="1:36" s="3" customFormat="1" x14ac:dyDescent="0.3">
      <c r="A6" s="18">
        <v>0.1</v>
      </c>
      <c r="B6" s="23">
        <v>0.205364395057794</v>
      </c>
      <c r="C6" s="24">
        <v>2.3252920500431299E-3</v>
      </c>
      <c r="D6" s="25">
        <v>1.96546823156153E-7</v>
      </c>
      <c r="E6" s="1">
        <v>3.2181639699626699E-6</v>
      </c>
      <c r="F6" s="1">
        <v>4.0087289925511201E-2</v>
      </c>
      <c r="G6" s="1">
        <v>1.8711733191252599E-3</v>
      </c>
      <c r="H6" s="3">
        <f>SUM($B$5:B6)</f>
        <v>0.205364395057794</v>
      </c>
      <c r="I6" s="3">
        <f>SUM($C$5:C6)</f>
        <v>2.3252920500431299E-3</v>
      </c>
      <c r="J6" s="3">
        <f>SUM($D$5:D6)</f>
        <v>1.96546823156153E-7</v>
      </c>
      <c r="K6" s="3">
        <f>SUM($F$5:F6)</f>
        <v>4.0087289925511201E-2</v>
      </c>
      <c r="L6" s="3">
        <f>SUM($G$5:G6)</f>
        <v>1.8711733191252599E-3</v>
      </c>
      <c r="M6" s="3">
        <f t="shared" ref="M6:M69" si="0">(A6^$P$2-$O$2^$P$2)/($N$2^$P$2-$O$2^$P$2)*100</f>
        <v>-7.1648298989322692</v>
      </c>
      <c r="O6" s="3">
        <f>(M6-X6)^2</f>
        <v>52.535370655348245</v>
      </c>
      <c r="R6" s="3">
        <f t="shared" ref="R6:R69" si="1">$R$5*B6</f>
        <v>7.97292316247738E-2</v>
      </c>
      <c r="S6" s="3">
        <f t="shared" ref="S6:S69" si="2">$S$5*C6</f>
        <v>1.2925811202858217E-4</v>
      </c>
      <c r="T6" s="3">
        <f>$T$5*D6</f>
        <v>9.2447604640258151E-8</v>
      </c>
      <c r="U6" s="3">
        <f t="shared" ref="U6:U69" si="3">$U$5*F6</f>
        <v>3.4402881139210216E-3</v>
      </c>
      <c r="W6" s="3">
        <f>SUM(R6:U6)</f>
        <v>8.3298870298328054E-2</v>
      </c>
      <c r="X6" s="3">
        <f>W6</f>
        <v>8.3298870298328054E-2</v>
      </c>
      <c r="Y6" s="5">
        <f>(X6-M6)^2</f>
        <v>52.535370655348245</v>
      </c>
      <c r="Z6" s="5">
        <f>ABS(X6-M6)</f>
        <v>7.2481287692305969</v>
      </c>
    </row>
    <row r="7" spans="1:36" x14ac:dyDescent="0.3">
      <c r="A7" s="18">
        <v>0.2</v>
      </c>
      <c r="B7" s="23">
        <v>0.166654520602141</v>
      </c>
      <c r="C7" s="24">
        <v>2.7651516634301801E-3</v>
      </c>
      <c r="D7" s="25">
        <v>6.9522766422899103E-7</v>
      </c>
      <c r="E7" s="1">
        <v>8.0949957547352306E-6</v>
      </c>
      <c r="F7" s="1">
        <v>5.1419941571377401E-2</v>
      </c>
      <c r="G7" s="1">
        <v>2.2441484683446899E-3</v>
      </c>
      <c r="H7">
        <f>SUM($B$5:B7)</f>
        <v>0.372018915659935</v>
      </c>
      <c r="I7">
        <f>SUM($C$5:C7)</f>
        <v>5.09044371347331E-3</v>
      </c>
      <c r="J7">
        <f>SUM($D$5:D7)</f>
        <v>8.9177448738514405E-7</v>
      </c>
      <c r="K7">
        <f>SUM($F$5:F7)</f>
        <v>9.1507231496888608E-2</v>
      </c>
      <c r="L7">
        <f>SUM($G$5:G7)</f>
        <v>4.1153217874699503E-3</v>
      </c>
      <c r="M7">
        <f t="shared" si="0"/>
        <v>-4.4280980323067789</v>
      </c>
      <c r="O7" s="3">
        <f t="shared" ref="O7:O70" si="4">(M7-X7)^2</f>
        <v>20.982487954195584</v>
      </c>
      <c r="R7" s="3">
        <f t="shared" si="1"/>
        <v>6.4700781606589694E-2</v>
      </c>
      <c r="S7" s="3">
        <f t="shared" si="2"/>
        <v>1.5370898613834298E-4</v>
      </c>
      <c r="T7" s="3">
        <f t="shared" ref="T7:T69" si="5">$T$5*D7</f>
        <v>3.270067213782887E-7</v>
      </c>
      <c r="U7" s="3">
        <f t="shared" si="3"/>
        <v>4.4128553996848228E-3</v>
      </c>
      <c r="V7" s="3"/>
      <c r="W7" s="29">
        <f t="shared" ref="W7:W70" si="6">SUM(R7:U7)</f>
        <v>6.9267672999134236E-2</v>
      </c>
      <c r="X7">
        <f>SUM($W$6:W7)</f>
        <v>0.15256654329746228</v>
      </c>
      <c r="Y7" s="5">
        <f t="shared" ref="Y7:Y70" si="7">(X7-M7)^2</f>
        <v>20.982487954195584</v>
      </c>
      <c r="Z7" s="5">
        <f>ABS(X7-M7)</f>
        <v>4.5806645756042412</v>
      </c>
    </row>
    <row r="8" spans="1:36" x14ac:dyDescent="0.3">
      <c r="A8" s="18">
        <v>0.3</v>
      </c>
      <c r="B8" s="23">
        <v>0.26192538899496398</v>
      </c>
      <c r="C8" s="24">
        <v>5.0587557727651798E-3</v>
      </c>
      <c r="D8" s="25">
        <v>2.16803070505435E-6</v>
      </c>
      <c r="E8" s="1">
        <v>2.1008870581210399E-5</v>
      </c>
      <c r="F8" s="1">
        <v>9.6759343234114698E-2</v>
      </c>
      <c r="G8" s="1">
        <v>4.1200426668314199E-3</v>
      </c>
      <c r="H8">
        <f>SUM($B$5:B8)</f>
        <v>0.63394430465489893</v>
      </c>
      <c r="I8">
        <f>SUM($C$5:C8)</f>
        <v>1.014919948623849E-2</v>
      </c>
      <c r="J8">
        <f>SUM($D$5:D8)</f>
        <v>3.0598051924394942E-6</v>
      </c>
      <c r="K8">
        <f>SUM($F$5:F8)</f>
        <v>0.18826657473100331</v>
      </c>
      <c r="L8">
        <f>SUM($G$5:G8)</f>
        <v>8.2353644543013693E-3</v>
      </c>
      <c r="M8">
        <f>(A8^$P$2-$O$2^$P$2)/($N$2^$P$2-$O$2^$P$2)*100</f>
        <v>-2.5930682955335596</v>
      </c>
      <c r="O8" s="3">
        <f t="shared" si="4"/>
        <v>8.1562163222633792</v>
      </c>
      <c r="R8" s="3">
        <f t="shared" si="1"/>
        <v>0.10168807500302816</v>
      </c>
      <c r="S8" s="3">
        <f t="shared" si="2"/>
        <v>2.8120563195027052E-4</v>
      </c>
      <c r="T8" s="3">
        <f t="shared" si="5"/>
        <v>1.0197531674656841E-6</v>
      </c>
      <c r="U8" s="3">
        <f t="shared" si="3"/>
        <v>8.3038793357614153E-3</v>
      </c>
      <c r="V8" s="3"/>
      <c r="W8" s="29">
        <f>SUM(R8:U8)</f>
        <v>0.11027417972390732</v>
      </c>
      <c r="X8">
        <f>SUM($W$6:W8)</f>
        <v>0.26284072302136963</v>
      </c>
      <c r="Y8" s="5">
        <f t="shared" si="7"/>
        <v>8.1562163222633792</v>
      </c>
      <c r="Z8" s="5">
        <f t="shared" ref="Z8:Z70" si="8">ABS(X8-M8)</f>
        <v>2.8559090185549292</v>
      </c>
    </row>
    <row r="9" spans="1:36" x14ac:dyDescent="0.3">
      <c r="A9" s="18">
        <v>0.5</v>
      </c>
      <c r="B9" s="23">
        <v>0.38304320709584</v>
      </c>
      <c r="C9" s="24">
        <v>8.5312571176762893E-3</v>
      </c>
      <c r="D9" s="25">
        <v>6.0028615293907899E-6</v>
      </c>
      <c r="E9" s="1">
        <v>4.88599532515243E-5</v>
      </c>
      <c r="F9" s="1">
        <v>0.16673445506113099</v>
      </c>
      <c r="G9" s="1">
        <v>6.9704381482882799E-3</v>
      </c>
      <c r="H9">
        <f>SUM($B$5:B9)</f>
        <v>1.016987511750739</v>
      </c>
      <c r="I9">
        <f>SUM($C$5:C9)</f>
        <v>1.8680456603914777E-2</v>
      </c>
      <c r="J9">
        <f>SUM($D$5:D9)</f>
        <v>9.0626667218302841E-6</v>
      </c>
      <c r="K9">
        <f>SUM($F$5:F9)</f>
        <v>0.35500102979213433</v>
      </c>
      <c r="L9">
        <f>SUM($G$5:G9)</f>
        <v>1.5205802602589649E-2</v>
      </c>
      <c r="M9">
        <f t="shared" si="0"/>
        <v>0</v>
      </c>
      <c r="O9" s="3">
        <f t="shared" si="4"/>
        <v>0.18176317448187368</v>
      </c>
      <c r="P9" t="s">
        <v>17</v>
      </c>
      <c r="R9" s="3">
        <f t="shared" si="1"/>
        <v>0.14871000677720148</v>
      </c>
      <c r="S9" s="3">
        <f t="shared" si="2"/>
        <v>4.7423470451412209E-4</v>
      </c>
      <c r="T9" s="3">
        <f t="shared" si="5"/>
        <v>2.8235010898061528E-6</v>
      </c>
      <c r="U9" s="3">
        <f t="shared" si="3"/>
        <v>1.4309138008425568E-2</v>
      </c>
      <c r="V9" s="3"/>
      <c r="W9" s="29">
        <f t="shared" si="6"/>
        <v>0.16349620299123097</v>
      </c>
      <c r="X9">
        <f>SUM($W$6:W9)</f>
        <v>0.42633692601260059</v>
      </c>
      <c r="Y9" s="3">
        <f t="shared" si="7"/>
        <v>0.18176317448187368</v>
      </c>
      <c r="Z9" s="3">
        <f t="shared" si="8"/>
        <v>0.42633692601260059</v>
      </c>
    </row>
    <row r="10" spans="1:36" x14ac:dyDescent="0.3">
      <c r="A10" s="18">
        <v>0.7</v>
      </c>
      <c r="B10" s="23">
        <v>0.53644973264758899</v>
      </c>
      <c r="C10" s="24">
        <v>1.3656395236910099E-2</v>
      </c>
      <c r="D10" s="25">
        <v>1.46975319875225E-5</v>
      </c>
      <c r="E10" s="1">
        <v>1.03263113246533E-4</v>
      </c>
      <c r="F10" s="1">
        <v>0.27074741455021201</v>
      </c>
      <c r="G10" s="1">
        <v>1.1189810985898E-2</v>
      </c>
      <c r="H10">
        <f>SUM($B$5:B10)</f>
        <v>1.553437244398328</v>
      </c>
      <c r="I10">
        <f>SUM($C$5:C10)</f>
        <v>3.2336851840824875E-2</v>
      </c>
      <c r="J10">
        <f>SUM($D$5:D10)</f>
        <v>2.3760198709352784E-5</v>
      </c>
      <c r="K10">
        <f>SUM($F$5:F10)</f>
        <v>0.62574844434234633</v>
      </c>
      <c r="L10">
        <f>SUM($G$5:G10)</f>
        <v>2.6395613588487649E-2</v>
      </c>
      <c r="M10">
        <f t="shared" si="0"/>
        <v>1.8981064671462575</v>
      </c>
      <c r="O10" s="3">
        <f t="shared" si="4"/>
        <v>1.5363614789455571</v>
      </c>
      <c r="P10">
        <f>SQRT((SUM(O6:O104))/COUNT(O6:O104))</f>
        <v>5.1095309302245866</v>
      </c>
      <c r="R10" s="3">
        <f t="shared" si="1"/>
        <v>0.20826747975115645</v>
      </c>
      <c r="S10" s="3">
        <f t="shared" si="2"/>
        <v>7.5913039198941934E-4</v>
      </c>
      <c r="T10" s="3">
        <f t="shared" si="5"/>
        <v>6.9131192483865455E-6</v>
      </c>
      <c r="U10" s="3">
        <f t="shared" si="3"/>
        <v>2.3235522128902404E-2</v>
      </c>
      <c r="V10" s="3"/>
      <c r="W10" s="29">
        <f t="shared" si="6"/>
        <v>0.23226904539129664</v>
      </c>
      <c r="X10">
        <f>SUM($W$6:W10)</f>
        <v>0.65860597140389721</v>
      </c>
      <c r="Y10" s="3">
        <f t="shared" si="7"/>
        <v>1.5363614789455571</v>
      </c>
      <c r="Z10" s="3">
        <f t="shared" si="8"/>
        <v>1.2395004957423603</v>
      </c>
    </row>
    <row r="11" spans="1:36" x14ac:dyDescent="0.3">
      <c r="A11" s="18">
        <v>0.8</v>
      </c>
      <c r="B11" s="23">
        <v>0.64351239269736005</v>
      </c>
      <c r="C11" s="24">
        <v>1.7713176297331101E-2</v>
      </c>
      <c r="D11" s="25">
        <v>2.4084926303908501E-5</v>
      </c>
      <c r="E11" s="1">
        <v>1.5609605013189301E-4</v>
      </c>
      <c r="F11" s="1">
        <v>0.35295398847374099</v>
      </c>
      <c r="G11" s="1">
        <v>1.4537159784935E-2</v>
      </c>
      <c r="H11">
        <f>SUM($B$5:B11)</f>
        <v>2.1969496370956882</v>
      </c>
      <c r="I11">
        <f>SUM($C$5:C11)</f>
        <v>5.0050028138155976E-2</v>
      </c>
      <c r="J11">
        <f>SUM($D$5:D11)</f>
        <v>4.7845125013261285E-5</v>
      </c>
      <c r="K11">
        <f>SUM($F$5:F11)</f>
        <v>0.97870243281608738</v>
      </c>
      <c r="L11">
        <f>SUM($G$5:G11)</f>
        <v>4.0932773373422646E-2</v>
      </c>
      <c r="M11">
        <f>(A11^$P$2-$O$2^$P$2)/($N$2^$P$2-$O$2^$P$2)*100</f>
        <v>2.6967662976993361</v>
      </c>
      <c r="O11" s="3">
        <f t="shared" si="4"/>
        <v>3.087193567144876</v>
      </c>
      <c r="R11" s="3">
        <f t="shared" si="1"/>
        <v>0.2498327355934381</v>
      </c>
      <c r="S11" s="3">
        <f t="shared" si="2"/>
        <v>9.8463834948387774E-4</v>
      </c>
      <c r="T11" s="3">
        <f t="shared" si="5"/>
        <v>1.1328566440193733E-5</v>
      </c>
      <c r="U11" s="3">
        <f t="shared" si="3"/>
        <v>3.0290483930530854E-2</v>
      </c>
      <c r="V11" s="3"/>
      <c r="W11" s="29">
        <f t="shared" si="6"/>
        <v>0.28111918643989303</v>
      </c>
      <c r="X11">
        <f>SUM($W$6:W11)</f>
        <v>0.93972515784379018</v>
      </c>
      <c r="Y11" s="3">
        <f t="shared" si="7"/>
        <v>3.087193567144876</v>
      </c>
      <c r="Z11" s="3">
        <f t="shared" si="8"/>
        <v>1.7570411398555459</v>
      </c>
    </row>
    <row r="12" spans="1:36" x14ac:dyDescent="0.3">
      <c r="A12" s="18">
        <v>0.9</v>
      </c>
      <c r="B12" s="23">
        <v>0.70879597442853504</v>
      </c>
      <c r="C12" s="24">
        <v>2.0405628177537299E-2</v>
      </c>
      <c r="D12" s="25">
        <v>3.1657065231227597E-5</v>
      </c>
      <c r="E12" s="1">
        <v>1.9594434186448299E-4</v>
      </c>
      <c r="F12" s="1">
        <v>0.40721204996524202</v>
      </c>
      <c r="G12" s="1">
        <v>1.6761960919407501E-2</v>
      </c>
      <c r="H12">
        <f>SUM($B$5:B12)</f>
        <v>2.9057456115242233</v>
      </c>
      <c r="I12">
        <f>SUM($C$5:C12)</f>
        <v>7.0455656315693282E-2</v>
      </c>
      <c r="J12">
        <f>SUM($D$5:D12)</f>
        <v>7.9502190244488876E-5</v>
      </c>
      <c r="K12">
        <f>SUM($F$5:F12)</f>
        <v>1.3859144827813294</v>
      </c>
      <c r="L12">
        <f>SUM($G$5:G12)</f>
        <v>5.7694734292830147E-2</v>
      </c>
      <c r="M12">
        <f>(A12^$P$2-$O$2^$P$2)/($N$2^$P$2-$O$2^$P$2)*100</f>
        <v>3.4237083441134999</v>
      </c>
      <c r="O12" s="3">
        <f t="shared" si="4"/>
        <v>4.7206648686897079</v>
      </c>
      <c r="R12" s="3">
        <f t="shared" si="1"/>
        <v>0.27517797524744386</v>
      </c>
      <c r="S12" s="3">
        <f t="shared" si="2"/>
        <v>1.1343061070271956E-3</v>
      </c>
      <c r="T12" s="3">
        <f t="shared" si="5"/>
        <v>1.4890191576600774E-5</v>
      </c>
      <c r="U12" s="3">
        <f t="shared" si="3"/>
        <v>3.4946906561755323E-2</v>
      </c>
      <c r="V12" s="3"/>
      <c r="W12" s="29">
        <f t="shared" si="6"/>
        <v>0.31127407810780294</v>
      </c>
      <c r="X12">
        <f>SUM($W$6:W12)</f>
        <v>1.2509992359515931</v>
      </c>
      <c r="Y12" s="3">
        <f t="shared" si="7"/>
        <v>4.7206648686897079</v>
      </c>
      <c r="Z12" s="3">
        <f t="shared" si="8"/>
        <v>2.1727091081619068</v>
      </c>
    </row>
    <row r="13" spans="1:36" x14ac:dyDescent="0.3">
      <c r="A13" s="18">
        <v>1</v>
      </c>
      <c r="B13" s="23">
        <v>0.77138880174736701</v>
      </c>
      <c r="C13" s="24">
        <v>2.3137289360295101E-2</v>
      </c>
      <c r="D13" s="25">
        <v>4.0360013021526599E-5</v>
      </c>
      <c r="E13" s="1">
        <v>2.3979998642228699E-4</v>
      </c>
      <c r="F13" s="1">
        <v>0.46193295902485598</v>
      </c>
      <c r="G13" s="1">
        <v>1.9021254132909601E-2</v>
      </c>
      <c r="H13">
        <f>SUM($B$5:B13)</f>
        <v>3.6771344132715904</v>
      </c>
      <c r="I13">
        <f>SUM($C$5:C13)</f>
        <v>9.3592945675988387E-2</v>
      </c>
      <c r="J13">
        <f>SUM($D$5:D13)</f>
        <v>1.1986220326601547E-4</v>
      </c>
      <c r="K13">
        <f>SUM($F$5:F13)</f>
        <v>1.8478474418061854</v>
      </c>
      <c r="L13">
        <f>SUM($G$5:G13)</f>
        <v>7.6715988425739748E-2</v>
      </c>
      <c r="M13">
        <f>(A13^$P$2-$O$2^$P$2)/($N$2^$P$2-$O$2^$P$2)*100</f>
        <v>4.0923686612877024</v>
      </c>
      <c r="O13" s="3">
        <f t="shared" si="4"/>
        <v>6.2547141995108833</v>
      </c>
      <c r="R13" s="3">
        <f t="shared" si="1"/>
        <v>0.29947857529034905</v>
      </c>
      <c r="S13" s="3">
        <f t="shared" si="2"/>
        <v>1.2861534275297912E-3</v>
      </c>
      <c r="T13" s="3">
        <f t="shared" si="5"/>
        <v>1.8983703054439093E-5</v>
      </c>
      <c r="U13" s="3">
        <f t="shared" si="3"/>
        <v>3.9643050735396222E-2</v>
      </c>
      <c r="V13" s="3"/>
      <c r="W13" s="29">
        <f t="shared" si="6"/>
        <v>0.34042676315632947</v>
      </c>
      <c r="X13">
        <f>SUM($W$6:W13)</f>
        <v>1.5914259991079227</v>
      </c>
      <c r="Y13" s="3">
        <f t="shared" si="7"/>
        <v>6.2547141995108833</v>
      </c>
      <c r="Z13" s="3">
        <f t="shared" si="8"/>
        <v>2.5009426621797797</v>
      </c>
    </row>
    <row r="14" spans="1:36" x14ac:dyDescent="0.3">
      <c r="A14" s="18">
        <v>1.1000000000000001</v>
      </c>
      <c r="B14" s="23">
        <v>0.83151810209010601</v>
      </c>
      <c r="C14" s="24">
        <v>2.5904375351813499E-2</v>
      </c>
      <c r="D14" s="25">
        <v>5.0216892451337401E-5</v>
      </c>
      <c r="E14" s="1">
        <v>2.8758068282566098E-4</v>
      </c>
      <c r="F14" s="1">
        <v>0.51697037562088</v>
      </c>
      <c r="G14" s="1">
        <v>2.1311781305435901E-2</v>
      </c>
      <c r="H14">
        <f>SUM($B$5:B14)</f>
        <v>4.5086525153616961</v>
      </c>
      <c r="I14">
        <f>SUM($C$5:C14)</f>
        <v>0.11949732102780189</v>
      </c>
      <c r="J14">
        <f>SUM($D$5:D14)</f>
        <v>1.7007909571735286E-4</v>
      </c>
      <c r="K14">
        <f>SUM($F$5:F14)</f>
        <v>2.3648178174270655</v>
      </c>
      <c r="L14">
        <f>SUM($G$5:G14)</f>
        <v>9.8027769731175649E-2</v>
      </c>
      <c r="M14">
        <f t="shared" si="0"/>
        <v>4.712606763870884</v>
      </c>
      <c r="O14" s="3">
        <f t="shared" si="4"/>
        <v>7.5764107451907954</v>
      </c>
      <c r="R14" s="3">
        <f t="shared" si="1"/>
        <v>0.32282275290747042</v>
      </c>
      <c r="S14" s="3">
        <f t="shared" si="2"/>
        <v>1.4399699389128545E-3</v>
      </c>
      <c r="T14" s="3">
        <f t="shared" si="5"/>
        <v>2.3619976884160951E-5</v>
      </c>
      <c r="U14" s="3">
        <f t="shared" si="3"/>
        <v>4.4366357561276805E-2</v>
      </c>
      <c r="V14" s="3"/>
      <c r="W14" s="29">
        <f t="shared" si="6"/>
        <v>0.36865270038454429</v>
      </c>
      <c r="X14">
        <f>SUM($W$6:W14)</f>
        <v>1.960078699492467</v>
      </c>
      <c r="Y14" s="3">
        <f t="shared" si="7"/>
        <v>7.5764107451907954</v>
      </c>
      <c r="Z14" s="3">
        <f t="shared" si="8"/>
        <v>2.7525280643784171</v>
      </c>
    </row>
    <row r="15" spans="1:36" x14ac:dyDescent="0.3">
      <c r="A15" s="18">
        <v>1.2</v>
      </c>
      <c r="B15" s="23">
        <v>0.88937015909906503</v>
      </c>
      <c r="C15" s="24">
        <v>2.8703751583889301E-2</v>
      </c>
      <c r="D15" s="25">
        <v>6.1248908113552299E-5</v>
      </c>
      <c r="E15" s="1">
        <v>3.3921381435323501E-4</v>
      </c>
      <c r="F15" s="1">
        <v>0.57220099669784596</v>
      </c>
      <c r="G15" s="1">
        <v>2.3630844120085599E-2</v>
      </c>
      <c r="H15">
        <f>SUM($B$5:B15)</f>
        <v>5.3980226744607611</v>
      </c>
      <c r="I15">
        <f>SUM($C$5:C15)</f>
        <v>0.14820107261169119</v>
      </c>
      <c r="J15">
        <f>SUM($D$5:D15)</f>
        <v>2.3132800383090515E-4</v>
      </c>
      <c r="K15">
        <f>SUM($F$5:F15)</f>
        <v>2.9370188141249116</v>
      </c>
      <c r="L15">
        <f>SUM($G$5:G15)</f>
        <v>0.12165861385126125</v>
      </c>
      <c r="M15">
        <f t="shared" si="0"/>
        <v>5.2918902388019546</v>
      </c>
      <c r="O15" s="3">
        <f t="shared" si="4"/>
        <v>8.6189103324290404</v>
      </c>
      <c r="R15" s="3">
        <f t="shared" si="1"/>
        <v>0.34528282955288336</v>
      </c>
      <c r="S15" s="3">
        <f t="shared" si="2"/>
        <v>1.5955813970989748E-3</v>
      </c>
      <c r="T15" s="3">
        <f t="shared" si="5"/>
        <v>2.8808986840914611E-5</v>
      </c>
      <c r="U15" s="3">
        <f t="shared" si="3"/>
        <v>4.9106245180735003E-2</v>
      </c>
      <c r="V15" s="3"/>
      <c r="W15" s="3">
        <f t="shared" si="6"/>
        <v>0.39601346511755831</v>
      </c>
      <c r="X15">
        <f>SUM($W$6:W15)</f>
        <v>2.3560921646100255</v>
      </c>
      <c r="Y15" s="3">
        <f t="shared" si="7"/>
        <v>8.6189103324290404</v>
      </c>
      <c r="Z15" s="3">
        <f t="shared" si="8"/>
        <v>2.9357980741919292</v>
      </c>
    </row>
    <row r="16" spans="1:36" x14ac:dyDescent="0.3">
      <c r="A16" s="18">
        <v>1.3</v>
      </c>
      <c r="B16" s="23">
        <v>0.94510129456106495</v>
      </c>
      <c r="C16" s="24">
        <v>3.1532777327982403E-2</v>
      </c>
      <c r="D16" s="25">
        <v>7.3475667909141904E-5</v>
      </c>
      <c r="E16" s="1">
        <v>3.9463453404535198E-4</v>
      </c>
      <c r="F16" s="1">
        <v>0.62751937439929795</v>
      </c>
      <c r="G16" s="1">
        <v>2.59761694516225E-2</v>
      </c>
      <c r="H16">
        <f>SUM($B$5:B16)</f>
        <v>6.3431239690218257</v>
      </c>
      <c r="I16">
        <f>SUM($C$5:C16)</f>
        <v>0.17973384993967359</v>
      </c>
      <c r="J16">
        <f>SUM($D$5:D16)</f>
        <v>3.0480367174004703E-4</v>
      </c>
      <c r="K16">
        <f>SUM($F$5:F16)</f>
        <v>3.5645381885242093</v>
      </c>
      <c r="L16">
        <f>SUM($G$5:G16)</f>
        <v>0.14763478330288377</v>
      </c>
      <c r="M16">
        <f t="shared" si="0"/>
        <v>5.8360223880653024</v>
      </c>
      <c r="O16" s="3">
        <f t="shared" si="4"/>
        <v>9.3475092618768212</v>
      </c>
      <c r="R16" s="3">
        <f t="shared" si="1"/>
        <v>0.3669194945001395</v>
      </c>
      <c r="S16" s="3">
        <f t="shared" si="2"/>
        <v>1.7528410095226901E-3</v>
      </c>
      <c r="T16" s="3">
        <f t="shared" si="5"/>
        <v>3.4559955681128532E-5</v>
      </c>
      <c r="U16" s="3">
        <f t="shared" si="3"/>
        <v>5.3853664066903874E-2</v>
      </c>
      <c r="V16" s="3"/>
      <c r="W16" s="3">
        <f t="shared" si="6"/>
        <v>0.42256055953224719</v>
      </c>
      <c r="X16">
        <f>SUM($W$6:W16)</f>
        <v>2.7786527241422725</v>
      </c>
      <c r="Y16" s="3">
        <f t="shared" si="7"/>
        <v>9.3475092618768212</v>
      </c>
      <c r="Z16" s="3">
        <f t="shared" si="8"/>
        <v>3.0573696639230299</v>
      </c>
    </row>
    <row r="17" spans="1:26" x14ac:dyDescent="0.3">
      <c r="A17" s="18">
        <v>1.4</v>
      </c>
      <c r="B17" s="23">
        <v>0.99884515682535802</v>
      </c>
      <c r="C17" s="24">
        <v>3.4389195797920699E-2</v>
      </c>
      <c r="D17" s="25">
        <v>8.6915427797097704E-5</v>
      </c>
      <c r="E17" s="1">
        <v>4.5378435591711099E-4</v>
      </c>
      <c r="F17" s="1">
        <v>0.68283424280724103</v>
      </c>
      <c r="G17" s="1">
        <v>2.8345814676836001E-2</v>
      </c>
      <c r="H17">
        <f>SUM($B$5:B17)</f>
        <v>7.341969125847184</v>
      </c>
      <c r="I17">
        <f>SUM($C$5:C17)</f>
        <v>0.21412304573759428</v>
      </c>
      <c r="J17">
        <f>SUM($D$5:D17)</f>
        <v>3.917190995371447E-4</v>
      </c>
      <c r="K17">
        <f>SUM($F$5:F17)</f>
        <v>4.24737243133145</v>
      </c>
      <c r="L17">
        <f>SUM($G$5:G17)</f>
        <v>0.17598059797971977</v>
      </c>
      <c r="M17">
        <f t="shared" si="0"/>
        <v>6.3496103770507091</v>
      </c>
      <c r="O17" s="3">
        <f t="shared" si="4"/>
        <v>9.7507539899246449</v>
      </c>
      <c r="R17" s="3">
        <f t="shared" si="1"/>
        <v>0.38778463444649625</v>
      </c>
      <c r="S17" s="3">
        <f t="shared" si="2"/>
        <v>1.9116233261701613E-3</v>
      </c>
      <c r="T17" s="3">
        <f t="shared" si="5"/>
        <v>4.0881470262896228E-5</v>
      </c>
      <c r="U17" s="3">
        <f t="shared" si="3"/>
        <v>5.8600781785775845E-2</v>
      </c>
      <c r="V17" s="3"/>
      <c r="W17" s="3">
        <f t="shared" si="6"/>
        <v>0.44833792102870512</v>
      </c>
      <c r="X17">
        <f>SUM($W$6:W17)</f>
        <v>3.2269906451709778</v>
      </c>
      <c r="Y17" s="3">
        <f t="shared" si="7"/>
        <v>9.7507539899246449</v>
      </c>
      <c r="Z17" s="3">
        <f t="shared" si="8"/>
        <v>3.1226197318797313</v>
      </c>
    </row>
    <row r="18" spans="1:26" x14ac:dyDescent="0.3">
      <c r="A18" s="18">
        <v>1.5</v>
      </c>
      <c r="B18" s="23">
        <v>1.05071776352385</v>
      </c>
      <c r="C18" s="24">
        <v>3.7271054637513297E-2</v>
      </c>
      <c r="D18" s="25">
        <v>1.01585282912125E-4</v>
      </c>
      <c r="E18" s="1">
        <v>5.1661009017551097E-4</v>
      </c>
      <c r="F18" s="1">
        <v>0.73806583509782597</v>
      </c>
      <c r="G18" s="1">
        <v>3.0738099203629299E-2</v>
      </c>
      <c r="H18">
        <f>SUM($B$5:B18)</f>
        <v>8.3926868893710349</v>
      </c>
      <c r="I18">
        <f>SUM($C$5:C18)</f>
        <v>0.25139410037510757</v>
      </c>
      <c r="J18">
        <f>SUM($D$5:D18)</f>
        <v>4.933043824492697E-4</v>
      </c>
      <c r="K18">
        <f>SUM($F$5:F18)</f>
        <v>4.9854382664292762</v>
      </c>
      <c r="L18">
        <f>SUM($G$5:G18)</f>
        <v>0.20671869718334906</v>
      </c>
      <c r="M18">
        <f t="shared" si="0"/>
        <v>6.8363781416762359</v>
      </c>
      <c r="O18" s="3">
        <f t="shared" si="4"/>
        <v>9.8345201540903577</v>
      </c>
      <c r="R18" s="3">
        <f t="shared" si="1"/>
        <v>0.40792329126322907</v>
      </c>
      <c r="S18" s="3">
        <f t="shared" si="2"/>
        <v>2.071819819652221E-3</v>
      </c>
      <c r="T18" s="3">
        <f t="shared" si="5"/>
        <v>4.7781571439939627E-5</v>
      </c>
      <c r="U18" s="3">
        <f t="shared" si="3"/>
        <v>6.334075275471153E-2</v>
      </c>
      <c r="V18" s="3"/>
      <c r="W18" s="3">
        <f t="shared" si="6"/>
        <v>0.47338364540903272</v>
      </c>
      <c r="X18">
        <f>SUM($W$6:W18)</f>
        <v>3.7003742905800103</v>
      </c>
      <c r="Y18" s="3">
        <f t="shared" si="7"/>
        <v>9.8345201540903577</v>
      </c>
      <c r="Z18" s="3">
        <f t="shared" si="8"/>
        <v>3.1360038510962256</v>
      </c>
    </row>
    <row r="19" spans="1:26" x14ac:dyDescent="0.3">
      <c r="A19" s="18">
        <v>1.6</v>
      </c>
      <c r="B19" s="23">
        <v>1.1008211108652299</v>
      </c>
      <c r="C19" s="24">
        <v>4.0176647007082802E-2</v>
      </c>
      <c r="D19" s="25">
        <v>1.17501319652302E-4</v>
      </c>
      <c r="E19" s="1">
        <v>5.8306301960543705E-4</v>
      </c>
      <c r="F19" s="1">
        <v>0.79314387335788905</v>
      </c>
      <c r="G19" s="1">
        <v>3.3151553756315899E-2</v>
      </c>
      <c r="H19">
        <f>SUM($B$5:B19)</f>
        <v>9.4935080002362646</v>
      </c>
      <c r="I19">
        <f>SUM($C$5:C19)</f>
        <v>0.29157074738219035</v>
      </c>
      <c r="J19">
        <f>SUM($D$5:D19)</f>
        <v>6.1080570210157172E-4</v>
      </c>
      <c r="K19">
        <f>SUM($F$5:F19)</f>
        <v>5.7785821397871651</v>
      </c>
      <c r="L19">
        <f>SUM($G$5:G19)</f>
        <v>0.23987025093966496</v>
      </c>
      <c r="M19">
        <f t="shared" si="0"/>
        <v>7.2993823300112979</v>
      </c>
      <c r="O19" s="3">
        <f t="shared" si="4"/>
        <v>9.6179179578363847</v>
      </c>
      <c r="R19" s="3">
        <f t="shared" si="1"/>
        <v>0.42737506324265706</v>
      </c>
      <c r="S19" s="3">
        <f t="shared" si="2"/>
        <v>2.2333356103281677E-3</v>
      </c>
      <c r="T19" s="3">
        <f t="shared" si="5"/>
        <v>5.5267825597437276E-5</v>
      </c>
      <c r="U19" s="3">
        <f t="shared" si="3"/>
        <v>6.8067545728651035E-2</v>
      </c>
      <c r="V19" s="3"/>
      <c r="W19" s="3">
        <f t="shared" si="6"/>
        <v>0.49773121240723373</v>
      </c>
      <c r="X19">
        <f>SUM($W$6:W19)</f>
        <v>4.1981055029872438</v>
      </c>
      <c r="Y19" s="3">
        <f t="shared" si="7"/>
        <v>9.6179179578363847</v>
      </c>
      <c r="Z19" s="3">
        <f t="shared" si="8"/>
        <v>3.1012768270240541</v>
      </c>
    </row>
    <row r="20" spans="1:26" x14ac:dyDescent="0.3">
      <c r="A20" s="18">
        <v>1.7</v>
      </c>
      <c r="B20" s="23">
        <v>1.1492458308264</v>
      </c>
      <c r="C20" s="24">
        <v>4.3104467015179698E-2</v>
      </c>
      <c r="D20" s="25">
        <v>1.3467873905250501E-4</v>
      </c>
      <c r="E20" s="1">
        <v>6.5309825017358396E-4</v>
      </c>
      <c r="F20" s="1">
        <v>0.84800602881737297</v>
      </c>
      <c r="G20" s="1">
        <v>3.5584882017507903E-2</v>
      </c>
      <c r="H20">
        <f>SUM($B$5:B20)</f>
        <v>10.642753831062665</v>
      </c>
      <c r="I20">
        <f>SUM($C$5:C20)</f>
        <v>0.33467521439737002</v>
      </c>
      <c r="J20">
        <f>SUM($D$5:D20)</f>
        <v>7.4548444115407674E-4</v>
      </c>
      <c r="K20">
        <f>SUM($F$5:F20)</f>
        <v>6.6265881686045383</v>
      </c>
      <c r="L20">
        <f>SUM($G$5:G20)</f>
        <v>0.27545513295717289</v>
      </c>
      <c r="M20">
        <f t="shared" si="0"/>
        <v>7.7411654381033719</v>
      </c>
      <c r="O20" s="3">
        <f t="shared" si="4"/>
        <v>9.1303660173965717</v>
      </c>
      <c r="R20" s="3">
        <f t="shared" si="1"/>
        <v>0.44617513670749698</v>
      </c>
      <c r="S20" s="3">
        <f t="shared" si="2"/>
        <v>2.3960869888481661E-3</v>
      </c>
      <c r="T20" s="3">
        <f t="shared" si="5"/>
        <v>6.3347382681848776E-5</v>
      </c>
      <c r="U20" s="3">
        <f t="shared" si="3"/>
        <v>7.2775811657379647E-2</v>
      </c>
      <c r="V20" s="3"/>
      <c r="W20" s="3">
        <f t="shared" si="6"/>
        <v>0.52141038273640661</v>
      </c>
      <c r="X20">
        <f>SUM($W$6:W20)</f>
        <v>4.7195158857236503</v>
      </c>
      <c r="Y20" s="3">
        <f t="shared" si="7"/>
        <v>9.1303660173965717</v>
      </c>
      <c r="Z20" s="3">
        <f t="shared" si="8"/>
        <v>3.0216495523797215</v>
      </c>
    </row>
    <row r="21" spans="1:26" x14ac:dyDescent="0.3">
      <c r="A21" s="18">
        <v>1.8</v>
      </c>
      <c r="B21" s="23">
        <v>1.1960731945809</v>
      </c>
      <c r="C21" s="24">
        <v>4.6053175381084499E-2</v>
      </c>
      <c r="D21" s="25">
        <v>1.5313195802100699E-4</v>
      </c>
      <c r="E21" s="1">
        <v>7.2667419061882895E-4</v>
      </c>
      <c r="F21" s="1">
        <v>0.90259671953318599</v>
      </c>
      <c r="G21" s="1">
        <v>3.8036931078462302E-2</v>
      </c>
      <c r="H21">
        <f>SUM($B$5:B21)</f>
        <v>11.838827025643564</v>
      </c>
      <c r="I21">
        <f>SUM($C$5:C21)</f>
        <v>0.38072838977845452</v>
      </c>
      <c r="J21">
        <f>SUM($D$5:D21)</f>
        <v>8.986163991750837E-4</v>
      </c>
      <c r="K21">
        <f>SUM($F$5:F21)</f>
        <v>7.5291848881377241</v>
      </c>
      <c r="L21">
        <f>SUM($G$5:G21)</f>
        <v>0.31349206403563518</v>
      </c>
      <c r="M21">
        <f t="shared" si="0"/>
        <v>8.1638669838016611</v>
      </c>
      <c r="O21" s="3">
        <f t="shared" si="4"/>
        <v>8.4094387273342459</v>
      </c>
      <c r="R21" s="3">
        <f t="shared" si="1"/>
        <v>0.46435506380785618</v>
      </c>
      <c r="S21" s="3">
        <f t="shared" si="2"/>
        <v>2.5599995074037044E-3</v>
      </c>
      <c r="T21" s="3">
        <f t="shared" si="5"/>
        <v>7.202702381847926E-5</v>
      </c>
      <c r="U21" s="3">
        <f t="shared" si="3"/>
        <v>7.746078050284981E-2</v>
      </c>
      <c r="V21" s="3"/>
      <c r="W21" s="3">
        <f t="shared" si="6"/>
        <v>0.54444787084192814</v>
      </c>
      <c r="X21">
        <f>SUM($W$6:W21)</f>
        <v>5.2639637565655786</v>
      </c>
      <c r="Y21" s="3">
        <f t="shared" si="7"/>
        <v>8.4094387273342459</v>
      </c>
      <c r="Z21" s="3">
        <f t="shared" si="8"/>
        <v>2.8999032272360825</v>
      </c>
    </row>
    <row r="22" spans="1:26" x14ac:dyDescent="0.3">
      <c r="A22" s="10">
        <v>2</v>
      </c>
      <c r="B22" s="26">
        <v>1.26272265922283</v>
      </c>
      <c r="C22" s="27">
        <v>5.0475754080492298E-2</v>
      </c>
      <c r="D22" s="28">
        <v>1.8312032418223701E-4</v>
      </c>
      <c r="E22" s="1">
        <v>8.4296373042049596E-4</v>
      </c>
      <c r="F22" s="1">
        <v>0.98310827921079402</v>
      </c>
      <c r="G22" s="1">
        <v>4.1717183471230899E-2</v>
      </c>
      <c r="H22">
        <f>SUM($B$5:B22)</f>
        <v>13.101549684866393</v>
      </c>
      <c r="I22">
        <f>SUM($C$5:C22)</f>
        <v>0.43120414385894684</v>
      </c>
      <c r="J22">
        <f>SUM($D$5:D22)</f>
        <v>1.0817367233573207E-3</v>
      </c>
      <c r="K22">
        <f>SUM($F$5:F22)</f>
        <v>8.5122931673485187</v>
      </c>
      <c r="L22">
        <f>SUM($G$5:G22)</f>
        <v>0.35520924750686605</v>
      </c>
      <c r="M22">
        <f t="shared" si="0"/>
        <v>8.9590425905051987</v>
      </c>
      <c r="O22" s="3">
        <f t="shared" si="4"/>
        <v>9.7193424652233986</v>
      </c>
      <c r="R22" s="3">
        <f t="shared" si="1"/>
        <v>0.49023058425826416</v>
      </c>
      <c r="S22" s="3">
        <f t="shared" si="2"/>
        <v>2.8058413890601061E-3</v>
      </c>
      <c r="T22" s="3">
        <f t="shared" si="5"/>
        <v>8.6132327451283856E-5</v>
      </c>
      <c r="U22" s="3">
        <f t="shared" si="3"/>
        <v>8.4370276313287432E-2</v>
      </c>
      <c r="V22" s="3"/>
      <c r="W22" s="3">
        <f t="shared" si="6"/>
        <v>0.57749283428806297</v>
      </c>
      <c r="X22">
        <f>SUM($W$6:W22)</f>
        <v>5.8414565908536416</v>
      </c>
      <c r="Y22" s="3">
        <f t="shared" si="7"/>
        <v>9.7193424652233986</v>
      </c>
      <c r="Z22" s="3">
        <f t="shared" si="8"/>
        <v>3.1175859996515571</v>
      </c>
    </row>
    <row r="23" spans="1:26" x14ac:dyDescent="0.3">
      <c r="A23" s="1">
        <v>2.2000000000000002</v>
      </c>
      <c r="B23" s="1">
        <v>1.3477394517205801</v>
      </c>
      <c r="C23" s="1">
        <v>5.6487911129066898E-2</v>
      </c>
      <c r="D23" s="1">
        <v>2.27842200022155E-4</v>
      </c>
      <c r="E23" s="1">
        <v>1.0109187174289901E-3</v>
      </c>
      <c r="F23" s="1">
        <v>1.09016181261322</v>
      </c>
      <c r="G23" s="1">
        <v>4.6724366066703799E-2</v>
      </c>
      <c r="H23">
        <f>SUM($B$5:B23)</f>
        <v>14.449289136586973</v>
      </c>
      <c r="I23">
        <f>SUM($C$5:C23)</f>
        <v>0.48769205498801371</v>
      </c>
      <c r="J23">
        <f>SUM($D$5:D23)</f>
        <v>1.3095789233794758E-3</v>
      </c>
      <c r="K23">
        <f>SUM($F$5:F23)</f>
        <v>9.6024549799617382</v>
      </c>
      <c r="L23">
        <f>SUM($G$5:G23)</f>
        <v>0.40193361357356983</v>
      </c>
      <c r="M23">
        <f t="shared" si="0"/>
        <v>9.6966341550929087</v>
      </c>
      <c r="O23" s="3">
        <f t="shared" si="4"/>
        <v>10.466103919620322</v>
      </c>
      <c r="R23" s="3">
        <f t="shared" si="1"/>
        <v>0.52323690718557048</v>
      </c>
      <c r="S23" s="3">
        <f t="shared" si="2"/>
        <v>3.1400445999228755E-3</v>
      </c>
      <c r="T23" s="3">
        <f t="shared" si="5"/>
        <v>1.0716767277016861E-4</v>
      </c>
      <c r="U23" s="3">
        <f t="shared" si="3"/>
        <v>9.3557602251308339E-2</v>
      </c>
      <c r="V23" s="3"/>
      <c r="W23" s="3">
        <f t="shared" si="6"/>
        <v>0.62004172170957195</v>
      </c>
      <c r="X23">
        <f>SUM($W$6:W23)</f>
        <v>6.4614983125632133</v>
      </c>
      <c r="Y23" s="3">
        <f t="shared" si="7"/>
        <v>10.466103919620322</v>
      </c>
      <c r="Z23" s="3">
        <f t="shared" si="8"/>
        <v>3.2351358425296954</v>
      </c>
    </row>
    <row r="24" spans="1:26" x14ac:dyDescent="0.3">
      <c r="A24" s="1">
        <v>2.4</v>
      </c>
      <c r="B24" s="1">
        <v>1.42748064345197</v>
      </c>
      <c r="C24" s="1">
        <v>6.2564898835558602E-2</v>
      </c>
      <c r="D24" s="1">
        <v>2.77895589223174E-4</v>
      </c>
      <c r="E24" s="1">
        <v>1.1924126951108299E-3</v>
      </c>
      <c r="F24" s="1">
        <v>1.1953688050050699</v>
      </c>
      <c r="G24" s="1">
        <v>5.1790336068271499E-2</v>
      </c>
      <c r="H24">
        <f>SUM($B$5:B24)</f>
        <v>15.876769780038943</v>
      </c>
      <c r="I24">
        <f>SUM($C$5:C24)</f>
        <v>0.55025695382357231</v>
      </c>
      <c r="J24">
        <f>SUM($D$5:D24)</f>
        <v>1.5874745126026497E-3</v>
      </c>
      <c r="K24">
        <f>SUM($F$5:F24)</f>
        <v>10.797823784966809</v>
      </c>
      <c r="L24">
        <f>SUM($G$5:G24)</f>
        <v>0.45372394964184132</v>
      </c>
      <c r="M24">
        <f t="shared" si="0"/>
        <v>10.385522185084433</v>
      </c>
      <c r="O24" s="3">
        <f t="shared" si="4"/>
        <v>10.651305476657773</v>
      </c>
      <c r="R24" s="3">
        <f t="shared" si="1"/>
        <v>0.55419506789204676</v>
      </c>
      <c r="S24" s="3">
        <f t="shared" si="2"/>
        <v>3.4778516111959117E-3</v>
      </c>
      <c r="T24" s="3">
        <f t="shared" si="5"/>
        <v>1.3071074439786136E-4</v>
      </c>
      <c r="U24" s="3">
        <f t="shared" si="3"/>
        <v>0.10258645818294176</v>
      </c>
      <c r="V24" s="3"/>
      <c r="W24" s="3">
        <f t="shared" si="6"/>
        <v>0.66039008843058233</v>
      </c>
      <c r="X24">
        <f>SUM($W$6:W24)</f>
        <v>7.1218884009937957</v>
      </c>
      <c r="Y24" s="3">
        <f t="shared" si="7"/>
        <v>10.651305476657773</v>
      </c>
      <c r="Z24" s="3">
        <f t="shared" si="8"/>
        <v>3.2636337840906373</v>
      </c>
    </row>
    <row r="25" spans="1:26" x14ac:dyDescent="0.3">
      <c r="A25" s="1">
        <v>2.6</v>
      </c>
      <c r="B25" s="1">
        <v>1.5023392653269401</v>
      </c>
      <c r="C25" s="1">
        <v>6.8700804281644504E-2</v>
      </c>
      <c r="D25" s="1">
        <v>3.3336937834268398E-4</v>
      </c>
      <c r="E25" s="1">
        <v>1.3872170788721901E-3</v>
      </c>
      <c r="F25" s="1">
        <v>1.29849077716869</v>
      </c>
      <c r="G25" s="1">
        <v>5.6909998400849697E-2</v>
      </c>
      <c r="H25">
        <f>SUM($B$5:B25)</f>
        <v>17.379109045365883</v>
      </c>
      <c r="I25">
        <f>SUM($C$5:C25)</f>
        <v>0.6189577581052168</v>
      </c>
      <c r="J25">
        <f>SUM($D$5:D25)</f>
        <v>1.9208438909453338E-3</v>
      </c>
      <c r="K25">
        <f>SUM($F$5:F25)</f>
        <v>12.096314562135499</v>
      </c>
      <c r="L25">
        <f>SUM($G$5:G25)</f>
        <v>0.51063394804269102</v>
      </c>
      <c r="M25">
        <f t="shared" si="0"/>
        <v>11.032608008490127</v>
      </c>
      <c r="O25" s="3">
        <f t="shared" si="4"/>
        <v>10.317264165835921</v>
      </c>
      <c r="R25" s="3">
        <f t="shared" si="1"/>
        <v>0.58325765394013562</v>
      </c>
      <c r="S25" s="3">
        <f t="shared" si="2"/>
        <v>3.8189337361411411E-3</v>
      </c>
      <c r="T25" s="3">
        <f t="shared" si="5"/>
        <v>1.5680335094354474E-4</v>
      </c>
      <c r="U25" s="3">
        <f t="shared" si="3"/>
        <v>0.1114363778402151</v>
      </c>
      <c r="V25" s="3"/>
      <c r="W25" s="3">
        <f t="shared" si="6"/>
        <v>0.69866976886743548</v>
      </c>
      <c r="X25">
        <f>SUM($W$6:W25)</f>
        <v>7.820558169861231</v>
      </c>
      <c r="Y25" s="3">
        <f t="shared" si="7"/>
        <v>10.317264165835921</v>
      </c>
      <c r="Z25" s="3">
        <f t="shared" si="8"/>
        <v>3.2120498386288965</v>
      </c>
    </row>
    <row r="26" spans="1:26" x14ac:dyDescent="0.3">
      <c r="A26" s="1">
        <v>2.8</v>
      </c>
      <c r="B26" s="1">
        <v>1.5726568099128699</v>
      </c>
      <c r="C26" s="1">
        <v>7.4890564544683402E-2</v>
      </c>
      <c r="D26" s="1">
        <v>3.9434631009678599E-4</v>
      </c>
      <c r="E26" s="1">
        <v>1.5951256110060699E-3</v>
      </c>
      <c r="F26" s="1">
        <v>1.3993308564598601</v>
      </c>
      <c r="G26" s="1">
        <v>6.2078991444738399E-2</v>
      </c>
      <c r="H26">
        <f>SUM($B$5:B26)</f>
        <v>18.951765855278754</v>
      </c>
      <c r="I26">
        <f>SUM($C$5:C26)</f>
        <v>0.69384832264990015</v>
      </c>
      <c r="J26">
        <f>SUM($D$5:D26)</f>
        <v>2.3151902010421195E-3</v>
      </c>
      <c r="K26">
        <f>SUM($F$5:F26)</f>
        <v>13.495645418595359</v>
      </c>
      <c r="L26">
        <f>SUM($G$5:G26)</f>
        <v>0.57271293948742941</v>
      </c>
      <c r="M26">
        <f t="shared" si="0"/>
        <v>11.643370499171514</v>
      </c>
      <c r="O26" s="3">
        <f t="shared" si="4"/>
        <v>9.5346084262916175</v>
      </c>
      <c r="R26" s="3">
        <f t="shared" si="1"/>
        <v>0.61055724400782585</v>
      </c>
      <c r="S26" s="3">
        <f t="shared" si="2"/>
        <v>4.163009537499129E-3</v>
      </c>
      <c r="T26" s="3">
        <f t="shared" si="5"/>
        <v>1.8548441120418602E-4</v>
      </c>
      <c r="U26" s="3">
        <f t="shared" si="3"/>
        <v>0.12009046562806253</v>
      </c>
      <c r="V26" s="3"/>
      <c r="W26" s="3">
        <f t="shared" si="6"/>
        <v>0.73499620358459161</v>
      </c>
      <c r="X26">
        <f>SUM($W$6:W26)</f>
        <v>8.5555543734458226</v>
      </c>
      <c r="Y26" s="3">
        <f t="shared" si="7"/>
        <v>9.5346084262916175</v>
      </c>
      <c r="Z26" s="3">
        <f t="shared" si="8"/>
        <v>3.0878161257256913</v>
      </c>
    </row>
    <row r="27" spans="1:26" x14ac:dyDescent="0.3">
      <c r="A27" s="1">
        <v>3</v>
      </c>
      <c r="B27" s="1">
        <v>1.63873391417957</v>
      </c>
      <c r="C27" s="1">
        <v>8.1129791370552304E-2</v>
      </c>
      <c r="D27" s="1">
        <v>4.6090384999624898E-4</v>
      </c>
      <c r="E27" s="1">
        <v>1.8159506181417899E-3</v>
      </c>
      <c r="F27" s="1">
        <v>1.4977264640308701</v>
      </c>
      <c r="G27" s="1">
        <v>6.7293535574565397E-2</v>
      </c>
      <c r="H27">
        <f>SUM($B$5:B27)</f>
        <v>20.590499769458326</v>
      </c>
      <c r="I27">
        <f>SUM($C$5:C27)</f>
        <v>0.77497811402045247</v>
      </c>
      <c r="J27">
        <f>SUM($D$5:D27)</f>
        <v>2.7760940510383686E-3</v>
      </c>
      <c r="K27">
        <f>SUM($F$5:F27)</f>
        <v>14.99337188262623</v>
      </c>
      <c r="L27">
        <f>SUM($G$5:G27)</f>
        <v>0.64000647506199482</v>
      </c>
      <c r="M27">
        <f t="shared" si="0"/>
        <v>12.222238188218162</v>
      </c>
      <c r="O27" s="3">
        <f t="shared" si="4"/>
        <v>8.393836590720797</v>
      </c>
      <c r="R27" s="3">
        <f t="shared" si="1"/>
        <v>0.63621055528260384</v>
      </c>
      <c r="S27" s="3">
        <f t="shared" si="2"/>
        <v>4.5098350814194886E-3</v>
      </c>
      <c r="T27" s="3">
        <f t="shared" si="5"/>
        <v>2.1679036179472416E-4</v>
      </c>
      <c r="U27" s="3">
        <f t="shared" si="3"/>
        <v>0.12853476904237637</v>
      </c>
      <c r="V27" s="3"/>
      <c r="W27" s="3">
        <f t="shared" si="6"/>
        <v>0.76947194976819433</v>
      </c>
      <c r="X27">
        <f>SUM($W$6:W27)</f>
        <v>9.3250263232140167</v>
      </c>
      <c r="Y27" s="3">
        <f t="shared" si="7"/>
        <v>8.393836590720797</v>
      </c>
      <c r="Z27" s="3">
        <f t="shared" si="8"/>
        <v>2.8972118650041452</v>
      </c>
    </row>
    <row r="28" spans="1:26" x14ac:dyDescent="0.3">
      <c r="A28" s="1">
        <v>3.2</v>
      </c>
      <c r="B28" s="1">
        <v>1.70083811450001</v>
      </c>
      <c r="C28" s="1">
        <v>8.7414641191434703E-2</v>
      </c>
      <c r="D28" s="1">
        <v>5.3311487640974795E-4</v>
      </c>
      <c r="E28" s="1">
        <v>2.0495201170670999E-3</v>
      </c>
      <c r="F28" s="1">
        <v>1.5935437208718199</v>
      </c>
      <c r="G28" s="1">
        <v>7.2550320921871997E-2</v>
      </c>
      <c r="H28">
        <f>SUM($B$5:B28)</f>
        <v>22.291337883958334</v>
      </c>
      <c r="I28">
        <f>SUM($C$5:C28)</f>
        <v>0.86239275521188719</v>
      </c>
      <c r="J28">
        <f>SUM($D$5:D28)</f>
        <v>3.3092089274481167E-3</v>
      </c>
      <c r="K28">
        <f>SUM($F$5:F28)</f>
        <v>16.586915603498049</v>
      </c>
      <c r="L28">
        <f>SUM($G$5:G28)</f>
        <v>0.71255679598386679</v>
      </c>
      <c r="M28">
        <f t="shared" si="0"/>
        <v>12.772846063262278</v>
      </c>
      <c r="O28" s="3">
        <f t="shared" si="4"/>
        <v>6.999360927984144</v>
      </c>
      <c r="R28" s="3">
        <f t="shared" si="1"/>
        <v>0.66032145420851662</v>
      </c>
      <c r="S28" s="3">
        <f t="shared" si="2"/>
        <v>4.8591967120221327E-3</v>
      </c>
      <c r="T28" s="3">
        <f t="shared" si="5"/>
        <v>2.5075548172565602E-4</v>
      </c>
      <c r="U28" s="3">
        <f t="shared" si="3"/>
        <v>0.13675779859690501</v>
      </c>
      <c r="V28" s="3"/>
      <c r="W28" s="3">
        <f t="shared" si="6"/>
        <v>0.80218920499916946</v>
      </c>
      <c r="X28">
        <f>SUM($W$6:W28)</f>
        <v>10.127215528213187</v>
      </c>
      <c r="Y28" s="3">
        <f t="shared" si="7"/>
        <v>6.999360927984144</v>
      </c>
      <c r="Z28" s="3">
        <f t="shared" si="8"/>
        <v>2.6456305350490918</v>
      </c>
    </row>
    <row r="29" spans="1:26" x14ac:dyDescent="0.3">
      <c r="A29" s="1">
        <v>3.4</v>
      </c>
      <c r="B29" s="1">
        <v>1.7592096360062499</v>
      </c>
      <c r="C29" s="1">
        <v>9.3741716733830596E-2</v>
      </c>
      <c r="D29" s="1">
        <v>6.1104823965139703E-4</v>
      </c>
      <c r="E29" s="1">
        <v>2.2956755328401102E-3</v>
      </c>
      <c r="F29" s="1">
        <v>1.6866730702472501</v>
      </c>
      <c r="G29" s="1">
        <v>7.7846422442576099E-2</v>
      </c>
      <c r="H29">
        <f>SUM($B$5:B29)</f>
        <v>24.050547519964585</v>
      </c>
      <c r="I29">
        <f>SUM($C$5:C29)</f>
        <v>0.95613447194571777</v>
      </c>
      <c r="J29">
        <f>SUM($D$5:D29)</f>
        <v>3.9202571670995138E-3</v>
      </c>
      <c r="K29">
        <f>SUM($F$5:F29)</f>
        <v>18.273588673745298</v>
      </c>
      <c r="L29">
        <f>SUM($G$5:G29)</f>
        <v>0.7904032184264429</v>
      </c>
      <c r="M29">
        <f t="shared" si="0"/>
        <v>13.298217678693383</v>
      </c>
      <c r="O29" s="3">
        <f t="shared" si="4"/>
        <v>5.465170800779287</v>
      </c>
      <c r="R29" s="3">
        <f t="shared" si="1"/>
        <v>0.68298320410509317</v>
      </c>
      <c r="S29" s="3">
        <f t="shared" si="2"/>
        <v>5.2109055819927422E-3</v>
      </c>
      <c r="T29" s="3">
        <f t="shared" si="5"/>
        <v>2.8741215537499582E-4</v>
      </c>
      <c r="U29" s="3">
        <f t="shared" si="3"/>
        <v>0.14475015214110398</v>
      </c>
      <c r="V29" s="3"/>
      <c r="W29" s="3">
        <f t="shared" si="6"/>
        <v>0.8332316739835649</v>
      </c>
      <c r="X29">
        <f>SUM($W$6:W29)</f>
        <v>10.960447202196752</v>
      </c>
      <c r="Y29" s="3">
        <f t="shared" si="7"/>
        <v>5.465170800779287</v>
      </c>
      <c r="Z29" s="3">
        <f t="shared" si="8"/>
        <v>2.3377704764966314</v>
      </c>
    </row>
    <row r="30" spans="1:26" x14ac:dyDescent="0.3">
      <c r="A30" s="1">
        <v>3.6</v>
      </c>
      <c r="B30" s="1">
        <v>1.81406581792168</v>
      </c>
      <c r="C30" s="1">
        <v>0.100107991166084</v>
      </c>
      <c r="D30" s="1">
        <v>6.9476922142500195E-4</v>
      </c>
      <c r="E30" s="1">
        <v>2.5542698697919699E-3</v>
      </c>
      <c r="F30" s="1">
        <v>1.77702578382089</v>
      </c>
      <c r="G30" s="1">
        <v>8.3179234455554293E-2</v>
      </c>
      <c r="H30">
        <f>SUM($B$5:B30)</f>
        <v>25.864613337886265</v>
      </c>
      <c r="I30">
        <f>SUM($C$5:C30)</f>
        <v>1.0562424631118017</v>
      </c>
      <c r="J30">
        <f>SUM($D$5:D30)</f>
        <v>4.6150263885245159E-3</v>
      </c>
      <c r="K30">
        <f>SUM($F$5:F30)</f>
        <v>20.050614457566187</v>
      </c>
      <c r="L30">
        <f>SUM($G$5:G30)</f>
        <v>0.87358245288199721</v>
      </c>
      <c r="M30">
        <f t="shared" si="0"/>
        <v>13.800897364360443</v>
      </c>
      <c r="O30" s="3">
        <f t="shared" si="4"/>
        <v>3.9115907046842793</v>
      </c>
      <c r="R30" s="3">
        <f t="shared" si="1"/>
        <v>0.70428018322727848</v>
      </c>
      <c r="S30" s="3">
        <f t="shared" si="2"/>
        <v>5.564793436102786E-3</v>
      </c>
      <c r="T30" s="3">
        <f t="shared" si="5"/>
        <v>3.2679108859210175E-4</v>
      </c>
      <c r="U30" s="3">
        <f t="shared" si="3"/>
        <v>0.15250421501603253</v>
      </c>
      <c r="V30" s="3"/>
      <c r="W30" s="3">
        <f t="shared" si="6"/>
        <v>0.86267598276800594</v>
      </c>
      <c r="X30">
        <f>SUM($W$6:W30)</f>
        <v>11.823123184964757</v>
      </c>
      <c r="Y30" s="3">
        <f t="shared" si="7"/>
        <v>3.9115907046842793</v>
      </c>
      <c r="Z30" s="3">
        <f t="shared" si="8"/>
        <v>1.977774179395686</v>
      </c>
    </row>
    <row r="31" spans="1:26" x14ac:dyDescent="0.3">
      <c r="A31" s="1">
        <v>3.8</v>
      </c>
      <c r="B31" s="1">
        <v>1.86560456545696</v>
      </c>
      <c r="C31" s="1">
        <v>0.106510748670891</v>
      </c>
      <c r="D31" s="1">
        <v>7.84339917814306E-4</v>
      </c>
      <c r="E31" s="1">
        <v>2.82516622400651E-3</v>
      </c>
      <c r="F31" s="1">
        <v>1.8645311247266101</v>
      </c>
      <c r="G31" s="1">
        <v>8.8546419365072807E-2</v>
      </c>
      <c r="H31">
        <f>SUM($B$5:B31)</f>
        <v>27.730217903343224</v>
      </c>
      <c r="I31">
        <f>SUM($C$5:C31)</f>
        <v>1.1627532117826926</v>
      </c>
      <c r="J31">
        <f>SUM($D$5:D31)</f>
        <v>5.3993663063388216E-3</v>
      </c>
      <c r="K31">
        <f>SUM($F$5:F31)</f>
        <v>21.915145582292798</v>
      </c>
      <c r="L31">
        <f>SUM($G$5:G31)</f>
        <v>0.96212887224707</v>
      </c>
      <c r="M31">
        <f t="shared" si="0"/>
        <v>14.283048187408982</v>
      </c>
      <c r="O31" s="3">
        <f t="shared" si="4"/>
        <v>2.4628036485970219</v>
      </c>
      <c r="R31" s="3">
        <f t="shared" si="1"/>
        <v>0.72428922490529024</v>
      </c>
      <c r="S31" s="3">
        <f t="shared" si="2"/>
        <v>5.9207093077597844E-3</v>
      </c>
      <c r="T31" s="3">
        <f t="shared" si="5"/>
        <v>3.6892148884065825E-4</v>
      </c>
      <c r="U31" s="3">
        <f t="shared" si="3"/>
        <v>0.16001391658932282</v>
      </c>
      <c r="V31" s="3"/>
      <c r="W31" s="3">
        <f t="shared" si="6"/>
        <v>0.89059277229121359</v>
      </c>
      <c r="X31">
        <f>SUM($W$6:W31)</f>
        <v>12.713715957255971</v>
      </c>
      <c r="Y31" s="3">
        <f t="shared" si="7"/>
        <v>2.4628036485970219</v>
      </c>
      <c r="Z31" s="3">
        <f t="shared" si="8"/>
        <v>1.5693322301530106</v>
      </c>
    </row>
    <row r="32" spans="1:26" x14ac:dyDescent="0.3">
      <c r="A32" s="1">
        <v>4</v>
      </c>
      <c r="B32" s="1">
        <v>1.9140070900736299</v>
      </c>
      <c r="C32" s="1">
        <v>0.11294753721495999</v>
      </c>
      <c r="D32" s="1">
        <v>8.7981956123208305E-4</v>
      </c>
      <c r="E32" s="1">
        <v>3.1082365582857699E-3</v>
      </c>
      <c r="F32" s="1">
        <v>1.94913400909275</v>
      </c>
      <c r="G32" s="1">
        <v>9.3945866912524406E-2</v>
      </c>
      <c r="H32">
        <f>SUM($B$5:B32)</f>
        <v>29.644224993416852</v>
      </c>
      <c r="I32">
        <f>SUM($C$5:C32)</f>
        <v>1.2757007489976526</v>
      </c>
      <c r="J32">
        <f>SUM($D$5:D32)</f>
        <v>6.2791858675709045E-3</v>
      </c>
      <c r="K32">
        <f>SUM($F$5:F32)</f>
        <v>23.864279591385547</v>
      </c>
      <c r="L32">
        <f>SUM($G$5:G32)</f>
        <v>1.0560747391595944</v>
      </c>
      <c r="M32">
        <f t="shared" si="0"/>
        <v>14.74652585352889</v>
      </c>
      <c r="O32" s="3">
        <f t="shared" si="4"/>
        <v>1.2449255930917003</v>
      </c>
      <c r="R32" s="3">
        <f t="shared" si="1"/>
        <v>0.74308068140533379</v>
      </c>
      <c r="S32" s="3">
        <f t="shared" si="2"/>
        <v>6.2785168935716963E-3</v>
      </c>
      <c r="T32" s="3">
        <f t="shared" si="5"/>
        <v>4.1383121663039058E-4</v>
      </c>
      <c r="U32" s="3">
        <f t="shared" si="3"/>
        <v>0.16727452956737898</v>
      </c>
      <c r="V32" s="3"/>
      <c r="W32" s="3">
        <f t="shared" si="6"/>
        <v>0.91704755908291491</v>
      </c>
      <c r="X32">
        <f>SUM($W$6:W32)</f>
        <v>13.630763516338886</v>
      </c>
      <c r="Y32" s="3">
        <f t="shared" si="7"/>
        <v>1.2449255930917003</v>
      </c>
      <c r="Z32" s="3">
        <f t="shared" si="8"/>
        <v>1.1157623371900041</v>
      </c>
    </row>
    <row r="33" spans="1:26" x14ac:dyDescent="0.3">
      <c r="A33" s="1">
        <v>4.3</v>
      </c>
      <c r="B33" s="1">
        <v>1.9699906600286099</v>
      </c>
      <c r="C33" s="1">
        <v>0.12100694085937801</v>
      </c>
      <c r="D33" s="1">
        <v>1.0073468320963899E-3</v>
      </c>
      <c r="E33" s="1">
        <v>3.4781052413808702E-3</v>
      </c>
      <c r="F33" s="1">
        <v>2.0501902056136099</v>
      </c>
      <c r="G33" s="1">
        <v>0.10071174049575</v>
      </c>
      <c r="H33">
        <f>SUM($B$5:B33)</f>
        <v>31.614215653445463</v>
      </c>
      <c r="I33">
        <f>SUM($C$5:C33)</f>
        <v>1.3967076898570305</v>
      </c>
      <c r="J33">
        <f>SUM($D$5:D33)</f>
        <v>7.2865326996672947E-3</v>
      </c>
      <c r="K33">
        <f>SUM($F$5:F33)</f>
        <v>25.914469796999157</v>
      </c>
      <c r="L33">
        <f>SUM($G$5:G33)</f>
        <v>1.1567864796553444</v>
      </c>
      <c r="M33">
        <f t="shared" si="0"/>
        <v>15.410183581083542</v>
      </c>
      <c r="O33" s="3">
        <f t="shared" si="4"/>
        <v>0.69132109768816641</v>
      </c>
      <c r="R33" s="3">
        <f t="shared" si="1"/>
        <v>0.76481534974872512</v>
      </c>
      <c r="S33" s="3">
        <f t="shared" si="2"/>
        <v>6.7265222523542308E-3</v>
      </c>
      <c r="T33" s="3">
        <f t="shared" si="5"/>
        <v>4.7381484052416337E-4</v>
      </c>
      <c r="U33" s="3">
        <f t="shared" si="3"/>
        <v>0.1759471645191254</v>
      </c>
      <c r="V33" s="3"/>
      <c r="W33" s="3">
        <f t="shared" si="6"/>
        <v>0.94796285136072889</v>
      </c>
      <c r="X33">
        <f>SUM($W$6:W33)</f>
        <v>14.578726367699614</v>
      </c>
      <c r="Y33" s="3">
        <f t="shared" si="7"/>
        <v>0.69132109768816641</v>
      </c>
      <c r="Z33" s="3">
        <f t="shared" si="8"/>
        <v>0.83145721338392775</v>
      </c>
    </row>
    <row r="34" spans="1:26" x14ac:dyDescent="0.3">
      <c r="A34" s="1">
        <v>4.5999999999999996</v>
      </c>
      <c r="B34" s="1">
        <v>2.03194170790273</v>
      </c>
      <c r="C34" s="1">
        <v>0.13077748151871901</v>
      </c>
      <c r="D34" s="1">
        <v>1.1730901514023699E-3</v>
      </c>
      <c r="E34" s="1">
        <v>3.9476006539162197E-3</v>
      </c>
      <c r="F34" s="1">
        <v>2.1660234302242598</v>
      </c>
      <c r="G34" s="1">
        <v>0.108921282485788</v>
      </c>
      <c r="H34">
        <f>SUM($B$5:B34)</f>
        <v>33.646157361348195</v>
      </c>
      <c r="I34">
        <f>SUM($C$5:C34)</f>
        <v>1.5274851713757496</v>
      </c>
      <c r="J34">
        <f>SUM($D$5:D34)</f>
        <v>8.4596228510696644E-3</v>
      </c>
      <c r="K34">
        <f>SUM($F$5:F34)</f>
        <v>28.080493227223418</v>
      </c>
      <c r="L34">
        <f>SUM($G$5:G34)</f>
        <v>1.2657077621411323</v>
      </c>
      <c r="M34">
        <f t="shared" si="0"/>
        <v>16.039971076781548</v>
      </c>
      <c r="O34" s="3">
        <f t="shared" si="4"/>
        <v>0.22912356783162929</v>
      </c>
      <c r="R34" s="3">
        <f t="shared" si="1"/>
        <v>0.78886678984360203</v>
      </c>
      <c r="S34" s="3">
        <f t="shared" si="2"/>
        <v>7.2696461318262707E-3</v>
      </c>
      <c r="T34" s="3">
        <f t="shared" si="5"/>
        <v>5.517737340280781E-4</v>
      </c>
      <c r="U34" s="3">
        <f t="shared" si="3"/>
        <v>0.18588796287605203</v>
      </c>
      <c r="V34" s="3"/>
      <c r="W34" s="3">
        <f t="shared" si="6"/>
        <v>0.98257617258550833</v>
      </c>
      <c r="X34">
        <f>SUM($W$6:W34)</f>
        <v>15.561302540285123</v>
      </c>
      <c r="Y34" s="3">
        <f t="shared" si="7"/>
        <v>0.22912356783162929</v>
      </c>
      <c r="Z34" s="3">
        <f t="shared" si="8"/>
        <v>0.47866853649642493</v>
      </c>
    </row>
    <row r="35" spans="1:26" x14ac:dyDescent="0.3">
      <c r="A35" s="1">
        <v>5</v>
      </c>
      <c r="B35" s="1">
        <v>2.0965382748809098</v>
      </c>
      <c r="C35" s="1">
        <v>0.142213263163494</v>
      </c>
      <c r="D35" s="1">
        <v>1.3835301605577401E-3</v>
      </c>
      <c r="E35" s="1">
        <v>4.52752154557902E-3</v>
      </c>
      <c r="F35" s="1">
        <v>2.29198501206705</v>
      </c>
      <c r="G35" s="1">
        <v>0.11854022162359799</v>
      </c>
      <c r="H35">
        <f>SUM($B$5:B35)</f>
        <v>35.742695636229101</v>
      </c>
      <c r="I35">
        <f>SUM($C$5:C35)</f>
        <v>1.6696984345392436</v>
      </c>
      <c r="J35">
        <f>SUM($D$5:D35)</f>
        <v>9.8431530116274042E-3</v>
      </c>
      <c r="K35">
        <f>SUM($F$5:F35)</f>
        <v>30.372478239290466</v>
      </c>
      <c r="L35">
        <f>SUM($G$5:G35)</f>
        <v>1.3842479837647303</v>
      </c>
      <c r="M35">
        <f t="shared" si="0"/>
        <v>16.833438146990211</v>
      </c>
      <c r="O35" s="3">
        <f t="shared" si="4"/>
        <v>6.3976736211065421E-2</v>
      </c>
      <c r="R35" s="3">
        <f t="shared" si="1"/>
        <v>0.81394530771092333</v>
      </c>
      <c r="S35" s="3">
        <f t="shared" si="2"/>
        <v>7.9053372678912267E-3</v>
      </c>
      <c r="T35" s="3">
        <f t="shared" si="5"/>
        <v>6.5075612638876041E-4</v>
      </c>
      <c r="U35" s="3">
        <f t="shared" si="3"/>
        <v>0.19669797606551098</v>
      </c>
      <c r="V35" s="3"/>
      <c r="W35" s="3">
        <f t="shared" si="6"/>
        <v>1.0191993771707142</v>
      </c>
      <c r="X35">
        <f>SUM($W$6:W35)</f>
        <v>16.580501917455837</v>
      </c>
      <c r="Y35" s="3">
        <f t="shared" si="7"/>
        <v>6.3976736211065421E-2</v>
      </c>
      <c r="Z35" s="3">
        <f t="shared" si="8"/>
        <v>0.25293622953437378</v>
      </c>
    </row>
    <row r="36" spans="1:26" x14ac:dyDescent="0.3">
      <c r="A36" s="1">
        <v>5.3</v>
      </c>
      <c r="B36" s="1">
        <v>2.1546756911868301</v>
      </c>
      <c r="C36" s="1">
        <v>0.153798434303968</v>
      </c>
      <c r="D36" s="1">
        <v>1.6135652271861501E-3</v>
      </c>
      <c r="E36" s="1">
        <v>5.1454083334897E-3</v>
      </c>
      <c r="F36" s="1">
        <v>2.4100431807849501</v>
      </c>
      <c r="G36" s="1">
        <v>0.128294899402386</v>
      </c>
      <c r="H36">
        <f>SUM($B$5:B36)</f>
        <v>37.897371327415932</v>
      </c>
      <c r="I36">
        <f>SUM($C$5:C36)</f>
        <v>1.8234968688432116</v>
      </c>
      <c r="J36">
        <f>SUM($D$5:D36)</f>
        <v>1.1456718238813553E-2</v>
      </c>
      <c r="K36">
        <f>SUM($F$5:F36)</f>
        <v>32.782521420075419</v>
      </c>
      <c r="L36">
        <f>SUM($G$5:G36)</f>
        <v>1.5125428831671164</v>
      </c>
      <c r="M36">
        <f t="shared" si="0"/>
        <v>17.397830665808691</v>
      </c>
      <c r="O36" s="3">
        <f t="shared" si="4"/>
        <v>5.5378057409214143E-2</v>
      </c>
      <c r="R36" s="3">
        <f t="shared" si="1"/>
        <v>0.83651617024732428</v>
      </c>
      <c r="S36" s="3">
        <f t="shared" si="2"/>
        <v>8.5493326529517445E-3</v>
      </c>
      <c r="T36" s="3">
        <f t="shared" si="5"/>
        <v>7.5895523412077936E-4</v>
      </c>
      <c r="U36" s="3">
        <f t="shared" si="3"/>
        <v>0.20682971895324861</v>
      </c>
      <c r="V36" s="3"/>
      <c r="W36" s="3">
        <f t="shared" si="6"/>
        <v>1.0526541770876454</v>
      </c>
      <c r="X36">
        <f>SUM($W$6:W36)</f>
        <v>17.633156094543484</v>
      </c>
      <c r="Y36" s="3">
        <f t="shared" si="7"/>
        <v>5.5378057409214143E-2</v>
      </c>
      <c r="Z36" s="3">
        <f t="shared" si="8"/>
        <v>0.23532542873479301</v>
      </c>
    </row>
    <row r="37" spans="1:26" x14ac:dyDescent="0.3">
      <c r="A37" s="1">
        <v>5.6</v>
      </c>
      <c r="B37" s="1">
        <v>2.1988741501726401</v>
      </c>
      <c r="C37" s="1">
        <v>0.16374823192278301</v>
      </c>
      <c r="D37" s="1">
        <v>1.825751637025E-3</v>
      </c>
      <c r="E37" s="1">
        <v>5.7018596151942004E-3</v>
      </c>
      <c r="F37" s="1">
        <v>2.50342085035384</v>
      </c>
      <c r="G37" s="1">
        <v>0.13668107033378199</v>
      </c>
      <c r="H37">
        <f>SUM($B$5:B37)</f>
        <v>40.096245477588575</v>
      </c>
      <c r="I37">
        <f>SUM($C$5:C37)</f>
        <v>1.9872451007659946</v>
      </c>
      <c r="J37">
        <f>SUM($D$5:D37)</f>
        <v>1.3282469875838553E-2</v>
      </c>
      <c r="K37">
        <f>SUM($F$5:F37)</f>
        <v>35.28594227042926</v>
      </c>
      <c r="L37">
        <f>SUM($G$5:G37)</f>
        <v>1.6492239535008983</v>
      </c>
      <c r="M37">
        <f t="shared" si="0"/>
        <v>17.938747701515254</v>
      </c>
      <c r="O37" s="3">
        <f t="shared" si="4"/>
        <v>0.59735651945729107</v>
      </c>
      <c r="R37" s="3">
        <f t="shared" si="1"/>
        <v>0.85367546980821463</v>
      </c>
      <c r="S37" s="3">
        <f t="shared" si="2"/>
        <v>9.1024210511383968E-3</v>
      </c>
      <c r="T37" s="3">
        <f t="shared" si="5"/>
        <v>8.5875906209327796E-4</v>
      </c>
      <c r="U37" s="3">
        <f t="shared" si="3"/>
        <v>0.21484338331720099</v>
      </c>
      <c r="V37" s="3"/>
      <c r="W37" s="3">
        <f t="shared" si="6"/>
        <v>1.0784800332386473</v>
      </c>
      <c r="X37">
        <f>SUM($W$6:W37)</f>
        <v>18.711636127782132</v>
      </c>
      <c r="Y37" s="3">
        <f t="shared" si="7"/>
        <v>0.59735651945729107</v>
      </c>
      <c r="Z37" s="3">
        <f t="shared" si="8"/>
        <v>0.77288842626687781</v>
      </c>
    </row>
    <row r="38" spans="1:26" x14ac:dyDescent="0.3">
      <c r="A38" s="1">
        <v>6</v>
      </c>
      <c r="B38" s="1">
        <v>2.2444640365262098</v>
      </c>
      <c r="C38" s="1">
        <v>0.175379370843117</v>
      </c>
      <c r="D38" s="1">
        <v>2.0910109828870499E-3</v>
      </c>
      <c r="E38" s="1">
        <v>6.3820148208458896E-3</v>
      </c>
      <c r="F38" s="1">
        <v>2.6035024546335399</v>
      </c>
      <c r="G38" s="1">
        <v>0.14649402050360899</v>
      </c>
      <c r="H38">
        <f>SUM($B$5:B38)</f>
        <v>42.340709514114785</v>
      </c>
      <c r="I38">
        <f>SUM($C$5:C38)</f>
        <v>2.1626244716091114</v>
      </c>
      <c r="J38">
        <f>SUM($D$5:D38)</f>
        <v>1.5373480858725603E-2</v>
      </c>
      <c r="K38">
        <f>SUM($F$5:F38)</f>
        <v>37.889444725062802</v>
      </c>
      <c r="L38">
        <f>SUM($G$5:G38)</f>
        <v>1.7957179740045073</v>
      </c>
      <c r="M38">
        <f t="shared" si="0"/>
        <v>18.627141275974704</v>
      </c>
      <c r="O38" s="3">
        <f t="shared" si="4"/>
        <v>1.4161825775268864</v>
      </c>
      <c r="R38" s="3">
        <f t="shared" si="1"/>
        <v>0.87137496736624043</v>
      </c>
      <c r="S38" s="3">
        <f t="shared" si="2"/>
        <v>9.7489716887482602E-3</v>
      </c>
      <c r="T38" s="3">
        <f t="shared" si="5"/>
        <v>9.835262332925066E-4</v>
      </c>
      <c r="U38" s="3">
        <f t="shared" si="3"/>
        <v>0.22343237883835951</v>
      </c>
      <c r="V38" s="3"/>
      <c r="W38" s="3">
        <f t="shared" si="6"/>
        <v>1.1055398441266406</v>
      </c>
      <c r="X38">
        <f>SUM($W$6:W38)</f>
        <v>19.817175971908771</v>
      </c>
      <c r="Y38" s="3">
        <f t="shared" si="7"/>
        <v>1.4161825775268864</v>
      </c>
      <c r="Z38" s="3">
        <f t="shared" si="8"/>
        <v>1.1900346959340666</v>
      </c>
    </row>
    <row r="39" spans="1:26" x14ac:dyDescent="0.3">
      <c r="A39" s="1">
        <v>6.5</v>
      </c>
      <c r="B39" s="1">
        <v>2.2948654685121102</v>
      </c>
      <c r="C39" s="1">
        <v>0.190417040236041</v>
      </c>
      <c r="D39" s="1">
        <v>2.4609191696679899E-3</v>
      </c>
      <c r="E39" s="1">
        <v>7.3067946845634703E-3</v>
      </c>
      <c r="F39" s="1">
        <v>2.71930941600584</v>
      </c>
      <c r="G39" s="1">
        <v>0.15919566394510201</v>
      </c>
      <c r="H39">
        <f>SUM($B$5:B39)</f>
        <v>44.635574982626892</v>
      </c>
      <c r="I39">
        <f>SUM($C$5:C39)</f>
        <v>2.3530415118451522</v>
      </c>
      <c r="J39">
        <f>SUM($D$5:D39)</f>
        <v>1.7834400028393593E-2</v>
      </c>
      <c r="K39">
        <f>SUM($F$5:F39)</f>
        <v>40.608754141068644</v>
      </c>
      <c r="L39">
        <f>SUM($G$5:G39)</f>
        <v>1.9549136379496093</v>
      </c>
      <c r="M39">
        <f t="shared" si="0"/>
        <v>19.440808622198933</v>
      </c>
      <c r="O39" s="3">
        <f t="shared" si="4"/>
        <v>2.2874237507695279</v>
      </c>
      <c r="R39" s="3">
        <f t="shared" si="1"/>
        <v>0.89094246563629476</v>
      </c>
      <c r="S39" s="3">
        <f t="shared" si="2"/>
        <v>1.0584884216382498E-2</v>
      </c>
      <c r="T39" s="3">
        <f t="shared" si="5"/>
        <v>1.1575159485958677E-3</v>
      </c>
      <c r="U39" s="3">
        <f t="shared" si="3"/>
        <v>0.23337092328620682</v>
      </c>
      <c r="V39" s="3"/>
      <c r="W39" s="3">
        <f t="shared" si="6"/>
        <v>1.1360557890874801</v>
      </c>
      <c r="X39">
        <f>SUM($W$6:W39)</f>
        <v>20.95323176099625</v>
      </c>
      <c r="Y39" s="3">
        <f t="shared" si="7"/>
        <v>2.2874237507695279</v>
      </c>
      <c r="Z39" s="3">
        <f t="shared" si="8"/>
        <v>1.5124231387973168</v>
      </c>
    </row>
    <row r="40" spans="1:26" x14ac:dyDescent="0.3">
      <c r="A40" s="1">
        <v>7</v>
      </c>
      <c r="B40" s="1">
        <v>2.34128870486053</v>
      </c>
      <c r="C40" s="1">
        <v>0.20726227461197599</v>
      </c>
      <c r="D40" s="1">
        <v>2.9109796192004398E-3</v>
      </c>
      <c r="E40" s="1">
        <v>8.4014388428346604E-3</v>
      </c>
      <c r="F40" s="1">
        <v>2.83200121247451</v>
      </c>
      <c r="G40" s="1">
        <v>0.17344289924492401</v>
      </c>
      <c r="H40">
        <f>SUM($B$5:B40)</f>
        <v>46.976863687487423</v>
      </c>
      <c r="I40">
        <f>SUM($C$5:C40)</f>
        <v>2.5603037864571281</v>
      </c>
      <c r="J40">
        <f>SUM($D$5:D40)</f>
        <v>2.0745379647594032E-2</v>
      </c>
      <c r="K40">
        <f>SUM($F$5:F40)</f>
        <v>43.440755353543153</v>
      </c>
      <c r="L40">
        <f>SUM($G$5:G40)</f>
        <v>2.1283565371945334</v>
      </c>
      <c r="M40">
        <f t="shared" si="0"/>
        <v>20.208801795578118</v>
      </c>
      <c r="O40" s="3">
        <f t="shared" si="4"/>
        <v>3.645533673546685</v>
      </c>
      <c r="R40" s="3">
        <f t="shared" si="1"/>
        <v>0.90896549714841812</v>
      </c>
      <c r="S40" s="3">
        <f t="shared" si="2"/>
        <v>1.1521275493371529E-2</v>
      </c>
      <c r="T40" s="3">
        <f t="shared" si="5"/>
        <v>1.3692060173258862E-3</v>
      </c>
      <c r="U40" s="3">
        <f t="shared" si="3"/>
        <v>0.24304212452350593</v>
      </c>
      <c r="V40" s="3"/>
      <c r="W40" s="3">
        <f t="shared" si="6"/>
        <v>1.1648981031826215</v>
      </c>
      <c r="X40">
        <f>SUM($W$6:W40)</f>
        <v>22.118129864178872</v>
      </c>
      <c r="Y40" s="3">
        <f t="shared" si="7"/>
        <v>3.645533673546685</v>
      </c>
      <c r="Z40" s="3">
        <f t="shared" si="8"/>
        <v>1.9093280686007539</v>
      </c>
    </row>
    <row r="41" spans="1:26" x14ac:dyDescent="0.3">
      <c r="A41" s="1">
        <v>7.5</v>
      </c>
      <c r="B41" s="1">
        <v>2.37831849951663</v>
      </c>
      <c r="C41" s="1">
        <v>0.224190054332919</v>
      </c>
      <c r="D41" s="1">
        <v>3.4022053216936502E-3</v>
      </c>
      <c r="E41" s="1">
        <v>9.5639577433355005E-3</v>
      </c>
      <c r="F41" s="1">
        <v>2.9278112834585799</v>
      </c>
      <c r="G41" s="1">
        <v>0.18777985316110701</v>
      </c>
      <c r="H41">
        <f>SUM($B$5:B41)</f>
        <v>49.355182187004054</v>
      </c>
      <c r="I41">
        <f>SUM($C$5:C41)</f>
        <v>2.7844938407900472</v>
      </c>
      <c r="J41">
        <f>SUM($D$5:D41)</f>
        <v>2.4147584969287681E-2</v>
      </c>
      <c r="K41">
        <f>SUM($F$5:F41)</f>
        <v>46.368566637001734</v>
      </c>
      <c r="L41">
        <f>SUM($G$5:G41)</f>
        <v>2.3161363903556405</v>
      </c>
      <c r="M41">
        <f t="shared" si="0"/>
        <v>20.936689379148675</v>
      </c>
      <c r="O41" s="3">
        <f t="shared" si="4"/>
        <v>5.617417719600482</v>
      </c>
      <c r="R41" s="3">
        <f t="shared" si="1"/>
        <v>0.92334168477492051</v>
      </c>
      <c r="S41" s="3">
        <f t="shared" si="2"/>
        <v>1.2462255293102161E-2</v>
      </c>
      <c r="T41" s="3">
        <f t="shared" si="5"/>
        <v>1.600258541116341E-3</v>
      </c>
      <c r="U41" s="3">
        <f t="shared" si="3"/>
        <v>0.25126453738835419</v>
      </c>
      <c r="V41" s="3"/>
      <c r="W41" s="3">
        <f t="shared" si="6"/>
        <v>1.1886687359974932</v>
      </c>
      <c r="X41">
        <f>SUM($W$6:W41)</f>
        <v>23.306798600176364</v>
      </c>
      <c r="Y41" s="3">
        <f t="shared" si="7"/>
        <v>5.617417719600482</v>
      </c>
      <c r="Z41" s="3">
        <f t="shared" si="8"/>
        <v>2.3701092210276897</v>
      </c>
    </row>
    <row r="42" spans="1:26" x14ac:dyDescent="0.3">
      <c r="A42" s="1">
        <v>8</v>
      </c>
      <c r="B42" s="1">
        <v>2.4069406857872901</v>
      </c>
      <c r="C42" s="1">
        <v>0.24118874290956899</v>
      </c>
      <c r="D42" s="1">
        <v>3.9351277375296503E-3</v>
      </c>
      <c r="E42" s="1">
        <v>1.0793422506838599E-2</v>
      </c>
      <c r="F42" s="1">
        <v>3.0075199387828899</v>
      </c>
      <c r="G42" s="1">
        <v>0.202196509984786</v>
      </c>
      <c r="H42">
        <f>SUM($B$5:B42)</f>
        <v>51.762122872791345</v>
      </c>
      <c r="I42">
        <f>SUM($C$5:C42)</f>
        <v>3.0256825836996164</v>
      </c>
      <c r="J42">
        <f>SUM($D$5:D42)</f>
        <v>2.808271270681733E-2</v>
      </c>
      <c r="K42">
        <f>SUM($F$5:F42)</f>
        <v>49.376086575784626</v>
      </c>
      <c r="L42">
        <f>SUM($G$5:G42)</f>
        <v>2.5183329003404262</v>
      </c>
      <c r="M42">
        <f t="shared" si="0"/>
        <v>21.629042127875834</v>
      </c>
      <c r="O42" s="3">
        <f t="shared" si="4"/>
        <v>8.3265342051507147</v>
      </c>
      <c r="R42" s="3">
        <f t="shared" si="1"/>
        <v>0.93445376152093429</v>
      </c>
      <c r="S42" s="3">
        <f t="shared" si="2"/>
        <v>1.340717676752033E-2</v>
      </c>
      <c r="T42" s="3">
        <f t="shared" si="5"/>
        <v>1.8509234972423209E-3</v>
      </c>
      <c r="U42" s="3">
        <f t="shared" si="3"/>
        <v>0.25810512800943131</v>
      </c>
      <c r="V42" s="3"/>
      <c r="W42" s="3">
        <f t="shared" si="6"/>
        <v>1.2078169897951283</v>
      </c>
      <c r="X42">
        <f>SUM($W$6:W42)</f>
        <v>24.514615589971491</v>
      </c>
      <c r="Y42" s="3">
        <f t="shared" si="7"/>
        <v>8.3265342051507147</v>
      </c>
      <c r="Z42" s="3">
        <f t="shared" si="8"/>
        <v>2.8855734620956568</v>
      </c>
    </row>
    <row r="43" spans="1:26" x14ac:dyDescent="0.3">
      <c r="A43" s="1">
        <v>8.5</v>
      </c>
      <c r="B43" s="1">
        <v>2.42802857264852</v>
      </c>
      <c r="C43" s="1">
        <v>0.25824802557559101</v>
      </c>
      <c r="D43" s="1">
        <v>4.5102479383822601E-3</v>
      </c>
      <c r="E43" s="1">
        <v>1.2088973906727999E-2</v>
      </c>
      <c r="F43" s="1">
        <v>3.0719666013453901</v>
      </c>
      <c r="G43" s="1">
        <v>0.21668398968576</v>
      </c>
      <c r="H43">
        <f>SUM($B$5:B43)</f>
        <v>54.190151445439867</v>
      </c>
      <c r="I43">
        <f>SUM($C$5:C43)</f>
        <v>3.2839306092752074</v>
      </c>
      <c r="J43">
        <f>SUM($D$5:D43)</f>
        <v>3.2592960645199592E-2</v>
      </c>
      <c r="K43">
        <f>SUM($F$5:F43)</f>
        <v>52.448053177130014</v>
      </c>
      <c r="L43">
        <f>SUM($G$5:G43)</f>
        <v>2.7350168900261864</v>
      </c>
      <c r="M43">
        <f t="shared" si="0"/>
        <v>22.289661960125439</v>
      </c>
      <c r="O43" s="3">
        <f t="shared" si="4"/>
        <v>11.886685235403789</v>
      </c>
      <c r="R43" s="3">
        <f t="shared" si="1"/>
        <v>0.9426407747349963</v>
      </c>
      <c r="S43" s="3">
        <f t="shared" si="2"/>
        <v>1.4355466540381777E-2</v>
      </c>
      <c r="T43" s="3">
        <f t="shared" si="5"/>
        <v>2.121436569370719E-3</v>
      </c>
      <c r="U43" s="3">
        <f t="shared" si="3"/>
        <v>0.263635935594769</v>
      </c>
      <c r="V43" s="3"/>
      <c r="W43" s="3">
        <f t="shared" si="6"/>
        <v>1.2227536134395178</v>
      </c>
      <c r="X43">
        <f>SUM($W$6:W43)</f>
        <v>25.73736920341101</v>
      </c>
      <c r="Y43" s="3">
        <f t="shared" si="7"/>
        <v>11.886685235403789</v>
      </c>
      <c r="Z43" s="3">
        <f t="shared" si="8"/>
        <v>3.4477072432855707</v>
      </c>
    </row>
    <row r="44" spans="1:26" x14ac:dyDescent="0.3">
      <c r="A44" s="1">
        <v>9</v>
      </c>
      <c r="B44" s="1">
        <v>2.4423595954275101</v>
      </c>
      <c r="C44" s="1">
        <v>0.27535868895587301</v>
      </c>
      <c r="D44" s="1">
        <v>5.1280399846912496E-3</v>
      </c>
      <c r="E44" s="1">
        <v>1.3449812756621601E-2</v>
      </c>
      <c r="F44" s="1">
        <v>3.1220291426656899</v>
      </c>
      <c r="G44" s="1">
        <v>0.231234357748407</v>
      </c>
      <c r="H44">
        <f>SUM($B$5:B44)</f>
        <v>56.632511040867378</v>
      </c>
      <c r="I44">
        <f>SUM($C$5:C44)</f>
        <v>3.5592892982310804</v>
      </c>
      <c r="J44">
        <f>SUM($D$5:D44)</f>
        <v>3.7721000629890838E-2</v>
      </c>
      <c r="K44">
        <f>SUM($F$5:F44)</f>
        <v>55.570082319795702</v>
      </c>
      <c r="L44">
        <f>SUM($G$5:G44)</f>
        <v>2.9662512477745935</v>
      </c>
      <c r="M44">
        <f t="shared" si="0"/>
        <v>22.921748201305707</v>
      </c>
      <c r="O44" s="3">
        <f t="shared" si="4"/>
        <v>16.398259800657378</v>
      </c>
      <c r="R44" s="3">
        <f t="shared" si="1"/>
        <v>0.94820455045300456</v>
      </c>
      <c r="S44" s="3">
        <f t="shared" si="2"/>
        <v>1.5306612459472166E-2</v>
      </c>
      <c r="T44" s="3">
        <f t="shared" si="5"/>
        <v>2.4120207361862465E-3</v>
      </c>
      <c r="U44" s="3">
        <f t="shared" si="3"/>
        <v>0.26793229901012927</v>
      </c>
      <c r="V44" s="3"/>
      <c r="W44" s="3">
        <f t="shared" si="6"/>
        <v>1.2338554826587922</v>
      </c>
      <c r="X44">
        <f>SUM($W$6:W44)</f>
        <v>26.971224686069803</v>
      </c>
      <c r="Y44" s="3">
        <f t="shared" si="7"/>
        <v>16.398259800657378</v>
      </c>
      <c r="Z44" s="3">
        <f t="shared" si="8"/>
        <v>4.0494764847640958</v>
      </c>
    </row>
    <row r="45" spans="1:26" x14ac:dyDescent="0.3">
      <c r="A45" s="1">
        <v>10</v>
      </c>
      <c r="B45" s="1">
        <v>2.4520066941996301</v>
      </c>
      <c r="C45" s="1">
        <v>0.30088084792469399</v>
      </c>
      <c r="D45" s="1">
        <v>6.13191193438491E-3</v>
      </c>
      <c r="E45" s="1">
        <v>1.5600197386462299E-2</v>
      </c>
      <c r="F45" s="1">
        <v>3.17029192383914</v>
      </c>
      <c r="G45" s="1">
        <v>0.25297525628647899</v>
      </c>
      <c r="H45">
        <f>SUM($B$5:B45)</f>
        <v>59.08451773506701</v>
      </c>
      <c r="I45">
        <f>SUM($C$5:C45)</f>
        <v>3.8601701461557743</v>
      </c>
      <c r="J45">
        <f>SUM($D$5:D45)</f>
        <v>4.3852912564275745E-2</v>
      </c>
      <c r="K45">
        <f>SUM($F$5:F45)</f>
        <v>58.74037424363484</v>
      </c>
      <c r="L45">
        <f>SUM($G$5:G45)</f>
        <v>3.2192265040610724</v>
      </c>
      <c r="M45">
        <f t="shared" si="0"/>
        <v>24.110813075646689</v>
      </c>
      <c r="O45" s="3">
        <f t="shared" si="4"/>
        <v>16.843187224277273</v>
      </c>
      <c r="R45" s="3">
        <f t="shared" si="1"/>
        <v>0.95194987238328843</v>
      </c>
      <c r="S45" s="3">
        <f t="shared" si="2"/>
        <v>1.6725335790651989E-2</v>
      </c>
      <c r="T45" s="3">
        <f t="shared" si="5"/>
        <v>2.8842011338362874E-3</v>
      </c>
      <c r="U45" s="3">
        <f t="shared" si="3"/>
        <v>0.27207420714920072</v>
      </c>
      <c r="V45" s="3"/>
      <c r="W45" s="3">
        <f t="shared" si="6"/>
        <v>1.2436336164569775</v>
      </c>
      <c r="X45">
        <f>SUM($W$6:W45)</f>
        <v>28.214858302526782</v>
      </c>
      <c r="Y45" s="3">
        <f t="shared" si="7"/>
        <v>16.843187224277273</v>
      </c>
      <c r="Z45" s="3">
        <f t="shared" si="8"/>
        <v>4.1040452268800927</v>
      </c>
    </row>
    <row r="46" spans="1:26" x14ac:dyDescent="0.3">
      <c r="A46" s="1">
        <v>11</v>
      </c>
      <c r="B46" s="1">
        <v>2.4482787977045501</v>
      </c>
      <c r="C46" s="1">
        <v>0.33533498438640302</v>
      </c>
      <c r="D46" s="1">
        <v>7.6287820304563004E-3</v>
      </c>
      <c r="E46" s="1">
        <v>1.8705050654793401E-2</v>
      </c>
      <c r="F46" s="1">
        <v>3.19569593473922</v>
      </c>
      <c r="G46" s="1">
        <v>0.28238762275142598</v>
      </c>
      <c r="H46">
        <f>SUM($B$5:B46)</f>
        <v>61.532796532771563</v>
      </c>
      <c r="I46">
        <f>SUM($C$5:C46)</f>
        <v>4.1955051305421769</v>
      </c>
      <c r="J46">
        <f>SUM($D$5:D46)</f>
        <v>5.1481694594732043E-2</v>
      </c>
      <c r="K46">
        <f>SUM($F$5:F46)</f>
        <v>61.936070178374059</v>
      </c>
      <c r="L46">
        <f>SUM($G$5:G46)</f>
        <v>3.5016141268124983</v>
      </c>
      <c r="M46">
        <f t="shared" si="0"/>
        <v>25.213769722791966</v>
      </c>
      <c r="O46" s="3">
        <f t="shared" si="4"/>
        <v>18.046135886278812</v>
      </c>
      <c r="R46" s="3">
        <f t="shared" si="1"/>
        <v>0.95050258000796806</v>
      </c>
      <c r="S46" s="3">
        <f t="shared" si="2"/>
        <v>1.8640569032228261E-2</v>
      </c>
      <c r="T46" s="3">
        <f t="shared" si="5"/>
        <v>3.5882677405475595E-3</v>
      </c>
      <c r="U46" s="3">
        <f t="shared" si="3"/>
        <v>0.27425437739537761</v>
      </c>
      <c r="V46" s="3"/>
      <c r="W46" s="3">
        <f t="shared" si="6"/>
        <v>1.2469857941761213</v>
      </c>
      <c r="X46">
        <f>SUM($W$6:W46)</f>
        <v>29.461844096702904</v>
      </c>
      <c r="Y46" s="3">
        <f t="shared" si="7"/>
        <v>18.046135886278812</v>
      </c>
      <c r="Z46" s="3">
        <f t="shared" si="8"/>
        <v>4.2480743739109386</v>
      </c>
    </row>
    <row r="47" spans="1:26" x14ac:dyDescent="0.3">
      <c r="A47" s="1">
        <v>12</v>
      </c>
      <c r="B47" s="1">
        <v>2.4278916034712199</v>
      </c>
      <c r="C47" s="1">
        <v>0.36986501876948702</v>
      </c>
      <c r="D47" s="1">
        <v>9.3037880699678704E-3</v>
      </c>
      <c r="E47" s="1">
        <v>2.2058925313759501E-2</v>
      </c>
      <c r="F47" s="1">
        <v>3.1796271155395401</v>
      </c>
      <c r="G47" s="1">
        <v>0.311939850866428</v>
      </c>
      <c r="H47">
        <f>SUM($B$5:B47)</f>
        <v>63.96068813624278</v>
      </c>
      <c r="I47">
        <f>SUM($C$5:C47)</f>
        <v>4.5653701493116641</v>
      </c>
      <c r="J47">
        <f>SUM($D$5:D47)</f>
        <v>6.0785482664699915E-2</v>
      </c>
      <c r="K47">
        <f>SUM($F$5:F47)</f>
        <v>65.115697293913598</v>
      </c>
      <c r="L47">
        <f>SUM($G$5:G47)</f>
        <v>3.8135539776789265</v>
      </c>
      <c r="M47">
        <f t="shared" si="0"/>
        <v>26.24389759883768</v>
      </c>
      <c r="O47" s="3">
        <f t="shared" si="4"/>
        <v>19.876845424222918</v>
      </c>
      <c r="R47" s="3">
        <f t="shared" si="1"/>
        <v>0.94258759878276099</v>
      </c>
      <c r="S47" s="3">
        <f t="shared" si="2"/>
        <v>2.0560021280197148E-2</v>
      </c>
      <c r="T47" s="3">
        <f t="shared" si="5"/>
        <v>4.376122225419006E-3</v>
      </c>
      <c r="U47" s="3">
        <f t="shared" si="3"/>
        <v>0.27287535257728374</v>
      </c>
      <c r="V47" s="3"/>
      <c r="W47" s="3">
        <f t="shared" si="6"/>
        <v>1.2403990948656609</v>
      </c>
      <c r="X47">
        <f>SUM($W$6:W47)</f>
        <v>30.702243191568567</v>
      </c>
      <c r="Y47" s="3">
        <f t="shared" si="7"/>
        <v>19.876845424222918</v>
      </c>
      <c r="Z47" s="3">
        <f t="shared" si="8"/>
        <v>4.4583455927308862</v>
      </c>
    </row>
    <row r="48" spans="1:26" x14ac:dyDescent="0.3">
      <c r="A48" s="1">
        <v>13</v>
      </c>
      <c r="B48" s="1">
        <v>2.3941883477938801</v>
      </c>
      <c r="C48" s="1">
        <v>0.404429434786444</v>
      </c>
      <c r="D48" s="1">
        <v>1.11597979738992E-2</v>
      </c>
      <c r="E48" s="1">
        <v>2.56573065469274E-2</v>
      </c>
      <c r="F48" s="1">
        <v>3.1288979751014101</v>
      </c>
      <c r="G48" s="1">
        <v>0.341596000847813</v>
      </c>
      <c r="H48">
        <f>SUM($B$5:B48)</f>
        <v>66.354876484036666</v>
      </c>
      <c r="I48">
        <f>SUM($C$5:C48)</f>
        <v>4.9697995840981077</v>
      </c>
      <c r="J48">
        <f>SUM($D$5:D48)</f>
        <v>7.1945280638599118E-2</v>
      </c>
      <c r="K48">
        <f>SUM($F$5:F48)</f>
        <v>68.244595269015008</v>
      </c>
      <c r="L48">
        <f>SUM($G$5:G48)</f>
        <v>4.1551499785267394</v>
      </c>
      <c r="M48">
        <f t="shared" si="0"/>
        <v>27.211516596212924</v>
      </c>
      <c r="O48" s="3">
        <f t="shared" si="4"/>
        <v>22.24520017931443</v>
      </c>
      <c r="R48" s="3">
        <f t="shared" si="1"/>
        <v>0.92950288330590647</v>
      </c>
      <c r="S48" s="3">
        <f t="shared" si="2"/>
        <v>2.2481384731140645E-2</v>
      </c>
      <c r="T48" s="3">
        <f t="shared" si="5"/>
        <v>5.2491135414410766E-3</v>
      </c>
      <c r="U48" s="3">
        <f t="shared" si="3"/>
        <v>0.26852178167730467</v>
      </c>
      <c r="V48" s="3"/>
      <c r="W48" s="3">
        <f t="shared" si="6"/>
        <v>1.2257551632557928</v>
      </c>
      <c r="X48">
        <f>SUM($W$6:W48)</f>
        <v>31.927998354824361</v>
      </c>
      <c r="Y48" s="3">
        <f t="shared" si="7"/>
        <v>22.24520017931443</v>
      </c>
      <c r="Z48" s="3">
        <f t="shared" si="8"/>
        <v>4.7164817586114367</v>
      </c>
    </row>
    <row r="49" spans="1:26" x14ac:dyDescent="0.3">
      <c r="A49" s="1">
        <v>14</v>
      </c>
      <c r="B49" s="1">
        <v>2.3499191555249999</v>
      </c>
      <c r="C49" s="1">
        <v>0.43899258182777401</v>
      </c>
      <c r="D49" s="1">
        <v>1.31994600979892E-2</v>
      </c>
      <c r="E49" s="1">
        <v>2.94960775222185E-2</v>
      </c>
      <c r="F49" s="1">
        <v>3.0498383371349602</v>
      </c>
      <c r="G49" s="1">
        <v>0.37132514150211199</v>
      </c>
      <c r="H49">
        <f>SUM($B$5:B49)</f>
        <v>68.704795639561667</v>
      </c>
      <c r="I49">
        <f>SUM($C$5:C49)</f>
        <v>5.408792165925882</v>
      </c>
      <c r="J49">
        <f>SUM($D$5:D49)</f>
        <v>8.5144740736588315E-2</v>
      </c>
      <c r="K49">
        <f>SUM($F$5:F49)</f>
        <v>71.294433606149965</v>
      </c>
      <c r="L49">
        <f>SUM($G$5:G49)</f>
        <v>4.5264751200288513</v>
      </c>
      <c r="M49">
        <f t="shared" si="0"/>
        <v>28.12481954226897</v>
      </c>
      <c r="O49" s="3">
        <f t="shared" si="4"/>
        <v>25.078491412411832</v>
      </c>
      <c r="R49" s="3">
        <f t="shared" si="1"/>
        <v>0.91231612275155671</v>
      </c>
      <c r="S49" s="3">
        <f t="shared" si="2"/>
        <v>2.4402677642388387E-2</v>
      </c>
      <c r="T49" s="3">
        <f t="shared" si="5"/>
        <v>6.2084873670753497E-3</v>
      </c>
      <c r="U49" s="3">
        <f t="shared" si="3"/>
        <v>0.26173688967556857</v>
      </c>
      <c r="V49" s="3"/>
      <c r="W49" s="3">
        <f t="shared" si="6"/>
        <v>1.2046641774365889</v>
      </c>
      <c r="X49">
        <f>SUM($W$6:W49)</f>
        <v>33.132662532260952</v>
      </c>
      <c r="Y49" s="3">
        <f t="shared" si="7"/>
        <v>25.078491412411832</v>
      </c>
      <c r="Z49" s="3">
        <f t="shared" si="8"/>
        <v>5.0078429899919819</v>
      </c>
    </row>
    <row r="50" spans="1:26" x14ac:dyDescent="0.3">
      <c r="A50" s="1">
        <v>15</v>
      </c>
      <c r="B50" s="1">
        <v>2.2973573315624201</v>
      </c>
      <c r="C50" s="1">
        <v>0.47352351471656101</v>
      </c>
      <c r="D50" s="1">
        <v>1.5425231847148601E-2</v>
      </c>
      <c r="E50" s="1">
        <v>3.3571450583825199E-2</v>
      </c>
      <c r="F50" s="1">
        <v>2.9482149833524098</v>
      </c>
      <c r="G50" s="1">
        <v>0.401100351226436</v>
      </c>
      <c r="H50">
        <f>SUM($B$5:B50)</f>
        <v>71.00215297112409</v>
      </c>
      <c r="I50">
        <f>SUM($C$5:C50)</f>
        <v>5.882315680642443</v>
      </c>
      <c r="J50">
        <f>SUM($D$5:D50)</f>
        <v>0.10056997258373691</v>
      </c>
      <c r="K50">
        <f>SUM($F$5:F50)</f>
        <v>74.24264858950238</v>
      </c>
      <c r="L50">
        <f>SUM($G$5:G50)</f>
        <v>4.9275754712552873</v>
      </c>
      <c r="M50">
        <f t="shared" si="0"/>
        <v>28.990428635573206</v>
      </c>
      <c r="O50" s="3">
        <f t="shared" si="4"/>
        <v>28.310241653655766</v>
      </c>
      <c r="R50" s="3">
        <f t="shared" si="1"/>
        <v>0.89190988906068858</v>
      </c>
      <c r="S50" s="3">
        <f t="shared" si="2"/>
        <v>2.6322179836406334E-2</v>
      </c>
      <c r="T50" s="3">
        <f t="shared" si="5"/>
        <v>7.2553995653064328E-3</v>
      </c>
      <c r="U50" s="3">
        <f t="shared" si="3"/>
        <v>0.25301558133158875</v>
      </c>
      <c r="V50" s="3"/>
      <c r="W50" s="3">
        <f t="shared" si="6"/>
        <v>1.1785030497939899</v>
      </c>
      <c r="X50">
        <f>SUM($W$6:W50)</f>
        <v>34.31116558205494</v>
      </c>
      <c r="Y50" s="3">
        <f t="shared" si="7"/>
        <v>28.310241653655766</v>
      </c>
      <c r="Z50" s="3">
        <f t="shared" si="8"/>
        <v>5.320736946481734</v>
      </c>
    </row>
    <row r="51" spans="1:26" x14ac:dyDescent="0.3">
      <c r="A51" s="1">
        <v>16</v>
      </c>
      <c r="B51" s="1">
        <v>2.2383883605064199</v>
      </c>
      <c r="C51" s="1">
        <v>0.50799512817567105</v>
      </c>
      <c r="D51" s="1">
        <v>1.7839402400367101E-2</v>
      </c>
      <c r="E51" s="1">
        <v>3.7879914107389702E-2</v>
      </c>
      <c r="F51" s="1">
        <v>2.8291946561075201</v>
      </c>
      <c r="G51" s="1">
        <v>0.43089797401309599</v>
      </c>
      <c r="H51">
        <f>SUM($B$5:B51)</f>
        <v>73.24054133163051</v>
      </c>
      <c r="I51">
        <f>SUM($C$5:C51)</f>
        <v>6.3903108088181142</v>
      </c>
      <c r="J51">
        <f>SUM($D$5:D51)</f>
        <v>0.11840937498410402</v>
      </c>
      <c r="K51">
        <f>SUM($F$5:F51)</f>
        <v>77.071843245609898</v>
      </c>
      <c r="L51">
        <f>SUM($G$5:G51)</f>
        <v>5.3584734452683831</v>
      </c>
      <c r="M51">
        <f t="shared" si="0"/>
        <v>29.813779450451243</v>
      </c>
      <c r="O51" s="3">
        <f t="shared" si="4"/>
        <v>31.875429119827825</v>
      </c>
      <c r="R51" s="3">
        <f t="shared" si="1"/>
        <v>0.86901618954342164</v>
      </c>
      <c r="S51" s="3">
        <f t="shared" si="2"/>
        <v>2.8238384587642197E-2</v>
      </c>
      <c r="T51" s="3">
        <f t="shared" si="5"/>
        <v>8.3909268725108916E-3</v>
      </c>
      <c r="U51" s="3">
        <f t="shared" si="3"/>
        <v>0.24280126607364949</v>
      </c>
      <c r="V51" s="3"/>
      <c r="W51" s="3">
        <f t="shared" si="6"/>
        <v>1.1484467670772243</v>
      </c>
      <c r="X51">
        <f>SUM($W$6:W51)</f>
        <v>35.459612349132165</v>
      </c>
      <c r="Y51" s="3">
        <f t="shared" si="7"/>
        <v>31.875429119827825</v>
      </c>
      <c r="Z51" s="3">
        <f t="shared" si="8"/>
        <v>5.6458328986809221</v>
      </c>
    </row>
    <row r="52" spans="1:26" x14ac:dyDescent="0.3">
      <c r="A52" s="1">
        <v>17</v>
      </c>
      <c r="B52" s="1">
        <v>2.1745793658323498</v>
      </c>
      <c r="C52" s="1">
        <v>0.54238349742974101</v>
      </c>
      <c r="D52" s="1">
        <v>2.04441110662444E-2</v>
      </c>
      <c r="E52" s="1">
        <v>4.2418190657718798E-2</v>
      </c>
      <c r="F52" s="1">
        <v>2.6973377097223201</v>
      </c>
      <c r="G52" s="1">
        <v>0.46069705354451201</v>
      </c>
      <c r="H52">
        <f>SUM($B$5:B52)</f>
        <v>75.415120697462854</v>
      </c>
      <c r="I52">
        <f>SUM($C$5:C52)</f>
        <v>6.9326943062478552</v>
      </c>
      <c r="J52">
        <f>SUM($D$5:D52)</f>
        <v>0.13885348605034842</v>
      </c>
      <c r="K52">
        <f>SUM($F$5:F52)</f>
        <v>79.769180955332217</v>
      </c>
      <c r="L52">
        <f>SUM($G$5:G52)</f>
        <v>5.8191704988128947</v>
      </c>
      <c r="M52">
        <f t="shared" si="0"/>
        <v>30.599393255274371</v>
      </c>
      <c r="O52" s="3">
        <f t="shared" si="4"/>
        <v>35.709156348552931</v>
      </c>
      <c r="R52" s="3">
        <f t="shared" si="1"/>
        <v>0.84424343322078266</v>
      </c>
      <c r="S52" s="3">
        <f t="shared" si="2"/>
        <v>3.0149961967971855E-2</v>
      </c>
      <c r="T52" s="3">
        <f t="shared" si="5"/>
        <v>9.6160755321499647E-3</v>
      </c>
      <c r="U52" s="3">
        <f t="shared" si="3"/>
        <v>0.23148531315615778</v>
      </c>
      <c r="V52" s="3"/>
      <c r="W52" s="3">
        <f t="shared" si="6"/>
        <v>1.1154947838770621</v>
      </c>
      <c r="X52">
        <f>SUM($W$6:W52)</f>
        <v>36.575107133009226</v>
      </c>
      <c r="Y52" s="3">
        <f t="shared" si="7"/>
        <v>35.709156348552931</v>
      </c>
      <c r="Z52" s="3">
        <f t="shared" si="8"/>
        <v>5.9757138777348544</v>
      </c>
    </row>
    <row r="53" spans="1:26" x14ac:dyDescent="0.3">
      <c r="A53" s="1">
        <v>18</v>
      </c>
      <c r="B53" s="1">
        <v>2.10723418472752</v>
      </c>
      <c r="C53" s="1">
        <v>0.57666736648809003</v>
      </c>
      <c r="D53" s="1">
        <v>2.3241362325938202E-2</v>
      </c>
      <c r="E53" s="1">
        <v>4.7183203498041101E-2</v>
      </c>
      <c r="F53" s="1">
        <v>2.5566130729755399</v>
      </c>
      <c r="G53" s="1">
        <v>0.49047889470899902</v>
      </c>
      <c r="H53">
        <f>SUM($B$5:B53)</f>
        <v>77.522354882190371</v>
      </c>
      <c r="I53">
        <f>SUM($C$5:C53)</f>
        <v>7.5093616727359453</v>
      </c>
      <c r="J53">
        <f>SUM($D$5:D53)</f>
        <v>0.16209484837628663</v>
      </c>
      <c r="K53">
        <f>SUM($F$5:F53)</f>
        <v>82.325794028307755</v>
      </c>
      <c r="L53">
        <f>SUM($G$5:G53)</f>
        <v>6.3096493935218936</v>
      </c>
      <c r="M53">
        <f t="shared" si="0"/>
        <v>31.351074710581273</v>
      </c>
      <c r="O53" s="3">
        <f t="shared" si="4"/>
        <v>39.747049214848929</v>
      </c>
      <c r="R53" s="3">
        <f t="shared" si="1"/>
        <v>0.81809781269289983</v>
      </c>
      <c r="S53" s="3">
        <f t="shared" si="2"/>
        <v>3.2055730401418799E-2</v>
      </c>
      <c r="T53" s="3">
        <f t="shared" si="5"/>
        <v>1.0931788370358415E-2</v>
      </c>
      <c r="U53" s="3">
        <f t="shared" si="3"/>
        <v>0.21940833573924082</v>
      </c>
      <c r="V53" s="3"/>
      <c r="W53" s="3">
        <f t="shared" si="6"/>
        <v>1.080493667203918</v>
      </c>
      <c r="X53">
        <f>SUM($W$6:W53)</f>
        <v>37.655600800213143</v>
      </c>
      <c r="Y53" s="3">
        <f t="shared" si="7"/>
        <v>39.747049214848929</v>
      </c>
      <c r="Z53" s="3">
        <f t="shared" si="8"/>
        <v>6.3045260896318709</v>
      </c>
    </row>
    <row r="54" spans="1:26" x14ac:dyDescent="0.3">
      <c r="A54" s="1">
        <v>19</v>
      </c>
      <c r="B54" s="1">
        <v>2.0374376090978799</v>
      </c>
      <c r="C54" s="1">
        <v>0.61082774450574895</v>
      </c>
      <c r="D54" s="1">
        <v>2.6233038317319098E-2</v>
      </c>
      <c r="E54" s="1">
        <v>5.2172049397837199E-2</v>
      </c>
      <c r="F54" s="1">
        <v>2.4104275886500002</v>
      </c>
      <c r="G54" s="1">
        <v>0.52022671825500499</v>
      </c>
      <c r="H54">
        <f>SUM($B$5:B54)</f>
        <v>79.559792491288249</v>
      </c>
      <c r="I54">
        <f>SUM($C$5:C54)</f>
        <v>8.1201894172416935</v>
      </c>
      <c r="J54">
        <f>SUM($D$5:D54)</f>
        <v>0.18832788669360573</v>
      </c>
      <c r="K54">
        <f>SUM($F$5:F54)</f>
        <v>84.736221616957749</v>
      </c>
      <c r="L54">
        <f>SUM($G$5:G54)</f>
        <v>6.8298761117768985</v>
      </c>
      <c r="M54">
        <f t="shared" si="0"/>
        <v>32.072058356191718</v>
      </c>
      <c r="O54" s="3">
        <f t="shared" si="4"/>
        <v>43.926396920029823</v>
      </c>
      <c r="R54" s="3">
        <f t="shared" si="1"/>
        <v>0.79100047995698153</v>
      </c>
      <c r="S54" s="3">
        <f t="shared" si="2"/>
        <v>3.3954634226709635E-2</v>
      </c>
      <c r="T54" s="3">
        <f t="shared" si="5"/>
        <v>1.2338950667981517E-2</v>
      </c>
      <c r="U54" s="3">
        <f t="shared" si="3"/>
        <v>0.20686270880642868</v>
      </c>
      <c r="V54" s="3"/>
      <c r="W54" s="3">
        <f t="shared" si="6"/>
        <v>1.0441567736581014</v>
      </c>
      <c r="X54">
        <f>SUM($W$6:W54)</f>
        <v>38.699757573871246</v>
      </c>
      <c r="Y54" s="3">
        <f t="shared" si="7"/>
        <v>43.926396920029823</v>
      </c>
      <c r="Z54" s="3">
        <f t="shared" si="8"/>
        <v>6.6276992176795275</v>
      </c>
    </row>
    <row r="55" spans="1:26" x14ac:dyDescent="0.3">
      <c r="A55" s="1">
        <v>20</v>
      </c>
      <c r="B55" s="1">
        <v>1.9660913095619601</v>
      </c>
      <c r="C55" s="1">
        <v>0.64484758275139198</v>
      </c>
      <c r="D55" s="1">
        <v>2.9420909309864102E-2</v>
      </c>
      <c r="E55" s="1">
        <v>5.7381976276316499E-2</v>
      </c>
      <c r="F55" s="1">
        <v>2.2616645585153998</v>
      </c>
      <c r="G55" s="1">
        <v>0.54992538483239195</v>
      </c>
      <c r="H55">
        <f>SUM($B$5:B55)</f>
        <v>81.52588380085021</v>
      </c>
      <c r="I55">
        <f>SUM($C$5:C55)</f>
        <v>8.7650369999930859</v>
      </c>
      <c r="J55">
        <f>SUM($D$5:D55)</f>
        <v>0.21774879600346983</v>
      </c>
      <c r="K55">
        <f>SUM($F$5:F55)</f>
        <v>86.997886175473155</v>
      </c>
      <c r="L55">
        <f>SUM($G$5:G55)</f>
        <v>7.3798014966092902</v>
      </c>
      <c r="M55">
        <f t="shared" si="0"/>
        <v>32.765119119347382</v>
      </c>
      <c r="O55" s="3">
        <f t="shared" si="4"/>
        <v>48.187475804955774</v>
      </c>
      <c r="R55" s="3">
        <f t="shared" si="1"/>
        <v>0.76330149328663388</v>
      </c>
      <c r="S55" s="3">
        <f t="shared" si="2"/>
        <v>3.5845725740598397E-2</v>
      </c>
      <c r="T55" s="3">
        <f t="shared" si="5"/>
        <v>1.3838395087537488E-2</v>
      </c>
      <c r="U55" s="3">
        <f t="shared" si="3"/>
        <v>0.19409587709208914</v>
      </c>
      <c r="V55" s="3"/>
      <c r="W55" s="3">
        <f t="shared" si="6"/>
        <v>1.0070814912068589</v>
      </c>
      <c r="X55">
        <f>SUM($W$6:W55)</f>
        <v>39.706839065078107</v>
      </c>
      <c r="Y55" s="3">
        <f t="shared" si="7"/>
        <v>48.187475804955774</v>
      </c>
      <c r="Z55" s="3">
        <f t="shared" si="8"/>
        <v>6.9417199457307248</v>
      </c>
    </row>
    <row r="56" spans="1:26" x14ac:dyDescent="0.3">
      <c r="A56" s="1">
        <v>21.5</v>
      </c>
      <c r="B56" s="1">
        <v>1.87621736827365</v>
      </c>
      <c r="C56" s="1">
        <v>0.68697306915463496</v>
      </c>
      <c r="D56" s="1">
        <v>3.3676834017913902E-2</v>
      </c>
      <c r="E56" s="1">
        <v>6.4184444342094096E-2</v>
      </c>
      <c r="F56" s="1">
        <v>2.0765657827574202</v>
      </c>
      <c r="G56" s="1">
        <v>0.58680620676963502</v>
      </c>
      <c r="H56">
        <f>SUM($B$5:B56)</f>
        <v>83.402101169123853</v>
      </c>
      <c r="I56">
        <f>SUM($C$5:C56)</f>
        <v>9.4520100691477218</v>
      </c>
      <c r="J56">
        <f>SUM($D$5:D56)</f>
        <v>0.25142563002138374</v>
      </c>
      <c r="K56">
        <f>SUM($F$5:F56)</f>
        <v>89.074451958230583</v>
      </c>
      <c r="L56">
        <f>SUM($G$5:G56)</f>
        <v>7.9666077033789255</v>
      </c>
      <c r="M56">
        <f t="shared" si="0"/>
        <v>33.75751889339427</v>
      </c>
      <c r="O56" s="3">
        <f t="shared" si="4"/>
        <v>47.747657109041214</v>
      </c>
      <c r="R56" s="3">
        <f t="shared" si="1"/>
        <v>0.72840946499716119</v>
      </c>
      <c r="S56" s="3">
        <f t="shared" si="2"/>
        <v>3.8187393248844473E-2</v>
      </c>
      <c r="T56" s="3">
        <f t="shared" si="5"/>
        <v>1.5840208388156977E-2</v>
      </c>
      <c r="U56" s="3">
        <f t="shared" si="3"/>
        <v>0.17821071450502535</v>
      </c>
      <c r="V56" s="3"/>
      <c r="W56" s="3">
        <f t="shared" si="6"/>
        <v>0.96064778113918803</v>
      </c>
      <c r="X56">
        <f>SUM($W$6:W56)</f>
        <v>40.667486846217294</v>
      </c>
      <c r="Y56" s="3">
        <f t="shared" si="7"/>
        <v>47.747657109041214</v>
      </c>
      <c r="Z56" s="3">
        <f t="shared" si="8"/>
        <v>6.909967952823024</v>
      </c>
    </row>
    <row r="57" spans="1:26" x14ac:dyDescent="0.3">
      <c r="A57" s="1">
        <v>23</v>
      </c>
      <c r="B57" s="1">
        <v>1.7679241486555199</v>
      </c>
      <c r="C57" s="1">
        <v>0.73739050526797201</v>
      </c>
      <c r="D57" s="1">
        <v>3.9205014030461199E-2</v>
      </c>
      <c r="E57" s="1">
        <v>7.2811601998019906E-2</v>
      </c>
      <c r="F57" s="1">
        <v>1.8582729454659399</v>
      </c>
      <c r="G57" s="1">
        <v>0.63109271590203198</v>
      </c>
      <c r="H57">
        <f>SUM($B$5:B57)</f>
        <v>85.170025317779377</v>
      </c>
      <c r="I57">
        <f>SUM($C$5:C57)</f>
        <v>10.189400574415695</v>
      </c>
      <c r="J57">
        <f>SUM($D$5:D57)</f>
        <v>0.29063064405184491</v>
      </c>
      <c r="K57">
        <f>SUM($F$5:F57)</f>
        <v>90.932724903696524</v>
      </c>
      <c r="L57">
        <f>SUM($G$5:G57)</f>
        <v>8.5977004192809581</v>
      </c>
      <c r="M57">
        <f t="shared" si="0"/>
        <v>34.699270857514648</v>
      </c>
      <c r="O57" s="3">
        <f t="shared" si="4"/>
        <v>47.244861009365643</v>
      </c>
      <c r="R57" s="3">
        <f t="shared" si="1"/>
        <v>0.68636646534331869</v>
      </c>
      <c r="S57" s="3">
        <f t="shared" si="2"/>
        <v>4.0989992864325343E-2</v>
      </c>
      <c r="T57" s="3">
        <f t="shared" si="5"/>
        <v>1.8440438663942793E-2</v>
      </c>
      <c r="U57" s="3">
        <f t="shared" si="3"/>
        <v>0.15947684013029362</v>
      </c>
      <c r="V57" s="3"/>
      <c r="W57" s="3">
        <f t="shared" si="6"/>
        <v>0.90527373700188052</v>
      </c>
      <c r="X57">
        <f>SUM($W$6:W57)</f>
        <v>41.572760583219171</v>
      </c>
      <c r="Y57" s="3">
        <f t="shared" si="7"/>
        <v>47.244861009365643</v>
      </c>
      <c r="Z57" s="3">
        <f t="shared" si="8"/>
        <v>6.8734897257045233</v>
      </c>
    </row>
    <row r="58" spans="1:26" x14ac:dyDescent="0.3">
      <c r="A58" s="1">
        <v>24.5</v>
      </c>
      <c r="B58" s="1">
        <v>1.6610574296088401</v>
      </c>
      <c r="C58" s="1">
        <v>0.78737676056457395</v>
      </c>
      <c r="D58" s="1">
        <v>4.5187622088641299E-2</v>
      </c>
      <c r="E58" s="1">
        <v>8.19153624002463E-2</v>
      </c>
      <c r="F58" s="1">
        <v>1.6496405901648701</v>
      </c>
      <c r="G58" s="1">
        <v>0.67516522013479696</v>
      </c>
      <c r="H58">
        <f>SUM($B$5:B58)</f>
        <v>86.831082747388223</v>
      </c>
      <c r="I58">
        <f>SUM($C$5:C58)</f>
        <v>10.976777334980268</v>
      </c>
      <c r="J58">
        <f>SUM($D$5:D58)</f>
        <v>0.33581826614048621</v>
      </c>
      <c r="K58">
        <f>SUM($F$5:F58)</f>
        <v>92.582365493861388</v>
      </c>
      <c r="L58">
        <f>SUM($G$5:G58)</f>
        <v>9.2728656394157554</v>
      </c>
      <c r="M58">
        <f t="shared" si="0"/>
        <v>35.596024439022926</v>
      </c>
      <c r="O58" s="3">
        <f t="shared" si="4"/>
        <v>46.624431174955916</v>
      </c>
      <c r="R58" s="3">
        <f t="shared" si="1"/>
        <v>0.64487728026109192</v>
      </c>
      <c r="S58" s="3">
        <f t="shared" si="2"/>
        <v>4.3768624041814481E-2</v>
      </c>
      <c r="T58" s="3">
        <f t="shared" si="5"/>
        <v>2.1254413347424939E-2</v>
      </c>
      <c r="U58" s="3">
        <f t="shared" si="3"/>
        <v>0.14157202757111773</v>
      </c>
      <c r="V58" s="3"/>
      <c r="W58" s="3">
        <f t="shared" si="6"/>
        <v>0.8514723452214491</v>
      </c>
      <c r="X58">
        <f>SUM($W$6:W58)</f>
        <v>42.424232928440624</v>
      </c>
      <c r="Y58" s="3">
        <f t="shared" si="7"/>
        <v>46.624431174955916</v>
      </c>
      <c r="Z58" s="3">
        <f t="shared" si="8"/>
        <v>6.8282084894176975</v>
      </c>
    </row>
    <row r="59" spans="1:26" x14ac:dyDescent="0.3">
      <c r="A59" s="1">
        <v>26</v>
      </c>
      <c r="B59" s="1">
        <v>1.55677074193511</v>
      </c>
      <c r="C59" s="1">
        <v>0.83689669482528095</v>
      </c>
      <c r="D59" s="1">
        <v>5.1629119998523598E-2</v>
      </c>
      <c r="E59" s="1">
        <v>9.14882188799096E-2</v>
      </c>
      <c r="F59" s="1">
        <v>1.4538958332559999</v>
      </c>
      <c r="G59" s="1">
        <v>0.71899145852643198</v>
      </c>
      <c r="H59">
        <f>SUM($B$5:B59)</f>
        <v>88.387853489323334</v>
      </c>
      <c r="I59">
        <f>SUM($C$5:C59)</f>
        <v>11.813674029805549</v>
      </c>
      <c r="J59">
        <f>SUM($D$5:D59)</f>
        <v>0.38744738613900981</v>
      </c>
      <c r="K59">
        <f>SUM($F$5:F59)</f>
        <v>94.036261327117387</v>
      </c>
      <c r="L59">
        <f>SUM($G$5:G59)</f>
        <v>9.9918570979421872</v>
      </c>
      <c r="M59">
        <f t="shared" si="0"/>
        <v>36.452497807518739</v>
      </c>
      <c r="O59" s="3">
        <f t="shared" si="4"/>
        <v>45.855970480299646</v>
      </c>
      <c r="R59" s="3">
        <f t="shared" si="1"/>
        <v>0.60438974845413318</v>
      </c>
      <c r="S59" s="3">
        <f t="shared" si="2"/>
        <v>4.652133341017093E-2</v>
      </c>
      <c r="T59" s="3">
        <f t="shared" si="5"/>
        <v>2.4284231090094494E-2</v>
      </c>
      <c r="U59" s="3">
        <f t="shared" si="3"/>
        <v>0.12477322770693963</v>
      </c>
      <c r="V59" s="3"/>
      <c r="W59" s="3">
        <f t="shared" si="6"/>
        <v>0.79996854066133827</v>
      </c>
      <c r="X59">
        <f>SUM($W$6:W59)</f>
        <v>43.224201469101963</v>
      </c>
      <c r="Y59" s="3">
        <f t="shared" si="7"/>
        <v>45.855970480299646</v>
      </c>
      <c r="Z59" s="3">
        <f t="shared" si="8"/>
        <v>6.7717036615832242</v>
      </c>
    </row>
    <row r="60" spans="1:26" x14ac:dyDescent="0.3">
      <c r="A60" s="1">
        <v>28</v>
      </c>
      <c r="B60" s="1">
        <v>1.4399415935198101</v>
      </c>
      <c r="C60" s="1">
        <v>0.89384740773044602</v>
      </c>
      <c r="D60" s="1">
        <v>5.9718784028530703E-2</v>
      </c>
      <c r="E60" s="1">
        <v>0.103217404236555</v>
      </c>
      <c r="F60" s="1">
        <v>1.24552457396171</v>
      </c>
      <c r="G60" s="1">
        <v>0.76960692085637505</v>
      </c>
      <c r="H60">
        <f>SUM($B$5:B60)</f>
        <v>89.827795082843139</v>
      </c>
      <c r="I60">
        <f>SUM($C$5:C60)</f>
        <v>12.707521437535995</v>
      </c>
      <c r="J60">
        <f>SUM($D$5:D60)</f>
        <v>0.44716617016754051</v>
      </c>
      <c r="K60">
        <f>SUM($F$5:F60)</f>
        <v>95.281785901079104</v>
      </c>
      <c r="L60">
        <f>SUM($G$5:G60)</f>
        <v>10.761464018798563</v>
      </c>
      <c r="M60">
        <f t="shared" si="0"/>
        <v>37.538604169121534</v>
      </c>
      <c r="O60" s="3">
        <f t="shared" si="4"/>
        <v>41.335864095524336</v>
      </c>
      <c r="R60" s="3">
        <f t="shared" si="1"/>
        <v>0.5590328197036204</v>
      </c>
      <c r="S60" s="3">
        <f t="shared" si="2"/>
        <v>4.9687104190949592E-2</v>
      </c>
      <c r="T60" s="3">
        <f t="shared" si="5"/>
        <v>2.8089278914878946E-2</v>
      </c>
      <c r="U60" s="3">
        <f t="shared" si="3"/>
        <v>0.10689082238682596</v>
      </c>
      <c r="V60" s="3"/>
      <c r="W60" s="3">
        <f t="shared" si="6"/>
        <v>0.74370002519627487</v>
      </c>
      <c r="X60">
        <f>SUM($W$6:W60)</f>
        <v>43.967901494298239</v>
      </c>
      <c r="Y60" s="3">
        <f t="shared" si="7"/>
        <v>41.335864095524336</v>
      </c>
      <c r="Z60" s="3">
        <f t="shared" si="8"/>
        <v>6.4292973251767052</v>
      </c>
    </row>
    <row r="61" spans="1:26" x14ac:dyDescent="0.3">
      <c r="A61" s="1">
        <v>30</v>
      </c>
      <c r="B61" s="1">
        <v>1.31263187621301</v>
      </c>
      <c r="C61" s="1">
        <v>0.95828515070532505</v>
      </c>
      <c r="D61" s="1">
        <v>6.9755520945162602E-2</v>
      </c>
      <c r="E61" s="1">
        <v>0.117404323572536</v>
      </c>
      <c r="F61" s="1">
        <v>1.03254111290661</v>
      </c>
      <c r="G61" s="1">
        <v>0.82714521988167999</v>
      </c>
      <c r="H61">
        <f>SUM($B$5:B61)</f>
        <v>91.140426959056143</v>
      </c>
      <c r="I61">
        <f>SUM($C$5:C61)</f>
        <v>13.66580658824132</v>
      </c>
      <c r="J61">
        <f>SUM($D$5:D61)</f>
        <v>0.51692169111270314</v>
      </c>
      <c r="K61">
        <f>SUM($F$5:F61)</f>
        <v>96.314327013985718</v>
      </c>
      <c r="L61">
        <f>SUM($G$5:G61)</f>
        <v>11.588609238680244</v>
      </c>
      <c r="M61">
        <f t="shared" si="0"/>
        <v>38.567992661689999</v>
      </c>
      <c r="O61" s="3">
        <f t="shared" si="4"/>
        <v>37.01758252096019</v>
      </c>
      <c r="R61" s="3">
        <f t="shared" si="1"/>
        <v>0.50960698843242158</v>
      </c>
      <c r="S61" s="3">
        <f t="shared" si="2"/>
        <v>5.3269063282996292E-2</v>
      </c>
      <c r="T61" s="3">
        <f t="shared" si="5"/>
        <v>3.2810150366512081E-2</v>
      </c>
      <c r="U61" s="3">
        <f t="shared" si="3"/>
        <v>8.8612598269128193E-2</v>
      </c>
      <c r="V61" s="3"/>
      <c r="W61" s="3">
        <f t="shared" si="6"/>
        <v>0.68429880035105817</v>
      </c>
      <c r="X61">
        <f>SUM($W$6:W61)</f>
        <v>44.652200294649298</v>
      </c>
      <c r="Y61" s="3">
        <f t="shared" si="7"/>
        <v>37.01758252096019</v>
      </c>
      <c r="Z61" s="3">
        <f t="shared" si="8"/>
        <v>6.0842076329592985</v>
      </c>
    </row>
    <row r="62" spans="1:26" x14ac:dyDescent="0.3">
      <c r="A62" s="1">
        <v>32</v>
      </c>
      <c r="B62" s="1">
        <v>1.1932955161921901</v>
      </c>
      <c r="C62" s="1">
        <v>1.0217289868127299</v>
      </c>
      <c r="D62" s="1">
        <v>8.0630922541157293E-2</v>
      </c>
      <c r="E62" s="1">
        <v>0.132383061244054</v>
      </c>
      <c r="F62" s="1">
        <v>0.84796991605831595</v>
      </c>
      <c r="G62" s="1">
        <v>0.88408997012024604</v>
      </c>
      <c r="H62">
        <f>SUM($B$5:B62)</f>
        <v>92.333722475248337</v>
      </c>
      <c r="I62">
        <f>SUM($C$5:C62)</f>
        <v>14.687535575054051</v>
      </c>
      <c r="J62">
        <f>SUM($D$5:D62)</f>
        <v>0.59755261365386048</v>
      </c>
      <c r="K62">
        <f>SUM($F$5:F62)</f>
        <v>97.162296930044036</v>
      </c>
      <c r="L62">
        <f>SUM($G$5:G62)</f>
        <v>12.47269920880049</v>
      </c>
      <c r="M62">
        <f t="shared" si="0"/>
        <v>39.547127308886232</v>
      </c>
      <c r="O62" s="3">
        <f t="shared" si="4"/>
        <v>32.89990231187322</v>
      </c>
      <c r="R62" s="3">
        <f t="shared" si="1"/>
        <v>0.46327667744214635</v>
      </c>
      <c r="S62" s="3">
        <f t="shared" si="2"/>
        <v>5.6795773175175999E-2</v>
      </c>
      <c r="T62" s="3">
        <f t="shared" si="5"/>
        <v>3.7925495457853363E-2</v>
      </c>
      <c r="U62" s="3">
        <f t="shared" si="3"/>
        <v>7.2772712463196762E-2</v>
      </c>
      <c r="V62" s="3"/>
      <c r="W62" s="3">
        <f t="shared" si="6"/>
        <v>0.63077065853837244</v>
      </c>
      <c r="X62">
        <f>SUM($W$6:W62)</f>
        <v>45.282970953187672</v>
      </c>
      <c r="Y62" s="3">
        <f t="shared" si="7"/>
        <v>32.89990231187322</v>
      </c>
      <c r="Z62" s="3">
        <f t="shared" si="8"/>
        <v>5.7358436443014398</v>
      </c>
    </row>
    <row r="63" spans="1:26" x14ac:dyDescent="0.3">
      <c r="A63" s="1">
        <v>34</v>
      </c>
      <c r="B63" s="1">
        <v>1.08228486712009</v>
      </c>
      <c r="C63" s="1">
        <v>1.0841338583307201</v>
      </c>
      <c r="D63" s="1">
        <v>9.2351962170380303E-2</v>
      </c>
      <c r="E63" s="1">
        <v>0.14813898138848</v>
      </c>
      <c r="F63" s="1">
        <v>0.69050450255284601</v>
      </c>
      <c r="G63" s="1">
        <v>0.94039666582050896</v>
      </c>
      <c r="H63">
        <f>SUM($B$5:B63)</f>
        <v>93.416007342368431</v>
      </c>
      <c r="I63">
        <f>SUM($C$5:C63)</f>
        <v>15.771669433384771</v>
      </c>
      <c r="J63">
        <f>SUM($D$5:D63)</f>
        <v>0.68990457582424081</v>
      </c>
      <c r="K63">
        <f>SUM($F$5:F63)</f>
        <v>97.852801432596877</v>
      </c>
      <c r="L63">
        <f>SUM($G$5:G63)</f>
        <v>13.413095874621</v>
      </c>
      <c r="M63">
        <f t="shared" si="0"/>
        <v>40.481384835226265</v>
      </c>
      <c r="O63" s="3">
        <f t="shared" si="4"/>
        <v>28.995286655094333</v>
      </c>
      <c r="R63" s="3">
        <f t="shared" si="1"/>
        <v>0.42017868204622999</v>
      </c>
      <c r="S63" s="3">
        <f t="shared" si="2"/>
        <v>6.0264729203151943E-2</v>
      </c>
      <c r="T63" s="3">
        <f t="shared" si="5"/>
        <v>4.3438594169982227E-2</v>
      </c>
      <c r="U63" s="3">
        <f t="shared" si="3"/>
        <v>5.9259042882560502E-2</v>
      </c>
      <c r="V63" s="3"/>
      <c r="W63" s="3">
        <f t="shared" si="6"/>
        <v>0.58314104830192459</v>
      </c>
      <c r="X63">
        <f>SUM($W$6:W63)</f>
        <v>45.866112001489597</v>
      </c>
      <c r="Y63" s="3">
        <f t="shared" si="7"/>
        <v>28.995286655094333</v>
      </c>
      <c r="Z63" s="3">
        <f t="shared" si="8"/>
        <v>5.3847271662633318</v>
      </c>
    </row>
    <row r="64" spans="1:26" x14ac:dyDescent="0.3">
      <c r="A64" s="1">
        <v>36</v>
      </c>
      <c r="B64" s="1">
        <v>0.97964993752920204</v>
      </c>
      <c r="C64" s="1">
        <v>1.1454617923049599</v>
      </c>
      <c r="D64" s="1">
        <v>0.104924756149504</v>
      </c>
      <c r="E64" s="1">
        <v>0.164658035765469</v>
      </c>
      <c r="F64" s="1">
        <v>0.55795111782168905</v>
      </c>
      <c r="G64" s="1">
        <v>0.99602671105122298</v>
      </c>
      <c r="H64">
        <f>SUM($B$5:B64)</f>
        <v>94.395657279897634</v>
      </c>
      <c r="I64">
        <f>SUM($C$5:C64)</f>
        <v>16.917131225689729</v>
      </c>
      <c r="J64">
        <f>SUM($D$5:D64)</f>
        <v>0.79482933197374483</v>
      </c>
      <c r="K64">
        <f>SUM($F$5:F64)</f>
        <v>98.410752550418565</v>
      </c>
      <c r="L64">
        <f>SUM($G$5:G64)</f>
        <v>14.409122585672224</v>
      </c>
      <c r="M64">
        <f t="shared" si="0"/>
        <v>41.37528977009282</v>
      </c>
      <c r="O64" s="3">
        <f t="shared" si="4"/>
        <v>25.321669249238411</v>
      </c>
      <c r="R64" s="3">
        <f t="shared" si="1"/>
        <v>0.38033241720640037</v>
      </c>
      <c r="S64" s="3">
        <f t="shared" si="2"/>
        <v>6.3673820529971184E-2</v>
      </c>
      <c r="T64" s="3">
        <f t="shared" si="5"/>
        <v>4.9352323368657698E-2</v>
      </c>
      <c r="U64" s="3">
        <f t="shared" si="3"/>
        <v>4.788332168020526E-2</v>
      </c>
      <c r="V64" s="3"/>
      <c r="W64" s="3">
        <f t="shared" si="6"/>
        <v>0.54124188278523455</v>
      </c>
      <c r="X64">
        <f>SUM($W$6:W64)</f>
        <v>46.407353884274833</v>
      </c>
      <c r="Y64" s="3">
        <f t="shared" si="7"/>
        <v>25.321669249238411</v>
      </c>
      <c r="Z64" s="3">
        <f t="shared" si="8"/>
        <v>5.0320641141820133</v>
      </c>
    </row>
    <row r="65" spans="1:26" x14ac:dyDescent="0.3">
      <c r="A65" s="1">
        <v>38</v>
      </c>
      <c r="B65" s="1">
        <v>0.88523148651393901</v>
      </c>
      <c r="C65" s="1">
        <v>1.2056808710140301</v>
      </c>
      <c r="D65" s="1">
        <v>0.118354616146329</v>
      </c>
      <c r="E65" s="1">
        <v>0.18192667253925601</v>
      </c>
      <c r="F65" s="1">
        <v>0.44766112975789302</v>
      </c>
      <c r="G65" s="1">
        <v>1.0509465613359601</v>
      </c>
      <c r="H65">
        <f>SUM($B$5:B65)</f>
        <v>95.280888766411579</v>
      </c>
      <c r="I65">
        <f>SUM($C$5:C65)</f>
        <v>18.122812096703761</v>
      </c>
      <c r="J65">
        <f>SUM($D$5:D65)</f>
        <v>0.91318394812007386</v>
      </c>
      <c r="K65">
        <f>SUM($F$5:F65)</f>
        <v>98.858413680176454</v>
      </c>
      <c r="L65">
        <f>SUM($G$5:G65)</f>
        <v>15.460069147008184</v>
      </c>
      <c r="M65">
        <f t="shared" si="0"/>
        <v>42.232688651253369</v>
      </c>
      <c r="O65" s="3">
        <f t="shared" si="4"/>
        <v>21.897252220033572</v>
      </c>
      <c r="R65" s="3">
        <f t="shared" si="1"/>
        <v>0.34367606035092041</v>
      </c>
      <c r="S65" s="3">
        <f t="shared" si="2"/>
        <v>6.7021272916388902E-2</v>
      </c>
      <c r="T65" s="3">
        <f t="shared" si="5"/>
        <v>5.5669181445646809E-2</v>
      </c>
      <c r="U65" s="3">
        <f t="shared" si="3"/>
        <v>3.8418243454029055E-2</v>
      </c>
      <c r="V65" s="3"/>
      <c r="W65" s="3">
        <f t="shared" si="6"/>
        <v>0.50478475816698509</v>
      </c>
      <c r="X65">
        <f>SUM($W$6:W65)</f>
        <v>46.912138642441818</v>
      </c>
      <c r="Y65" s="3">
        <f t="shared" si="7"/>
        <v>21.897252220033572</v>
      </c>
      <c r="Z65" s="3">
        <f t="shared" si="8"/>
        <v>4.6794499911884486</v>
      </c>
    </row>
    <row r="66" spans="1:26" x14ac:dyDescent="0.3">
      <c r="A66" s="1">
        <v>40</v>
      </c>
      <c r="B66" s="1">
        <v>0.79872936081652901</v>
      </c>
      <c r="C66" s="1">
        <v>1.2647643984404899</v>
      </c>
      <c r="D66" s="1">
        <v>0.132646092828824</v>
      </c>
      <c r="E66" s="1">
        <v>0.19993176184623601</v>
      </c>
      <c r="F66" s="1">
        <v>0.35683374629230502</v>
      </c>
      <c r="G66" s="1">
        <v>1.1051270311921</v>
      </c>
      <c r="H66">
        <f>SUM($B$5:B66)</f>
        <v>96.079618127228102</v>
      </c>
      <c r="I66">
        <f>SUM($C$5:C66)</f>
        <v>19.387576495144252</v>
      </c>
      <c r="J66">
        <f>SUM($D$5:D66)</f>
        <v>1.0458300409488979</v>
      </c>
      <c r="K66">
        <f>SUM($F$5:F66)</f>
        <v>99.215247426468764</v>
      </c>
      <c r="L66">
        <f>SUM($G$5:G66)</f>
        <v>16.565196178200285</v>
      </c>
      <c r="M66">
        <f t="shared" si="0"/>
        <v>43.056881441927302</v>
      </c>
      <c r="O66" s="3">
        <f t="shared" si="4"/>
        <v>18.737389494722532</v>
      </c>
      <c r="R66" s="3">
        <f t="shared" si="1"/>
        <v>0.31009308208527114</v>
      </c>
      <c r="S66" s="3">
        <f t="shared" si="2"/>
        <v>7.0305602386741453E-2</v>
      </c>
      <c r="T66" s="3">
        <f t="shared" si="5"/>
        <v>6.2391308849451682E-2</v>
      </c>
      <c r="U66" s="3">
        <f t="shared" si="3"/>
        <v>3.062344444576897E-2</v>
      </c>
      <c r="V66" s="3"/>
      <c r="W66" s="3">
        <f t="shared" si="6"/>
        <v>0.47341343776723327</v>
      </c>
      <c r="X66">
        <f>SUM($W$6:W66)</f>
        <v>47.385552080209052</v>
      </c>
      <c r="Y66" s="3">
        <f t="shared" si="7"/>
        <v>18.737389494722532</v>
      </c>
      <c r="Z66" s="3">
        <f t="shared" si="8"/>
        <v>4.3286706382817499</v>
      </c>
    </row>
    <row r="67" spans="1:26" x14ac:dyDescent="0.3">
      <c r="A67" s="1">
        <v>43</v>
      </c>
      <c r="B67" s="1">
        <v>0.70186507105500995</v>
      </c>
      <c r="C67" s="1">
        <v>1.3366407080193501</v>
      </c>
      <c r="D67" s="1">
        <v>0.151693747831468</v>
      </c>
      <c r="E67" s="1">
        <v>0.2233944911489</v>
      </c>
      <c r="F67" s="1">
        <v>0.26751313747564398</v>
      </c>
      <c r="G67" s="1">
        <v>1.17146802471249</v>
      </c>
      <c r="H67">
        <f>SUM($B$5:B67)</f>
        <v>96.781483198283112</v>
      </c>
      <c r="I67">
        <f>SUM($C$5:C67)</f>
        <v>20.724217203163601</v>
      </c>
      <c r="J67">
        <f>SUM($D$5:D67)</f>
        <v>1.1975237887803658</v>
      </c>
      <c r="K67">
        <f>SUM($F$5:F67)</f>
        <v>99.48276056394441</v>
      </c>
      <c r="L67">
        <f>SUM($G$5:G67)</f>
        <v>17.736664202912774</v>
      </c>
      <c r="M67">
        <f t="shared" si="0"/>
        <v>44.237050314150949</v>
      </c>
      <c r="O67" s="3">
        <f t="shared" si="4"/>
        <v>12.885217369541856</v>
      </c>
      <c r="R67" s="3">
        <f t="shared" si="1"/>
        <v>0.27248716995823491</v>
      </c>
      <c r="S67" s="3">
        <f t="shared" si="2"/>
        <v>7.4301055807559288E-2</v>
      </c>
      <c r="T67" s="3">
        <f t="shared" si="5"/>
        <v>7.1350548437920921E-2</v>
      </c>
      <c r="U67" s="3">
        <f t="shared" si="3"/>
        <v>2.2957956721077651E-2</v>
      </c>
      <c r="V67" s="3"/>
      <c r="W67" s="3">
        <f t="shared" si="6"/>
        <v>0.44109673092479279</v>
      </c>
      <c r="X67">
        <f>SUM($W$6:W67)</f>
        <v>47.826648811133843</v>
      </c>
      <c r="Y67" s="3">
        <f t="shared" si="7"/>
        <v>12.885217369541856</v>
      </c>
      <c r="Z67" s="3">
        <f t="shared" si="8"/>
        <v>3.5895984969828945</v>
      </c>
    </row>
    <row r="68" spans="1:26" x14ac:dyDescent="0.3">
      <c r="A68" s="1">
        <v>46</v>
      </c>
      <c r="B68" s="1">
        <v>0.59891938574077896</v>
      </c>
      <c r="C68" s="1">
        <v>1.4209007283422701</v>
      </c>
      <c r="D68" s="1">
        <v>0.17638444390831001</v>
      </c>
      <c r="E68" s="1">
        <v>0.253080749475248</v>
      </c>
      <c r="F68" s="1">
        <v>0.186357217996163</v>
      </c>
      <c r="G68" s="1">
        <v>1.2498309275342001</v>
      </c>
      <c r="H68">
        <f>SUM($B$5:B68)</f>
        <v>97.380402584023898</v>
      </c>
      <c r="I68">
        <f>SUM($C$5:C68)</f>
        <v>22.145117931505872</v>
      </c>
      <c r="J68">
        <f>SUM($D$5:D68)</f>
        <v>1.3739082326886758</v>
      </c>
      <c r="K68">
        <f>SUM($F$5:F68)</f>
        <v>99.669117781940571</v>
      </c>
      <c r="L68">
        <f>SUM($G$5:G68)</f>
        <v>18.986495130446976</v>
      </c>
      <c r="M68">
        <f t="shared" si="0"/>
        <v>45.356988450450693</v>
      </c>
      <c r="O68" s="3">
        <f t="shared" si="4"/>
        <v>8.295106883396608</v>
      </c>
      <c r="R68" s="3">
        <f t="shared" si="1"/>
        <v>0.23252025949705418</v>
      </c>
      <c r="S68" s="3">
        <f t="shared" si="2"/>
        <v>7.8984893756529437E-2</v>
      </c>
      <c r="T68" s="3">
        <f t="shared" si="5"/>
        <v>8.2964044258156996E-2</v>
      </c>
      <c r="U68" s="3">
        <f t="shared" si="3"/>
        <v>1.5993162002392772E-2</v>
      </c>
      <c r="V68" s="3"/>
      <c r="W68" s="3">
        <f t="shared" si="6"/>
        <v>0.4104623595141334</v>
      </c>
      <c r="X68">
        <f>SUM($W$6:W68)</f>
        <v>48.237111170647978</v>
      </c>
      <c r="Y68" s="3">
        <f t="shared" si="7"/>
        <v>8.295106883396608</v>
      </c>
      <c r="Z68" s="3">
        <f t="shared" si="8"/>
        <v>2.880122720197285</v>
      </c>
    </row>
    <row r="69" spans="1:26" x14ac:dyDescent="0.3">
      <c r="A69" s="1">
        <v>50</v>
      </c>
      <c r="B69" s="1">
        <v>0.49720369877474502</v>
      </c>
      <c r="C69" s="1">
        <v>1.51537589311035</v>
      </c>
      <c r="D69" s="1">
        <v>0.20762193617256799</v>
      </c>
      <c r="E69" s="1">
        <v>0.28959231646445199</v>
      </c>
      <c r="F69" s="1">
        <v>0.12120839406152401</v>
      </c>
      <c r="G69" s="1">
        <v>1.3385539848294601</v>
      </c>
      <c r="H69">
        <f>SUM($B$5:B69)</f>
        <v>97.877606282798638</v>
      </c>
      <c r="I69">
        <f>SUM($C$5:C69)</f>
        <v>23.660493824616221</v>
      </c>
      <c r="J69">
        <f>SUM($D$5:D69)</f>
        <v>1.5815301688612438</v>
      </c>
      <c r="K69">
        <f>SUM($F$5:F69)</f>
        <v>99.790326176002097</v>
      </c>
      <c r="L69">
        <f>SUM($G$5:G69)</f>
        <v>20.325049115276435</v>
      </c>
      <c r="M69">
        <f t="shared" si="0"/>
        <v>46.767994603946669</v>
      </c>
      <c r="O69" s="3">
        <f t="shared" si="4"/>
        <v>3.4389588130199433</v>
      </c>
      <c r="R69" s="3">
        <f t="shared" si="1"/>
        <v>0.1930308749632568</v>
      </c>
      <c r="S69" s="3">
        <f t="shared" si="2"/>
        <v>8.4236570177684683E-2</v>
      </c>
      <c r="T69" s="3">
        <f t="shared" si="5"/>
        <v>9.7656885833647206E-2</v>
      </c>
      <c r="U69" s="3">
        <f t="shared" si="3"/>
        <v>1.0402094982528276E-2</v>
      </c>
      <c r="V69" s="3"/>
      <c r="W69" s="3">
        <f t="shared" si="6"/>
        <v>0.38532642595711691</v>
      </c>
      <c r="X69">
        <f>SUM($W$6:W69)</f>
        <v>48.622437596605096</v>
      </c>
      <c r="Y69" s="3">
        <f t="shared" si="7"/>
        <v>3.4389588130199433</v>
      </c>
      <c r="Z69" s="3">
        <f t="shared" si="8"/>
        <v>1.8544429926584272</v>
      </c>
    </row>
    <row r="70" spans="1:26" x14ac:dyDescent="0.3">
      <c r="A70" s="1">
        <v>53</v>
      </c>
      <c r="B70" s="1">
        <v>0.41065953210288902</v>
      </c>
      <c r="C70" s="1">
        <v>1.6069527133768799</v>
      </c>
      <c r="D70" s="1">
        <v>0.24163622103010499</v>
      </c>
      <c r="E70" s="1">
        <v>0.32831798040274501</v>
      </c>
      <c r="F70" s="1">
        <v>7.6839561237562901E-2</v>
      </c>
      <c r="G70" s="1">
        <v>1.4254263905322899</v>
      </c>
      <c r="H70">
        <f>SUM($B$5:B70)</f>
        <v>98.288265814901521</v>
      </c>
      <c r="I70">
        <f>SUM($C$5:C70)</f>
        <v>25.267446537993102</v>
      </c>
      <c r="J70">
        <f>SUM($D$5:D70)</f>
        <v>1.8231663898913488</v>
      </c>
      <c r="K70">
        <f>SUM($F$5:F70)</f>
        <v>99.86716573723966</v>
      </c>
      <c r="L70">
        <f>SUM($G$5:G70)</f>
        <v>21.750475505808726</v>
      </c>
      <c r="M70">
        <f t="shared" ref="M70:M105" si="9">(A70^$P$2-$O$2^$P$2)/($N$2^$P$2-$O$2^$P$2)*100</f>
        <v>47.771642199341578</v>
      </c>
      <c r="O70" s="3">
        <f t="shared" si="4"/>
        <v>1.487922502205689</v>
      </c>
      <c r="R70" s="3">
        <f t="shared" ref="R70:R105" si="10">$R$5*B70</f>
        <v>0.15943157500470462</v>
      </c>
      <c r="S70" s="3">
        <f t="shared" ref="S70:S105" si="11">$S$5*C70</f>
        <v>8.9327133701958078E-2</v>
      </c>
      <c r="T70" s="3">
        <f t="shared" ref="T70:T105" si="12">$T$5*D70</f>
        <v>0.11365581732557174</v>
      </c>
      <c r="U70" s="3">
        <f t="shared" ref="U70:U105" si="13">$U$5*F70</f>
        <v>6.5943651889589063E-3</v>
      </c>
      <c r="V70" s="3"/>
      <c r="W70" s="3">
        <f t="shared" si="6"/>
        <v>0.36900889122119335</v>
      </c>
      <c r="X70">
        <f>SUM($W$6:W70)</f>
        <v>48.991446487826288</v>
      </c>
      <c r="Y70" s="3">
        <f t="shared" si="7"/>
        <v>1.487922502205689</v>
      </c>
      <c r="Z70" s="3">
        <f t="shared" si="8"/>
        <v>1.2198042884847098</v>
      </c>
    </row>
    <row r="71" spans="1:26" x14ac:dyDescent="0.3">
      <c r="A71" s="1">
        <v>56</v>
      </c>
      <c r="B71" s="1">
        <v>0.348506764022677</v>
      </c>
      <c r="C71" s="1">
        <v>1.68211370709616</v>
      </c>
      <c r="D71" s="1">
        <v>0.272880531132631</v>
      </c>
      <c r="E71" s="1">
        <v>0.363026539308545</v>
      </c>
      <c r="F71" s="1">
        <v>5.1725318049473598E-2</v>
      </c>
      <c r="G71" s="1">
        <v>1.49747529064326</v>
      </c>
      <c r="H71">
        <f>SUM($B$5:B71)</f>
        <v>98.636772578924194</v>
      </c>
      <c r="I71">
        <f>SUM($C$5:C71)</f>
        <v>26.949560245089263</v>
      </c>
      <c r="J71">
        <f>SUM($D$5:D71)</f>
        <v>2.09604692102398</v>
      </c>
      <c r="K71">
        <f>SUM($F$5:F71)</f>
        <v>99.918891055289137</v>
      </c>
      <c r="L71">
        <f>SUM($G$5:G71)</f>
        <v>23.247950796451985</v>
      </c>
      <c r="M71">
        <f t="shared" si="9"/>
        <v>48.733543826477849</v>
      </c>
      <c r="O71" s="3">
        <f t="shared" ref="O71:O105" si="14">(M71-X71)^2</f>
        <v>0.38378097626602786</v>
      </c>
      <c r="R71" s="3">
        <f t="shared" si="10"/>
        <v>0.13530182047255448</v>
      </c>
      <c r="S71" s="3">
        <f t="shared" si="11"/>
        <v>9.350517583054406E-2</v>
      </c>
      <c r="T71" s="3">
        <f t="shared" si="12"/>
        <v>0.12835186573395083</v>
      </c>
      <c r="U71" s="3">
        <f t="shared" si="13"/>
        <v>4.4390627853628656E-3</v>
      </c>
      <c r="V71" s="3"/>
      <c r="W71" s="3">
        <f t="shared" ref="W71:W105" si="15">SUM(R71:U71)</f>
        <v>0.36159792482241226</v>
      </c>
      <c r="X71">
        <f>SUM($W$6:W71)</f>
        <v>49.3530444126487</v>
      </c>
      <c r="Y71" s="3">
        <f t="shared" ref="Y71:Y105" si="16">(X71-M71)^2</f>
        <v>0.38378097626602786</v>
      </c>
      <c r="Z71" s="3">
        <f t="shared" ref="Z71:Z105" si="17">ABS(X71-M71)</f>
        <v>0.61950058617085091</v>
      </c>
    </row>
    <row r="72" spans="1:26" x14ac:dyDescent="0.3">
      <c r="A72" s="1">
        <v>60</v>
      </c>
      <c r="B72" s="1">
        <v>0.28779437601687702</v>
      </c>
      <c r="C72" s="1">
        <v>1.7659924093655199</v>
      </c>
      <c r="D72" s="1">
        <v>0.31176288890755899</v>
      </c>
      <c r="E72" s="1">
        <v>0.40523652742280902</v>
      </c>
      <c r="F72" s="1">
        <v>3.2455894122346597E-2</v>
      </c>
      <c r="G72" s="1">
        <v>1.5787518176747899</v>
      </c>
      <c r="H72">
        <f>SUM($B$5:B72)</f>
        <v>98.924566954941071</v>
      </c>
      <c r="I72">
        <f>SUM($C$5:C72)</f>
        <v>28.715552654454783</v>
      </c>
      <c r="J72">
        <f>SUM($D$5:D72)</f>
        <v>2.407809809931539</v>
      </c>
      <c r="K72">
        <f>SUM($F$5:F72)</f>
        <v>99.951346949411487</v>
      </c>
      <c r="L72">
        <f>SUM($G$5:G72)</f>
        <v>24.826702614126773</v>
      </c>
      <c r="M72">
        <f t="shared" si="9"/>
        <v>49.957699945942167</v>
      </c>
      <c r="O72" s="3">
        <f t="shared" si="14"/>
        <v>6.0187076217849925E-2</v>
      </c>
      <c r="R72" s="3">
        <f t="shared" si="10"/>
        <v>0.11173126899285261</v>
      </c>
      <c r="S72" s="3">
        <f t="shared" si="11"/>
        <v>9.8167817108031727E-2</v>
      </c>
      <c r="T72" s="3">
        <f t="shared" si="12"/>
        <v>0.14664054006272276</v>
      </c>
      <c r="U72" s="3">
        <f t="shared" si="13"/>
        <v>2.785362317663939E-3</v>
      </c>
      <c r="V72" s="3"/>
      <c r="W72" s="3">
        <f t="shared" si="15"/>
        <v>0.35932498848127109</v>
      </c>
      <c r="X72">
        <f>SUM($W$6:W72)</f>
        <v>49.712369401129969</v>
      </c>
      <c r="Y72" s="3">
        <f t="shared" si="16"/>
        <v>6.0187076217849925E-2</v>
      </c>
      <c r="Z72" s="3">
        <f t="shared" si="17"/>
        <v>0.24533054481219807</v>
      </c>
    </row>
    <row r="73" spans="1:26" x14ac:dyDescent="0.3">
      <c r="A73" s="1">
        <v>63</v>
      </c>
      <c r="B73" s="1">
        <v>0.23669881643312701</v>
      </c>
      <c r="C73" s="1">
        <v>1.8467786349656301</v>
      </c>
      <c r="D73" s="1">
        <v>0.35341467551560601</v>
      </c>
      <c r="E73" s="1">
        <v>0.449483536019325</v>
      </c>
      <c r="F73" s="1">
        <v>1.9884235231108899E-2</v>
      </c>
      <c r="G73" s="1">
        <v>1.6579140155293</v>
      </c>
      <c r="H73">
        <f>SUM($B$5:B73)</f>
        <v>99.161265771374204</v>
      </c>
      <c r="I73">
        <f>SUM($C$5:C73)</f>
        <v>30.562331289420413</v>
      </c>
      <c r="J73">
        <f>SUM($D$5:D73)</f>
        <v>2.761224485447145</v>
      </c>
      <c r="K73">
        <f>SUM($F$5:F73)</f>
        <v>99.971231184642591</v>
      </c>
      <c r="L73">
        <f>SUM($G$5:G73)</f>
        <v>26.484616629656074</v>
      </c>
      <c r="M73">
        <f t="shared" si="9"/>
        <v>50.836229226683237</v>
      </c>
      <c r="O73" s="3">
        <f t="shared" si="14"/>
        <v>0.57968226650128185</v>
      </c>
      <c r="R73" s="3">
        <f t="shared" si="10"/>
        <v>9.1894287495140822E-2</v>
      </c>
      <c r="S73" s="3">
        <f t="shared" si="11"/>
        <v>0.10265855408827113</v>
      </c>
      <c r="T73" s="3">
        <f t="shared" si="12"/>
        <v>0.16623184069566094</v>
      </c>
      <c r="U73" s="3">
        <f t="shared" si="13"/>
        <v>1.7064635261477138E-3</v>
      </c>
      <c r="V73" s="3"/>
      <c r="W73" s="3">
        <f t="shared" si="15"/>
        <v>0.36249114580522063</v>
      </c>
      <c r="X73">
        <f>SUM($W$6:W73)</f>
        <v>50.074860546935192</v>
      </c>
      <c r="Y73" s="3">
        <f t="shared" si="16"/>
        <v>0.57968226650128185</v>
      </c>
      <c r="Z73" s="3">
        <f t="shared" si="17"/>
        <v>0.76136867974804545</v>
      </c>
    </row>
    <row r="74" spans="1:26" x14ac:dyDescent="0.3">
      <c r="A74" s="1">
        <v>66</v>
      </c>
      <c r="B74" s="1">
        <v>0.200271667413988</v>
      </c>
      <c r="C74" s="1">
        <v>1.9127798866410799</v>
      </c>
      <c r="D74" s="1">
        <v>0.39118162354563202</v>
      </c>
      <c r="E74" s="1">
        <v>0.48879156779968003</v>
      </c>
      <c r="F74" s="1">
        <v>1.3033707269372301E-2</v>
      </c>
      <c r="G74" s="1">
        <v>1.72334842757105</v>
      </c>
      <c r="H74">
        <f>SUM($B$5:B74)</f>
        <v>99.36153743878819</v>
      </c>
      <c r="I74">
        <f>SUM($C$5:C74)</f>
        <v>32.475111176061496</v>
      </c>
      <c r="J74">
        <f>SUM($D$5:D74)</f>
        <v>3.1524061089927771</v>
      </c>
      <c r="K74">
        <f>SUM($F$5:F74)</f>
        <v>99.984264891911963</v>
      </c>
      <c r="L74">
        <f>SUM($G$5:G74)</f>
        <v>28.207965057227124</v>
      </c>
      <c r="M74">
        <f t="shared" si="9"/>
        <v>51.683920386878576</v>
      </c>
      <c r="O74" s="3">
        <f t="shared" si="14"/>
        <v>1.5372675101460773</v>
      </c>
      <c r="R74" s="3">
        <f t="shared" si="10"/>
        <v>7.7752066781760831E-2</v>
      </c>
      <c r="S74" s="3">
        <f t="shared" si="11"/>
        <v>0.10632742535239198</v>
      </c>
      <c r="T74" s="3">
        <f t="shared" si="12"/>
        <v>0.18399587179971555</v>
      </c>
      <c r="U74" s="3">
        <f t="shared" si="13"/>
        <v>1.1185517475106729E-3</v>
      </c>
      <c r="V74" s="3"/>
      <c r="W74" s="3">
        <f t="shared" si="15"/>
        <v>0.36919391568137905</v>
      </c>
      <c r="X74">
        <f>SUM($W$6:W74)</f>
        <v>50.44405446261657</v>
      </c>
      <c r="Y74" s="3">
        <f t="shared" si="16"/>
        <v>1.5372675101460773</v>
      </c>
      <c r="Z74" s="3">
        <f t="shared" si="17"/>
        <v>1.2398659242620056</v>
      </c>
    </row>
    <row r="75" spans="1:26" x14ac:dyDescent="0.3">
      <c r="A75" s="1">
        <v>70</v>
      </c>
      <c r="B75" s="1">
        <v>0.16489810698222299</v>
      </c>
      <c r="C75" s="1">
        <v>1.9860861707683899</v>
      </c>
      <c r="D75" s="1">
        <v>0.437633230094222</v>
      </c>
      <c r="E75" s="1">
        <v>0.53621377126465797</v>
      </c>
      <c r="F75" s="1">
        <v>7.9493294318833292E-3</v>
      </c>
      <c r="G75" s="1">
        <v>1.7969111197957801</v>
      </c>
      <c r="H75">
        <f>SUM($B$5:B75)</f>
        <v>99.526435545770411</v>
      </c>
      <c r="I75">
        <f>SUM($C$5:C75)</f>
        <v>34.461197346829884</v>
      </c>
      <c r="J75">
        <f>SUM($D$5:D75)</f>
        <v>3.5900393390869989</v>
      </c>
      <c r="K75">
        <f>SUM($F$5:F75)</f>
        <v>99.992214221343843</v>
      </c>
      <c r="L75">
        <f>SUM($G$5:G75)</f>
        <v>30.004876177022904</v>
      </c>
      <c r="M75">
        <f t="shared" si="9"/>
        <v>52.770334281624407</v>
      </c>
      <c r="O75" s="3">
        <f t="shared" si="14"/>
        <v>3.7843148174349355</v>
      </c>
      <c r="R75" s="3">
        <f t="shared" si="10"/>
        <v>6.4018883908150095E-2</v>
      </c>
      <c r="S75" s="3">
        <f t="shared" si="11"/>
        <v>0.11040236806161045</v>
      </c>
      <c r="T75" s="3">
        <f t="shared" si="12"/>
        <v>0.20584481185455986</v>
      </c>
      <c r="U75" s="3">
        <f t="shared" si="13"/>
        <v>6.8221083562814626E-4</v>
      </c>
      <c r="V75" s="3"/>
      <c r="W75" s="3">
        <f t="shared" si="15"/>
        <v>0.38094827465994852</v>
      </c>
      <c r="X75">
        <f>SUM($W$6:W75)</f>
        <v>50.82500273727652</v>
      </c>
      <c r="Y75" s="3">
        <f t="shared" si="16"/>
        <v>3.7843148174349355</v>
      </c>
      <c r="Z75" s="3">
        <f t="shared" si="17"/>
        <v>1.9453315443478871</v>
      </c>
    </row>
    <row r="76" spans="1:26" x14ac:dyDescent="0.3">
      <c r="A76" s="1">
        <v>75</v>
      </c>
      <c r="B76" s="1">
        <v>0.128309709495041</v>
      </c>
      <c r="C76" s="1">
        <v>2.07501990285094</v>
      </c>
      <c r="D76" s="1">
        <v>0.50118649270911797</v>
      </c>
      <c r="E76" s="1">
        <v>0.59969435404716798</v>
      </c>
      <c r="F76" s="1">
        <v>4.1574778734505104E-3</v>
      </c>
      <c r="G76" s="1">
        <v>1.8875244031974101</v>
      </c>
      <c r="H76">
        <f>SUM($B$5:B76)</f>
        <v>99.654745255265453</v>
      </c>
      <c r="I76">
        <f>SUM($C$5:C76)</f>
        <v>36.536217249680824</v>
      </c>
      <c r="J76">
        <f>SUM($D$5:D76)</f>
        <v>4.091225831796117</v>
      </c>
      <c r="K76">
        <f>SUM($F$5:F76)</f>
        <v>99.996371699217292</v>
      </c>
      <c r="L76">
        <f>SUM($G$5:G76)</f>
        <v>31.892400580220315</v>
      </c>
      <c r="M76">
        <f t="shared" si="9"/>
        <v>54.064721784310898</v>
      </c>
      <c r="O76" s="3">
        <f t="shared" si="14"/>
        <v>8.0568807774719318</v>
      </c>
      <c r="R76" s="3">
        <f t="shared" si="10"/>
        <v>4.9814061221072958E-2</v>
      </c>
      <c r="S76" s="3">
        <f t="shared" si="11"/>
        <v>0.11534600785276397</v>
      </c>
      <c r="T76" s="3">
        <f t="shared" si="12"/>
        <v>0.23573767301341228</v>
      </c>
      <c r="U76" s="3">
        <f t="shared" si="13"/>
        <v>3.567944288201728E-4</v>
      </c>
      <c r="V76" s="3"/>
      <c r="W76" s="3">
        <f t="shared" si="15"/>
        <v>0.4012545365160694</v>
      </c>
      <c r="X76">
        <f>SUM($W$6:W76)</f>
        <v>51.226257273792591</v>
      </c>
      <c r="Y76" s="3">
        <f t="shared" si="16"/>
        <v>8.0568807774719318</v>
      </c>
      <c r="Z76" s="3">
        <f t="shared" si="17"/>
        <v>2.8384645105183068</v>
      </c>
    </row>
    <row r="77" spans="1:26" x14ac:dyDescent="0.3">
      <c r="A77" s="1">
        <v>80</v>
      </c>
      <c r="B77" s="1">
        <v>9.6809801028251402E-2</v>
      </c>
      <c r="C77" s="1">
        <v>2.16723543258678</v>
      </c>
      <c r="D77" s="1">
        <v>0.57686701990877998</v>
      </c>
      <c r="E77" s="1">
        <v>0.67351117064955901</v>
      </c>
      <c r="F77" s="1">
        <v>1.9713989729995001E-3</v>
      </c>
      <c r="G77" s="1">
        <v>1.9832735525102101</v>
      </c>
      <c r="H77">
        <f>SUM($B$5:B77)</f>
        <v>99.751555056293711</v>
      </c>
      <c r="I77">
        <f>SUM($C$5:C77)</f>
        <v>38.703452682267603</v>
      </c>
      <c r="J77">
        <f>SUM($D$5:D77)</f>
        <v>4.6680928517048965</v>
      </c>
      <c r="K77">
        <f>SUM($F$5:F77)</f>
        <v>99.99834309819029</v>
      </c>
      <c r="L77">
        <f>SUM($G$5:G77)</f>
        <v>33.875674132730524</v>
      </c>
      <c r="M77">
        <f t="shared" si="9"/>
        <v>55.29591842185625</v>
      </c>
      <c r="O77" s="3">
        <f t="shared" si="14"/>
        <v>13.250331100659483</v>
      </c>
      <c r="R77" s="3">
        <f t="shared" si="10"/>
        <v>3.7584757803598566E-2</v>
      </c>
      <c r="S77" s="3">
        <f t="shared" si="11"/>
        <v>0.1204720758979152</v>
      </c>
      <c r="T77" s="3">
        <f t="shared" si="12"/>
        <v>0.27133470452565439</v>
      </c>
      <c r="U77" s="3">
        <f t="shared" si="13"/>
        <v>1.6918530704392089E-4</v>
      </c>
      <c r="V77" s="3"/>
      <c r="W77" s="3">
        <f t="shared" si="15"/>
        <v>0.42956072353421204</v>
      </c>
      <c r="X77">
        <f>SUM($W$6:W77)</f>
        <v>51.6558179973268</v>
      </c>
      <c r="Y77" s="3">
        <f t="shared" si="16"/>
        <v>13.250331100659483</v>
      </c>
      <c r="Z77" s="3">
        <f t="shared" si="17"/>
        <v>3.6401004245294502</v>
      </c>
    </row>
    <row r="78" spans="1:26" x14ac:dyDescent="0.3">
      <c r="A78" s="1">
        <v>85</v>
      </c>
      <c r="B78" s="1">
        <v>7.2988756942558894E-2</v>
      </c>
      <c r="C78" s="1">
        <v>2.2522689040192301</v>
      </c>
      <c r="D78" s="1">
        <v>0.65769902352445297</v>
      </c>
      <c r="E78" s="1">
        <v>0.75050702313180095</v>
      </c>
      <c r="F78" s="1">
        <v>9.2045877808157896E-4</v>
      </c>
      <c r="G78" s="1">
        <v>2.07351148957388</v>
      </c>
      <c r="H78">
        <f>SUM($B$5:B78)</f>
        <v>99.824543813236275</v>
      </c>
      <c r="I78">
        <f>SUM($C$5:C78)</f>
        <v>40.955721586286835</v>
      </c>
      <c r="J78">
        <f>SUM($D$5:D78)</f>
        <v>5.3257918752293492</v>
      </c>
      <c r="K78">
        <f>SUM($F$5:F78)</f>
        <v>99.999263556968373</v>
      </c>
      <c r="L78">
        <f>SUM($G$5:G78)</f>
        <v>35.949185622304405</v>
      </c>
      <c r="M78">
        <f t="shared" si="9"/>
        <v>56.470685067409107</v>
      </c>
      <c r="O78" s="3">
        <f t="shared" si="14"/>
        <v>18.939013981935094</v>
      </c>
      <c r="R78" s="3">
        <f t="shared" si="10"/>
        <v>2.83366428082137E-2</v>
      </c>
      <c r="S78" s="3">
        <f t="shared" si="11"/>
        <v>0.12519890837316966</v>
      </c>
      <c r="T78" s="3">
        <f t="shared" si="12"/>
        <v>0.30935478031494712</v>
      </c>
      <c r="U78" s="3">
        <f t="shared" si="13"/>
        <v>7.899370098284193E-5</v>
      </c>
      <c r="V78" s="3"/>
      <c r="W78" s="3">
        <f t="shared" si="15"/>
        <v>0.46296932519731332</v>
      </c>
      <c r="X78">
        <f>SUM($W$6:W78)</f>
        <v>52.118787322524113</v>
      </c>
      <c r="Y78" s="3">
        <f t="shared" si="16"/>
        <v>18.939013981935094</v>
      </c>
      <c r="Z78" s="3">
        <f t="shared" si="17"/>
        <v>4.3518977448849938</v>
      </c>
    </row>
    <row r="79" spans="1:26" x14ac:dyDescent="0.3">
      <c r="A79" s="1">
        <v>90</v>
      </c>
      <c r="B79" s="1">
        <v>5.5000844055201698E-2</v>
      </c>
      <c r="C79" s="1">
        <v>2.3303063016918202</v>
      </c>
      <c r="D79" s="1">
        <v>0.74356344278100495</v>
      </c>
      <c r="E79" s="1">
        <v>0.83051781605307795</v>
      </c>
      <c r="F79" s="1">
        <v>4.23642646203516E-4</v>
      </c>
      <c r="G79" s="1">
        <v>2.1583054425794002</v>
      </c>
      <c r="H79">
        <f>SUM($B$5:B79)</f>
        <v>99.879544657291476</v>
      </c>
      <c r="I79">
        <f>SUM($C$5:C79)</f>
        <v>43.286027887978655</v>
      </c>
      <c r="J79">
        <f>SUM($D$5:D79)</f>
        <v>6.0693553180103539</v>
      </c>
      <c r="K79">
        <f>SUM($F$5:F79)</f>
        <v>99.99968719961457</v>
      </c>
      <c r="L79">
        <f>SUM($G$5:G79)</f>
        <v>38.107491064883803</v>
      </c>
      <c r="M79">
        <f t="shared" si="9"/>
        <v>57.59471101546886</v>
      </c>
      <c r="O79" s="3">
        <f t="shared" si="14"/>
        <v>24.753166806769862</v>
      </c>
      <c r="R79" s="3">
        <f t="shared" si="10"/>
        <v>2.1353141736186333E-2</v>
      </c>
      <c r="S79" s="3">
        <f t="shared" si="11"/>
        <v>0.12953684376954086</v>
      </c>
      <c r="T79" s="3">
        <f t="shared" si="12"/>
        <v>0.34974189905147596</v>
      </c>
      <c r="U79" s="3">
        <f t="shared" si="13"/>
        <v>3.635697905725711E-5</v>
      </c>
      <c r="V79" s="3"/>
      <c r="W79" s="3">
        <f t="shared" si="15"/>
        <v>0.50066824153626033</v>
      </c>
      <c r="X79">
        <f>SUM($W$6:W79)</f>
        <v>52.619455564060374</v>
      </c>
      <c r="Y79" s="3">
        <f t="shared" si="16"/>
        <v>24.753166806769862</v>
      </c>
      <c r="Z79" s="3">
        <f t="shared" si="17"/>
        <v>4.9752554514084864</v>
      </c>
    </row>
    <row r="80" spans="1:26" x14ac:dyDescent="0.3">
      <c r="A80" s="1">
        <v>95</v>
      </c>
      <c r="B80" s="1">
        <v>4.1432277595428398E-2</v>
      </c>
      <c r="C80" s="1">
        <v>2.40154954705792</v>
      </c>
      <c r="D80" s="1">
        <v>0.83432385838445</v>
      </c>
      <c r="E80" s="1">
        <v>0.91338025326252903</v>
      </c>
      <c r="F80" s="1">
        <v>1.92386494608379E-4</v>
      </c>
      <c r="G80" s="1">
        <v>2.2377396929157798</v>
      </c>
      <c r="H80">
        <f>SUM($B$5:B80)</f>
        <v>99.920976934886909</v>
      </c>
      <c r="I80">
        <f>SUM($C$5:C80)</f>
        <v>45.687577435036573</v>
      </c>
      <c r="J80">
        <f>SUM($D$5:D80)</f>
        <v>6.903679176394804</v>
      </c>
      <c r="K80">
        <f>SUM($F$5:F80)</f>
        <v>99.999879586109174</v>
      </c>
      <c r="L80">
        <f>SUM($G$5:G80)</f>
        <v>40.345230757799584</v>
      </c>
      <c r="M80">
        <f t="shared" si="9"/>
        <v>58.672833031212868</v>
      </c>
      <c r="O80" s="3">
        <f t="shared" si="14"/>
        <v>30.374941110606539</v>
      </c>
      <c r="R80" s="3">
        <f t="shared" si="10"/>
        <v>1.6085376709133046E-2</v>
      </c>
      <c r="S80" s="3">
        <f t="shared" si="11"/>
        <v>0.13349710647746191</v>
      </c>
      <c r="T80" s="3">
        <f t="shared" si="12"/>
        <v>0.39243189466654949</v>
      </c>
      <c r="U80" s="3">
        <f t="shared" si="13"/>
        <v>1.6510594053875715E-5</v>
      </c>
      <c r="V80" s="3"/>
      <c r="W80" s="3">
        <f t="shared" si="15"/>
        <v>0.54203088844719827</v>
      </c>
      <c r="X80">
        <f>SUM($W$6:W80)</f>
        <v>53.161486452507575</v>
      </c>
      <c r="Y80" s="3">
        <f t="shared" si="16"/>
        <v>30.374941110606539</v>
      </c>
      <c r="Z80" s="3">
        <f t="shared" si="17"/>
        <v>5.5113465787052931</v>
      </c>
    </row>
    <row r="81" spans="1:26" x14ac:dyDescent="0.3">
      <c r="A81" s="1">
        <v>100</v>
      </c>
      <c r="B81" s="1">
        <v>3.12052626334875E-2</v>
      </c>
      <c r="C81" s="1">
        <v>2.4662126982231598</v>
      </c>
      <c r="D81" s="1">
        <v>0.92982712932781597</v>
      </c>
      <c r="E81" s="1">
        <v>0.99893170954573796</v>
      </c>
      <c r="F81" s="1">
        <v>8.6275915306013406E-5</v>
      </c>
      <c r="G81" s="1">
        <v>2.3119125134229499</v>
      </c>
      <c r="H81">
        <f>SUM($B$5:B81)</f>
        <v>99.952182197520401</v>
      </c>
      <c r="I81">
        <f>SUM($C$5:C81)</f>
        <v>48.153790133259733</v>
      </c>
      <c r="J81">
        <f>SUM($D$5:D81)</f>
        <v>7.8335063057226204</v>
      </c>
      <c r="K81">
        <f>SUM($F$5:F81)</f>
        <v>99.999965862024482</v>
      </c>
      <c r="L81">
        <f>SUM($G$5:G81)</f>
        <v>42.657143271222537</v>
      </c>
      <c r="M81">
        <f t="shared" si="9"/>
        <v>59.709200598709955</v>
      </c>
      <c r="O81" s="3">
        <f t="shared" si="14"/>
        <v>35.535279497736774</v>
      </c>
      <c r="R81" s="3">
        <f t="shared" si="10"/>
        <v>1.2114912186784153E-2</v>
      </c>
      <c r="S81" s="3">
        <f t="shared" si="11"/>
        <v>0.1370915955384307</v>
      </c>
      <c r="T81" s="3">
        <f t="shared" si="12"/>
        <v>0.43735273588009194</v>
      </c>
      <c r="U81" s="3">
        <f t="shared" si="13"/>
        <v>7.404192363626079E-6</v>
      </c>
      <c r="V81" s="3"/>
      <c r="W81" s="3">
        <f t="shared" si="15"/>
        <v>0.58656664779767043</v>
      </c>
      <c r="X81">
        <f>SUM($W$6:W81)</f>
        <v>53.748053100305242</v>
      </c>
      <c r="Y81" s="3">
        <f t="shared" si="16"/>
        <v>35.535279497736774</v>
      </c>
      <c r="Z81" s="3">
        <f t="shared" si="17"/>
        <v>5.9611474984047135</v>
      </c>
    </row>
    <row r="82" spans="1:26" x14ac:dyDescent="0.3">
      <c r="A82" s="1">
        <v>110</v>
      </c>
      <c r="B82" s="1">
        <v>2.0669356992238999E-2</v>
      </c>
      <c r="C82" s="1">
        <v>2.5499866566942901</v>
      </c>
      <c r="D82" s="1">
        <v>1.08089288789263</v>
      </c>
      <c r="E82" s="1">
        <v>1.1311550537036801</v>
      </c>
      <c r="F82" s="1">
        <v>2.7751294729820301E-5</v>
      </c>
      <c r="G82" s="1">
        <v>2.4121657698038401</v>
      </c>
      <c r="H82">
        <f>SUM($B$5:B82)</f>
        <v>99.972851554512644</v>
      </c>
      <c r="I82">
        <f>SUM($C$5:C82)</f>
        <v>50.70377678995402</v>
      </c>
      <c r="J82">
        <f>SUM($D$5:D82)</f>
        <v>8.9143991936152496</v>
      </c>
      <c r="K82">
        <f>SUM($F$5:F82)</f>
        <v>99.999993613319205</v>
      </c>
      <c r="L82">
        <f>SUM($G$5:G82)</f>
        <v>45.069309041026379</v>
      </c>
      <c r="M82">
        <f t="shared" si="9"/>
        <v>61.670565694493973</v>
      </c>
      <c r="O82" s="3">
        <f t="shared" si="14"/>
        <v>52.770481171690797</v>
      </c>
      <c r="R82" s="3">
        <f t="shared" si="10"/>
        <v>8.0245261146928201E-3</v>
      </c>
      <c r="S82" s="3">
        <f t="shared" si="11"/>
        <v>0.1417484143276827</v>
      </c>
      <c r="T82" s="3">
        <f t="shared" si="12"/>
        <v>0.5084079037948902</v>
      </c>
      <c r="U82" s="3">
        <f t="shared" si="13"/>
        <v>2.3816139624884456E-6</v>
      </c>
      <c r="V82" s="3"/>
      <c r="W82" s="3">
        <f t="shared" si="15"/>
        <v>0.65818322585122824</v>
      </c>
      <c r="X82">
        <f>SUM($W$6:W82)</f>
        <v>54.406236326156467</v>
      </c>
      <c r="Y82" s="3">
        <f t="shared" si="16"/>
        <v>52.770481171690797</v>
      </c>
      <c r="Z82" s="3">
        <f t="shared" si="17"/>
        <v>7.2643293683375063</v>
      </c>
    </row>
    <row r="83" spans="1:26" x14ac:dyDescent="0.3">
      <c r="A83" s="1">
        <v>120</v>
      </c>
      <c r="B83" s="1">
        <v>1.1723079804073101E-2</v>
      </c>
      <c r="C83" s="1">
        <v>2.6428534239171899</v>
      </c>
      <c r="D83" s="1">
        <v>1.29811684356737</v>
      </c>
      <c r="E83" s="1">
        <v>1.3164200188742501</v>
      </c>
      <c r="F83" s="1">
        <v>5.2371698254287898E-6</v>
      </c>
      <c r="G83" s="1">
        <v>2.5305680011120502</v>
      </c>
      <c r="H83">
        <f>SUM($B$5:B83)</f>
        <v>99.984574634316715</v>
      </c>
      <c r="I83">
        <f>SUM($C$5:C83)</f>
        <v>53.346630213871208</v>
      </c>
      <c r="J83">
        <f>SUM($D$5:D83)</f>
        <v>10.21251603718262</v>
      </c>
      <c r="K83">
        <f>SUM($F$5:F83)</f>
        <v>99.999998850489035</v>
      </c>
      <c r="L83">
        <f>SUM($G$5:G83)</f>
        <v>47.599877042138431</v>
      </c>
      <c r="M83">
        <f t="shared" si="9"/>
        <v>63.502420886173198</v>
      </c>
      <c r="O83" s="3">
        <f t="shared" si="14"/>
        <v>69.457905429072284</v>
      </c>
      <c r="R83" s="3">
        <f t="shared" si="10"/>
        <v>4.5512862382576843E-3</v>
      </c>
      <c r="S83" s="3">
        <f t="shared" si="11"/>
        <v>0.14691068329996393</v>
      </c>
      <c r="T83" s="3">
        <f t="shared" si="12"/>
        <v>0.6105811877489975</v>
      </c>
      <c r="U83" s="3">
        <f t="shared" si="13"/>
        <v>4.4945350844339317E-7</v>
      </c>
      <c r="V83" s="3"/>
      <c r="W83" s="3">
        <f t="shared" si="15"/>
        <v>0.76204360674072746</v>
      </c>
      <c r="X83">
        <f>SUM($W$6:W83)</f>
        <v>55.168279932897192</v>
      </c>
      <c r="Y83" s="3">
        <f t="shared" si="16"/>
        <v>69.457905429072284</v>
      </c>
      <c r="Z83" s="3">
        <f t="shared" si="17"/>
        <v>8.3341409532760053</v>
      </c>
    </row>
    <row r="84" spans="1:26" x14ac:dyDescent="0.3">
      <c r="A84" s="1">
        <v>130</v>
      </c>
      <c r="B84" s="1">
        <v>6.6543645437975698E-3</v>
      </c>
      <c r="C84" s="1">
        <v>2.7135239361979702</v>
      </c>
      <c r="D84" s="1">
        <v>1.5307858410219</v>
      </c>
      <c r="E84" s="1">
        <v>1.50954395132741</v>
      </c>
      <c r="F84" s="1">
        <v>9.4982574714164795E-7</v>
      </c>
      <c r="G84" s="1">
        <v>2.6301205850365101</v>
      </c>
      <c r="H84">
        <f>SUM($B$5:B84)</f>
        <v>99.991228998860507</v>
      </c>
      <c r="I84">
        <f>SUM($C$5:C84)</f>
        <v>56.060154150069181</v>
      </c>
      <c r="J84">
        <f>SUM($D$5:D84)</f>
        <v>11.74330187820452</v>
      </c>
      <c r="K84">
        <f>SUM($F$5:F84)</f>
        <v>99.999999800314782</v>
      </c>
      <c r="L84">
        <f>SUM($G$5:G84)</f>
        <v>50.229997627174939</v>
      </c>
      <c r="M84">
        <f t="shared" si="9"/>
        <v>65.223117825968075</v>
      </c>
      <c r="O84" s="3">
        <f t="shared" si="14"/>
        <v>84.298033789329935</v>
      </c>
      <c r="R84" s="3">
        <f t="shared" si="10"/>
        <v>2.5834437945234426E-3</v>
      </c>
      <c r="S84" s="3">
        <f t="shared" si="11"/>
        <v>0.15083910897592878</v>
      </c>
      <c r="T84" s="3">
        <f t="shared" si="12"/>
        <v>0.72001918905229279</v>
      </c>
      <c r="U84" s="3">
        <f t="shared" si="13"/>
        <v>8.1513971991108486E-8</v>
      </c>
      <c r="V84" s="3"/>
      <c r="W84" s="3">
        <f t="shared" si="15"/>
        <v>0.87344182333671705</v>
      </c>
      <c r="X84">
        <f>SUM($W$6:W84)</f>
        <v>56.041721756233912</v>
      </c>
      <c r="Y84" s="3">
        <f t="shared" si="16"/>
        <v>84.298033789329935</v>
      </c>
      <c r="Z84" s="3">
        <f t="shared" si="17"/>
        <v>9.1813960697341628</v>
      </c>
    </row>
    <row r="85" spans="1:26" x14ac:dyDescent="0.3">
      <c r="A85" s="1">
        <v>140</v>
      </c>
      <c r="B85" s="1">
        <v>3.7815718783152999E-3</v>
      </c>
      <c r="C85" s="1">
        <v>2.7638931417738699</v>
      </c>
      <c r="D85" s="1">
        <v>1.7769898410549501</v>
      </c>
      <c r="E85" s="1">
        <v>1.7092585605991699</v>
      </c>
      <c r="F85" s="1">
        <v>1.6611604604928899E-7</v>
      </c>
      <c r="G85" s="1">
        <v>2.7119512669968899</v>
      </c>
      <c r="H85">
        <f>SUM($B$5:B85)</f>
        <v>99.995010570738827</v>
      </c>
      <c r="I85">
        <f>SUM($C$5:C85)</f>
        <v>58.824047291843051</v>
      </c>
      <c r="J85">
        <f>SUM($D$5:D85)</f>
        <v>13.52029171925947</v>
      </c>
      <c r="K85">
        <f>SUM($F$5:F85)</f>
        <v>99.999999966430835</v>
      </c>
      <c r="L85">
        <f>SUM($G$5:G85)</f>
        <v>52.94194889417183</v>
      </c>
      <c r="M85">
        <f t="shared" si="9"/>
        <v>66.847225650067443</v>
      </c>
      <c r="O85" s="3">
        <f t="shared" si="14"/>
        <v>96.325847449106107</v>
      </c>
      <c r="R85" s="3">
        <f t="shared" si="10"/>
        <v>1.4681309294490037E-3</v>
      </c>
      <c r="S85" s="3">
        <f t="shared" si="11"/>
        <v>0.15363902755690856</v>
      </c>
      <c r="T85" s="3">
        <f t="shared" si="12"/>
        <v>0.83582350321219312</v>
      </c>
      <c r="U85" s="3">
        <f t="shared" si="13"/>
        <v>1.4256066194967114E-8</v>
      </c>
      <c r="V85" s="3"/>
      <c r="W85" s="3">
        <f t="shared" si="15"/>
        <v>0.99093067595461692</v>
      </c>
      <c r="X85">
        <f>SUM($W$6:W85)</f>
        <v>57.032652432188527</v>
      </c>
      <c r="Y85" s="3">
        <f t="shared" si="16"/>
        <v>96.325847449106107</v>
      </c>
      <c r="Z85" s="3">
        <f t="shared" si="17"/>
        <v>9.814573217878916</v>
      </c>
    </row>
    <row r="86" spans="1:26" x14ac:dyDescent="0.3">
      <c r="A86" s="1">
        <v>150</v>
      </c>
      <c r="B86" s="1">
        <v>2.1519924631363098E-3</v>
      </c>
      <c r="C86" s="1">
        <v>2.7958224824652</v>
      </c>
      <c r="D86" s="1">
        <v>2.03463889796727</v>
      </c>
      <c r="E86" s="1">
        <v>1.91431131332925</v>
      </c>
      <c r="F86" s="1">
        <v>2.8095371870219399E-8</v>
      </c>
      <c r="G86" s="1">
        <v>2.7772203021176001</v>
      </c>
      <c r="H86">
        <f>SUM($B$5:B86)</f>
        <v>99.997162563201968</v>
      </c>
      <c r="I86">
        <f>SUM($C$5:C86)</f>
        <v>61.619869774308249</v>
      </c>
      <c r="J86">
        <f>SUM($D$5:D86)</f>
        <v>15.55493061722674</v>
      </c>
      <c r="K86">
        <f>SUM($F$5:F86)</f>
        <v>99.999999994526206</v>
      </c>
      <c r="L86">
        <f>SUM($G$5:G86)</f>
        <v>55.719169196289428</v>
      </c>
      <c r="M86">
        <f t="shared" si="9"/>
        <v>68.386520477832818</v>
      </c>
      <c r="O86" s="3">
        <f t="shared" si="14"/>
        <v>104.87004301413965</v>
      </c>
      <c r="R86" s="3">
        <f t="shared" si="10"/>
        <v>8.3547445261812267E-4</v>
      </c>
      <c r="S86" s="3">
        <f t="shared" si="11"/>
        <v>0.15541391269273577</v>
      </c>
      <c r="T86" s="3">
        <f t="shared" si="12"/>
        <v>0.95701110506135512</v>
      </c>
      <c r="U86" s="3">
        <f t="shared" si="13"/>
        <v>2.4111426360053258E-9</v>
      </c>
      <c r="V86" s="3"/>
      <c r="W86" s="3">
        <f t="shared" si="15"/>
        <v>1.1132604946178517</v>
      </c>
      <c r="X86">
        <f>SUM($W$6:W86)</f>
        <v>58.145912926806382</v>
      </c>
      <c r="Y86" s="3">
        <f t="shared" si="16"/>
        <v>104.87004301413965</v>
      </c>
      <c r="Z86" s="3">
        <f t="shared" si="17"/>
        <v>10.240607551026436</v>
      </c>
    </row>
    <row r="87" spans="1:26" x14ac:dyDescent="0.3">
      <c r="A87" s="1">
        <v>160</v>
      </c>
      <c r="B87" s="1">
        <v>1.2265349211455401E-3</v>
      </c>
      <c r="C87" s="1">
        <v>2.8111152955001</v>
      </c>
      <c r="D87" s="1">
        <v>2.30149088641102</v>
      </c>
      <c r="E87" s="1">
        <v>2.1234693762469901</v>
      </c>
      <c r="F87" s="1">
        <v>4.6063606658320798E-9</v>
      </c>
      <c r="G87" s="1">
        <v>2.8270971075052902</v>
      </c>
      <c r="H87">
        <f>SUM($B$5:B87)</f>
        <v>99.998389098123113</v>
      </c>
      <c r="I87">
        <f>SUM($C$5:C87)</f>
        <v>64.430985069808344</v>
      </c>
      <c r="J87">
        <f>SUM($D$5:D87)</f>
        <v>17.856421503637758</v>
      </c>
      <c r="K87">
        <f>SUM($F$5:F87)</f>
        <v>99.999999999132569</v>
      </c>
      <c r="L87">
        <f>SUM($G$5:G87)</f>
        <v>58.546266303794717</v>
      </c>
      <c r="M87">
        <f t="shared" si="9"/>
        <v>69.850668279169199</v>
      </c>
      <c r="O87" s="3">
        <f t="shared" si="14"/>
        <v>109.52643431006533</v>
      </c>
      <c r="R87" s="3">
        <f t="shared" si="10"/>
        <v>4.761813107689189E-4</v>
      </c>
      <c r="S87" s="3">
        <f t="shared" si="11"/>
        <v>0.15626400812073182</v>
      </c>
      <c r="T87" s="3">
        <f t="shared" si="12"/>
        <v>1.0825273903361101</v>
      </c>
      <c r="U87" s="3">
        <f t="shared" si="13"/>
        <v>3.9531751526586493E-10</v>
      </c>
      <c r="V87" s="3"/>
      <c r="W87" s="3">
        <f t="shared" si="15"/>
        <v>1.2392675801629285</v>
      </c>
      <c r="X87">
        <f>SUM($W$6:W87)</f>
        <v>59.385180506969313</v>
      </c>
      <c r="Y87" s="3">
        <f t="shared" si="16"/>
        <v>109.52643431006533</v>
      </c>
      <c r="Z87" s="3">
        <f t="shared" si="17"/>
        <v>10.465487772199886</v>
      </c>
    </row>
    <row r="88" spans="1:26" x14ac:dyDescent="0.3">
      <c r="A88" s="1">
        <v>170</v>
      </c>
      <c r="B88" s="1">
        <v>7.0022027796893301E-4</v>
      </c>
      <c r="C88" s="1">
        <v>2.8114996847917499</v>
      </c>
      <c r="D88" s="1">
        <v>2.5751809386482298</v>
      </c>
      <c r="E88" s="1">
        <v>2.33552389371591</v>
      </c>
      <c r="F88" s="1">
        <v>7.3362058949255999E-10</v>
      </c>
      <c r="G88" s="1">
        <v>2.86274262986371</v>
      </c>
      <c r="H88">
        <f>SUM($B$5:B88)</f>
        <v>99.999089318401076</v>
      </c>
      <c r="I88">
        <f>SUM($C$5:C88)</f>
        <v>67.242484754600099</v>
      </c>
      <c r="J88">
        <f>SUM($D$5:D88)</f>
        <v>20.431602442285989</v>
      </c>
      <c r="K88">
        <f>SUM($F$5:F88)</f>
        <v>99.999999999866191</v>
      </c>
      <c r="L88">
        <f>SUM($G$5:G88)</f>
        <v>61.409008933658427</v>
      </c>
      <c r="M88">
        <f t="shared" si="9"/>
        <v>71.247709132528527</v>
      </c>
      <c r="O88" s="3">
        <f t="shared" si="14"/>
        <v>110.13896694135327</v>
      </c>
      <c r="R88" s="3">
        <f t="shared" si="10"/>
        <v>2.7184860703257415E-4</v>
      </c>
      <c r="S88" s="3">
        <f t="shared" si="11"/>
        <v>0.15628537551590344</v>
      </c>
      <c r="T88" s="3">
        <f t="shared" si="12"/>
        <v>1.2112600217615248</v>
      </c>
      <c r="U88" s="3">
        <f t="shared" si="13"/>
        <v>6.2959262121454136E-11</v>
      </c>
      <c r="V88" s="3"/>
      <c r="W88" s="3">
        <f t="shared" si="15"/>
        <v>1.36781724594742</v>
      </c>
      <c r="X88">
        <f>SUM($W$6:W88)</f>
        <v>60.752997752916734</v>
      </c>
      <c r="Y88" s="3">
        <f t="shared" si="16"/>
        <v>110.13896694135327</v>
      </c>
      <c r="Z88" s="3">
        <f t="shared" si="17"/>
        <v>10.494711379611793</v>
      </c>
    </row>
    <row r="89" spans="1:26" x14ac:dyDescent="0.3">
      <c r="A89" s="1">
        <v>180</v>
      </c>
      <c r="B89" s="1">
        <v>4.0043620465892799E-4</v>
      </c>
      <c r="C89" s="1">
        <v>2.7986169866711101</v>
      </c>
      <c r="D89" s="1">
        <v>2.85325228532938</v>
      </c>
      <c r="E89" s="1">
        <v>2.5492943985326</v>
      </c>
      <c r="F89" s="1">
        <v>1.13696859267779E-10</v>
      </c>
      <c r="G89" s="1">
        <v>2.8852960480522398</v>
      </c>
      <c r="H89">
        <f>SUM($B$5:B89)</f>
        <v>99.999489754605733</v>
      </c>
      <c r="I89">
        <f>SUM($C$5:C89)</f>
        <v>70.041101741271206</v>
      </c>
      <c r="J89">
        <f>SUM($D$5:D89)</f>
        <v>23.284854727615368</v>
      </c>
      <c r="K89">
        <f>SUM($F$5:F89)</f>
        <v>99.999999999979892</v>
      </c>
      <c r="L89">
        <f>SUM($G$5:G89)</f>
        <v>64.294304981710667</v>
      </c>
      <c r="M89">
        <f t="shared" si="9"/>
        <v>72.584408787408876</v>
      </c>
      <c r="O89" s="3">
        <f t="shared" si="14"/>
        <v>106.7839685672333</v>
      </c>
      <c r="R89" s="3">
        <f t="shared" si="10"/>
        <v>1.5546254209845964E-4</v>
      </c>
      <c r="S89" s="3">
        <f t="shared" si="11"/>
        <v>0.15556925332519747</v>
      </c>
      <c r="T89" s="3">
        <f t="shared" si="12"/>
        <v>1.3420534352950488</v>
      </c>
      <c r="U89" s="3">
        <f t="shared" si="13"/>
        <v>9.7574556488081977E-12</v>
      </c>
      <c r="V89" s="3"/>
      <c r="W89" s="3">
        <f t="shared" si="15"/>
        <v>1.4977781511721022</v>
      </c>
      <c r="X89">
        <f>SUM($W$6:W89)</f>
        <v>62.250775904088833</v>
      </c>
      <c r="Y89" s="3">
        <f t="shared" si="16"/>
        <v>106.7839685672333</v>
      </c>
      <c r="Z89" s="3">
        <f t="shared" si="17"/>
        <v>10.333632883320043</v>
      </c>
    </row>
    <row r="90" spans="1:26" x14ac:dyDescent="0.3">
      <c r="A90" s="1">
        <v>190</v>
      </c>
      <c r="B90" s="1">
        <v>2.2939944176555001E-4</v>
      </c>
      <c r="C90" s="1">
        <v>2.7740144681654102</v>
      </c>
      <c r="D90" s="1">
        <v>3.13318811764095</v>
      </c>
      <c r="E90" s="1">
        <v>2.7636332113167899</v>
      </c>
      <c r="F90" s="1">
        <v>1.7171037887510101E-11</v>
      </c>
      <c r="G90" s="1">
        <v>2.8958648174989801</v>
      </c>
      <c r="H90">
        <f>SUM($B$5:B90)</f>
        <v>99.999719154047497</v>
      </c>
      <c r="I90">
        <f>SUM($C$5:C90)</f>
        <v>72.81511620943661</v>
      </c>
      <c r="J90">
        <f>SUM($D$5:D90)</f>
        <v>26.418042845256316</v>
      </c>
      <c r="K90">
        <f>SUM($F$5:F90)</f>
        <v>99.999999999997058</v>
      </c>
      <c r="L90">
        <f>SUM($G$5:G90)</f>
        <v>67.190169799209642</v>
      </c>
      <c r="M90">
        <f t="shared" si="9"/>
        <v>73.866519159372729</v>
      </c>
      <c r="O90" s="3">
        <f t="shared" si="14"/>
        <v>99.754724928229251</v>
      </c>
      <c r="R90" s="3">
        <f t="shared" si="10"/>
        <v>8.9060429496418727E-5</v>
      </c>
      <c r="S90" s="3">
        <f t="shared" si="11"/>
        <v>0.15420165088010415</v>
      </c>
      <c r="T90" s="3">
        <f t="shared" si="12"/>
        <v>1.4737238267804451</v>
      </c>
      <c r="U90" s="3">
        <f t="shared" si="13"/>
        <v>1.4736171404416838E-12</v>
      </c>
      <c r="V90" s="3"/>
      <c r="W90" s="3">
        <f t="shared" si="15"/>
        <v>1.6280145380915194</v>
      </c>
      <c r="X90">
        <f>SUM($W$6:W90)</f>
        <v>63.878790442180353</v>
      </c>
      <c r="Y90" s="3">
        <f t="shared" si="16"/>
        <v>99.754724928229251</v>
      </c>
      <c r="Z90" s="3">
        <f t="shared" si="17"/>
        <v>9.9877287171923754</v>
      </c>
    </row>
    <row r="91" spans="1:26" x14ac:dyDescent="0.3">
      <c r="A91" s="1">
        <v>200</v>
      </c>
      <c r="B91" s="1">
        <v>1.3164964827796E-4</v>
      </c>
      <c r="C91" s="1">
        <v>2.73914124642139</v>
      </c>
      <c r="D91" s="1">
        <v>3.4124440364522699</v>
      </c>
      <c r="E91" s="1">
        <v>2.9774297219481398</v>
      </c>
      <c r="F91" s="1">
        <v>2.5361553402511899E-12</v>
      </c>
      <c r="G91" s="1">
        <v>2.8955173237723999</v>
      </c>
      <c r="H91">
        <f>SUM($B$5:B91)</f>
        <v>99.999850803695779</v>
      </c>
      <c r="I91">
        <f>SUM($C$5:C91)</f>
        <v>75.554257455857993</v>
      </c>
      <c r="J91">
        <f>SUM($D$5:D91)</f>
        <v>29.830486881708588</v>
      </c>
      <c r="K91">
        <f>SUM($F$5:F91)</f>
        <v>99.999999999999588</v>
      </c>
      <c r="L91">
        <f>SUM($G$5:G91)</f>
        <v>70.085687122982037</v>
      </c>
      <c r="M91">
        <f t="shared" si="9"/>
        <v>75.098974844398299</v>
      </c>
      <c r="O91" s="3">
        <f t="shared" si="14"/>
        <v>89.544503504894806</v>
      </c>
      <c r="R91" s="3">
        <f t="shared" si="10"/>
        <v>5.1110735616656344E-5</v>
      </c>
      <c r="S91" s="3">
        <f t="shared" si="11"/>
        <v>0.1522631215659466</v>
      </c>
      <c r="T91" s="3">
        <f t="shared" si="12"/>
        <v>1.6050744147022358</v>
      </c>
      <c r="U91" s="3">
        <f t="shared" si="13"/>
        <v>2.1765265470267953E-13</v>
      </c>
      <c r="V91" s="3"/>
      <c r="W91" s="3">
        <f t="shared" si="15"/>
        <v>1.7573886470040165</v>
      </c>
      <c r="X91">
        <f>SUM($W$6:W91)</f>
        <v>65.636179089184367</v>
      </c>
      <c r="Y91" s="3">
        <f t="shared" si="16"/>
        <v>89.544503504894806</v>
      </c>
      <c r="Z91" s="3">
        <f t="shared" si="17"/>
        <v>9.4627957552139321</v>
      </c>
    </row>
    <row r="92" spans="1:26" x14ac:dyDescent="0.3">
      <c r="A92" s="1">
        <v>210</v>
      </c>
      <c r="B92" s="1">
        <v>7.5686278855457395E-5</v>
      </c>
      <c r="C92" s="1">
        <v>2.6953466643370598</v>
      </c>
      <c r="D92" s="1">
        <v>3.6884806205051901</v>
      </c>
      <c r="E92" s="1">
        <v>3.1896144731954199</v>
      </c>
      <c r="F92" s="1">
        <v>3.6433506315185701E-13</v>
      </c>
      <c r="G92" s="1">
        <v>2.8852775928615002</v>
      </c>
      <c r="H92">
        <f>SUM($B$5:B92)</f>
        <v>99.999926489974641</v>
      </c>
      <c r="I92">
        <f>SUM($C$5:C92)</f>
        <v>78.249604120195059</v>
      </c>
      <c r="J92">
        <f>SUM($D$5:D92)</f>
        <v>33.518967502213776</v>
      </c>
      <c r="K92">
        <f>SUM($F$5:F92)</f>
        <v>99.999999999999957</v>
      </c>
      <c r="L92">
        <f>SUM($G$5:G92)</f>
        <v>72.970964715843536</v>
      </c>
      <c r="M92">
        <f t="shared" si="9"/>
        <v>76.286043744538134</v>
      </c>
      <c r="O92" s="3">
        <f t="shared" si="14"/>
        <v>76.826905084109541</v>
      </c>
      <c r="R92" s="3">
        <f t="shared" si="10"/>
        <v>2.9383909786240057E-5</v>
      </c>
      <c r="S92" s="3">
        <f t="shared" si="11"/>
        <v>0.14982867252665438</v>
      </c>
      <c r="T92" s="3">
        <f t="shared" si="12"/>
        <v>1.7349107589330324</v>
      </c>
      <c r="U92" s="3">
        <f t="shared" si="13"/>
        <v>3.1267206877168677E-14</v>
      </c>
      <c r="V92" s="3"/>
      <c r="W92" s="3">
        <f t="shared" si="15"/>
        <v>1.8847688153695044</v>
      </c>
      <c r="X92">
        <f>SUM($W$6:W92)</f>
        <v>67.520947904553864</v>
      </c>
      <c r="Y92" s="3">
        <f t="shared" si="16"/>
        <v>76.826905084109541</v>
      </c>
      <c r="Z92" s="3">
        <f t="shared" si="17"/>
        <v>8.7650958399842693</v>
      </c>
    </row>
    <row r="93" spans="1:26" x14ac:dyDescent="0.3">
      <c r="A93" s="1">
        <v>220</v>
      </c>
      <c r="B93" s="1">
        <v>4.3589510439717999E-5</v>
      </c>
      <c r="C93" s="1">
        <v>2.6438805352457702</v>
      </c>
      <c r="D93" s="1">
        <v>3.9587956281197698</v>
      </c>
      <c r="E93" s="1">
        <v>3.3991629860982502</v>
      </c>
      <c r="F93" s="1">
        <v>5.2106508157415801E-14</v>
      </c>
      <c r="G93" s="1">
        <v>2.86612163379914</v>
      </c>
      <c r="H93">
        <f>SUM($B$5:B93)</f>
        <v>99.999970079485081</v>
      </c>
      <c r="I93">
        <f>SUM($C$5:C93)</f>
        <v>80.89348465544083</v>
      </c>
      <c r="J93">
        <f>SUM($D$5:D93)</f>
        <v>37.477763130333543</v>
      </c>
      <c r="K93">
        <f>SUM($F$5:F93)</f>
        <v>100.00000000000001</v>
      </c>
      <c r="L93">
        <f>SUM($G$5:G93)</f>
        <v>75.837086349642675</v>
      </c>
      <c r="M93">
        <f t="shared" si="9"/>
        <v>77.431444171422655</v>
      </c>
      <c r="O93" s="3">
        <f t="shared" si="14"/>
        <v>62.43300152506113</v>
      </c>
      <c r="R93" s="3">
        <f t="shared" si="10"/>
        <v>1.6922885650556566E-5</v>
      </c>
      <c r="S93" s="3">
        <f t="shared" si="11"/>
        <v>0.14696777826623836</v>
      </c>
      <c r="T93" s="3">
        <f t="shared" si="12"/>
        <v>1.8620559071017562</v>
      </c>
      <c r="U93" s="3">
        <f t="shared" si="13"/>
        <v>4.4717764908773728E-15</v>
      </c>
      <c r="V93" s="3"/>
      <c r="W93" s="3">
        <f t="shared" si="15"/>
        <v>2.0090406082536494</v>
      </c>
      <c r="X93">
        <f>SUM($W$6:W93)</f>
        <v>69.52998851280752</v>
      </c>
      <c r="Y93" s="3">
        <f t="shared" si="16"/>
        <v>62.43300152506113</v>
      </c>
      <c r="Z93" s="3">
        <f t="shared" si="17"/>
        <v>7.9014556586151343</v>
      </c>
    </row>
    <row r="94" spans="1:26" x14ac:dyDescent="0.3">
      <c r="A94" s="1">
        <v>240</v>
      </c>
      <c r="B94" s="1">
        <v>1.9956586697677399E-5</v>
      </c>
      <c r="C94" s="1">
        <v>2.5548603977898399</v>
      </c>
      <c r="D94" s="1">
        <v>4.34405356857126</v>
      </c>
      <c r="E94" s="1">
        <v>3.70360935328734</v>
      </c>
      <c r="F94" s="1">
        <v>0</v>
      </c>
      <c r="G94" s="1">
        <v>2.8222160270083698</v>
      </c>
      <c r="H94">
        <f>SUM($B$5:B94)</f>
        <v>99.999990036071779</v>
      </c>
      <c r="I94">
        <f>SUM($C$5:C94)</f>
        <v>83.448345053230668</v>
      </c>
      <c r="J94">
        <f>SUM($D$5:D94)</f>
        <v>41.821816698904804</v>
      </c>
      <c r="K94">
        <f>SUM($F$5:F94)</f>
        <v>100.00000000000001</v>
      </c>
      <c r="L94">
        <f>SUM($G$5:G94)</f>
        <v>78.659302376651041</v>
      </c>
      <c r="M94">
        <f t="shared" si="9"/>
        <v>79.609899399022254</v>
      </c>
      <c r="O94" s="3">
        <f t="shared" si="14"/>
        <v>62.324997832884023</v>
      </c>
      <c r="R94" s="3">
        <f t="shared" si="10"/>
        <v>7.7478051772860839E-6</v>
      </c>
      <c r="S94" s="3">
        <f t="shared" si="11"/>
        <v>0.14201933538145536</v>
      </c>
      <c r="T94" s="3">
        <f t="shared" si="12"/>
        <v>2.0432655201163765</v>
      </c>
      <c r="U94" s="3">
        <f t="shared" si="13"/>
        <v>0</v>
      </c>
      <c r="V94" s="3"/>
      <c r="W94" s="3">
        <f t="shared" si="15"/>
        <v>2.1852926033030093</v>
      </c>
      <c r="X94">
        <f>SUM($W$6:W94)</f>
        <v>71.715281116110532</v>
      </c>
      <c r="Y94" s="3">
        <f t="shared" si="16"/>
        <v>62.324997832884023</v>
      </c>
      <c r="Z94" s="3">
        <f t="shared" si="17"/>
        <v>7.894618282911722</v>
      </c>
    </row>
    <row r="95" spans="1:26" x14ac:dyDescent="0.3">
      <c r="A95" s="2">
        <v>260</v>
      </c>
      <c r="B95" s="1">
        <v>6.6821158259701196E-6</v>
      </c>
      <c r="C95" s="1">
        <v>2.4194325810228801</v>
      </c>
      <c r="D95" s="1">
        <v>4.82146009385698</v>
      </c>
      <c r="E95" s="1">
        <v>4.0954814372506103</v>
      </c>
      <c r="F95" s="1">
        <v>0</v>
      </c>
      <c r="G95" s="1">
        <v>2.74157316856799</v>
      </c>
      <c r="H95">
        <f>SUM($B$5:B95)</f>
        <v>99.999996718187603</v>
      </c>
      <c r="I95">
        <f>SUM($C$5:C95)</f>
        <v>85.867777634253542</v>
      </c>
      <c r="J95">
        <f>SUM($D$5:D95)</f>
        <v>46.643276792761782</v>
      </c>
      <c r="K95">
        <f>SUM($F$5:F95)</f>
        <v>100.00000000000001</v>
      </c>
      <c r="L95">
        <f>SUM($G$5:G95)</f>
        <v>81.400875545219037</v>
      </c>
      <c r="M95">
        <f t="shared" si="9"/>
        <v>81.656164442589741</v>
      </c>
      <c r="O95" s="3">
        <f t="shared" si="14"/>
        <v>56.830059936468082</v>
      </c>
      <c r="R95" s="3">
        <f t="shared" si="10"/>
        <v>2.5942177575738394E-6</v>
      </c>
      <c r="S95" s="3">
        <f t="shared" si="11"/>
        <v>0.13449118685872449</v>
      </c>
      <c r="T95" s="3">
        <f t="shared" si="12"/>
        <v>2.2678180669017758</v>
      </c>
      <c r="U95" s="3">
        <f t="shared" si="13"/>
        <v>0</v>
      </c>
      <c r="V95" s="3"/>
      <c r="W95" s="3">
        <f t="shared" si="15"/>
        <v>2.4023118479782579</v>
      </c>
      <c r="X95">
        <f>SUM($W$6:W95)</f>
        <v>74.117592964088786</v>
      </c>
      <c r="Y95" s="3">
        <f t="shared" si="16"/>
        <v>56.830059936468082</v>
      </c>
      <c r="Z95" s="3">
        <f t="shared" si="17"/>
        <v>7.5385714785009554</v>
      </c>
    </row>
    <row r="96" spans="1:26" x14ac:dyDescent="0.3">
      <c r="A96" s="1">
        <v>280</v>
      </c>
      <c r="B96" s="1">
        <v>2.2525997287437802E-6</v>
      </c>
      <c r="C96" s="1">
        <v>2.2709981222261799</v>
      </c>
      <c r="D96" s="1">
        <v>5.2362720995805798</v>
      </c>
      <c r="E96" s="1">
        <v>4.4610136257328001</v>
      </c>
      <c r="F96" s="1">
        <v>0</v>
      </c>
      <c r="G96" s="1">
        <v>2.64017628811348</v>
      </c>
      <c r="H96">
        <f>SUM($B$5:B96)</f>
        <v>99.999998970787331</v>
      </c>
      <c r="I96">
        <f>SUM($C$5:C96)</f>
        <v>88.138775756479717</v>
      </c>
      <c r="J96">
        <f>SUM($D$5:D96)</f>
        <v>51.879548892342363</v>
      </c>
      <c r="K96">
        <f>SUM($F$5:F96)</f>
        <v>100.00000000000001</v>
      </c>
      <c r="L96">
        <f>SUM($G$5:G96)</f>
        <v>84.041051833332517</v>
      </c>
      <c r="M96">
        <f t="shared" si="9"/>
        <v>83.587565022540304</v>
      </c>
      <c r="O96" s="3">
        <f t="shared" si="14"/>
        <v>47.345442375472118</v>
      </c>
      <c r="R96" s="3">
        <f t="shared" si="10"/>
        <v>8.745335114218446E-7</v>
      </c>
      <c r="S96" s="3">
        <f t="shared" si="11"/>
        <v>0.1262400263631257</v>
      </c>
      <c r="T96" s="3">
        <f t="shared" si="12"/>
        <v>2.4629287061345488</v>
      </c>
      <c r="U96" s="3">
        <f t="shared" si="13"/>
        <v>0</v>
      </c>
      <c r="V96" s="3"/>
      <c r="W96" s="3">
        <f t="shared" si="15"/>
        <v>2.5891696070311858</v>
      </c>
      <c r="X96">
        <f>SUM($W$6:W96)</f>
        <v>76.706762571119967</v>
      </c>
      <c r="Y96" s="3">
        <f t="shared" si="16"/>
        <v>47.345442375472118</v>
      </c>
      <c r="Z96" s="3">
        <f t="shared" si="17"/>
        <v>6.8808024514203368</v>
      </c>
    </row>
    <row r="97" spans="1:26" x14ac:dyDescent="0.3">
      <c r="A97" s="1">
        <v>300</v>
      </c>
      <c r="B97" s="1">
        <v>7.6434722022385695E-7</v>
      </c>
      <c r="C97" s="1">
        <v>2.1153135604935098</v>
      </c>
      <c r="D97" s="1">
        <v>5.57508228743791</v>
      </c>
      <c r="E97" s="1">
        <v>4.7946639923647103</v>
      </c>
      <c r="F97" s="1">
        <v>0</v>
      </c>
      <c r="G97" s="1">
        <v>2.5233887433698801</v>
      </c>
      <c r="H97">
        <f>SUM($B$5:B97)</f>
        <v>99.999999735134551</v>
      </c>
      <c r="I97">
        <f>SUM($C$5:C97)</f>
        <v>90.254089316973221</v>
      </c>
      <c r="J97">
        <f>SUM($D$5:D97)</f>
        <v>57.454631179780272</v>
      </c>
      <c r="K97">
        <f>SUM($F$5:F97)</f>
        <v>100.00000000000001</v>
      </c>
      <c r="L97">
        <f>SUM($G$5:G97)</f>
        <v>86.564440576702395</v>
      </c>
      <c r="M97">
        <f t="shared" si="9"/>
        <v>85.418105383805781</v>
      </c>
      <c r="O97" s="3">
        <f t="shared" si="14"/>
        <v>35.658399934221165</v>
      </c>
      <c r="R97" s="3">
        <f t="shared" si="10"/>
        <v>2.9674480109285651E-7</v>
      </c>
      <c r="S97" s="3">
        <f t="shared" si="11"/>
        <v>0.11758584783910377</v>
      </c>
      <c r="T97" s="3">
        <f t="shared" si="12"/>
        <v>2.6222911918372107</v>
      </c>
      <c r="U97" s="3">
        <f t="shared" si="13"/>
        <v>0</v>
      </c>
      <c r="V97" s="3"/>
      <c r="W97" s="3">
        <f t="shared" si="15"/>
        <v>2.7398773364211157</v>
      </c>
      <c r="X97">
        <f>SUM($W$6:W97)</f>
        <v>79.446639907541083</v>
      </c>
      <c r="Y97" s="3">
        <f t="shared" si="16"/>
        <v>35.658399934221165</v>
      </c>
      <c r="Z97" s="3">
        <f t="shared" si="17"/>
        <v>5.9714654762646973</v>
      </c>
    </row>
    <row r="98" spans="1:26" x14ac:dyDescent="0.3">
      <c r="A98" s="1">
        <v>330</v>
      </c>
      <c r="B98" s="1">
        <v>2.1306054993883301E-7</v>
      </c>
      <c r="C98" s="1">
        <v>1.91857820754608</v>
      </c>
      <c r="D98" s="1">
        <v>5.8709250123657304</v>
      </c>
      <c r="E98" s="1">
        <v>5.1561673069140301</v>
      </c>
      <c r="F98" s="1">
        <v>0</v>
      </c>
      <c r="G98" s="1">
        <v>2.3632621564509502</v>
      </c>
      <c r="H98">
        <f>SUM($B$5:B98)</f>
        <v>99.999999948195097</v>
      </c>
      <c r="I98">
        <f>SUM($C$5:C98)</f>
        <v>92.172667524519298</v>
      </c>
      <c r="J98">
        <f>SUM($D$5:D98)</f>
        <v>63.325556192146003</v>
      </c>
      <c r="K98">
        <f>SUM($F$5:F98)</f>
        <v>100.00000000000001</v>
      </c>
      <c r="L98">
        <f>SUM($G$5:G98)</f>
        <v>88.927702733153339</v>
      </c>
      <c r="M98">
        <f t="shared" si="9"/>
        <v>87.999407016279221</v>
      </c>
      <c r="O98" s="3">
        <f t="shared" si="14"/>
        <v>32.315515617829021</v>
      </c>
      <c r="R98" s="3">
        <f t="shared" si="10"/>
        <v>8.271713278922741E-8</v>
      </c>
      <c r="S98" s="3">
        <f t="shared" si="11"/>
        <v>0.10664974186016238</v>
      </c>
      <c r="T98" s="3">
        <f t="shared" si="12"/>
        <v>2.7614435364573766</v>
      </c>
      <c r="U98" s="3">
        <f t="shared" si="13"/>
        <v>0</v>
      </c>
      <c r="V98" s="3"/>
      <c r="W98" s="3">
        <f t="shared" si="15"/>
        <v>2.8680933610346719</v>
      </c>
      <c r="X98">
        <f>SUM($W$6:W98)</f>
        <v>82.31473326857575</v>
      </c>
      <c r="Y98" s="3">
        <f t="shared" si="16"/>
        <v>32.315515617829021</v>
      </c>
      <c r="Z98" s="3">
        <f t="shared" si="17"/>
        <v>5.6846737477034708</v>
      </c>
    </row>
    <row r="99" spans="1:26" x14ac:dyDescent="0.3">
      <c r="A99" s="1">
        <v>360</v>
      </c>
      <c r="B99" s="1">
        <v>4.3019696058327099E-8</v>
      </c>
      <c r="C99" s="1">
        <v>1.6851618720827</v>
      </c>
      <c r="D99" s="1">
        <v>6.0427144531616204</v>
      </c>
      <c r="E99" s="1">
        <v>5.51076834565177</v>
      </c>
      <c r="F99" s="1">
        <v>0</v>
      </c>
      <c r="G99" s="1">
        <v>2.1586329958803598</v>
      </c>
      <c r="H99">
        <f>SUM($B$5:B99)</f>
        <v>99.999999991214793</v>
      </c>
      <c r="I99">
        <f>SUM($C$5:C99)</f>
        <v>93.857829396602</v>
      </c>
      <c r="J99">
        <f>SUM($D$5:D99)</f>
        <v>69.368270645307618</v>
      </c>
      <c r="K99">
        <f>SUM($F$5:F99)</f>
        <v>100.00000000000001</v>
      </c>
      <c r="L99">
        <f>SUM($G$5:G99)</f>
        <v>91.086335729033692</v>
      </c>
      <c r="M99">
        <f t="shared" si="9"/>
        <v>90.410264029540372</v>
      </c>
      <c r="O99" s="3">
        <f t="shared" si="14"/>
        <v>26.621573789332956</v>
      </c>
      <c r="R99" s="3">
        <f t="shared" si="10"/>
        <v>1.6701664913708504E-8</v>
      </c>
      <c r="S99" s="3">
        <f t="shared" si="11"/>
        <v>9.3674616934212945E-2</v>
      </c>
      <c r="T99" s="3">
        <f t="shared" si="12"/>
        <v>2.8422462787711096</v>
      </c>
      <c r="U99" s="3">
        <f t="shared" si="13"/>
        <v>0</v>
      </c>
      <c r="V99" s="3"/>
      <c r="W99" s="3">
        <f t="shared" si="15"/>
        <v>2.9359209124069876</v>
      </c>
      <c r="X99">
        <f>SUM($W$6:W99)</f>
        <v>85.250654180982735</v>
      </c>
      <c r="Y99" s="3">
        <f t="shared" si="16"/>
        <v>26.621573789332956</v>
      </c>
      <c r="Z99" s="3">
        <f t="shared" si="17"/>
        <v>5.1596098485576363</v>
      </c>
    </row>
    <row r="100" spans="1:26" x14ac:dyDescent="0.3">
      <c r="A100" s="1">
        <v>400</v>
      </c>
      <c r="B100" s="1">
        <v>7.3537879750371403E-9</v>
      </c>
      <c r="C100" s="1">
        <v>1.42978808842228</v>
      </c>
      <c r="D100" s="1">
        <v>5.9751578310225497</v>
      </c>
      <c r="E100" s="1">
        <v>5.7958714902361601</v>
      </c>
      <c r="F100" s="1">
        <v>0</v>
      </c>
      <c r="G100" s="1">
        <v>1.91678495104489</v>
      </c>
      <c r="H100">
        <f>SUM($B$5:B100)</f>
        <v>99.999999998568583</v>
      </c>
      <c r="I100">
        <f>SUM($C$5:C100)</f>
        <v>95.287617485024285</v>
      </c>
      <c r="J100">
        <f>SUM($D$5:D100)</f>
        <v>75.34342847633016</v>
      </c>
      <c r="K100">
        <f>SUM($F$5:F100)</f>
        <v>100.00000000000001</v>
      </c>
      <c r="L100">
        <f>SUM($G$5:G100)</f>
        <v>93.003120680078581</v>
      </c>
      <c r="M100">
        <f t="shared" si="9"/>
        <v>93.400603875656515</v>
      </c>
      <c r="O100" s="3">
        <f t="shared" si="14"/>
        <v>27.667603867922949</v>
      </c>
      <c r="R100" s="3">
        <f t="shared" si="10"/>
        <v>2.8549830393735566E-9</v>
      </c>
      <c r="S100" s="3">
        <f t="shared" si="11"/>
        <v>7.947892347844715E-2</v>
      </c>
      <c r="T100" s="3">
        <f t="shared" si="12"/>
        <v>2.8104704006670804</v>
      </c>
      <c r="U100" s="3">
        <f t="shared" si="13"/>
        <v>0</v>
      </c>
      <c r="V100" s="3"/>
      <c r="W100" s="3">
        <f t="shared" si="15"/>
        <v>2.8899493270005108</v>
      </c>
      <c r="X100">
        <f>SUM($W$6:W100)</f>
        <v>88.140603507983244</v>
      </c>
      <c r="Y100" s="3">
        <f t="shared" si="16"/>
        <v>27.667603867922949</v>
      </c>
      <c r="Z100" s="3">
        <f t="shared" si="17"/>
        <v>5.2600003676732712</v>
      </c>
    </row>
    <row r="101" spans="1:26" x14ac:dyDescent="0.3">
      <c r="A101" s="1">
        <v>430</v>
      </c>
      <c r="B101" s="1">
        <v>1.0801058167970699E-9</v>
      </c>
      <c r="C101" s="1">
        <v>1.1946854798927899</v>
      </c>
      <c r="D101" s="1">
        <v>5.6636060684134204</v>
      </c>
      <c r="E101" s="1">
        <v>5.9529566197938903</v>
      </c>
      <c r="F101" s="1">
        <v>0</v>
      </c>
      <c r="G101" s="1">
        <v>1.67851983217569</v>
      </c>
      <c r="H101">
        <f>SUM($B$5:B101)</f>
        <v>99.999999999648693</v>
      </c>
      <c r="I101">
        <f>SUM($C$5:C101)</f>
        <v>96.482302964917068</v>
      </c>
      <c r="J101">
        <f>SUM($D$5:D101)</f>
        <v>81.007034544743576</v>
      </c>
      <c r="K101">
        <f>SUM($F$5:F101)</f>
        <v>100.00000000000001</v>
      </c>
      <c r="L101">
        <f>SUM($G$5:G101)</f>
        <v>94.681640512254276</v>
      </c>
      <c r="M101">
        <f t="shared" si="9"/>
        <v>95.499273881500699</v>
      </c>
      <c r="O101" s="3">
        <f t="shared" si="14"/>
        <v>21.421449189001866</v>
      </c>
      <c r="R101" s="3">
        <f t="shared" si="10"/>
        <v>4.1933270283996491E-10</v>
      </c>
      <c r="S101" s="3">
        <f t="shared" si="11"/>
        <v>6.6410062166616213E-2</v>
      </c>
      <c r="T101" s="3">
        <f t="shared" si="12"/>
        <v>2.6639291657991859</v>
      </c>
      <c r="U101" s="3">
        <f t="shared" si="13"/>
        <v>0</v>
      </c>
      <c r="V101" s="3"/>
      <c r="W101" s="3">
        <f t="shared" si="15"/>
        <v>2.7303392283851347</v>
      </c>
      <c r="X101">
        <f>SUM($W$6:W101)</f>
        <v>90.870942736368377</v>
      </c>
      <c r="Y101" s="3">
        <f t="shared" si="16"/>
        <v>21.421449189001866</v>
      </c>
      <c r="Z101" s="3">
        <f t="shared" si="17"/>
        <v>4.6283311451323215</v>
      </c>
    </row>
    <row r="102" spans="1:26" x14ac:dyDescent="0.3">
      <c r="A102" s="1">
        <v>460</v>
      </c>
      <c r="B102" s="1">
        <v>2.2697400338866199E-10</v>
      </c>
      <c r="C102" s="1">
        <v>1.0160624404071199</v>
      </c>
      <c r="D102" s="1">
        <v>5.2296186198265104</v>
      </c>
      <c r="E102" s="1">
        <v>5.9786920286549403</v>
      </c>
      <c r="F102" s="1">
        <v>0</v>
      </c>
      <c r="G102" s="1">
        <v>1.4858481184215999</v>
      </c>
      <c r="H102">
        <f>SUM($B$5:B102)</f>
        <v>99.999999999875669</v>
      </c>
      <c r="I102">
        <f>SUM($C$5:C102)</f>
        <v>97.498365405324193</v>
      </c>
      <c r="J102">
        <f>SUM($D$5:D102)</f>
        <v>86.236653164570086</v>
      </c>
      <c r="K102">
        <f>SUM($F$5:F102)</f>
        <v>100.00000000000001</v>
      </c>
      <c r="L102">
        <f>SUM($G$5:G102)</f>
        <v>96.167488630675876</v>
      </c>
      <c r="M102">
        <f t="shared" si="9"/>
        <v>97.490836809799916</v>
      </c>
      <c r="O102" s="3">
        <f t="shared" si="14"/>
        <v>16.839648770558025</v>
      </c>
      <c r="R102" s="3">
        <f t="shared" si="10"/>
        <v>8.8118794321109501E-11</v>
      </c>
      <c r="S102" s="3">
        <f t="shared" si="11"/>
        <v>5.6480781735671483E-2</v>
      </c>
      <c r="T102" s="3">
        <f t="shared" si="12"/>
        <v>2.4597991807832411</v>
      </c>
      <c r="U102" s="3">
        <f t="shared" si="13"/>
        <v>0</v>
      </c>
      <c r="V102" s="3"/>
      <c r="W102" s="3">
        <f t="shared" si="15"/>
        <v>2.5162799626070314</v>
      </c>
      <c r="X102">
        <f>SUM($W$6:W102)</f>
        <v>93.387222698975407</v>
      </c>
      <c r="Y102" s="3">
        <f t="shared" si="16"/>
        <v>16.839648770558025</v>
      </c>
      <c r="Z102" s="3">
        <f t="shared" si="17"/>
        <v>4.103614110824509</v>
      </c>
    </row>
    <row r="103" spans="1:26" x14ac:dyDescent="0.3">
      <c r="A103" s="1">
        <v>470</v>
      </c>
      <c r="B103" s="1">
        <v>7.3441048140551898E-11</v>
      </c>
      <c r="C103" s="1">
        <v>0.90685370252733699</v>
      </c>
      <c r="D103" s="1">
        <v>4.8789851876737496</v>
      </c>
      <c r="E103" s="1">
        <v>5.9478904956917598</v>
      </c>
      <c r="F103" s="1">
        <v>0</v>
      </c>
      <c r="G103" s="1">
        <v>1.3630417898243099</v>
      </c>
      <c r="H103">
        <f>SUM($B$5:B103)</f>
        <v>99.999999999949111</v>
      </c>
      <c r="I103">
        <f>SUM($C$5:C103)</f>
        <v>98.405219107851536</v>
      </c>
      <c r="J103">
        <f>SUM($D$5:D103)</f>
        <v>91.115638352243835</v>
      </c>
      <c r="K103">
        <f>SUM($F$5:F103)</f>
        <v>100.00000000000001</v>
      </c>
      <c r="L103">
        <f>SUM($G$5:G103)</f>
        <v>97.530530420500185</v>
      </c>
      <c r="M103">
        <f t="shared" si="9"/>
        <v>98.133015757440887</v>
      </c>
      <c r="O103" s="3">
        <f t="shared" si="14"/>
        <v>5.7624359604248339</v>
      </c>
      <c r="R103" s="3">
        <f t="shared" si="10"/>
        <v>2.8512237169039889E-11</v>
      </c>
      <c r="S103" s="3">
        <f t="shared" si="11"/>
        <v>5.0410096861871125E-2</v>
      </c>
      <c r="T103" s="3">
        <f t="shared" si="12"/>
        <v>2.2948755234643849</v>
      </c>
      <c r="U103" s="3">
        <f t="shared" si="13"/>
        <v>0</v>
      </c>
      <c r="V103" s="3"/>
      <c r="W103" s="3">
        <f t="shared" si="15"/>
        <v>2.3452856203547685</v>
      </c>
      <c r="X103">
        <f>SUM($W$6:W103)</f>
        <v>95.732508319330179</v>
      </c>
      <c r="Y103" s="3">
        <f t="shared" si="16"/>
        <v>5.7624359604248339</v>
      </c>
      <c r="Z103" s="3">
        <f t="shared" si="17"/>
        <v>2.4005074381107079</v>
      </c>
    </row>
    <row r="104" spans="1:26" x14ac:dyDescent="0.3">
      <c r="A104" s="1">
        <v>490</v>
      </c>
      <c r="B104" s="1">
        <v>3.5158733891538499E-11</v>
      </c>
      <c r="C104" s="1">
        <v>0.83258013513152695</v>
      </c>
      <c r="D104" s="1">
        <v>4.59242317136402</v>
      </c>
      <c r="E104" s="1">
        <v>5.89665609866708</v>
      </c>
      <c r="F104" s="1">
        <v>0</v>
      </c>
      <c r="G104" s="1">
        <v>1.2766062417130699</v>
      </c>
      <c r="H104">
        <f>SUM($B$5:B104)</f>
        <v>99.999999999984269</v>
      </c>
      <c r="I104">
        <f>SUM($C$5:C104)</f>
        <v>99.237799242983058</v>
      </c>
      <c r="J104">
        <f>SUM($D$5:D104)</f>
        <v>95.708061523607853</v>
      </c>
      <c r="K104">
        <f>SUM($F$5:F104)</f>
        <v>100.00000000000001</v>
      </c>
      <c r="L104">
        <f>SUM($G$5:G104)</f>
        <v>98.807136662213253</v>
      </c>
      <c r="M104">
        <f t="shared" si="9"/>
        <v>99.387239744748385</v>
      </c>
      <c r="O104" s="3">
        <f t="shared" si="14"/>
        <v>2.0977513100573635</v>
      </c>
      <c r="R104" s="3">
        <f t="shared" si="10"/>
        <v>1.3649780125144782E-11</v>
      </c>
      <c r="S104" s="3">
        <f t="shared" si="11"/>
        <v>4.6281384902858498E-2</v>
      </c>
      <c r="T104" s="3">
        <f t="shared" si="12"/>
        <v>2.1600884454373355</v>
      </c>
      <c r="U104" s="3">
        <f t="shared" si="13"/>
        <v>0</v>
      </c>
      <c r="V104" s="3"/>
      <c r="W104" s="3">
        <f t="shared" si="15"/>
        <v>2.2063698303538439</v>
      </c>
      <c r="X104">
        <f>SUM($W$6:W104)</f>
        <v>97.938878149684029</v>
      </c>
      <c r="Y104" s="3">
        <f t="shared" si="16"/>
        <v>2.0977513100573635</v>
      </c>
      <c r="Z104" s="3">
        <f t="shared" si="17"/>
        <v>1.4483615950643554</v>
      </c>
    </row>
    <row r="105" spans="1:26" s="3" customFormat="1" x14ac:dyDescent="0.3">
      <c r="A105" s="3">
        <v>500</v>
      </c>
      <c r="B105" s="1">
        <v>1.5745662178338499E-11</v>
      </c>
      <c r="C105" s="1">
        <v>0.76220075701690504</v>
      </c>
      <c r="D105" s="1">
        <v>4.2919384763920903</v>
      </c>
      <c r="E105" s="1">
        <v>5.8273529188954303</v>
      </c>
      <c r="F105" s="1">
        <v>0</v>
      </c>
      <c r="G105" s="1">
        <v>1.1928633377867099</v>
      </c>
      <c r="H105" s="3">
        <f>SUM($B$5:B105)</f>
        <v>100.00000000000001</v>
      </c>
      <c r="I105" s="3">
        <f>SUM($C$5:C105)</f>
        <v>99.999999999999957</v>
      </c>
      <c r="J105" s="3">
        <f>SUM($D$5:D105)</f>
        <v>99.999999999999943</v>
      </c>
      <c r="K105" s="3">
        <f>SUM($F$5:F105)</f>
        <v>100.00000000000001</v>
      </c>
      <c r="L105" s="3">
        <f>SUM($G$5:G105)</f>
        <v>99.999999999999957</v>
      </c>
      <c r="M105" s="3">
        <f t="shared" si="9"/>
        <v>100</v>
      </c>
      <c r="O105" s="3">
        <f t="shared" si="14"/>
        <v>2.0194839173657902E-28</v>
      </c>
      <c r="R105" s="3">
        <f t="shared" si="10"/>
        <v>6.1129853914009623E-12</v>
      </c>
      <c r="S105" s="3">
        <f t="shared" si="11"/>
        <v>4.2369142765070686E-2</v>
      </c>
      <c r="T105" s="3">
        <f t="shared" si="12"/>
        <v>2.0187527075447749</v>
      </c>
      <c r="U105" s="3">
        <f t="shared" si="13"/>
        <v>0</v>
      </c>
      <c r="W105" s="3">
        <f t="shared" si="15"/>
        <v>2.0611218503159585</v>
      </c>
      <c r="X105">
        <f>SUM($W$6:W105)</f>
        <v>99.999999999999986</v>
      </c>
      <c r="Y105" s="3">
        <f t="shared" si="16"/>
        <v>2.0194839173657902E-28</v>
      </c>
      <c r="Z105" s="3">
        <f t="shared" si="17"/>
        <v>1.4210854715202004E-14</v>
      </c>
    </row>
    <row r="109" spans="1:26" x14ac:dyDescent="0.3">
      <c r="R109">
        <f>SUM(R6:U105)</f>
        <v>100.00000000000001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933EA-2867-45BB-8020-996914F10762}">
  <dimension ref="A1:AJ109"/>
  <sheetViews>
    <sheetView topLeftCell="J1" zoomScale="91" zoomScaleNormal="91" workbookViewId="0">
      <selection activeCell="W6" sqref="W6"/>
    </sheetView>
  </sheetViews>
  <sheetFormatPr defaultColWidth="11.5" defaultRowHeight="15.6" x14ac:dyDescent="0.3"/>
  <cols>
    <col min="1" max="1" width="18.8984375" style="1" customWidth="1"/>
    <col min="2" max="2" width="20.5" style="1" customWidth="1"/>
    <col min="3" max="5" width="21.5" style="1" customWidth="1"/>
    <col min="6" max="7" width="22.5" style="1" customWidth="1"/>
    <col min="20" max="20" width="12.19921875" bestFit="1" customWidth="1"/>
  </cols>
  <sheetData>
    <row r="1" spans="1:36" ht="21" x14ac:dyDescent="0.4">
      <c r="A1" s="19"/>
      <c r="B1" s="20" t="s">
        <v>25</v>
      </c>
      <c r="C1" s="21" t="s">
        <v>26</v>
      </c>
      <c r="D1" s="22" t="s">
        <v>34</v>
      </c>
      <c r="E1" s="1" t="s">
        <v>28</v>
      </c>
      <c r="F1" s="1" t="s">
        <v>13</v>
      </c>
      <c r="G1" s="1" t="s">
        <v>29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29</v>
      </c>
      <c r="M1" s="2" t="s">
        <v>30</v>
      </c>
      <c r="N1" t="s">
        <v>2</v>
      </c>
      <c r="O1" t="s">
        <v>3</v>
      </c>
      <c r="P1" t="s">
        <v>4</v>
      </c>
      <c r="R1" s="1" t="s">
        <v>31</v>
      </c>
      <c r="S1" s="1" t="s">
        <v>26</v>
      </c>
      <c r="T1" s="1" t="s">
        <v>27</v>
      </c>
      <c r="U1" s="1" t="s">
        <v>13</v>
      </c>
      <c r="V1" s="1" t="s">
        <v>29</v>
      </c>
      <c r="X1" s="1" t="s">
        <v>32</v>
      </c>
      <c r="AB1" s="1" t="s">
        <v>10</v>
      </c>
      <c r="AC1" s="1" t="s">
        <v>11</v>
      </c>
      <c r="AD1" s="1" t="s">
        <v>12</v>
      </c>
      <c r="AE1" s="1" t="s">
        <v>13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</row>
    <row r="2" spans="1:36" ht="21" x14ac:dyDescent="0.4">
      <c r="A2" s="6" t="s">
        <v>0</v>
      </c>
      <c r="B2" s="7" t="s">
        <v>1</v>
      </c>
      <c r="C2" s="8" t="s">
        <v>1</v>
      </c>
      <c r="D2" s="9" t="s">
        <v>1</v>
      </c>
      <c r="E2" s="1" t="s">
        <v>1</v>
      </c>
      <c r="F2" s="1" t="s">
        <v>1</v>
      </c>
      <c r="G2" s="1" t="s">
        <v>1</v>
      </c>
      <c r="N2">
        <f>A105</f>
        <v>500</v>
      </c>
      <c r="O2">
        <v>0.5</v>
      </c>
      <c r="P2">
        <v>0.25</v>
      </c>
      <c r="Q2" t="s">
        <v>20</v>
      </c>
      <c r="R2">
        <v>3.15</v>
      </c>
      <c r="S2">
        <v>2.2000000000000002</v>
      </c>
      <c r="T2">
        <v>2.6</v>
      </c>
      <c r="U2">
        <v>2.85</v>
      </c>
      <c r="W2" t="s">
        <v>33</v>
      </c>
      <c r="X2" t="s">
        <v>16</v>
      </c>
      <c r="Y2" t="s">
        <v>17</v>
      </c>
      <c r="Z2" t="s">
        <v>18</v>
      </c>
      <c r="AA2" t="s">
        <v>19</v>
      </c>
      <c r="AB2">
        <v>1</v>
      </c>
      <c r="AC2">
        <v>0.1</v>
      </c>
      <c r="AD2">
        <v>1</v>
      </c>
      <c r="AE2">
        <v>0.2</v>
      </c>
      <c r="AF2">
        <v>1.3</v>
      </c>
      <c r="AG2">
        <v>0.76923076923076916</v>
      </c>
      <c r="AH2">
        <v>5.2505070816527706</v>
      </c>
      <c r="AI2">
        <v>4.3793760933105874</v>
      </c>
      <c r="AJ2">
        <v>2674.0789876051317</v>
      </c>
    </row>
    <row r="3" spans="1:36" ht="21" x14ac:dyDescent="0.4">
      <c r="A3" s="6"/>
      <c r="B3" s="7"/>
      <c r="C3" s="8"/>
      <c r="D3" s="9"/>
      <c r="E3" s="1" t="s">
        <v>21</v>
      </c>
      <c r="F3" s="1" t="s">
        <v>21</v>
      </c>
      <c r="G3" s="1" t="s">
        <v>21</v>
      </c>
      <c r="O3" s="4">
        <v>0.01</v>
      </c>
      <c r="Q3" t="s">
        <v>22</v>
      </c>
      <c r="R3">
        <v>1</v>
      </c>
      <c r="S3">
        <v>0.1</v>
      </c>
      <c r="T3">
        <v>1.5</v>
      </c>
      <c r="U3">
        <v>0.2</v>
      </c>
      <c r="W3">
        <f>SUM(U3+S3+R3)</f>
        <v>1.3</v>
      </c>
      <c r="X3">
        <f>T3/W3</f>
        <v>1.1538461538461537</v>
      </c>
      <c r="Y3">
        <f>SQRT(SUM(Y9:Y104)/COUNT(Y9:Y104))</f>
        <v>89.020489571927328</v>
      </c>
      <c r="Z3">
        <f>SUM(Z9:Z104)/COUNT(Z9:Z104)</f>
        <v>76.865454183998068</v>
      </c>
      <c r="AA3">
        <f>SUM(Y9:Y104)</f>
        <v>760766.1661080597</v>
      </c>
      <c r="AB3">
        <v>1</v>
      </c>
      <c r="AC3">
        <v>0.7</v>
      </c>
      <c r="AD3">
        <v>0.9</v>
      </c>
      <c r="AE3">
        <v>0.4</v>
      </c>
      <c r="AF3">
        <f>SUM(AE3+AC3+AB3)</f>
        <v>2.1</v>
      </c>
      <c r="AG3">
        <f>AD3/AF3</f>
        <v>0.42857142857142855</v>
      </c>
      <c r="AH3">
        <v>3.3673886076144939</v>
      </c>
      <c r="AI3">
        <v>2.9079466391053779</v>
      </c>
      <c r="AJ3">
        <v>1099.912685</v>
      </c>
    </row>
    <row r="4" spans="1:36" x14ac:dyDescent="0.3">
      <c r="A4" s="10" t="s">
        <v>6</v>
      </c>
      <c r="B4" s="11" t="s">
        <v>7</v>
      </c>
      <c r="C4" s="12" t="s">
        <v>7</v>
      </c>
      <c r="D4" s="13" t="s">
        <v>7</v>
      </c>
      <c r="E4" s="1" t="s">
        <v>7</v>
      </c>
      <c r="F4" s="1" t="s">
        <v>7</v>
      </c>
      <c r="G4" s="1" t="s">
        <v>7</v>
      </c>
      <c r="Q4" t="s">
        <v>23</v>
      </c>
      <c r="R4">
        <f>R3/R2</f>
        <v>0.31746031746031744</v>
      </c>
      <c r="S4">
        <f>S3/S2</f>
        <v>4.5454545454545456E-2</v>
      </c>
      <c r="T4">
        <f>T3/T2</f>
        <v>0.57692307692307687</v>
      </c>
      <c r="U4">
        <f>U3/U2</f>
        <v>7.0175438596491224E-2</v>
      </c>
      <c r="W4">
        <f>SUM(R4:U4)</f>
        <v>1.010013378434431</v>
      </c>
      <c r="AB4">
        <v>1</v>
      </c>
      <c r="AC4">
        <v>0.9</v>
      </c>
      <c r="AD4">
        <v>0.9</v>
      </c>
      <c r="AE4">
        <v>0.6</v>
      </c>
      <c r="AF4">
        <v>2.5</v>
      </c>
      <c r="AG4">
        <v>0.36</v>
      </c>
      <c r="AH4">
        <v>2.9666768395820173</v>
      </c>
      <c r="AI4">
        <v>2.5720201546749006</v>
      </c>
      <c r="AJ4">
        <v>853.71363259999998</v>
      </c>
    </row>
    <row r="5" spans="1:36" x14ac:dyDescent="0.3">
      <c r="A5" s="14">
        <v>0.05</v>
      </c>
      <c r="B5" s="15">
        <v>0</v>
      </c>
      <c r="C5" s="16">
        <v>0</v>
      </c>
      <c r="D5" s="30">
        <v>0</v>
      </c>
      <c r="E5" s="1">
        <v>0</v>
      </c>
      <c r="F5" s="1">
        <v>0</v>
      </c>
      <c r="G5" s="1">
        <v>0</v>
      </c>
      <c r="H5">
        <f>B5</f>
        <v>0</v>
      </c>
      <c r="I5">
        <f>C5</f>
        <v>0</v>
      </c>
      <c r="J5">
        <f>D5</f>
        <v>0</v>
      </c>
      <c r="K5">
        <f>F5</f>
        <v>0</v>
      </c>
      <c r="L5">
        <v>0</v>
      </c>
      <c r="M5">
        <f>(A6^$P$2-$O$2^$P$2)/($N$2^$P$2-$O$2^$P$2)*100</f>
        <v>-7.1648298989322692</v>
      </c>
      <c r="Q5" t="s">
        <v>24</v>
      </c>
      <c r="R5">
        <v>1.45</v>
      </c>
      <c r="S5">
        <f>S4/$W$4</f>
        <v>4.5003904329467569E-2</v>
      </c>
      <c r="T5">
        <f>T4/$W$4</f>
        <v>0.57120340110478063</v>
      </c>
      <c r="U5">
        <f>U4/$W$4</f>
        <v>6.9479711947248168E-2</v>
      </c>
      <c r="W5">
        <v>0</v>
      </c>
      <c r="X5">
        <v>0</v>
      </c>
      <c r="Y5">
        <v>0</v>
      </c>
      <c r="Z5">
        <v>0</v>
      </c>
      <c r="AA5">
        <v>0</v>
      </c>
    </row>
    <row r="6" spans="1:36" s="3" customFormat="1" x14ac:dyDescent="0.3">
      <c r="A6" s="18">
        <v>0.1</v>
      </c>
      <c r="B6" s="23">
        <v>0.205364395057794</v>
      </c>
      <c r="C6" s="24">
        <v>2.3252920500431299E-3</v>
      </c>
      <c r="D6" s="30">
        <v>1.9074923000000001E-2</v>
      </c>
      <c r="E6" s="1">
        <v>3.2181639699626699E-6</v>
      </c>
      <c r="F6" s="1">
        <v>4.0087289925511201E-2</v>
      </c>
      <c r="G6" s="1">
        <v>1.8711733191252599E-3</v>
      </c>
      <c r="H6" s="3">
        <f>SUM($B$5:B6)</f>
        <v>0.205364395057794</v>
      </c>
      <c r="I6" s="3">
        <f>SUM($C$5:C6)</f>
        <v>2.3252920500431299E-3</v>
      </c>
      <c r="J6" s="3">
        <f>SUM($D$5:D6)</f>
        <v>1.9074923000000001E-2</v>
      </c>
      <c r="K6" s="3">
        <f>SUM($F$5:F6)</f>
        <v>4.0087289925511201E-2</v>
      </c>
      <c r="L6" s="3">
        <f>SUM($G$5:G6)</f>
        <v>1.8711733191252599E-3</v>
      </c>
      <c r="M6" s="3">
        <f t="shared" ref="M6:M69" si="0">(A6^$P$2-$O$2^$P$2)/($N$2^$P$2-$O$2^$P$2)*100</f>
        <v>-7.1648298989322692</v>
      </c>
      <c r="O6" s="3">
        <f>(M6-X6)^2</f>
        <v>55.896464749667395</v>
      </c>
      <c r="R6" s="3">
        <f t="shared" ref="R6:R69" si="1">$R$5*B6</f>
        <v>0.29777837283380126</v>
      </c>
      <c r="S6" s="3">
        <f t="shared" ref="S6:S69" si="2">$S$5*C6</f>
        <v>1.0464722095821253E-4</v>
      </c>
      <c r="T6" s="3">
        <f t="shared" ref="T6:T69" si="3">$T$5*D6</f>
        <v>1.0895660893411806E-2</v>
      </c>
      <c r="U6" s="3">
        <f t="shared" ref="U6:U69" si="4">$U$5*F6</f>
        <v>2.7852533567703417E-3</v>
      </c>
      <c r="W6" s="3">
        <f>SUM(R6:U6)</f>
        <v>0.31156393430494161</v>
      </c>
      <c r="X6" s="3">
        <f>W6</f>
        <v>0.31156393430494161</v>
      </c>
      <c r="Y6" s="5">
        <f>(X6-M6)^2</f>
        <v>55.896464749667395</v>
      </c>
      <c r="Z6" s="5">
        <f>ABS(X6-M6)</f>
        <v>7.4763938332372106</v>
      </c>
    </row>
    <row r="7" spans="1:36" x14ac:dyDescent="0.3">
      <c r="A7" s="18">
        <v>0.2</v>
      </c>
      <c r="B7" s="23">
        <v>0.166654520602141</v>
      </c>
      <c r="C7" s="24">
        <v>2.7651516634301801E-3</v>
      </c>
      <c r="D7" s="30">
        <v>2.0028668999999999E-2</v>
      </c>
      <c r="E7" s="1">
        <v>8.0949957547352306E-6</v>
      </c>
      <c r="F7" s="1">
        <v>5.1419941571377401E-2</v>
      </c>
      <c r="G7" s="1">
        <v>2.2441484683446899E-3</v>
      </c>
      <c r="H7">
        <f>SUM($B$5:B7)</f>
        <v>0.372018915659935</v>
      </c>
      <c r="I7">
        <f>SUM($C$5:C7)</f>
        <v>5.09044371347331E-3</v>
      </c>
      <c r="J7">
        <f>SUM($D$5:D7)</f>
        <v>3.9103592E-2</v>
      </c>
      <c r="K7">
        <f>SUM($F$5:F7)</f>
        <v>9.1507231496888608E-2</v>
      </c>
      <c r="L7">
        <f>SUM($G$5:G7)</f>
        <v>4.1153217874699503E-3</v>
      </c>
      <c r="M7">
        <f t="shared" si="0"/>
        <v>-4.4280980323067789</v>
      </c>
      <c r="O7" s="3">
        <f t="shared" ref="O7:O70" si="5">(M7-X7)^2</f>
        <v>24.964498119660899</v>
      </c>
      <c r="R7" s="3">
        <f t="shared" si="1"/>
        <v>0.24164905487310445</v>
      </c>
      <c r="S7" s="3">
        <f t="shared" si="2"/>
        <v>1.2444262091747992E-4</v>
      </c>
      <c r="T7" s="3">
        <f>$T$5*D7</f>
        <v>1.1440443852401885E-2</v>
      </c>
      <c r="U7" s="3">
        <f t="shared" si="4"/>
        <v>3.5726427287236331E-3</v>
      </c>
      <c r="V7" s="3"/>
      <c r="W7" s="29">
        <f t="shared" ref="W7:W70" si="6">SUM(R7:U7)</f>
        <v>0.25678658407514748</v>
      </c>
      <c r="X7">
        <f>SUM($W$6:W7)</f>
        <v>0.5683505183800891</v>
      </c>
      <c r="Y7" s="5">
        <f t="shared" ref="Y7:Y70" si="7">(X7-M7)^2</f>
        <v>24.964498119660899</v>
      </c>
      <c r="Z7" s="5">
        <f>ABS(X7-M7)</f>
        <v>4.9964485506868677</v>
      </c>
    </row>
    <row r="8" spans="1:36" x14ac:dyDescent="0.3">
      <c r="A8" s="18">
        <v>0.3</v>
      </c>
      <c r="B8" s="23">
        <v>0.26192538899496398</v>
      </c>
      <c r="C8" s="24">
        <v>5.0587557727651798E-3</v>
      </c>
      <c r="D8" s="30">
        <v>5.0054502000000001E-2</v>
      </c>
      <c r="E8" s="1">
        <v>2.1008870581210399E-5</v>
      </c>
      <c r="F8" s="1">
        <v>9.6759343234114698E-2</v>
      </c>
      <c r="G8" s="1">
        <v>4.1200426668314199E-3</v>
      </c>
      <c r="H8">
        <f>SUM($B$5:B8)</f>
        <v>0.63394430465489893</v>
      </c>
      <c r="I8">
        <f>SUM($C$5:C8)</f>
        <v>1.014919948623849E-2</v>
      </c>
      <c r="J8">
        <f>SUM($D$5:D8)</f>
        <v>8.9158093999999993E-2</v>
      </c>
      <c r="K8">
        <f>SUM($F$5:F8)</f>
        <v>0.18826657473100331</v>
      </c>
      <c r="L8">
        <f>SUM($G$5:G8)</f>
        <v>8.2353644543013693E-3</v>
      </c>
      <c r="M8">
        <f>(A8^$P$2-$O$2^$P$2)/($N$2^$P$2-$O$2^$P$2)*100</f>
        <v>-2.5930682955335596</v>
      </c>
      <c r="O8" s="3">
        <f t="shared" si="5"/>
        <v>12.793157765216023</v>
      </c>
      <c r="R8" s="3">
        <f t="shared" si="1"/>
        <v>0.37979181404269774</v>
      </c>
      <c r="S8" s="3">
        <f t="shared" si="2"/>
        <v>2.2766376082366594E-4</v>
      </c>
      <c r="T8" s="3">
        <f t="shared" si="3"/>
        <v>2.8591301783006045E-2</v>
      </c>
      <c r="U8" s="3">
        <f t="shared" si="4"/>
        <v>6.7228112961112054E-3</v>
      </c>
      <c r="V8" s="3"/>
      <c r="W8" s="29">
        <f t="shared" si="6"/>
        <v>0.41533359088263866</v>
      </c>
      <c r="X8">
        <f>SUM($W$6:W8)</f>
        <v>0.98368410926272776</v>
      </c>
      <c r="Y8" s="5">
        <f t="shared" si="7"/>
        <v>12.793157765216023</v>
      </c>
      <c r="Z8" s="5">
        <f t="shared" ref="Z8:Z71" si="8">ABS(X8-M8)</f>
        <v>3.5767524047962871</v>
      </c>
    </row>
    <row r="9" spans="1:36" x14ac:dyDescent="0.3">
      <c r="A9" s="18">
        <v>0.5</v>
      </c>
      <c r="B9" s="23">
        <v>0.38304320709584</v>
      </c>
      <c r="C9" s="24">
        <v>8.5312571176762893E-3</v>
      </c>
      <c r="D9" s="30">
        <v>1.5918081000000001E-2</v>
      </c>
      <c r="E9" s="1">
        <v>4.88599532515243E-5</v>
      </c>
      <c r="F9" s="1">
        <v>0.16673445506113099</v>
      </c>
      <c r="G9" s="1">
        <v>6.9704381482882799E-3</v>
      </c>
      <c r="H9">
        <f>SUM($B$5:B9)</f>
        <v>1.016987511750739</v>
      </c>
      <c r="I9">
        <f>SUM($C$5:C9)</f>
        <v>1.8680456603914777E-2</v>
      </c>
      <c r="J9">
        <f>SUM($D$5:D9)</f>
        <v>0.10507617499999999</v>
      </c>
      <c r="K9">
        <f>SUM($F$5:F9)</f>
        <v>0.35500102979213433</v>
      </c>
      <c r="L9">
        <f>SUM($G$5:G9)</f>
        <v>1.5205802602589649E-2</v>
      </c>
      <c r="M9">
        <f t="shared" si="0"/>
        <v>0</v>
      </c>
      <c r="O9" s="3">
        <f t="shared" si="5"/>
        <v>2.4340924337490391</v>
      </c>
      <c r="P9" t="s">
        <v>17</v>
      </c>
      <c r="R9" s="3">
        <f t="shared" si="1"/>
        <v>0.55541265028896802</v>
      </c>
      <c r="S9" s="3">
        <f t="shared" si="2"/>
        <v>3.8393987913399295E-4</v>
      </c>
      <c r="T9" s="3">
        <f t="shared" si="3"/>
        <v>9.092462006261388E-3</v>
      </c>
      <c r="U9" s="3">
        <f t="shared" si="4"/>
        <v>1.1584661909328775E-2</v>
      </c>
      <c r="V9" s="3"/>
      <c r="W9" s="29">
        <f t="shared" si="6"/>
        <v>0.57647371408369219</v>
      </c>
      <c r="X9">
        <f>SUM($W$6:W9)</f>
        <v>1.5601578233464199</v>
      </c>
      <c r="Y9" s="3">
        <f t="shared" si="7"/>
        <v>2.4340924337490391</v>
      </c>
      <c r="Z9" s="3">
        <f t="shared" si="8"/>
        <v>1.5601578233464199</v>
      </c>
    </row>
    <row r="10" spans="1:36" x14ac:dyDescent="0.3">
      <c r="A10" s="18">
        <v>0.7</v>
      </c>
      <c r="B10" s="23">
        <v>0.53644973264758899</v>
      </c>
      <c r="C10" s="24">
        <v>1.3656395236910099E-2</v>
      </c>
      <c r="D10" s="30">
        <v>0</v>
      </c>
      <c r="E10" s="1">
        <v>1.03263113246533E-4</v>
      </c>
      <c r="F10" s="1">
        <v>0.27074741455021201</v>
      </c>
      <c r="G10" s="1">
        <v>1.1189810985898E-2</v>
      </c>
      <c r="H10">
        <f>SUM($B$5:B10)</f>
        <v>1.553437244398328</v>
      </c>
      <c r="I10">
        <f>SUM($C$5:C10)</f>
        <v>3.2336851840824875E-2</v>
      </c>
      <c r="J10">
        <f>SUM($D$5:D10)</f>
        <v>0.10507617499999999</v>
      </c>
      <c r="K10">
        <f>SUM($F$5:F10)</f>
        <v>0.62574844434234633</v>
      </c>
      <c r="L10">
        <f>SUM($G$5:G10)</f>
        <v>2.6395613588487649E-2</v>
      </c>
      <c r="M10">
        <f t="shared" si="0"/>
        <v>1.8981064671462575</v>
      </c>
      <c r="O10" s="3">
        <f t="shared" si="5"/>
        <v>0.21098360061005503</v>
      </c>
      <c r="P10">
        <f>SQRT((SUM(O6:O104))/COUNT(O6:O104))</f>
        <v>87.666713920294569</v>
      </c>
      <c r="R10" s="3">
        <f t="shared" si="1"/>
        <v>0.77785211233900398</v>
      </c>
      <c r="S10" s="3">
        <f t="shared" si="2"/>
        <v>6.1459110472729872E-4</v>
      </c>
      <c r="T10" s="3">
        <f t="shared" si="3"/>
        <v>0</v>
      </c>
      <c r="U10" s="3">
        <f t="shared" si="4"/>
        <v>1.8811452373410916E-2</v>
      </c>
      <c r="V10" s="3"/>
      <c r="W10" s="29">
        <f t="shared" si="6"/>
        <v>0.79727815581714212</v>
      </c>
      <c r="X10">
        <f>SUM($W$6:W10)</f>
        <v>2.357435979163562</v>
      </c>
      <c r="Y10" s="3">
        <f t="shared" si="7"/>
        <v>0.21098360061005503</v>
      </c>
      <c r="Z10" s="3">
        <f t="shared" si="8"/>
        <v>0.45932951201730443</v>
      </c>
    </row>
    <row r="11" spans="1:36" x14ac:dyDescent="0.3">
      <c r="A11" s="18">
        <v>0.8</v>
      </c>
      <c r="B11" s="23">
        <v>0.64351239269736005</v>
      </c>
      <c r="C11" s="24">
        <v>1.7713176297331101E-2</v>
      </c>
      <c r="D11" s="30">
        <v>3.5150639999999997E-2</v>
      </c>
      <c r="E11" s="1">
        <v>1.5609605013189301E-4</v>
      </c>
      <c r="F11" s="1">
        <v>0.35295398847374099</v>
      </c>
      <c r="G11" s="1">
        <v>1.4537159784935E-2</v>
      </c>
      <c r="H11">
        <f>SUM($B$5:B11)</f>
        <v>2.1969496370956882</v>
      </c>
      <c r="I11">
        <f>SUM($C$5:C11)</f>
        <v>5.0050028138155976E-2</v>
      </c>
      <c r="J11">
        <f>SUM($D$5:D11)</f>
        <v>0.140226815</v>
      </c>
      <c r="K11">
        <f>SUM($F$5:F11)</f>
        <v>0.97870243281608738</v>
      </c>
      <c r="L11">
        <f>SUM($G$5:G11)</f>
        <v>4.0932773373422646E-2</v>
      </c>
      <c r="M11">
        <f>(A11^$P$2-$O$2^$P$2)/($N$2^$P$2-$O$2^$P$2)*100</f>
        <v>2.6967662976993361</v>
      </c>
      <c r="O11" s="3">
        <f t="shared" si="5"/>
        <v>0.4085269367260676</v>
      </c>
      <c r="R11" s="3">
        <f t="shared" si="1"/>
        <v>0.93309296941117204</v>
      </c>
      <c r="S11" s="3">
        <f t="shared" si="2"/>
        <v>7.9716209145608145E-4</v>
      </c>
      <c r="T11" s="3">
        <f t="shared" si="3"/>
        <v>2.0078165119009745E-2</v>
      </c>
      <c r="U11" s="3">
        <f t="shared" si="4"/>
        <v>2.4523141449787875E-2</v>
      </c>
      <c r="V11" s="3"/>
      <c r="W11" s="29">
        <f t="shared" si="6"/>
        <v>0.97849143807142569</v>
      </c>
      <c r="X11">
        <f>SUM($W$6:W11)</f>
        <v>3.3359274172349878</v>
      </c>
      <c r="Y11" s="3">
        <f t="shared" si="7"/>
        <v>0.4085269367260676</v>
      </c>
      <c r="Z11" s="3">
        <f t="shared" si="8"/>
        <v>0.63916111953565169</v>
      </c>
    </row>
    <row r="12" spans="1:36" x14ac:dyDescent="0.3">
      <c r="A12" s="18">
        <v>0.9</v>
      </c>
      <c r="B12" s="23">
        <v>0.70879597442853504</v>
      </c>
      <c r="C12" s="24">
        <v>2.0405628177537299E-2</v>
      </c>
      <c r="D12" s="30">
        <v>4.4901981000000001E-2</v>
      </c>
      <c r="E12" s="1">
        <v>1.9594434186448299E-4</v>
      </c>
      <c r="F12" s="1">
        <v>0.40721204996524202</v>
      </c>
      <c r="G12" s="1">
        <v>1.6761960919407501E-2</v>
      </c>
      <c r="H12">
        <f>SUM($B$5:B12)</f>
        <v>2.9057456115242233</v>
      </c>
      <c r="I12">
        <f>SUM($C$5:C12)</f>
        <v>7.0455656315693282E-2</v>
      </c>
      <c r="J12">
        <f>SUM($D$5:D12)</f>
        <v>0.18512879600000001</v>
      </c>
      <c r="K12">
        <f>SUM($F$5:F12)</f>
        <v>1.3859144827813294</v>
      </c>
      <c r="L12">
        <f>SUM($G$5:G12)</f>
        <v>5.7694734292830147E-2</v>
      </c>
      <c r="M12">
        <f>(A12^$P$2-$O$2^$P$2)/($N$2^$P$2-$O$2^$P$2)*100</f>
        <v>3.4237083441134999</v>
      </c>
      <c r="O12" s="3">
        <f t="shared" si="5"/>
        <v>0.98969211924988876</v>
      </c>
      <c r="R12" s="3">
        <f t="shared" si="1"/>
        <v>1.0277541629213758</v>
      </c>
      <c r="S12" s="3">
        <f t="shared" si="2"/>
        <v>9.1833293828457623E-4</v>
      </c>
      <c r="T12" s="3">
        <f t="shared" si="3"/>
        <v>2.5648164263542238E-2</v>
      </c>
      <c r="U12" s="3">
        <f t="shared" si="4"/>
        <v>2.8292975933033444E-2</v>
      </c>
      <c r="V12" s="3"/>
      <c r="W12" s="29">
        <f t="shared" si="6"/>
        <v>1.082613636056236</v>
      </c>
      <c r="X12">
        <f>SUM($W$6:W12)</f>
        <v>4.4185410532912233</v>
      </c>
      <c r="Y12" s="3">
        <f t="shared" si="7"/>
        <v>0.98969211924988876</v>
      </c>
      <c r="Z12" s="3">
        <f t="shared" si="8"/>
        <v>0.99483270917772337</v>
      </c>
    </row>
    <row r="13" spans="1:36" x14ac:dyDescent="0.3">
      <c r="A13" s="18">
        <v>1</v>
      </c>
      <c r="B13" s="23">
        <v>0.77138880174736701</v>
      </c>
      <c r="C13" s="24">
        <v>2.3137289360295101E-2</v>
      </c>
      <c r="D13" s="30">
        <v>4.7058885000000002E-2</v>
      </c>
      <c r="E13" s="1">
        <v>2.3979998642228699E-4</v>
      </c>
      <c r="F13" s="1">
        <v>0.46193295902485598</v>
      </c>
      <c r="G13" s="1">
        <v>1.9021254132909601E-2</v>
      </c>
      <c r="H13">
        <f>SUM($B$5:B13)</f>
        <v>3.6771344132715904</v>
      </c>
      <c r="I13">
        <f>SUM($C$5:C13)</f>
        <v>9.3592945675988387E-2</v>
      </c>
      <c r="J13">
        <f>SUM($D$5:D13)</f>
        <v>0.23218768100000001</v>
      </c>
      <c r="K13">
        <f>SUM($F$5:F13)</f>
        <v>1.8478474418061854</v>
      </c>
      <c r="L13">
        <f>SUM($G$5:G13)</f>
        <v>7.6715988425739748E-2</v>
      </c>
      <c r="M13">
        <f>(A13^$P$2-$O$2^$P$2)/($N$2^$P$2-$O$2^$P$2)*100</f>
        <v>4.0923686612877024</v>
      </c>
      <c r="O13" s="3">
        <f t="shared" si="5"/>
        <v>2.2641298752950072</v>
      </c>
      <c r="R13" s="3">
        <f t="shared" si="1"/>
        <v>1.1185137625336821</v>
      </c>
      <c r="S13" s="3">
        <f t="shared" si="2"/>
        <v>1.0412683568139286E-3</v>
      </c>
      <c r="T13" s="3">
        <f t="shared" si="3"/>
        <v>2.6880195164198744E-2</v>
      </c>
      <c r="U13" s="3">
        <f t="shared" si="4"/>
        <v>3.2094968931986982E-2</v>
      </c>
      <c r="V13" s="3"/>
      <c r="W13" s="29">
        <f t="shared" si="6"/>
        <v>1.1785301949866818</v>
      </c>
      <c r="X13">
        <f>SUM($W$6:W13)</f>
        <v>5.5970712482779046</v>
      </c>
      <c r="Y13" s="3">
        <f t="shared" si="7"/>
        <v>2.2641298752950072</v>
      </c>
      <c r="Z13" s="3">
        <f t="shared" si="8"/>
        <v>1.5047025869902022</v>
      </c>
    </row>
    <row r="14" spans="1:36" x14ac:dyDescent="0.3">
      <c r="A14" s="18">
        <v>1.1000000000000001</v>
      </c>
      <c r="B14" s="23">
        <v>0.83151810209010601</v>
      </c>
      <c r="C14" s="24">
        <v>2.5904375351813499E-2</v>
      </c>
      <c r="D14" s="30">
        <v>4.1616947000000001E-2</v>
      </c>
      <c r="E14" s="1">
        <v>2.8758068282566098E-4</v>
      </c>
      <c r="F14" s="1">
        <v>0.51697037562088</v>
      </c>
      <c r="G14" s="1">
        <v>2.1311781305435901E-2</v>
      </c>
      <c r="H14">
        <f>SUM($B$5:B14)</f>
        <v>4.5086525153616961</v>
      </c>
      <c r="I14">
        <f>SUM($C$5:C14)</f>
        <v>0.11949732102780189</v>
      </c>
      <c r="J14">
        <f>SUM($D$5:D14)</f>
        <v>0.27380462799999999</v>
      </c>
      <c r="K14">
        <f>SUM($F$5:F14)</f>
        <v>2.3648178174270655</v>
      </c>
      <c r="L14">
        <f>SUM($G$5:G14)</f>
        <v>9.8027769731175649E-2</v>
      </c>
      <c r="M14">
        <f t="shared" si="0"/>
        <v>4.712606763870884</v>
      </c>
      <c r="O14" s="3">
        <f t="shared" si="5"/>
        <v>4.626896612104602</v>
      </c>
      <c r="R14" s="3">
        <f t="shared" si="1"/>
        <v>1.2057012480306537</v>
      </c>
      <c r="S14" s="3">
        <f t="shared" si="2"/>
        <v>1.1657980300476326E-3</v>
      </c>
      <c r="T14" s="3">
        <f t="shared" si="3"/>
        <v>2.3771741669997397E-2</v>
      </c>
      <c r="U14" s="3">
        <f t="shared" si="4"/>
        <v>3.5918952783399426E-2</v>
      </c>
      <c r="V14" s="3"/>
      <c r="W14" s="29">
        <f t="shared" si="6"/>
        <v>1.2665577405140982</v>
      </c>
      <c r="X14">
        <f>SUM($W$6:W14)</f>
        <v>6.8636289887920032</v>
      </c>
      <c r="Y14" s="3">
        <f t="shared" si="7"/>
        <v>4.626896612104602</v>
      </c>
      <c r="Z14" s="3">
        <f t="shared" si="8"/>
        <v>2.1510222249211193</v>
      </c>
    </row>
    <row r="15" spans="1:36" x14ac:dyDescent="0.3">
      <c r="A15" s="18">
        <v>1.2</v>
      </c>
      <c r="B15" s="23">
        <v>0.88937015909906503</v>
      </c>
      <c r="C15" s="24">
        <v>2.8703751583889301E-2</v>
      </c>
      <c r="D15" s="30">
        <v>4.1787357999999997E-2</v>
      </c>
      <c r="E15" s="1">
        <v>3.3921381435323501E-4</v>
      </c>
      <c r="F15" s="1">
        <v>0.57220099669784596</v>
      </c>
      <c r="G15" s="1">
        <v>2.3630844120085599E-2</v>
      </c>
      <c r="H15">
        <f>SUM($B$5:B15)</f>
        <v>5.3980226744607611</v>
      </c>
      <c r="I15">
        <f>SUM($C$5:C15)</f>
        <v>0.14820107261169119</v>
      </c>
      <c r="J15">
        <f>SUM($D$5:D15)</f>
        <v>0.31559198599999999</v>
      </c>
      <c r="K15">
        <f>SUM($F$5:F15)</f>
        <v>2.9370188141249116</v>
      </c>
      <c r="L15">
        <f>SUM($G$5:G15)</f>
        <v>0.12165861385126125</v>
      </c>
      <c r="M15">
        <f t="shared" si="0"/>
        <v>5.2918902388019546</v>
      </c>
      <c r="O15" s="3">
        <f t="shared" si="5"/>
        <v>8.5628963569376975</v>
      </c>
      <c r="R15" s="3">
        <f t="shared" si="1"/>
        <v>1.2895867306936442</v>
      </c>
      <c r="S15" s="3">
        <f t="shared" si="2"/>
        <v>1.2917808901781573E-3</v>
      </c>
      <c r="T15" s="3">
        <f t="shared" si="3"/>
        <v>2.3869081012783063E-2</v>
      </c>
      <c r="U15" s="3">
        <f t="shared" si="4"/>
        <v>3.9756360426494636E-2</v>
      </c>
      <c r="V15" s="3"/>
      <c r="W15" s="3">
        <f t="shared" si="6"/>
        <v>1.3545039530231</v>
      </c>
      <c r="X15">
        <f>SUM($W$6:W15)</f>
        <v>8.218132941815103</v>
      </c>
      <c r="Y15" s="3">
        <f t="shared" si="7"/>
        <v>8.5628963569376975</v>
      </c>
      <c r="Z15" s="3">
        <f t="shared" si="8"/>
        <v>2.9262427030131484</v>
      </c>
    </row>
    <row r="16" spans="1:36" x14ac:dyDescent="0.3">
      <c r="A16" s="18">
        <v>1.3</v>
      </c>
      <c r="B16" s="23">
        <v>0.94510129456106495</v>
      </c>
      <c r="C16" s="24">
        <v>3.1532777327982403E-2</v>
      </c>
      <c r="D16" s="30">
        <v>4.5425444000000002E-2</v>
      </c>
      <c r="E16" s="1">
        <v>3.9463453404535198E-4</v>
      </c>
      <c r="F16" s="1">
        <v>0.62751937439929795</v>
      </c>
      <c r="G16" s="1">
        <v>2.59761694516225E-2</v>
      </c>
      <c r="H16">
        <f>SUM($B$5:B16)</f>
        <v>6.3431239690218257</v>
      </c>
      <c r="I16">
        <f>SUM($C$5:C16)</f>
        <v>0.17973384993967359</v>
      </c>
      <c r="J16">
        <f>SUM($D$5:D16)</f>
        <v>0.36101742999999997</v>
      </c>
      <c r="K16">
        <f>SUM($F$5:F16)</f>
        <v>3.5645381885242093</v>
      </c>
      <c r="L16">
        <f>SUM($G$5:G16)</f>
        <v>0.14763478330288377</v>
      </c>
      <c r="M16">
        <f t="shared" si="0"/>
        <v>5.8360223880653024</v>
      </c>
      <c r="O16" s="3">
        <f t="shared" si="5"/>
        <v>14.618950082689336</v>
      </c>
      <c r="R16" s="3">
        <f t="shared" si="1"/>
        <v>1.3703968771135442</v>
      </c>
      <c r="S16" s="3">
        <f t="shared" si="2"/>
        <v>1.4190980941109241E-3</v>
      </c>
      <c r="T16" s="3">
        <f t="shared" si="3"/>
        <v>2.5947168109494753E-2</v>
      </c>
      <c r="U16" s="3">
        <f t="shared" si="4"/>
        <v>4.3599865374580597E-2</v>
      </c>
      <c r="V16" s="3"/>
      <c r="W16" s="3">
        <f t="shared" si="6"/>
        <v>1.4413630086917304</v>
      </c>
      <c r="X16">
        <f>SUM($W$6:W16)</f>
        <v>9.6594959505068339</v>
      </c>
      <c r="Y16" s="3">
        <f t="shared" si="7"/>
        <v>14.618950082689336</v>
      </c>
      <c r="Z16" s="3">
        <f t="shared" si="8"/>
        <v>3.8234735624415315</v>
      </c>
    </row>
    <row r="17" spans="1:26" x14ac:dyDescent="0.3">
      <c r="A17" s="18">
        <v>1.4</v>
      </c>
      <c r="B17" s="23">
        <v>0.99884515682535802</v>
      </c>
      <c r="C17" s="24">
        <v>3.4389195797920699E-2</v>
      </c>
      <c r="D17" s="30">
        <v>5.1739392000000002E-2</v>
      </c>
      <c r="E17" s="1">
        <v>4.5378435591711099E-4</v>
      </c>
      <c r="F17" s="1">
        <v>0.68283424280724103</v>
      </c>
      <c r="G17" s="1">
        <v>2.8345814676836001E-2</v>
      </c>
      <c r="H17">
        <f>SUM($B$5:B17)</f>
        <v>7.341969125847184</v>
      </c>
      <c r="I17">
        <f>SUM($C$5:C17)</f>
        <v>0.21412304573759428</v>
      </c>
      <c r="J17">
        <f>SUM($D$5:D17)</f>
        <v>0.41275682199999997</v>
      </c>
      <c r="K17">
        <f>SUM($F$5:F17)</f>
        <v>4.24737243133145</v>
      </c>
      <c r="L17">
        <f>SUM($G$5:G17)</f>
        <v>0.17598059797971977</v>
      </c>
      <c r="M17">
        <f t="shared" si="0"/>
        <v>6.3496103770507091</v>
      </c>
      <c r="O17" s="3">
        <f t="shared" si="5"/>
        <v>23.394204174131882</v>
      </c>
      <c r="R17" s="3">
        <f t="shared" si="1"/>
        <v>1.4483254773967691</v>
      </c>
      <c r="S17" s="3">
        <f t="shared" si="2"/>
        <v>1.5476480776569512E-3</v>
      </c>
      <c r="T17" s="3">
        <f t="shared" si="3"/>
        <v>2.955371668149348E-2</v>
      </c>
      <c r="U17" s="3">
        <f t="shared" si="4"/>
        <v>4.7443126497964422E-2</v>
      </c>
      <c r="V17" s="3"/>
      <c r="W17" s="3">
        <f t="shared" si="6"/>
        <v>1.526869968653884</v>
      </c>
      <c r="X17">
        <f>SUM($W$6:W17)</f>
        <v>11.186365919160718</v>
      </c>
      <c r="Y17" s="3">
        <f t="shared" si="7"/>
        <v>23.394204174131882</v>
      </c>
      <c r="Z17" s="3">
        <f t="shared" si="8"/>
        <v>4.8367555421100086</v>
      </c>
    </row>
    <row r="18" spans="1:26" x14ac:dyDescent="0.3">
      <c r="A18" s="18">
        <v>1.5</v>
      </c>
      <c r="B18" s="23">
        <v>1.05071776352385</v>
      </c>
      <c r="C18" s="24">
        <v>3.7271054637513297E-2</v>
      </c>
      <c r="D18" s="30">
        <v>5.8449913999999999E-2</v>
      </c>
      <c r="E18" s="1">
        <v>5.1661009017551097E-4</v>
      </c>
      <c r="F18" s="1">
        <v>0.73806583509782597</v>
      </c>
      <c r="G18" s="1">
        <v>3.0738099203629299E-2</v>
      </c>
      <c r="H18">
        <f>SUM($B$5:B18)</f>
        <v>8.3926868893710349</v>
      </c>
      <c r="I18">
        <f>SUM($C$5:C18)</f>
        <v>0.25139410037510757</v>
      </c>
      <c r="J18">
        <f>SUM($D$5:D18)</f>
        <v>0.47120673599999996</v>
      </c>
      <c r="K18">
        <f>SUM($F$5:F18)</f>
        <v>4.9854382664292762</v>
      </c>
      <c r="L18">
        <f>SUM($G$5:G18)</f>
        <v>0.20671869718334906</v>
      </c>
      <c r="M18">
        <f t="shared" si="0"/>
        <v>6.8363781416762359</v>
      </c>
      <c r="O18" s="3">
        <f t="shared" si="5"/>
        <v>35.520089380907891</v>
      </c>
      <c r="R18" s="3">
        <f t="shared" si="1"/>
        <v>1.5235407571095825</v>
      </c>
      <c r="S18" s="3">
        <f t="shared" si="2"/>
        <v>1.677342977165007E-3</v>
      </c>
      <c r="T18" s="3">
        <f t="shared" si="3"/>
        <v>3.3386789671081933E-2</v>
      </c>
      <c r="U18" s="3">
        <f t="shared" si="4"/>
        <v>5.1280601620702117E-2</v>
      </c>
      <c r="V18" s="3"/>
      <c r="W18" s="3">
        <f t="shared" si="6"/>
        <v>1.6098854913785317</v>
      </c>
      <c r="X18">
        <f>SUM($W$6:W18)</f>
        <v>12.796251410539249</v>
      </c>
      <c r="Y18" s="3">
        <f t="shared" si="7"/>
        <v>35.520089380907891</v>
      </c>
      <c r="Z18" s="3">
        <f t="shared" si="8"/>
        <v>5.9598732688630127</v>
      </c>
    </row>
    <row r="19" spans="1:26" x14ac:dyDescent="0.3">
      <c r="A19" s="18">
        <v>1.6</v>
      </c>
      <c r="B19" s="23">
        <v>1.1008211108652299</v>
      </c>
      <c r="C19" s="24">
        <v>4.0176647007082802E-2</v>
      </c>
      <c r="D19" s="30">
        <v>7.0678666000000001E-2</v>
      </c>
      <c r="E19" s="1">
        <v>5.8306301960543705E-4</v>
      </c>
      <c r="F19" s="1">
        <v>0.79314387335788905</v>
      </c>
      <c r="G19" s="1">
        <v>3.3151553756315899E-2</v>
      </c>
      <c r="H19">
        <f>SUM($B$5:B19)</f>
        <v>9.4935080002362646</v>
      </c>
      <c r="I19">
        <f>SUM($C$5:C19)</f>
        <v>0.29157074738219035</v>
      </c>
      <c r="J19">
        <f>SUM($D$5:D19)</f>
        <v>0.5418854019999999</v>
      </c>
      <c r="K19">
        <f>SUM($F$5:F19)</f>
        <v>5.7785821397871651</v>
      </c>
      <c r="L19">
        <f>SUM($G$5:G19)</f>
        <v>0.23987025093966496</v>
      </c>
      <c r="M19">
        <f t="shared" si="0"/>
        <v>7.2993823300112979</v>
      </c>
      <c r="O19" s="3">
        <f t="shared" si="5"/>
        <v>51.701091411562729</v>
      </c>
      <c r="R19" s="3">
        <f t="shared" si="1"/>
        <v>1.5961906107545833</v>
      </c>
      <c r="S19" s="3">
        <f t="shared" si="2"/>
        <v>1.808105978185544E-3</v>
      </c>
      <c r="T19" s="3">
        <f t="shared" si="3"/>
        <v>4.0371894404748823E-2</v>
      </c>
      <c r="U19" s="3">
        <f t="shared" si="4"/>
        <v>5.5107407853630809E-2</v>
      </c>
      <c r="V19" s="3"/>
      <c r="W19" s="3">
        <f t="shared" si="6"/>
        <v>1.6934780189911487</v>
      </c>
      <c r="X19">
        <f>SUM($W$6:W19)</f>
        <v>14.489729429530398</v>
      </c>
      <c r="Y19" s="3">
        <f t="shared" si="7"/>
        <v>51.701091411562729</v>
      </c>
      <c r="Z19" s="3">
        <f t="shared" si="8"/>
        <v>7.1903470995190997</v>
      </c>
    </row>
    <row r="20" spans="1:26" x14ac:dyDescent="0.3">
      <c r="A20" s="18">
        <v>1.7</v>
      </c>
      <c r="B20" s="23">
        <v>1.1492458308264</v>
      </c>
      <c r="C20" s="24">
        <v>4.3104467015179698E-2</v>
      </c>
      <c r="D20" s="30">
        <v>7.8513026E-2</v>
      </c>
      <c r="E20" s="1">
        <v>6.5309825017358396E-4</v>
      </c>
      <c r="F20" s="1">
        <v>0.84800602881737297</v>
      </c>
      <c r="G20" s="1">
        <v>3.5584882017507903E-2</v>
      </c>
      <c r="H20">
        <f>SUM($B$5:B20)</f>
        <v>10.642753831062665</v>
      </c>
      <c r="I20">
        <f>SUM($C$5:C20)</f>
        <v>0.33467521439737002</v>
      </c>
      <c r="J20">
        <f>SUM($D$5:D20)</f>
        <v>0.62039842799999989</v>
      </c>
      <c r="K20">
        <f>SUM($F$5:F20)</f>
        <v>6.6265881686045383</v>
      </c>
      <c r="L20">
        <f>SUM($G$5:G20)</f>
        <v>0.27545513295717289</v>
      </c>
      <c r="M20">
        <f t="shared" si="0"/>
        <v>7.7411654381033719</v>
      </c>
      <c r="O20" s="3">
        <f t="shared" si="5"/>
        <v>72.601926953062218</v>
      </c>
      <c r="R20" s="3">
        <f t="shared" si="1"/>
        <v>1.66640645469828</v>
      </c>
      <c r="S20" s="3">
        <f t="shared" si="2"/>
        <v>1.9398693097238376E-3</v>
      </c>
      <c r="T20" s="3">
        <f t="shared" si="3"/>
        <v>4.4846907482228068E-2</v>
      </c>
      <c r="U20" s="3">
        <f t="shared" si="4"/>
        <v>5.8919214611760903E-2</v>
      </c>
      <c r="V20" s="3"/>
      <c r="W20" s="3">
        <f t="shared" si="6"/>
        <v>1.7721124461019928</v>
      </c>
      <c r="X20">
        <f>SUM($W$6:W20)</f>
        <v>16.261841875632392</v>
      </c>
      <c r="Y20" s="3">
        <f t="shared" si="7"/>
        <v>72.601926953062218</v>
      </c>
      <c r="Z20" s="3">
        <f t="shared" si="8"/>
        <v>8.5206764375290192</v>
      </c>
    </row>
    <row r="21" spans="1:26" x14ac:dyDescent="0.3">
      <c r="A21" s="18">
        <v>1.8</v>
      </c>
      <c r="B21" s="23">
        <v>1.1960731945809</v>
      </c>
      <c r="C21" s="24">
        <v>4.6053175381084499E-2</v>
      </c>
      <c r="D21" s="30">
        <v>8.2117636999999993E-2</v>
      </c>
      <c r="E21" s="1">
        <v>7.2667419061882895E-4</v>
      </c>
      <c r="F21" s="1">
        <v>0.90259671953318599</v>
      </c>
      <c r="G21" s="1">
        <v>3.8036931078462302E-2</v>
      </c>
      <c r="H21">
        <f>SUM($B$5:B21)</f>
        <v>11.838827025643564</v>
      </c>
      <c r="I21">
        <f>SUM($C$5:C21)</f>
        <v>0.38072838977845452</v>
      </c>
      <c r="J21">
        <f>SUM($D$5:D21)</f>
        <v>0.70251606499999986</v>
      </c>
      <c r="K21">
        <f>SUM($F$5:F21)</f>
        <v>7.5291848881377241</v>
      </c>
      <c r="L21">
        <f>SUM($G$5:G21)</f>
        <v>0.31349206403563518</v>
      </c>
      <c r="M21">
        <f t="shared" si="0"/>
        <v>8.1638669838016611</v>
      </c>
      <c r="O21" s="3">
        <f t="shared" si="5"/>
        <v>98.882571784106631</v>
      </c>
      <c r="R21" s="3">
        <f t="shared" si="1"/>
        <v>1.734306132142305</v>
      </c>
      <c r="S21" s="3">
        <f t="shared" si="2"/>
        <v>2.0725726989185181E-3</v>
      </c>
      <c r="T21" s="3">
        <f t="shared" si="3"/>
        <v>4.6905873545087774E-2</v>
      </c>
      <c r="U21" s="3">
        <f t="shared" si="4"/>
        <v>6.2712160077696907E-2</v>
      </c>
      <c r="V21" s="3"/>
      <c r="W21" s="3">
        <f t="shared" si="6"/>
        <v>1.8459967384640084</v>
      </c>
      <c r="X21">
        <f>SUM($W$6:W21)</f>
        <v>18.107838614096401</v>
      </c>
      <c r="Y21" s="3">
        <f t="shared" si="7"/>
        <v>98.882571784106631</v>
      </c>
      <c r="Z21" s="3">
        <f t="shared" si="8"/>
        <v>9.9439716302947403</v>
      </c>
    </row>
    <row r="22" spans="1:26" x14ac:dyDescent="0.3">
      <c r="A22" s="10">
        <v>2</v>
      </c>
      <c r="B22" s="26">
        <v>1.26272265922283</v>
      </c>
      <c r="C22" s="27">
        <v>5.0475754080492298E-2</v>
      </c>
      <c r="D22" s="30">
        <v>8.7843252999999996E-2</v>
      </c>
      <c r="E22" s="1">
        <v>8.4296373042049596E-4</v>
      </c>
      <c r="F22" s="1">
        <v>0.98310827921079402</v>
      </c>
      <c r="G22" s="1">
        <v>4.1717183471230899E-2</v>
      </c>
      <c r="H22">
        <f>SUM($B$5:B22)</f>
        <v>13.101549684866393</v>
      </c>
      <c r="I22">
        <f>SUM($C$5:C22)</f>
        <v>0.43120414385894684</v>
      </c>
      <c r="J22">
        <f>SUM($D$5:D22)</f>
        <v>0.79035931799999981</v>
      </c>
      <c r="K22">
        <f>SUM($F$5:F22)</f>
        <v>8.5122931673485187</v>
      </c>
      <c r="L22">
        <f>SUM($G$5:G22)</f>
        <v>0.35520924750686605</v>
      </c>
      <c r="M22">
        <f t="shared" si="0"/>
        <v>8.9590425905051987</v>
      </c>
      <c r="O22" s="3">
        <f t="shared" si="5"/>
        <v>123.221054302862</v>
      </c>
      <c r="R22" s="3">
        <f t="shared" si="1"/>
        <v>1.8309478558731034</v>
      </c>
      <c r="S22" s="3">
        <f t="shared" si="2"/>
        <v>2.2716060075962077E-3</v>
      </c>
      <c r="T22" s="3">
        <f t="shared" si="3"/>
        <v>5.017636487770772E-2</v>
      </c>
      <c r="U22" s="3">
        <f t="shared" si="4"/>
        <v>6.8306080052520798E-2</v>
      </c>
      <c r="V22" s="3"/>
      <c r="W22" s="3">
        <f t="shared" si="6"/>
        <v>1.9517019068109283</v>
      </c>
      <c r="X22">
        <f>SUM($W$6:W22)</f>
        <v>20.05954052090733</v>
      </c>
      <c r="Y22" s="3">
        <f t="shared" si="7"/>
        <v>123.221054302862</v>
      </c>
      <c r="Z22" s="3">
        <f t="shared" si="8"/>
        <v>11.100497930402131</v>
      </c>
    </row>
    <row r="23" spans="1:26" x14ac:dyDescent="0.3">
      <c r="A23" s="1">
        <v>2.2000000000000002</v>
      </c>
      <c r="B23" s="1">
        <v>1.3477394517205801</v>
      </c>
      <c r="C23" s="1">
        <v>5.6487911129066898E-2</v>
      </c>
      <c r="D23" s="30">
        <v>9.0170053E-2</v>
      </c>
      <c r="E23" s="1">
        <v>1.0109187174289901E-3</v>
      </c>
      <c r="F23" s="1">
        <v>1.09016181261322</v>
      </c>
      <c r="G23" s="1">
        <v>4.6724366066703799E-2</v>
      </c>
      <c r="H23">
        <f>SUM($B$5:B23)</f>
        <v>14.449289136586973</v>
      </c>
      <c r="I23">
        <f>SUM($C$5:C23)</f>
        <v>0.48769205498801371</v>
      </c>
      <c r="J23">
        <f>SUM($D$5:D23)</f>
        <v>0.88052937099999984</v>
      </c>
      <c r="K23">
        <f>SUM($F$5:F23)</f>
        <v>9.6024549799617382</v>
      </c>
      <c r="L23">
        <f>SUM($G$5:G23)</f>
        <v>0.40193361357356983</v>
      </c>
      <c r="M23">
        <f t="shared" si="0"/>
        <v>9.6966341550929087</v>
      </c>
      <c r="O23" s="3">
        <f t="shared" si="5"/>
        <v>154.92582537837328</v>
      </c>
      <c r="R23" s="3">
        <f t="shared" si="1"/>
        <v>1.954222204994841</v>
      </c>
      <c r="S23" s="3">
        <f t="shared" si="2"/>
        <v>2.5421765482239928E-3</v>
      </c>
      <c r="T23" s="3">
        <f t="shared" si="3"/>
        <v>5.1505440951398328E-2</v>
      </c>
      <c r="U23" s="3">
        <f t="shared" si="4"/>
        <v>7.5744128716256465E-2</v>
      </c>
      <c r="V23" s="3"/>
      <c r="W23" s="3">
        <f t="shared" si="6"/>
        <v>2.0840139512107201</v>
      </c>
      <c r="X23">
        <f>SUM($W$6:W23)</f>
        <v>22.143554472118051</v>
      </c>
      <c r="Y23" s="3">
        <f t="shared" si="7"/>
        <v>154.92582537837328</v>
      </c>
      <c r="Z23" s="3">
        <f t="shared" si="8"/>
        <v>12.446920317025143</v>
      </c>
    </row>
    <row r="24" spans="1:26" x14ac:dyDescent="0.3">
      <c r="A24" s="1">
        <v>2.4</v>
      </c>
      <c r="B24" s="1">
        <v>1.42748064345197</v>
      </c>
      <c r="C24" s="1">
        <v>6.2564898835558602E-2</v>
      </c>
      <c r="D24" s="30">
        <v>8.8133336000000007E-2</v>
      </c>
      <c r="E24" s="1">
        <v>1.1924126951108299E-3</v>
      </c>
      <c r="F24" s="1">
        <v>1.1953688050050699</v>
      </c>
      <c r="G24" s="1">
        <v>5.1790336068271499E-2</v>
      </c>
      <c r="H24">
        <f>SUM($B$5:B24)</f>
        <v>15.876769780038943</v>
      </c>
      <c r="I24">
        <f>SUM($C$5:C24)</f>
        <v>0.55025695382357231</v>
      </c>
      <c r="J24">
        <f>SUM($D$5:D24)</f>
        <v>0.96866270699999979</v>
      </c>
      <c r="K24">
        <f>SUM($F$5:F24)</f>
        <v>10.797823784966809</v>
      </c>
      <c r="L24">
        <f>SUM($G$5:G24)</f>
        <v>0.45372394964184132</v>
      </c>
      <c r="M24">
        <f t="shared" si="0"/>
        <v>10.385522185084433</v>
      </c>
      <c r="O24" s="3">
        <f t="shared" si="5"/>
        <v>194.9958326045118</v>
      </c>
      <c r="R24" s="3">
        <f t="shared" si="1"/>
        <v>2.0698469330053566</v>
      </c>
      <c r="S24" s="3">
        <f t="shared" si="2"/>
        <v>2.8156647215782961E-3</v>
      </c>
      <c r="T24" s="3">
        <f t="shared" si="3"/>
        <v>5.0342061273910409E-2</v>
      </c>
      <c r="U24" s="3">
        <f t="shared" si="4"/>
        <v>8.305388024247852E-2</v>
      </c>
      <c r="V24" s="3"/>
      <c r="W24" s="3">
        <f t="shared" si="6"/>
        <v>2.2060585392433238</v>
      </c>
      <c r="X24">
        <f>SUM($W$6:W24)</f>
        <v>24.349613011361374</v>
      </c>
      <c r="Y24" s="3">
        <f t="shared" si="7"/>
        <v>194.9958326045118</v>
      </c>
      <c r="Z24" s="3">
        <f t="shared" si="8"/>
        <v>13.964090826276941</v>
      </c>
    </row>
    <row r="25" spans="1:26" x14ac:dyDescent="0.3">
      <c r="A25" s="1">
        <v>2.6</v>
      </c>
      <c r="B25" s="1">
        <v>1.5023392653269401</v>
      </c>
      <c r="C25" s="1">
        <v>6.8700804281644504E-2</v>
      </c>
      <c r="D25" s="30">
        <v>8.3417633000000005E-2</v>
      </c>
      <c r="E25" s="1">
        <v>1.3872170788721901E-3</v>
      </c>
      <c r="F25" s="1">
        <v>1.29849077716869</v>
      </c>
      <c r="G25" s="1">
        <v>5.6909998400849697E-2</v>
      </c>
      <c r="H25">
        <f>SUM($B$5:B25)</f>
        <v>17.379109045365883</v>
      </c>
      <c r="I25">
        <f>SUM($C$5:C25)</f>
        <v>0.6189577581052168</v>
      </c>
      <c r="J25">
        <f>SUM($D$5:D25)</f>
        <v>1.0520803399999998</v>
      </c>
      <c r="K25">
        <f>SUM($F$5:F25)</f>
        <v>12.096314562135499</v>
      </c>
      <c r="L25">
        <f>SUM($G$5:G25)</f>
        <v>0.51063394804269102</v>
      </c>
      <c r="M25">
        <f t="shared" si="0"/>
        <v>11.032608008490127</v>
      </c>
      <c r="O25" s="3">
        <f t="shared" si="5"/>
        <v>244.49562717194172</v>
      </c>
      <c r="R25" s="3">
        <f t="shared" si="1"/>
        <v>2.178391934724063</v>
      </c>
      <c r="S25" s="3">
        <f t="shared" si="2"/>
        <v>3.0918044232486051E-3</v>
      </c>
      <c r="T25" s="3">
        <f t="shared" si="3"/>
        <v>4.7648435681710385E-2</v>
      </c>
      <c r="U25" s="3">
        <f t="shared" si="4"/>
        <v>9.021876516383899E-2</v>
      </c>
      <c r="V25" s="3"/>
      <c r="W25" s="3">
        <f t="shared" si="6"/>
        <v>2.3193509399928609</v>
      </c>
      <c r="X25">
        <f>SUM($W$6:W25)</f>
        <v>26.668963951354236</v>
      </c>
      <c r="Y25" s="3">
        <f t="shared" si="7"/>
        <v>244.49562717194172</v>
      </c>
      <c r="Z25" s="3">
        <f t="shared" si="8"/>
        <v>15.636355942864109</v>
      </c>
    </row>
    <row r="26" spans="1:26" x14ac:dyDescent="0.3">
      <c r="A26" s="1">
        <v>2.8</v>
      </c>
      <c r="B26" s="1">
        <v>1.5726568099128699</v>
      </c>
      <c r="C26" s="1">
        <v>7.4890564544683402E-2</v>
      </c>
      <c r="D26" s="30">
        <v>7.6717030000000005E-2</v>
      </c>
      <c r="E26" s="1">
        <v>1.5951256110060699E-3</v>
      </c>
      <c r="F26" s="1">
        <v>1.3993308564598601</v>
      </c>
      <c r="G26" s="1">
        <v>6.2078991444738399E-2</v>
      </c>
      <c r="H26">
        <f>SUM($B$5:B26)</f>
        <v>18.951765855278754</v>
      </c>
      <c r="I26">
        <f>SUM($C$5:C26)</f>
        <v>0.69384832264990015</v>
      </c>
      <c r="J26">
        <f>SUM($D$5:D26)</f>
        <v>1.1287973699999998</v>
      </c>
      <c r="K26">
        <f>SUM($F$5:F26)</f>
        <v>13.495645418595359</v>
      </c>
      <c r="L26">
        <f>SUM($G$5:G26)</f>
        <v>0.57271293948742941</v>
      </c>
      <c r="M26">
        <f t="shared" si="0"/>
        <v>11.643370499171514</v>
      </c>
      <c r="O26" s="3">
        <f t="shared" si="5"/>
        <v>304.51514536601218</v>
      </c>
      <c r="R26" s="3">
        <f t="shared" si="1"/>
        <v>2.2803523743736611</v>
      </c>
      <c r="S26" s="3">
        <f t="shared" si="2"/>
        <v>3.3703678019487478E-3</v>
      </c>
      <c r="T26" s="3">
        <f t="shared" si="3"/>
        <v>4.3821028458657492E-2</v>
      </c>
      <c r="U26" s="3">
        <f t="shared" si="4"/>
        <v>9.722510482572716E-2</v>
      </c>
      <c r="V26" s="3"/>
      <c r="W26" s="3">
        <f t="shared" si="6"/>
        <v>2.4247688754599945</v>
      </c>
      <c r="X26">
        <f>SUM($W$6:W26)</f>
        <v>29.093732826814232</v>
      </c>
      <c r="Y26" s="3">
        <f t="shared" si="7"/>
        <v>304.51514536601218</v>
      </c>
      <c r="Z26" s="3">
        <f t="shared" si="8"/>
        <v>17.450362327642718</v>
      </c>
    </row>
    <row r="27" spans="1:26" x14ac:dyDescent="0.3">
      <c r="A27" s="1">
        <v>3</v>
      </c>
      <c r="B27" s="1">
        <v>1.63873391417957</v>
      </c>
      <c r="C27" s="1">
        <v>8.1129791370552304E-2</v>
      </c>
      <c r="D27" s="30">
        <v>6.8990062000000005E-2</v>
      </c>
      <c r="E27" s="1">
        <v>1.8159506181417899E-3</v>
      </c>
      <c r="F27" s="1">
        <v>1.4977264640308701</v>
      </c>
      <c r="G27" s="1">
        <v>6.7293535574565397E-2</v>
      </c>
      <c r="H27">
        <f>SUM($B$5:B27)</f>
        <v>20.590499769458326</v>
      </c>
      <c r="I27">
        <f>SUM($C$5:C27)</f>
        <v>0.77497811402045247</v>
      </c>
      <c r="J27">
        <f>SUM($D$5:D27)</f>
        <v>1.1977874319999997</v>
      </c>
      <c r="K27">
        <f>SUM($F$5:F27)</f>
        <v>14.99337188262623</v>
      </c>
      <c r="L27">
        <f>SUM($G$5:G27)</f>
        <v>0.64000647506199482</v>
      </c>
      <c r="M27">
        <f t="shared" si="0"/>
        <v>12.222238188218162</v>
      </c>
      <c r="O27" s="3">
        <f t="shared" si="5"/>
        <v>376.15744985524788</v>
      </c>
      <c r="R27" s="3">
        <f t="shared" si="1"/>
        <v>2.3761641755603766</v>
      </c>
      <c r="S27" s="3">
        <f t="shared" si="2"/>
        <v>3.6511573691099994E-3</v>
      </c>
      <c r="T27" s="3">
        <f t="shared" si="3"/>
        <v>3.9407358056829683E-2</v>
      </c>
      <c r="U27" s="3">
        <f t="shared" si="4"/>
        <v>0.1040616032966354</v>
      </c>
      <c r="V27" s="3"/>
      <c r="W27" s="3">
        <f t="shared" si="6"/>
        <v>2.5232842942829516</v>
      </c>
      <c r="X27">
        <f>SUM($W$6:W27)</f>
        <v>31.617017121097184</v>
      </c>
      <c r="Y27" s="3">
        <f t="shared" si="7"/>
        <v>376.15744985524788</v>
      </c>
      <c r="Z27" s="3">
        <f t="shared" si="8"/>
        <v>19.394778932879021</v>
      </c>
    </row>
    <row r="28" spans="1:26" x14ac:dyDescent="0.3">
      <c r="A28" s="1">
        <v>3.2</v>
      </c>
      <c r="B28" s="1">
        <v>1.70083811450001</v>
      </c>
      <c r="C28" s="1">
        <v>8.7414641191434703E-2</v>
      </c>
      <c r="D28" s="30">
        <v>6.0435381000000003E-2</v>
      </c>
      <c r="E28" s="1">
        <v>2.0495201170670999E-3</v>
      </c>
      <c r="F28" s="1">
        <v>1.5935437208718199</v>
      </c>
      <c r="G28" s="1">
        <v>7.2550320921871997E-2</v>
      </c>
      <c r="H28">
        <f>SUM($B$5:B28)</f>
        <v>22.291337883958334</v>
      </c>
      <c r="I28">
        <f>SUM($C$5:C28)</f>
        <v>0.86239275521188719</v>
      </c>
      <c r="J28">
        <f>SUM($D$5:D28)</f>
        <v>1.2582228129999997</v>
      </c>
      <c r="K28">
        <f>SUM($F$5:F28)</f>
        <v>16.586915603498049</v>
      </c>
      <c r="L28">
        <f>SUM($G$5:G28)</f>
        <v>0.71255679598386679</v>
      </c>
      <c r="M28">
        <f t="shared" si="0"/>
        <v>12.772846063262278</v>
      </c>
      <c r="O28" s="3">
        <f t="shared" si="5"/>
        <v>460.5127230282626</v>
      </c>
      <c r="R28" s="3">
        <f t="shared" si="1"/>
        <v>2.4662152660250145</v>
      </c>
      <c r="S28" s="3">
        <f t="shared" si="2"/>
        <v>3.934000149174062E-3</v>
      </c>
      <c r="T28" s="3">
        <f t="shared" si="3"/>
        <v>3.4520895174263239E-2</v>
      </c>
      <c r="U28" s="3">
        <f t="shared" si="4"/>
        <v>0.11071895870152008</v>
      </c>
      <c r="V28" s="3"/>
      <c r="W28" s="3">
        <f t="shared" si="6"/>
        <v>2.6153891200499721</v>
      </c>
      <c r="X28">
        <f>SUM($W$6:W28)</f>
        <v>34.23240624114716</v>
      </c>
      <c r="Y28" s="3">
        <f t="shared" si="7"/>
        <v>460.5127230282626</v>
      </c>
      <c r="Z28" s="3">
        <f t="shared" si="8"/>
        <v>21.459560177884882</v>
      </c>
    </row>
    <row r="29" spans="1:26" x14ac:dyDescent="0.3">
      <c r="A29" s="1">
        <v>3.4</v>
      </c>
      <c r="B29" s="1">
        <v>1.7592096360062499</v>
      </c>
      <c r="C29" s="1">
        <v>9.3741716733830596E-2</v>
      </c>
      <c r="D29" s="30">
        <v>5.3432476E-2</v>
      </c>
      <c r="E29" s="1">
        <v>2.2956755328401102E-3</v>
      </c>
      <c r="F29" s="1">
        <v>1.6866730702472501</v>
      </c>
      <c r="G29" s="1">
        <v>7.7846422442576099E-2</v>
      </c>
      <c r="H29">
        <f>SUM($B$5:B29)</f>
        <v>24.050547519964585</v>
      </c>
      <c r="I29">
        <f>SUM($C$5:C29)</f>
        <v>0.95613447194571777</v>
      </c>
      <c r="J29">
        <f>SUM($D$5:D29)</f>
        <v>1.3116552889999997</v>
      </c>
      <c r="K29">
        <f>SUM($F$5:F29)</f>
        <v>18.273588673745298</v>
      </c>
      <c r="L29">
        <f>SUM($G$5:G29)</f>
        <v>0.7904032184264429</v>
      </c>
      <c r="M29">
        <f t="shared" si="0"/>
        <v>13.298217678693383</v>
      </c>
      <c r="O29" s="3">
        <f t="shared" si="5"/>
        <v>558.70642873586712</v>
      </c>
      <c r="R29" s="3">
        <f t="shared" si="1"/>
        <v>2.5508539722090622</v>
      </c>
      <c r="S29" s="3">
        <f t="shared" si="2"/>
        <v>4.2187432515693613E-3</v>
      </c>
      <c r="T29" s="3">
        <f t="shared" si="3"/>
        <v>3.0520812020649563E-2</v>
      </c>
      <c r="U29" s="3">
        <f t="shared" si="4"/>
        <v>0.11718955906995961</v>
      </c>
      <c r="V29" s="3"/>
      <c r="W29" s="3">
        <f t="shared" si="6"/>
        <v>2.7027830865512406</v>
      </c>
      <c r="X29">
        <f>SUM($W$6:W29)</f>
        <v>36.935189327698403</v>
      </c>
      <c r="Y29" s="3">
        <f t="shared" si="7"/>
        <v>558.70642873586712</v>
      </c>
      <c r="Z29" s="3">
        <f t="shared" si="8"/>
        <v>23.636971649005019</v>
      </c>
    </row>
    <row r="30" spans="1:26" x14ac:dyDescent="0.3">
      <c r="A30" s="1">
        <v>3.6</v>
      </c>
      <c r="B30" s="1">
        <v>1.81406581792168</v>
      </c>
      <c r="C30" s="1">
        <v>0.100107991166084</v>
      </c>
      <c r="D30" s="30">
        <v>4.7420044000000001E-2</v>
      </c>
      <c r="E30" s="1">
        <v>2.5542698697919699E-3</v>
      </c>
      <c r="F30" s="1">
        <v>1.77702578382089</v>
      </c>
      <c r="G30" s="1">
        <v>8.3179234455554293E-2</v>
      </c>
      <c r="H30">
        <f>SUM($B$5:B30)</f>
        <v>25.864613337886265</v>
      </c>
      <c r="I30">
        <f>SUM($C$5:C30)</f>
        <v>1.0562424631118017</v>
      </c>
      <c r="J30">
        <f>SUM($D$5:D30)</f>
        <v>1.3590753329999998</v>
      </c>
      <c r="K30">
        <f>SUM($F$5:F30)</f>
        <v>20.050614457566187</v>
      </c>
      <c r="L30">
        <f>SUM($G$5:G30)</f>
        <v>0.87358245288199721</v>
      </c>
      <c r="M30">
        <f t="shared" si="0"/>
        <v>13.800897364360443</v>
      </c>
      <c r="O30" s="3">
        <f t="shared" si="5"/>
        <v>671.83325239198848</v>
      </c>
      <c r="R30" s="3">
        <f t="shared" si="1"/>
        <v>2.6303954359864359</v>
      </c>
      <c r="S30" s="3">
        <f t="shared" si="2"/>
        <v>4.505250457053629E-3</v>
      </c>
      <c r="T30" s="3">
        <f t="shared" si="3"/>
        <v>2.7086490413338347E-2</v>
      </c>
      <c r="U30" s="3">
        <f t="shared" si="4"/>
        <v>0.12346723958270833</v>
      </c>
      <c r="V30" s="3"/>
      <c r="W30" s="3">
        <f t="shared" si="6"/>
        <v>2.7854544164395367</v>
      </c>
      <c r="X30">
        <f>SUM($W$6:W30)</f>
        <v>39.720643744137938</v>
      </c>
      <c r="Y30" s="3">
        <f t="shared" si="7"/>
        <v>671.83325239198848</v>
      </c>
      <c r="Z30" s="3">
        <f t="shared" si="8"/>
        <v>25.919746379777493</v>
      </c>
    </row>
    <row r="31" spans="1:26" x14ac:dyDescent="0.3">
      <c r="A31" s="1">
        <v>3.8</v>
      </c>
      <c r="B31" s="1">
        <v>1.86560456545696</v>
      </c>
      <c r="C31" s="1">
        <v>0.106510748670891</v>
      </c>
      <c r="D31" s="30">
        <v>4.4017635999999999E-2</v>
      </c>
      <c r="E31" s="1">
        <v>2.82516622400651E-3</v>
      </c>
      <c r="F31" s="1">
        <v>1.8645311247266101</v>
      </c>
      <c r="G31" s="1">
        <v>8.8546419365072807E-2</v>
      </c>
      <c r="H31">
        <f>SUM($B$5:B31)</f>
        <v>27.730217903343224</v>
      </c>
      <c r="I31">
        <f>SUM($C$5:C31)</f>
        <v>1.1627532117826926</v>
      </c>
      <c r="J31">
        <f>SUM($D$5:D31)</f>
        <v>1.4030929689999998</v>
      </c>
      <c r="K31">
        <f>SUM($F$5:F31)</f>
        <v>21.915145582292798</v>
      </c>
      <c r="L31">
        <f>SUM($G$5:G31)</f>
        <v>0.96212887224707</v>
      </c>
      <c r="M31">
        <f t="shared" si="0"/>
        <v>14.283048187408982</v>
      </c>
      <c r="O31" s="3">
        <f t="shared" si="5"/>
        <v>801.01484663826909</v>
      </c>
      <c r="R31" s="3">
        <f t="shared" si="1"/>
        <v>2.7051266199125918</v>
      </c>
      <c r="S31" s="3">
        <f t="shared" si="2"/>
        <v>4.7933995432447437E-3</v>
      </c>
      <c r="T31" s="3">
        <f t="shared" si="3"/>
        <v>2.5143023391792231E-2</v>
      </c>
      <c r="U31" s="3">
        <f t="shared" si="4"/>
        <v>0.12954708546268351</v>
      </c>
      <c r="V31" s="3"/>
      <c r="W31" s="3">
        <f t="shared" si="6"/>
        <v>2.8646101283103125</v>
      </c>
      <c r="X31">
        <f>SUM($W$6:W31)</f>
        <v>42.585253872448249</v>
      </c>
      <c r="Y31" s="3">
        <f t="shared" si="7"/>
        <v>801.01484663826909</v>
      </c>
      <c r="Z31" s="3">
        <f t="shared" si="8"/>
        <v>28.302205685039269</v>
      </c>
    </row>
    <row r="32" spans="1:26" x14ac:dyDescent="0.3">
      <c r="A32" s="1">
        <v>4</v>
      </c>
      <c r="B32" s="1">
        <v>1.9140070900736299</v>
      </c>
      <c r="C32" s="1">
        <v>0.11294753721495999</v>
      </c>
      <c r="D32" s="30">
        <v>3.9953916999999999E-2</v>
      </c>
      <c r="E32" s="1">
        <v>3.1082365582857699E-3</v>
      </c>
      <c r="F32" s="1">
        <v>1.94913400909275</v>
      </c>
      <c r="G32" s="1">
        <v>9.3945866912524406E-2</v>
      </c>
      <c r="H32">
        <f>SUM($B$5:B32)</f>
        <v>29.644224993416852</v>
      </c>
      <c r="I32">
        <f>SUM($C$5:C32)</f>
        <v>1.2757007489976526</v>
      </c>
      <c r="J32">
        <f>SUM($D$5:D32)</f>
        <v>1.4430468859999999</v>
      </c>
      <c r="K32">
        <f>SUM($F$5:F32)</f>
        <v>23.864279591385547</v>
      </c>
      <c r="L32">
        <f>SUM($G$5:G32)</f>
        <v>1.0560747391595944</v>
      </c>
      <c r="M32">
        <f t="shared" si="0"/>
        <v>14.74652585352889</v>
      </c>
      <c r="O32" s="3">
        <f t="shared" si="5"/>
        <v>947.24640947411365</v>
      </c>
      <c r="R32" s="3">
        <f t="shared" si="1"/>
        <v>2.7753102806067633</v>
      </c>
      <c r="S32" s="3">
        <f t="shared" si="2"/>
        <v>5.0830801590710378E-3</v>
      </c>
      <c r="T32" s="3">
        <f t="shared" si="3"/>
        <v>2.2821813277858111E-2</v>
      </c>
      <c r="U32" s="3">
        <f t="shared" si="4"/>
        <v>0.13542526949834927</v>
      </c>
      <c r="V32" s="3"/>
      <c r="W32" s="3">
        <f t="shared" si="6"/>
        <v>2.9386404435420412</v>
      </c>
      <c r="X32">
        <f>SUM($W$6:W32)</f>
        <v>45.52389431599029</v>
      </c>
      <c r="Y32" s="3">
        <f t="shared" si="7"/>
        <v>947.24640947411365</v>
      </c>
      <c r="Z32" s="3">
        <f t="shared" si="8"/>
        <v>30.7773684624614</v>
      </c>
    </row>
    <row r="33" spans="1:26" x14ac:dyDescent="0.3">
      <c r="A33" s="1">
        <v>4.3</v>
      </c>
      <c r="B33" s="1">
        <v>1.9699906600286099</v>
      </c>
      <c r="C33" s="1">
        <v>0.12100694085937801</v>
      </c>
      <c r="D33" s="30">
        <v>3.7478286999999999E-2</v>
      </c>
      <c r="E33" s="1">
        <v>3.4781052413808702E-3</v>
      </c>
      <c r="F33" s="1">
        <v>2.0501902056136099</v>
      </c>
      <c r="G33" s="1">
        <v>0.10071174049575</v>
      </c>
      <c r="H33">
        <f>SUM($B$5:B33)</f>
        <v>31.614215653445463</v>
      </c>
      <c r="I33">
        <f>SUM($C$5:C33)</f>
        <v>1.3967076898570305</v>
      </c>
      <c r="J33">
        <f>SUM($D$5:D33)</f>
        <v>1.4805251729999998</v>
      </c>
      <c r="K33">
        <f>SUM($F$5:F33)</f>
        <v>25.914469796999157</v>
      </c>
      <c r="L33">
        <f>SUM($G$5:G33)</f>
        <v>1.1567864796553444</v>
      </c>
      <c r="M33">
        <f t="shared" si="0"/>
        <v>15.410183581083542</v>
      </c>
      <c r="O33" s="3">
        <f t="shared" si="5"/>
        <v>1098.2262830639011</v>
      </c>
      <c r="R33" s="3">
        <f t="shared" si="1"/>
        <v>2.8564864570414841</v>
      </c>
      <c r="S33" s="3">
        <f t="shared" si="2"/>
        <v>5.4457847896369881E-3</v>
      </c>
      <c r="T33" s="3">
        <f t="shared" si="3"/>
        <v>2.1407725001981084E-2</v>
      </c>
      <c r="U33" s="3">
        <f t="shared" si="4"/>
        <v>0.14244662492310312</v>
      </c>
      <c r="V33" s="3"/>
      <c r="W33" s="3">
        <f t="shared" si="6"/>
        <v>3.0257865917562055</v>
      </c>
      <c r="X33">
        <f>SUM($W$6:W33)</f>
        <v>48.549680907746499</v>
      </c>
      <c r="Y33" s="3">
        <f t="shared" si="7"/>
        <v>1098.2262830639011</v>
      </c>
      <c r="Z33" s="3">
        <f t="shared" si="8"/>
        <v>33.139497326662955</v>
      </c>
    </row>
    <row r="34" spans="1:26" x14ac:dyDescent="0.3">
      <c r="A34" s="1">
        <v>4.5999999999999996</v>
      </c>
      <c r="B34" s="1">
        <v>2.03194170790273</v>
      </c>
      <c r="C34" s="1">
        <v>0.13077748151871901</v>
      </c>
      <c r="D34" s="30">
        <v>3.4308402000000002E-2</v>
      </c>
      <c r="E34" s="1">
        <v>3.9476006539162197E-3</v>
      </c>
      <c r="F34" s="1">
        <v>2.1660234302242598</v>
      </c>
      <c r="G34" s="1">
        <v>0.108921282485788</v>
      </c>
      <c r="H34">
        <f>SUM($B$5:B34)</f>
        <v>33.646157361348195</v>
      </c>
      <c r="I34">
        <f>SUM($C$5:C34)</f>
        <v>1.5274851713757496</v>
      </c>
      <c r="J34">
        <f>SUM($D$5:D34)</f>
        <v>1.5148335749999997</v>
      </c>
      <c r="K34">
        <f>SUM($F$5:F34)</f>
        <v>28.080493227223418</v>
      </c>
      <c r="L34">
        <f>SUM($G$5:G34)</f>
        <v>1.2657077621411323</v>
      </c>
      <c r="M34">
        <f t="shared" si="0"/>
        <v>16.039971076781548</v>
      </c>
      <c r="O34" s="3">
        <f t="shared" si="5"/>
        <v>1269.6396067638368</v>
      </c>
      <c r="R34" s="3">
        <f t="shared" si="1"/>
        <v>2.9463154764589583</v>
      </c>
      <c r="S34" s="3">
        <f t="shared" si="2"/>
        <v>5.8854972667171431E-3</v>
      </c>
      <c r="T34" s="3">
        <f t="shared" si="3"/>
        <v>1.9597075908870058E-2</v>
      </c>
      <c r="U34" s="3">
        <f t="shared" si="4"/>
        <v>0.15049468400297197</v>
      </c>
      <c r="V34" s="3"/>
      <c r="W34" s="3">
        <f t="shared" si="6"/>
        <v>3.1222927336375177</v>
      </c>
      <c r="X34">
        <f>SUM($W$6:W34)</f>
        <v>51.671973641384014</v>
      </c>
      <c r="Y34" s="3">
        <f t="shared" si="7"/>
        <v>1269.6396067638368</v>
      </c>
      <c r="Z34" s="3">
        <f t="shared" si="8"/>
        <v>35.632002564602466</v>
      </c>
    </row>
    <row r="35" spans="1:26" x14ac:dyDescent="0.3">
      <c r="A35" s="1">
        <v>5</v>
      </c>
      <c r="B35" s="1">
        <v>2.0965382748809098</v>
      </c>
      <c r="C35" s="1">
        <v>0.142213263163494</v>
      </c>
      <c r="D35" s="30">
        <v>3.5678000000000001E-2</v>
      </c>
      <c r="E35" s="1">
        <v>4.52752154557902E-3</v>
      </c>
      <c r="F35" s="1">
        <v>2.29198501206705</v>
      </c>
      <c r="G35" s="1">
        <v>0.11854022162359799</v>
      </c>
      <c r="H35">
        <f>SUM($B$5:B35)</f>
        <v>35.742695636229101</v>
      </c>
      <c r="I35">
        <f>SUM($C$5:C35)</f>
        <v>1.6696984345392436</v>
      </c>
      <c r="J35">
        <f>SUM($D$5:D35)</f>
        <v>1.5505115749999998</v>
      </c>
      <c r="K35">
        <f>SUM($F$5:F35)</f>
        <v>30.372478239290466</v>
      </c>
      <c r="L35">
        <f>SUM($G$5:G35)</f>
        <v>1.3842479837647303</v>
      </c>
      <c r="M35">
        <f t="shared" si="0"/>
        <v>16.833438146990211</v>
      </c>
      <c r="O35" s="3">
        <f t="shared" si="5"/>
        <v>1448.9093575503448</v>
      </c>
      <c r="R35" s="3">
        <f t="shared" si="1"/>
        <v>3.0399804985773193</v>
      </c>
      <c r="S35" s="3">
        <f t="shared" si="2"/>
        <v>6.4001520897912787E-3</v>
      </c>
      <c r="T35" s="3">
        <f t="shared" si="3"/>
        <v>2.0379394944616363E-2</v>
      </c>
      <c r="U35" s="3">
        <f t="shared" si="4"/>
        <v>0.15924645842582874</v>
      </c>
      <c r="V35" s="3"/>
      <c r="W35" s="3">
        <f t="shared" si="6"/>
        <v>3.2260065040375556</v>
      </c>
      <c r="X35">
        <f>SUM($W$6:W35)</f>
        <v>54.89798014542157</v>
      </c>
      <c r="Y35" s="3">
        <f t="shared" si="7"/>
        <v>1448.9093575503448</v>
      </c>
      <c r="Z35" s="3">
        <f t="shared" si="8"/>
        <v>38.064541998431359</v>
      </c>
    </row>
    <row r="36" spans="1:26" x14ac:dyDescent="0.3">
      <c r="A36" s="1">
        <v>5.3</v>
      </c>
      <c r="B36" s="1">
        <v>2.1546756911868301</v>
      </c>
      <c r="C36" s="1">
        <v>0.153798434303968</v>
      </c>
      <c r="D36" s="30">
        <v>3.7439954999999997E-2</v>
      </c>
      <c r="E36" s="1">
        <v>5.1454083334897E-3</v>
      </c>
      <c r="F36" s="1">
        <v>2.4100431807849501</v>
      </c>
      <c r="G36" s="1">
        <v>0.128294899402386</v>
      </c>
      <c r="H36">
        <f>SUM($B$5:B36)</f>
        <v>37.897371327415932</v>
      </c>
      <c r="I36">
        <f>SUM($C$5:C36)</f>
        <v>1.8234968688432116</v>
      </c>
      <c r="J36">
        <f>SUM($D$5:D36)</f>
        <v>1.5879515299999998</v>
      </c>
      <c r="K36">
        <f>SUM($F$5:F36)</f>
        <v>32.782521420075419</v>
      </c>
      <c r="L36">
        <f>SUM($G$5:G36)</f>
        <v>1.5125428831671164</v>
      </c>
      <c r="M36">
        <f t="shared" si="0"/>
        <v>17.397830665808691</v>
      </c>
      <c r="O36" s="3">
        <f t="shared" si="5"/>
        <v>1666.2875603760813</v>
      </c>
      <c r="R36" s="3">
        <f t="shared" si="1"/>
        <v>3.1242797522209034</v>
      </c>
      <c r="S36" s="3">
        <f t="shared" si="2"/>
        <v>6.9215300234376793E-3</v>
      </c>
      <c r="T36" s="3">
        <f t="shared" si="3"/>
        <v>2.1385829633209934E-2</v>
      </c>
      <c r="U36" s="3">
        <f t="shared" si="4"/>
        <v>0.16744910598136808</v>
      </c>
      <c r="V36" s="3"/>
      <c r="W36" s="3">
        <f t="shared" si="6"/>
        <v>3.3200362178589193</v>
      </c>
      <c r="X36">
        <f>SUM($W$6:W36)</f>
        <v>58.218016363280491</v>
      </c>
      <c r="Y36" s="3">
        <f t="shared" si="7"/>
        <v>1666.2875603760813</v>
      </c>
      <c r="Z36" s="3">
        <f t="shared" si="8"/>
        <v>40.8201856974718</v>
      </c>
    </row>
    <row r="37" spans="1:26" x14ac:dyDescent="0.3">
      <c r="A37" s="1">
        <v>5.6</v>
      </c>
      <c r="B37" s="1">
        <v>2.1988741501726401</v>
      </c>
      <c r="C37" s="1">
        <v>0.16374823192278301</v>
      </c>
      <c r="D37" s="30">
        <v>4.0822794000000003E-2</v>
      </c>
      <c r="E37" s="1">
        <v>5.7018596151942004E-3</v>
      </c>
      <c r="F37" s="1">
        <v>2.50342085035384</v>
      </c>
      <c r="G37" s="1">
        <v>0.13668107033378199</v>
      </c>
      <c r="H37">
        <f>SUM($B$5:B37)</f>
        <v>40.096245477588575</v>
      </c>
      <c r="I37">
        <f>SUM($C$5:C37)</f>
        <v>1.9872451007659946</v>
      </c>
      <c r="J37">
        <f>SUM($D$5:D37)</f>
        <v>1.6287743239999999</v>
      </c>
      <c r="K37">
        <f>SUM($F$5:F37)</f>
        <v>35.28594227042926</v>
      </c>
      <c r="L37">
        <f>SUM($G$5:G37)</f>
        <v>1.6492239535008983</v>
      </c>
      <c r="M37">
        <f t="shared" si="0"/>
        <v>17.938747701515254</v>
      </c>
      <c r="O37" s="3">
        <f t="shared" si="5"/>
        <v>1907.2663430860844</v>
      </c>
      <c r="R37" s="3">
        <f t="shared" si="1"/>
        <v>3.1883675177503279</v>
      </c>
      <c r="S37" s="3">
        <f t="shared" si="2"/>
        <v>7.3693097635723938E-3</v>
      </c>
      <c r="T37" s="3">
        <f t="shared" si="3"/>
        <v>2.3318118775399833E-2</v>
      </c>
      <c r="U37" s="3">
        <f t="shared" si="4"/>
        <v>0.17393695956531988</v>
      </c>
      <c r="V37" s="3"/>
      <c r="W37" s="3">
        <f t="shared" si="6"/>
        <v>3.3929919058546201</v>
      </c>
      <c r="X37">
        <f>SUM($W$6:W37)</f>
        <v>61.611008269135112</v>
      </c>
      <c r="Y37" s="3">
        <f t="shared" si="7"/>
        <v>1907.2663430860844</v>
      </c>
      <c r="Z37" s="3">
        <f t="shared" si="8"/>
        <v>43.672260567619858</v>
      </c>
    </row>
    <row r="38" spans="1:26" x14ac:dyDescent="0.3">
      <c r="A38" s="1">
        <v>6</v>
      </c>
      <c r="B38" s="1">
        <v>2.2444640365262098</v>
      </c>
      <c r="C38" s="1">
        <v>0.175379370843117</v>
      </c>
      <c r="D38" s="30">
        <v>4.5035180000000001E-2</v>
      </c>
      <c r="E38" s="1">
        <v>6.3820148208458896E-3</v>
      </c>
      <c r="F38" s="1">
        <v>2.6035024546335399</v>
      </c>
      <c r="G38" s="1">
        <v>0.14649402050360899</v>
      </c>
      <c r="H38">
        <f>SUM($B$5:B38)</f>
        <v>42.340709514114785</v>
      </c>
      <c r="I38">
        <f>SUM($C$5:C38)</f>
        <v>2.1626244716091114</v>
      </c>
      <c r="J38">
        <f>SUM($D$5:D38)</f>
        <v>1.6738095039999998</v>
      </c>
      <c r="K38">
        <f>SUM($F$5:F38)</f>
        <v>37.889444725062802</v>
      </c>
      <c r="L38">
        <f>SUM($G$5:G38)</f>
        <v>1.7957179740045073</v>
      </c>
      <c r="M38">
        <f t="shared" si="0"/>
        <v>18.627141275974704</v>
      </c>
      <c r="O38" s="3">
        <f t="shared" si="5"/>
        <v>2157.8670363186479</v>
      </c>
      <c r="R38" s="3">
        <f t="shared" si="1"/>
        <v>3.254472852963004</v>
      </c>
      <c r="S38" s="3">
        <f t="shared" si="2"/>
        <v>7.8927564267858522E-3</v>
      </c>
      <c r="T38" s="3">
        <f t="shared" si="3"/>
        <v>2.5724247985365996E-2</v>
      </c>
      <c r="U38" s="3">
        <f t="shared" si="4"/>
        <v>0.18089060060189188</v>
      </c>
      <c r="V38" s="3"/>
      <c r="W38" s="3">
        <f t="shared" si="6"/>
        <v>3.4689804579770476</v>
      </c>
      <c r="X38">
        <f>SUM($W$6:W38)</f>
        <v>65.079988727112166</v>
      </c>
      <c r="Y38" s="3">
        <f t="shared" si="7"/>
        <v>2157.8670363186479</v>
      </c>
      <c r="Z38" s="3">
        <f t="shared" si="8"/>
        <v>46.452847451137458</v>
      </c>
    </row>
    <row r="39" spans="1:26" x14ac:dyDescent="0.3">
      <c r="A39" s="1">
        <v>6.5</v>
      </c>
      <c r="B39" s="1">
        <v>2.2948654685121102</v>
      </c>
      <c r="C39" s="1">
        <v>0.190417040236041</v>
      </c>
      <c r="D39" s="30">
        <v>5.2032781E-2</v>
      </c>
      <c r="E39" s="1">
        <v>7.3067946845634703E-3</v>
      </c>
      <c r="F39" s="1">
        <v>2.71930941600584</v>
      </c>
      <c r="G39" s="1">
        <v>0.15919566394510201</v>
      </c>
      <c r="H39">
        <f>SUM($B$5:B39)</f>
        <v>44.635574982626892</v>
      </c>
      <c r="I39">
        <f>SUM($C$5:C39)</f>
        <v>2.3530415118451522</v>
      </c>
      <c r="J39">
        <f>SUM($D$5:D39)</f>
        <v>1.7258422849999999</v>
      </c>
      <c r="K39">
        <f>SUM($F$5:F39)</f>
        <v>40.608754141068644</v>
      </c>
      <c r="L39">
        <f>SUM($G$5:G39)</f>
        <v>1.9549136379496093</v>
      </c>
      <c r="M39">
        <f t="shared" si="0"/>
        <v>19.440808622198933</v>
      </c>
      <c r="O39" s="3">
        <f t="shared" si="5"/>
        <v>2420.0459642510555</v>
      </c>
      <c r="R39" s="3">
        <f t="shared" si="1"/>
        <v>3.3275549293425595</v>
      </c>
      <c r="S39" s="3">
        <f t="shared" si="2"/>
        <v>8.5695102614831657E-3</v>
      </c>
      <c r="T39" s="3">
        <f t="shared" si="3"/>
        <v>2.9721301476140209E-2</v>
      </c>
      <c r="U39" s="3">
        <f t="shared" si="4"/>
        <v>0.1889368349195254</v>
      </c>
      <c r="V39" s="3"/>
      <c r="W39" s="3">
        <f t="shared" si="6"/>
        <v>3.5547825759997087</v>
      </c>
      <c r="X39">
        <f>SUM($W$6:W39)</f>
        <v>68.634771303111876</v>
      </c>
      <c r="Y39" s="3">
        <f t="shared" si="7"/>
        <v>2420.0459642510555</v>
      </c>
      <c r="Z39" s="3">
        <f t="shared" si="8"/>
        <v>49.193962680912946</v>
      </c>
    </row>
    <row r="40" spans="1:26" x14ac:dyDescent="0.3">
      <c r="A40" s="1">
        <v>7</v>
      </c>
      <c r="B40" s="1">
        <v>2.34128870486053</v>
      </c>
      <c r="C40" s="1">
        <v>0.20726227461197599</v>
      </c>
      <c r="D40" s="30">
        <v>6.3336153000000006E-2</v>
      </c>
      <c r="E40" s="1">
        <v>8.4014388428346604E-3</v>
      </c>
      <c r="F40" s="1">
        <v>2.83200121247451</v>
      </c>
      <c r="G40" s="1">
        <v>0.17344289924492401</v>
      </c>
      <c r="H40">
        <f>SUM($B$5:B40)</f>
        <v>46.976863687487423</v>
      </c>
      <c r="I40">
        <f>SUM($C$5:C40)</f>
        <v>2.5603037864571281</v>
      </c>
      <c r="J40">
        <f>SUM($D$5:D40)</f>
        <v>1.789178438</v>
      </c>
      <c r="K40">
        <f>SUM($F$5:F40)</f>
        <v>43.440755353543153</v>
      </c>
      <c r="L40">
        <f>SUM($G$5:G40)</f>
        <v>2.1283565371945334</v>
      </c>
      <c r="M40">
        <f t="shared" si="0"/>
        <v>20.208801795578118</v>
      </c>
      <c r="O40" s="3">
        <f t="shared" si="5"/>
        <v>2710.5674432436408</v>
      </c>
      <c r="R40" s="3">
        <f t="shared" si="1"/>
        <v>3.3948686220477682</v>
      </c>
      <c r="S40" s="3">
        <f t="shared" si="2"/>
        <v>9.3276115777452019E-3</v>
      </c>
      <c r="T40" s="3">
        <f t="shared" si="3"/>
        <v>3.6177826006492761E-2</v>
      </c>
      <c r="U40" s="3">
        <f t="shared" si="4"/>
        <v>0.1967666284769865</v>
      </c>
      <c r="V40" s="3"/>
      <c r="W40" s="3">
        <f t="shared" si="6"/>
        <v>3.6371406881089929</v>
      </c>
      <c r="X40">
        <f>SUM($W$6:W40)</f>
        <v>72.271911991220875</v>
      </c>
      <c r="Y40" s="3">
        <f t="shared" si="7"/>
        <v>2710.5674432436408</v>
      </c>
      <c r="Z40" s="3">
        <f t="shared" si="8"/>
        <v>52.063110195642757</v>
      </c>
    </row>
    <row r="41" spans="1:26" x14ac:dyDescent="0.3">
      <c r="A41" s="1">
        <v>7.5</v>
      </c>
      <c r="B41" s="1">
        <v>2.37831849951663</v>
      </c>
      <c r="C41" s="1">
        <v>0.224190054332919</v>
      </c>
      <c r="D41" s="30">
        <v>7.4739234000000002E-2</v>
      </c>
      <c r="E41" s="1">
        <v>9.5639577433355005E-3</v>
      </c>
      <c r="F41" s="1">
        <v>2.9278112834585799</v>
      </c>
      <c r="G41" s="1">
        <v>0.18777985316110701</v>
      </c>
      <c r="H41">
        <f>SUM($B$5:B41)</f>
        <v>49.355182187004054</v>
      </c>
      <c r="I41">
        <f>SUM($C$5:C41)</f>
        <v>2.7844938407900472</v>
      </c>
      <c r="J41">
        <f>SUM($D$5:D41)</f>
        <v>1.8639176719999999</v>
      </c>
      <c r="K41">
        <f>SUM($F$5:F41)</f>
        <v>46.368566637001734</v>
      </c>
      <c r="L41">
        <f>SUM($G$5:G41)</f>
        <v>2.3161363903556405</v>
      </c>
      <c r="M41">
        <f t="shared" si="0"/>
        <v>20.936689379148675</v>
      </c>
      <c r="O41" s="3">
        <f t="shared" si="5"/>
        <v>3029.4003509659051</v>
      </c>
      <c r="R41" s="3">
        <f t="shared" si="1"/>
        <v>3.4485618242991132</v>
      </c>
      <c r="S41" s="3">
        <f t="shared" si="2"/>
        <v>1.0089427756816823E-2</v>
      </c>
      <c r="T41" s="3">
        <f t="shared" si="3"/>
        <v>4.2691304656766058E-2</v>
      </c>
      <c r="U41" s="3">
        <f t="shared" si="4"/>
        <v>0.20342348461060508</v>
      </c>
      <c r="V41" s="3"/>
      <c r="W41" s="3">
        <f t="shared" si="6"/>
        <v>3.704766041323301</v>
      </c>
      <c r="X41">
        <f>SUM($W$6:W41)</f>
        <v>75.976678032544172</v>
      </c>
      <c r="Y41" s="3">
        <f t="shared" si="7"/>
        <v>3029.4003509659051</v>
      </c>
      <c r="Z41" s="3">
        <f t="shared" si="8"/>
        <v>55.039988653395497</v>
      </c>
    </row>
    <row r="42" spans="1:26" x14ac:dyDescent="0.3">
      <c r="A42" s="1">
        <v>8</v>
      </c>
      <c r="B42" s="1">
        <v>2.4069406857872901</v>
      </c>
      <c r="C42" s="1">
        <v>0.24118874290956899</v>
      </c>
      <c r="D42" s="30">
        <v>8.9116579000000001E-2</v>
      </c>
      <c r="E42" s="1">
        <v>1.0793422506838599E-2</v>
      </c>
      <c r="F42" s="1">
        <v>3.0075199387828899</v>
      </c>
      <c r="G42" s="1">
        <v>0.202196509984786</v>
      </c>
      <c r="H42">
        <f>SUM($B$5:B42)</f>
        <v>51.762122872791345</v>
      </c>
      <c r="I42">
        <f>SUM($C$5:C42)</f>
        <v>3.0256825836996164</v>
      </c>
      <c r="J42">
        <f>SUM($D$5:D42)</f>
        <v>1.9530342509999998</v>
      </c>
      <c r="K42">
        <f>SUM($F$5:F42)</f>
        <v>49.376086575784626</v>
      </c>
      <c r="L42">
        <f>SUM($G$5:G42)</f>
        <v>2.5183329003404262</v>
      </c>
      <c r="M42">
        <f t="shared" si="0"/>
        <v>21.629042127875834</v>
      </c>
      <c r="O42" s="3">
        <f t="shared" si="5"/>
        <v>3376.5884337803955</v>
      </c>
      <c r="R42" s="3">
        <f t="shared" si="1"/>
        <v>3.4900639943915706</v>
      </c>
      <c r="S42" s="3">
        <f t="shared" si="2"/>
        <v>1.0854435111246792E-2</v>
      </c>
      <c r="T42" s="3">
        <f t="shared" si="3"/>
        <v>5.0903693019622873E-2</v>
      </c>
      <c r="U42" s="3">
        <f t="shared" si="4"/>
        <v>0.20896161902224064</v>
      </c>
      <c r="V42" s="3"/>
      <c r="W42" s="3">
        <f t="shared" si="6"/>
        <v>3.7607837415446808</v>
      </c>
      <c r="X42">
        <f>SUM($W$6:W42)</f>
        <v>79.737461774088857</v>
      </c>
      <c r="Y42" s="3">
        <f t="shared" si="7"/>
        <v>3376.5884337803955</v>
      </c>
      <c r="Z42" s="3">
        <f t="shared" si="8"/>
        <v>58.108419646213022</v>
      </c>
    </row>
    <row r="43" spans="1:26" x14ac:dyDescent="0.3">
      <c r="A43" s="1">
        <v>8.5</v>
      </c>
      <c r="B43" s="1">
        <v>2.42802857264852</v>
      </c>
      <c r="C43" s="1">
        <v>0.25824802557559101</v>
      </c>
      <c r="D43" s="30">
        <v>0.10359357600000001</v>
      </c>
      <c r="E43" s="1">
        <v>1.2088973906727999E-2</v>
      </c>
      <c r="F43" s="1">
        <v>3.0719666013453901</v>
      </c>
      <c r="G43" s="1">
        <v>0.21668398968576</v>
      </c>
      <c r="H43">
        <f>SUM($B$5:B43)</f>
        <v>54.190151445439867</v>
      </c>
      <c r="I43">
        <f>SUM($C$5:C43)</f>
        <v>3.2839306092752074</v>
      </c>
      <c r="J43">
        <f>SUM($D$5:D43)</f>
        <v>2.0566278269999998</v>
      </c>
      <c r="K43">
        <f>SUM($F$5:F43)</f>
        <v>52.448053177130014</v>
      </c>
      <c r="L43">
        <f>SUM($G$5:G43)</f>
        <v>2.7350168900261864</v>
      </c>
      <c r="M43">
        <f t="shared" si="0"/>
        <v>22.289661960125439</v>
      </c>
      <c r="O43" s="3">
        <f t="shared" si="5"/>
        <v>3751.8902891387224</v>
      </c>
      <c r="R43" s="3">
        <f t="shared" si="1"/>
        <v>3.5206414303403539</v>
      </c>
      <c r="S43" s="3">
        <f t="shared" si="2"/>
        <v>1.1622169436277792E-2</v>
      </c>
      <c r="T43" s="3">
        <f t="shared" si="3"/>
        <v>5.9173002943806577E-2</v>
      </c>
      <c r="U43" s="3">
        <f t="shared" si="4"/>
        <v>0.21343935457304467</v>
      </c>
      <c r="V43" s="3"/>
      <c r="W43" s="3">
        <f t="shared" si="6"/>
        <v>3.8048759572934832</v>
      </c>
      <c r="X43">
        <f>SUM($W$6:W43)</f>
        <v>83.542337731382347</v>
      </c>
      <c r="Y43" s="3">
        <f t="shared" si="7"/>
        <v>3751.8902891387224</v>
      </c>
      <c r="Z43" s="3">
        <f t="shared" si="8"/>
        <v>61.252675771256904</v>
      </c>
    </row>
    <row r="44" spans="1:26" x14ac:dyDescent="0.3">
      <c r="A44" s="1">
        <v>9</v>
      </c>
      <c r="B44" s="1">
        <v>2.4423595954275101</v>
      </c>
      <c r="C44" s="1">
        <v>0.27535868895587301</v>
      </c>
      <c r="D44" s="30">
        <v>0.11565864300000001</v>
      </c>
      <c r="E44" s="1">
        <v>1.3449812756621601E-2</v>
      </c>
      <c r="F44" s="1">
        <v>3.1220291426656899</v>
      </c>
      <c r="G44" s="1">
        <v>0.231234357748407</v>
      </c>
      <c r="H44">
        <f>SUM($B$5:B44)</f>
        <v>56.632511040867378</v>
      </c>
      <c r="I44">
        <f>SUM($C$5:C44)</f>
        <v>3.5592892982310804</v>
      </c>
      <c r="J44">
        <f>SUM($D$5:D44)</f>
        <v>2.17228647</v>
      </c>
      <c r="K44">
        <f>SUM($F$5:F44)</f>
        <v>55.570082319795702</v>
      </c>
      <c r="L44">
        <f>SUM($G$5:G44)</f>
        <v>2.9662512477745935</v>
      </c>
      <c r="M44">
        <f t="shared" si="0"/>
        <v>22.921748201305707</v>
      </c>
      <c r="O44" s="3">
        <f t="shared" si="5"/>
        <v>4154.754539734754</v>
      </c>
      <c r="R44" s="3">
        <f t="shared" si="1"/>
        <v>3.5414214133698896</v>
      </c>
      <c r="S44" s="3">
        <f t="shared" si="2"/>
        <v>1.2392216094057726E-2</v>
      </c>
      <c r="T44" s="3">
        <f t="shared" si="3"/>
        <v>6.6064610248763631E-2</v>
      </c>
      <c r="U44" s="3">
        <f t="shared" si="4"/>
        <v>0.2169176855233263</v>
      </c>
      <c r="V44" s="3"/>
      <c r="W44" s="3">
        <f t="shared" si="6"/>
        <v>3.8367959252360371</v>
      </c>
      <c r="X44">
        <f>SUM($W$6:W44)</f>
        <v>87.379133656618379</v>
      </c>
      <c r="Y44" s="3">
        <f t="shared" si="7"/>
        <v>4154.754539734754</v>
      </c>
      <c r="Z44" s="3">
        <f t="shared" si="8"/>
        <v>64.457385455312675</v>
      </c>
    </row>
    <row r="45" spans="1:26" x14ac:dyDescent="0.3">
      <c r="A45" s="1">
        <v>10</v>
      </c>
      <c r="B45" s="1">
        <v>2.4520066941996301</v>
      </c>
      <c r="C45" s="1">
        <v>0.30088084792469399</v>
      </c>
      <c r="D45" s="30">
        <v>0.130509976</v>
      </c>
      <c r="E45" s="1">
        <v>1.5600197386462299E-2</v>
      </c>
      <c r="F45" s="1">
        <v>3.17029192383914</v>
      </c>
      <c r="G45" s="1">
        <v>0.25297525628647899</v>
      </c>
      <c r="H45">
        <f>SUM($B$5:B45)</f>
        <v>59.08451773506701</v>
      </c>
      <c r="I45">
        <f>SUM($C$5:C45)</f>
        <v>3.8601701461557743</v>
      </c>
      <c r="J45">
        <f>SUM($D$5:D45)</f>
        <v>2.3027964459999999</v>
      </c>
      <c r="K45">
        <f>SUM($F$5:F45)</f>
        <v>58.74037424363484</v>
      </c>
      <c r="L45">
        <f>SUM($G$5:G45)</f>
        <v>3.2192265040610724</v>
      </c>
      <c r="M45">
        <f t="shared" si="0"/>
        <v>24.110813075646689</v>
      </c>
      <c r="O45" s="3">
        <f t="shared" si="5"/>
        <v>4506.7174825643051</v>
      </c>
      <c r="R45" s="3">
        <f t="shared" si="1"/>
        <v>3.5554097065894634</v>
      </c>
      <c r="S45" s="3">
        <f t="shared" si="2"/>
        <v>1.354081289457201E-2</v>
      </c>
      <c r="T45" s="3">
        <f t="shared" si="3"/>
        <v>7.4547742169303294E-2</v>
      </c>
      <c r="U45" s="3">
        <f t="shared" si="4"/>
        <v>0.22027096965703069</v>
      </c>
      <c r="V45" s="3"/>
      <c r="W45" s="3">
        <f t="shared" si="6"/>
        <v>3.8637692313103695</v>
      </c>
      <c r="X45">
        <f>SUM($W$6:W45)</f>
        <v>91.24290288792875</v>
      </c>
      <c r="Y45" s="3">
        <f t="shared" si="7"/>
        <v>4506.7174825643051</v>
      </c>
      <c r="Z45" s="3">
        <f t="shared" si="8"/>
        <v>67.132089812282061</v>
      </c>
    </row>
    <row r="46" spans="1:26" x14ac:dyDescent="0.3">
      <c r="A46" s="1">
        <v>11</v>
      </c>
      <c r="B46" s="1">
        <v>2.4482787977045501</v>
      </c>
      <c r="C46" s="1">
        <v>0.33533498438640302</v>
      </c>
      <c r="D46" s="30">
        <v>0.1449657</v>
      </c>
      <c r="E46" s="1">
        <v>1.8705050654793401E-2</v>
      </c>
      <c r="F46" s="1">
        <v>3.19569593473922</v>
      </c>
      <c r="G46" s="1">
        <v>0.28238762275142598</v>
      </c>
      <c r="H46">
        <f>SUM($B$5:B46)</f>
        <v>61.532796532771563</v>
      </c>
      <c r="I46">
        <f>SUM($C$5:C46)</f>
        <v>4.1955051305421769</v>
      </c>
      <c r="J46">
        <f>SUM($D$5:D46)</f>
        <v>2.4477621460000001</v>
      </c>
      <c r="K46">
        <f>SUM($F$5:F46)</f>
        <v>61.936070178374059</v>
      </c>
      <c r="L46">
        <f>SUM($G$5:G46)</f>
        <v>3.5016141268124983</v>
      </c>
      <c r="M46">
        <f t="shared" si="0"/>
        <v>25.213769722791966</v>
      </c>
      <c r="O46" s="3">
        <f t="shared" si="5"/>
        <v>4885.8799504145254</v>
      </c>
      <c r="R46" s="3">
        <f t="shared" si="1"/>
        <v>3.5500042566715977</v>
      </c>
      <c r="S46" s="3">
        <f t="shared" si="2"/>
        <v>1.5091383555649183E-2</v>
      </c>
      <c r="T46" s="3">
        <f t="shared" si="3"/>
        <v>8.2804900883535301E-2</v>
      </c>
      <c r="U46" s="3">
        <f t="shared" si="4"/>
        <v>0.22203603301667299</v>
      </c>
      <c r="V46" s="3"/>
      <c r="W46" s="3">
        <f t="shared" si="6"/>
        <v>3.869936574127455</v>
      </c>
      <c r="X46">
        <f>SUM($W$6:W46)</f>
        <v>95.112839462056201</v>
      </c>
      <c r="Y46" s="3">
        <f t="shared" si="7"/>
        <v>4885.8799504145254</v>
      </c>
      <c r="Z46" s="3">
        <f t="shared" si="8"/>
        <v>69.899069739264235</v>
      </c>
    </row>
    <row r="47" spans="1:26" x14ac:dyDescent="0.3">
      <c r="A47" s="1">
        <v>12</v>
      </c>
      <c r="B47" s="1">
        <v>2.4278916034712199</v>
      </c>
      <c r="C47" s="1">
        <v>0.36986501876948702</v>
      </c>
      <c r="D47" s="30">
        <v>0.153473568</v>
      </c>
      <c r="E47" s="1">
        <v>2.2058925313759501E-2</v>
      </c>
      <c r="F47" s="1">
        <v>3.1796271155395401</v>
      </c>
      <c r="G47" s="1">
        <v>0.311939850866428</v>
      </c>
      <c r="H47">
        <f>SUM($B$5:B47)</f>
        <v>63.96068813624278</v>
      </c>
      <c r="I47">
        <f>SUM($C$5:C47)</f>
        <v>4.5653701493116641</v>
      </c>
      <c r="J47">
        <f>SUM($D$5:D47)</f>
        <v>2.601235714</v>
      </c>
      <c r="K47">
        <f>SUM($F$5:F47)</f>
        <v>65.115697293913598</v>
      </c>
      <c r="L47">
        <f>SUM($G$5:G47)</f>
        <v>3.8135539776789265</v>
      </c>
      <c r="M47">
        <f t="shared" si="0"/>
        <v>26.24389759883768</v>
      </c>
      <c r="O47" s="3">
        <f t="shared" si="5"/>
        <v>5287.4151267304496</v>
      </c>
      <c r="R47" s="3">
        <f t="shared" si="1"/>
        <v>3.5204428250332689</v>
      </c>
      <c r="S47" s="3">
        <f t="shared" si="2"/>
        <v>1.6645369919518722E-2</v>
      </c>
      <c r="T47" s="3">
        <f t="shared" si="3"/>
        <v>8.7664624021285831E-2</v>
      </c>
      <c r="U47" s="3">
        <f t="shared" si="4"/>
        <v>0.22091957608734683</v>
      </c>
      <c r="V47" s="3"/>
      <c r="W47" s="3">
        <f t="shared" si="6"/>
        <v>3.8456723950614204</v>
      </c>
      <c r="X47">
        <f>SUM($W$6:W47)</f>
        <v>98.958511857117628</v>
      </c>
      <c r="Y47" s="3">
        <f t="shared" si="7"/>
        <v>5287.4151267304496</v>
      </c>
      <c r="Z47" s="3">
        <f t="shared" si="8"/>
        <v>72.714614258279951</v>
      </c>
    </row>
    <row r="48" spans="1:26" x14ac:dyDescent="0.3">
      <c r="A48" s="1">
        <v>13</v>
      </c>
      <c r="B48" s="1">
        <v>2.3941883477938801</v>
      </c>
      <c r="C48" s="1">
        <v>0.404429434786444</v>
      </c>
      <c r="D48" s="30">
        <v>0.156098343</v>
      </c>
      <c r="E48" s="1">
        <v>2.56573065469274E-2</v>
      </c>
      <c r="F48" s="1">
        <v>3.1288979751014101</v>
      </c>
      <c r="G48" s="1">
        <v>0.341596000847813</v>
      </c>
      <c r="H48">
        <f>SUM($B$5:B48)</f>
        <v>66.354876484036666</v>
      </c>
      <c r="I48">
        <f>SUM($C$5:C48)</f>
        <v>4.9697995840981077</v>
      </c>
      <c r="J48">
        <f>SUM($D$5:D48)</f>
        <v>2.757334057</v>
      </c>
      <c r="K48">
        <f>SUM($F$5:F48)</f>
        <v>68.244595269015008</v>
      </c>
      <c r="L48">
        <f>SUM($G$5:G48)</f>
        <v>4.1551499785267394</v>
      </c>
      <c r="M48">
        <f t="shared" si="0"/>
        <v>27.211516596212924</v>
      </c>
      <c r="O48" s="3">
        <f t="shared" si="5"/>
        <v>5706.7944209149446</v>
      </c>
      <c r="R48" s="3">
        <f t="shared" si="1"/>
        <v>3.4715731043011262</v>
      </c>
      <c r="S48" s="3">
        <f t="shared" si="2"/>
        <v>1.8200903591149769E-2</v>
      </c>
      <c r="T48" s="3">
        <f t="shared" si="3"/>
        <v>8.9163904428420621E-2</v>
      </c>
      <c r="U48" s="3">
        <f t="shared" si="4"/>
        <v>0.21739493002237403</v>
      </c>
      <c r="V48" s="3"/>
      <c r="W48" s="3">
        <f t="shared" si="6"/>
        <v>3.7963328423430704</v>
      </c>
      <c r="X48">
        <f>SUM($W$6:W48)</f>
        <v>102.7548446994607</v>
      </c>
      <c r="Y48" s="3">
        <f t="shared" si="7"/>
        <v>5706.7944209149446</v>
      </c>
      <c r="Z48" s="3">
        <f t="shared" si="8"/>
        <v>75.543328103247774</v>
      </c>
    </row>
    <row r="49" spans="1:26" x14ac:dyDescent="0.3">
      <c r="A49" s="1">
        <v>14</v>
      </c>
      <c r="B49" s="1">
        <v>2.3499191555249999</v>
      </c>
      <c r="C49" s="1">
        <v>0.43899258182777401</v>
      </c>
      <c r="D49" s="30">
        <v>0.15343406000000001</v>
      </c>
      <c r="E49" s="1">
        <v>2.94960775222185E-2</v>
      </c>
      <c r="F49" s="1">
        <v>3.0498383371349602</v>
      </c>
      <c r="G49" s="1">
        <v>0.37132514150211199</v>
      </c>
      <c r="H49">
        <f>SUM($B$5:B49)</f>
        <v>68.704795639561667</v>
      </c>
      <c r="I49">
        <f>SUM($C$5:C49)</f>
        <v>5.408792165925882</v>
      </c>
      <c r="J49">
        <f>SUM($D$5:D49)</f>
        <v>2.9107681169999999</v>
      </c>
      <c r="K49">
        <f>SUM($F$5:F49)</f>
        <v>71.294433606149965</v>
      </c>
      <c r="L49">
        <f>SUM($G$5:G49)</f>
        <v>4.5264751200288513</v>
      </c>
      <c r="M49">
        <f t="shared" si="0"/>
        <v>28.12481954226897</v>
      </c>
      <c r="O49" s="3">
        <f t="shared" si="5"/>
        <v>6139.773729174136</v>
      </c>
      <c r="R49" s="3">
        <f t="shared" si="1"/>
        <v>3.4073827755112496</v>
      </c>
      <c r="S49" s="3">
        <f t="shared" si="2"/>
        <v>1.9756380153923104E-2</v>
      </c>
      <c r="T49" s="3">
        <f t="shared" si="3"/>
        <v>8.7642056917314984E-2</v>
      </c>
      <c r="U49" s="3">
        <f t="shared" si="4"/>
        <v>0.2119018891498114</v>
      </c>
      <c r="V49" s="3"/>
      <c r="W49" s="3">
        <f t="shared" si="6"/>
        <v>3.726683101732299</v>
      </c>
      <c r="X49">
        <f>SUM($W$6:W49)</f>
        <v>106.48152780119301</v>
      </c>
      <c r="Y49" s="3">
        <f t="shared" si="7"/>
        <v>6139.773729174136</v>
      </c>
      <c r="Z49" s="3">
        <f t="shared" si="8"/>
        <v>78.356708258924044</v>
      </c>
    </row>
    <row r="50" spans="1:26" x14ac:dyDescent="0.3">
      <c r="A50" s="1">
        <v>15</v>
      </c>
      <c r="B50" s="1">
        <v>2.2973573315624201</v>
      </c>
      <c r="C50" s="1">
        <v>0.47352351471656101</v>
      </c>
      <c r="D50" s="30">
        <v>0.14372929600000001</v>
      </c>
      <c r="E50" s="1">
        <v>3.3571450583825199E-2</v>
      </c>
      <c r="F50" s="1">
        <v>2.9482149833524098</v>
      </c>
      <c r="G50" s="1">
        <v>0.401100351226436</v>
      </c>
      <c r="H50">
        <f>SUM($B$5:B50)</f>
        <v>71.00215297112409</v>
      </c>
      <c r="I50">
        <f>SUM($C$5:C50)</f>
        <v>5.882315680642443</v>
      </c>
      <c r="J50">
        <f>SUM($D$5:D50)</f>
        <v>3.054497413</v>
      </c>
      <c r="K50">
        <f>SUM($F$5:F50)</f>
        <v>74.24264858950238</v>
      </c>
      <c r="L50">
        <f>SUM($G$5:G50)</f>
        <v>4.9275754712552873</v>
      </c>
      <c r="M50">
        <f t="shared" si="0"/>
        <v>28.990428635573206</v>
      </c>
      <c r="O50" s="3">
        <f t="shared" si="5"/>
        <v>6582.1608688206879</v>
      </c>
      <c r="R50" s="3">
        <f t="shared" si="1"/>
        <v>3.331168130765509</v>
      </c>
      <c r="S50" s="3">
        <f t="shared" si="2"/>
        <v>2.1310406954057341E-2</v>
      </c>
      <c r="T50" s="3">
        <f t="shared" si="3"/>
        <v>8.2098662713595741E-2</v>
      </c>
      <c r="U50" s="3">
        <f t="shared" si="4"/>
        <v>0.20484112780188649</v>
      </c>
      <c r="V50" s="3"/>
      <c r="W50" s="3">
        <f t="shared" si="6"/>
        <v>3.6394183282350485</v>
      </c>
      <c r="X50">
        <f>SUM($W$6:W50)</f>
        <v>110.12094612942806</v>
      </c>
      <c r="Y50" s="3">
        <f t="shared" si="7"/>
        <v>6582.1608688206879</v>
      </c>
      <c r="Z50" s="3">
        <f t="shared" si="8"/>
        <v>81.130517493854853</v>
      </c>
    </row>
    <row r="51" spans="1:26" x14ac:dyDescent="0.3">
      <c r="A51" s="1">
        <v>16</v>
      </c>
      <c r="B51" s="1">
        <v>2.2383883605064199</v>
      </c>
      <c r="C51" s="1">
        <v>0.50799512817567105</v>
      </c>
      <c r="D51" s="30">
        <v>0.13111404700000001</v>
      </c>
      <c r="E51" s="1">
        <v>3.7879914107389702E-2</v>
      </c>
      <c r="F51" s="1">
        <v>2.8291946561075201</v>
      </c>
      <c r="G51" s="1">
        <v>0.43089797401309599</v>
      </c>
      <c r="H51">
        <f>SUM($B$5:B51)</f>
        <v>73.24054133163051</v>
      </c>
      <c r="I51">
        <f>SUM($C$5:C51)</f>
        <v>6.3903108088181142</v>
      </c>
      <c r="J51">
        <f>SUM($D$5:D51)</f>
        <v>3.1856114600000001</v>
      </c>
      <c r="K51">
        <f>SUM($F$5:F51)</f>
        <v>77.071843245609898</v>
      </c>
      <c r="L51">
        <f>SUM($G$5:G51)</f>
        <v>5.3584734452683831</v>
      </c>
      <c r="M51">
        <f t="shared" si="0"/>
        <v>29.813779450451243</v>
      </c>
      <c r="O51" s="3">
        <f t="shared" si="5"/>
        <v>7030.3455668043543</v>
      </c>
      <c r="R51" s="3">
        <f t="shared" si="1"/>
        <v>3.2456631227343089</v>
      </c>
      <c r="S51" s="3">
        <f t="shared" si="2"/>
        <v>2.2861764148253513E-2</v>
      </c>
      <c r="T51" s="3">
        <f t="shared" si="3"/>
        <v>7.4892789579012062E-2</v>
      </c>
      <c r="U51" s="3">
        <f t="shared" si="4"/>
        <v>0.19657162974904432</v>
      </c>
      <c r="V51" s="3"/>
      <c r="W51" s="3">
        <f t="shared" si="6"/>
        <v>3.5399893062106189</v>
      </c>
      <c r="X51">
        <f>SUM($W$6:W51)</f>
        <v>113.66093543563868</v>
      </c>
      <c r="Y51" s="3">
        <f t="shared" si="7"/>
        <v>7030.3455668043543</v>
      </c>
      <c r="Z51" s="3">
        <f t="shared" si="8"/>
        <v>83.847155985187442</v>
      </c>
    </row>
    <row r="52" spans="1:26" x14ac:dyDescent="0.3">
      <c r="A52" s="1">
        <v>17</v>
      </c>
      <c r="B52" s="1">
        <v>2.1745793658323498</v>
      </c>
      <c r="C52" s="1">
        <v>0.54238349742974101</v>
      </c>
      <c r="D52" s="30">
        <v>0.115588621</v>
      </c>
      <c r="E52" s="1">
        <v>4.2418190657718798E-2</v>
      </c>
      <c r="F52" s="1">
        <v>2.6973377097223201</v>
      </c>
      <c r="G52" s="1">
        <v>0.46069705354451201</v>
      </c>
      <c r="H52">
        <f>SUM($B$5:B52)</f>
        <v>75.415120697462854</v>
      </c>
      <c r="I52">
        <f>SUM($C$5:C52)</f>
        <v>6.9326943062478552</v>
      </c>
      <c r="J52">
        <f>SUM($D$5:D52)</f>
        <v>3.3012000810000002</v>
      </c>
      <c r="K52">
        <f>SUM($F$5:F52)</f>
        <v>79.769180955332217</v>
      </c>
      <c r="L52">
        <f>SUM($G$5:G52)</f>
        <v>5.8191704988128947</v>
      </c>
      <c r="M52">
        <f t="shared" si="0"/>
        <v>30.599393255274371</v>
      </c>
      <c r="O52" s="3">
        <f t="shared" si="5"/>
        <v>7480.9571397286545</v>
      </c>
      <c r="R52" s="3">
        <f t="shared" si="1"/>
        <v>3.153140080456907</v>
      </c>
      <c r="S52" s="3">
        <f t="shared" si="2"/>
        <v>2.4409375028210084E-2</v>
      </c>
      <c r="T52" s="3">
        <f t="shared" si="3"/>
        <v>6.6024613444211469E-2</v>
      </c>
      <c r="U52" s="3">
        <f t="shared" si="4"/>
        <v>0.18741024709595688</v>
      </c>
      <c r="V52" s="3"/>
      <c r="W52" s="3">
        <f t="shared" si="6"/>
        <v>3.4309843160252855</v>
      </c>
      <c r="X52">
        <f>SUM($W$6:W52)</f>
        <v>117.09191975166397</v>
      </c>
      <c r="Y52" s="3">
        <f t="shared" si="7"/>
        <v>7480.9571397286545</v>
      </c>
      <c r="Z52" s="3">
        <f t="shared" si="8"/>
        <v>86.492526496389587</v>
      </c>
    </row>
    <row r="53" spans="1:26" x14ac:dyDescent="0.3">
      <c r="A53" s="1">
        <v>18</v>
      </c>
      <c r="B53" s="1">
        <v>2.10723418472752</v>
      </c>
      <c r="C53" s="1">
        <v>0.57666736648809003</v>
      </c>
      <c r="D53" s="30">
        <v>9.9466433000000007E-2</v>
      </c>
      <c r="E53" s="1">
        <v>4.7183203498041101E-2</v>
      </c>
      <c r="F53" s="1">
        <v>2.5566130729755399</v>
      </c>
      <c r="G53" s="1">
        <v>0.49047889470899902</v>
      </c>
      <c r="H53">
        <f>SUM($B$5:B53)</f>
        <v>77.522354882190371</v>
      </c>
      <c r="I53">
        <f>SUM($C$5:C53)</f>
        <v>7.5093616727359453</v>
      </c>
      <c r="J53">
        <f>SUM($D$5:D53)</f>
        <v>3.4006665140000001</v>
      </c>
      <c r="K53">
        <f>SUM($F$5:F53)</f>
        <v>82.325794028307755</v>
      </c>
      <c r="L53">
        <f>SUM($G$5:G53)</f>
        <v>6.3096493935218936</v>
      </c>
      <c r="M53">
        <f t="shared" si="0"/>
        <v>31.351074710581273</v>
      </c>
      <c r="O53" s="3">
        <f t="shared" si="5"/>
        <v>7931.1020838818267</v>
      </c>
      <c r="R53" s="3">
        <f t="shared" si="1"/>
        <v>3.0554895678549041</v>
      </c>
      <c r="S53" s="3">
        <f t="shared" si="2"/>
        <v>2.5952282991356015E-2</v>
      </c>
      <c r="T53" s="3">
        <f t="shared" si="3"/>
        <v>5.6815564825360793E-2</v>
      </c>
      <c r="U53" s="3">
        <f t="shared" si="4"/>
        <v>0.17763273987090947</v>
      </c>
      <c r="V53" s="3"/>
      <c r="W53" s="3">
        <f t="shared" si="6"/>
        <v>3.3158901555425304</v>
      </c>
      <c r="X53">
        <f>SUM($W$6:W53)</f>
        <v>120.4078099072065</v>
      </c>
      <c r="Y53" s="3">
        <f t="shared" si="7"/>
        <v>7931.1020838818267</v>
      </c>
      <c r="Z53" s="3">
        <f t="shared" si="8"/>
        <v>89.056735196625226</v>
      </c>
    </row>
    <row r="54" spans="1:26" x14ac:dyDescent="0.3">
      <c r="A54" s="1">
        <v>19</v>
      </c>
      <c r="B54" s="1">
        <v>2.0374376090978799</v>
      </c>
      <c r="C54" s="1">
        <v>0.61082774450574895</v>
      </c>
      <c r="D54" s="30">
        <v>8.1921710999999994E-2</v>
      </c>
      <c r="E54" s="1">
        <v>5.2172049397837199E-2</v>
      </c>
      <c r="F54" s="1">
        <v>2.4104275886500002</v>
      </c>
      <c r="G54" s="1">
        <v>0.52022671825500499</v>
      </c>
      <c r="H54">
        <f>SUM($B$5:B54)</f>
        <v>79.559792491288249</v>
      </c>
      <c r="I54">
        <f>SUM($C$5:C54)</f>
        <v>8.1201894172416935</v>
      </c>
      <c r="J54">
        <f>SUM($D$5:D54)</f>
        <v>3.4825882250000002</v>
      </c>
      <c r="K54">
        <f>SUM($F$5:F54)</f>
        <v>84.736221616957749</v>
      </c>
      <c r="L54">
        <f>SUM($G$5:G54)</f>
        <v>6.8298761117768985</v>
      </c>
      <c r="M54">
        <f t="shared" si="0"/>
        <v>32.072058356191718</v>
      </c>
      <c r="O54" s="3">
        <f t="shared" si="5"/>
        <v>8378.0695860000851</v>
      </c>
      <c r="R54" s="3">
        <f t="shared" si="1"/>
        <v>2.9542845331919256</v>
      </c>
      <c r="S54" s="3">
        <f t="shared" si="2"/>
        <v>2.7489633375521186E-2</v>
      </c>
      <c r="T54" s="3">
        <f t="shared" si="3"/>
        <v>4.6793959947522917E-2</v>
      </c>
      <c r="U54" s="3">
        <f t="shared" si="4"/>
        <v>0.16747581452910201</v>
      </c>
      <c r="V54" s="3"/>
      <c r="W54" s="3">
        <f t="shared" si="6"/>
        <v>3.1960439410440715</v>
      </c>
      <c r="X54">
        <f>SUM($W$6:W54)</f>
        <v>123.60385384825057</v>
      </c>
      <c r="Y54" s="3">
        <f t="shared" si="7"/>
        <v>8378.0695860000851</v>
      </c>
      <c r="Z54" s="3">
        <f t="shared" si="8"/>
        <v>91.531795492058848</v>
      </c>
    </row>
    <row r="55" spans="1:26" x14ac:dyDescent="0.3">
      <c r="A55" s="1">
        <v>20</v>
      </c>
      <c r="B55" s="1">
        <v>1.9660913095619601</v>
      </c>
      <c r="C55" s="1">
        <v>0.64484758275139198</v>
      </c>
      <c r="D55" s="30">
        <v>6.5730636999999995E-2</v>
      </c>
      <c r="E55" s="1">
        <v>5.7381976276316499E-2</v>
      </c>
      <c r="F55" s="1">
        <v>2.2616645585153998</v>
      </c>
      <c r="G55" s="1">
        <v>0.54992538483239195</v>
      </c>
      <c r="H55">
        <f>SUM($B$5:B55)</f>
        <v>81.52588380085021</v>
      </c>
      <c r="I55">
        <f>SUM($C$5:C55)</f>
        <v>8.7650369999930859</v>
      </c>
      <c r="J55">
        <f>SUM($D$5:D55)</f>
        <v>3.5483188620000004</v>
      </c>
      <c r="K55">
        <f>SUM($F$5:F55)</f>
        <v>86.997886175473155</v>
      </c>
      <c r="L55">
        <f>SUM($G$5:G55)</f>
        <v>7.3798014966092902</v>
      </c>
      <c r="M55">
        <f t="shared" si="0"/>
        <v>32.765119119347382</v>
      </c>
      <c r="O55" s="3">
        <f t="shared" si="5"/>
        <v>8819.702874149847</v>
      </c>
      <c r="R55" s="3">
        <f t="shared" si="1"/>
        <v>2.8508323988648421</v>
      </c>
      <c r="S55" s="3">
        <f t="shared" si="2"/>
        <v>2.9020658921232064E-2</v>
      </c>
      <c r="T55" s="3">
        <f t="shared" si="3"/>
        <v>3.754556341118373E-2</v>
      </c>
      <c r="U55" s="3">
        <f t="shared" si="4"/>
        <v>0.15713980204695019</v>
      </c>
      <c r="V55" s="3"/>
      <c r="W55" s="3">
        <f t="shared" si="6"/>
        <v>3.0745384232442077</v>
      </c>
      <c r="X55">
        <f>SUM($W$6:W55)</f>
        <v>126.67839227149477</v>
      </c>
      <c r="Y55" s="3">
        <f t="shared" si="7"/>
        <v>8819.702874149847</v>
      </c>
      <c r="Z55" s="3">
        <f t="shared" si="8"/>
        <v>93.913273152147383</v>
      </c>
    </row>
    <row r="56" spans="1:26" x14ac:dyDescent="0.3">
      <c r="A56" s="1">
        <v>21.5</v>
      </c>
      <c r="B56" s="1">
        <v>1.87621736827365</v>
      </c>
      <c r="C56" s="1">
        <v>0.68697306915463496</v>
      </c>
      <c r="D56" s="30">
        <v>4.4791123000000002E-2</v>
      </c>
      <c r="E56" s="1">
        <v>6.4184444342094096E-2</v>
      </c>
      <c r="F56" s="1">
        <v>2.0765657827574202</v>
      </c>
      <c r="G56" s="1">
        <v>0.58680620676963502</v>
      </c>
      <c r="H56">
        <f>SUM($B$5:B56)</f>
        <v>83.402101169123853</v>
      </c>
      <c r="I56">
        <f>SUM($C$5:C56)</f>
        <v>9.4520100691477218</v>
      </c>
      <c r="J56">
        <f>SUM($D$5:D56)</f>
        <v>3.5931099850000003</v>
      </c>
      <c r="K56">
        <f>SUM($F$5:F56)</f>
        <v>89.074451958230583</v>
      </c>
      <c r="L56">
        <f>SUM($G$5:G56)</f>
        <v>7.9666077033789255</v>
      </c>
      <c r="M56">
        <f t="shared" si="0"/>
        <v>33.75751889339427</v>
      </c>
      <c r="O56" s="3">
        <f t="shared" si="5"/>
        <v>9185.7213713909023</v>
      </c>
      <c r="R56" s="3">
        <f t="shared" si="1"/>
        <v>2.7205151839967923</v>
      </c>
      <c r="S56" s="3">
        <f t="shared" si="2"/>
        <v>3.0916470281155899E-2</v>
      </c>
      <c r="T56" s="3">
        <f t="shared" si="3"/>
        <v>2.5584841796902565E-2</v>
      </c>
      <c r="U56" s="3">
        <f t="shared" si="4"/>
        <v>0.14427919242549747</v>
      </c>
      <c r="V56" s="3"/>
      <c r="W56" s="3">
        <f t="shared" si="6"/>
        <v>2.921295688500348</v>
      </c>
      <c r="X56">
        <f>SUM($W$6:W56)</f>
        <v>129.59968795999512</v>
      </c>
      <c r="Y56" s="3">
        <f t="shared" si="7"/>
        <v>9185.7213713909023</v>
      </c>
      <c r="Z56" s="3">
        <f t="shared" si="8"/>
        <v>95.84216906660086</v>
      </c>
    </row>
    <row r="57" spans="1:26" x14ac:dyDescent="0.3">
      <c r="A57" s="1">
        <v>23</v>
      </c>
      <c r="B57" s="1">
        <v>1.7679241486555199</v>
      </c>
      <c r="C57" s="1">
        <v>0.73739050526797201</v>
      </c>
      <c r="D57" s="30">
        <v>2.5486241999999999E-2</v>
      </c>
      <c r="E57" s="1">
        <v>7.2811601998019906E-2</v>
      </c>
      <c r="F57" s="1">
        <v>1.8582729454659399</v>
      </c>
      <c r="G57" s="1">
        <v>0.63109271590203198</v>
      </c>
      <c r="H57">
        <f>SUM($B$5:B57)</f>
        <v>85.170025317779377</v>
      </c>
      <c r="I57">
        <f>SUM($C$5:C57)</f>
        <v>10.189400574415695</v>
      </c>
      <c r="J57">
        <f>SUM($D$5:D57)</f>
        <v>3.6185962270000003</v>
      </c>
      <c r="K57">
        <f>SUM($F$5:F57)</f>
        <v>90.932724903696524</v>
      </c>
      <c r="L57">
        <f>SUM($G$5:G57)</f>
        <v>8.5977004192809581</v>
      </c>
      <c r="M57">
        <f t="shared" si="0"/>
        <v>34.699270857514648</v>
      </c>
      <c r="O57" s="3">
        <f t="shared" si="5"/>
        <v>9533.718534167183</v>
      </c>
      <c r="R57" s="3">
        <f t="shared" si="1"/>
        <v>2.5634900155505038</v>
      </c>
      <c r="S57" s="3">
        <f t="shared" si="2"/>
        <v>3.3185451752537565E-2</v>
      </c>
      <c r="T57" s="3">
        <f t="shared" si="3"/>
        <v>1.4557828111779506E-2</v>
      </c>
      <c r="U57" s="3">
        <f t="shared" si="4"/>
        <v>0.1291122689703379</v>
      </c>
      <c r="V57" s="3"/>
      <c r="W57" s="3">
        <f t="shared" si="6"/>
        <v>2.7403455643851586</v>
      </c>
      <c r="X57">
        <f>SUM($W$6:W57)</f>
        <v>132.34003352438029</v>
      </c>
      <c r="Y57" s="3">
        <f t="shared" si="7"/>
        <v>9533.718534167183</v>
      </c>
      <c r="Z57" s="3">
        <f t="shared" si="8"/>
        <v>97.640762666865641</v>
      </c>
    </row>
    <row r="58" spans="1:26" x14ac:dyDescent="0.3">
      <c r="A58" s="1">
        <v>24.5</v>
      </c>
      <c r="B58" s="1">
        <v>1.6610574296088401</v>
      </c>
      <c r="C58" s="1">
        <v>0.78737676056457395</v>
      </c>
      <c r="D58" s="30">
        <v>6.2782330000000003E-3</v>
      </c>
      <c r="E58" s="1">
        <v>8.19153624002463E-2</v>
      </c>
      <c r="F58" s="1">
        <v>1.6496405901648701</v>
      </c>
      <c r="G58" s="1">
        <v>0.67516522013479696</v>
      </c>
      <c r="H58">
        <f>SUM($B$5:B58)</f>
        <v>86.831082747388223</v>
      </c>
      <c r="I58">
        <f>SUM($C$5:C58)</f>
        <v>10.976777334980268</v>
      </c>
      <c r="J58">
        <f>SUM($D$5:D58)</f>
        <v>3.6248744600000005</v>
      </c>
      <c r="K58">
        <f>SUM($F$5:F58)</f>
        <v>92.582365493861388</v>
      </c>
      <c r="L58">
        <f>SUM($G$5:G58)</f>
        <v>9.2728656394157554</v>
      </c>
      <c r="M58">
        <f t="shared" si="0"/>
        <v>35.596024439022926</v>
      </c>
      <c r="O58" s="3">
        <f t="shared" si="5"/>
        <v>9861.717403622135</v>
      </c>
      <c r="R58" s="3">
        <f t="shared" si="1"/>
        <v>2.4085332729328179</v>
      </c>
      <c r="S58" s="3">
        <f t="shared" si="2"/>
        <v>3.5435028403694176E-2</v>
      </c>
      <c r="T58" s="3">
        <f t="shared" si="3"/>
        <v>3.5861480425282703E-3</v>
      </c>
      <c r="U58" s="3">
        <f t="shared" si="4"/>
        <v>0.11461655302114364</v>
      </c>
      <c r="V58" s="3"/>
      <c r="W58" s="3">
        <f t="shared" si="6"/>
        <v>2.5621710024001842</v>
      </c>
      <c r="X58">
        <f>SUM($W$6:W58)</f>
        <v>134.90220452678048</v>
      </c>
      <c r="Y58" s="3">
        <f t="shared" si="7"/>
        <v>9861.717403622135</v>
      </c>
      <c r="Z58" s="3">
        <f t="shared" si="8"/>
        <v>99.306180087757554</v>
      </c>
    </row>
    <row r="59" spans="1:26" x14ac:dyDescent="0.3">
      <c r="A59" s="1">
        <v>26</v>
      </c>
      <c r="B59" s="1">
        <v>1.55677074193511</v>
      </c>
      <c r="C59" s="1">
        <v>0.83689669482528095</v>
      </c>
      <c r="D59" s="30">
        <v>4.4500060000000003E-3</v>
      </c>
      <c r="E59" s="1">
        <v>9.14882188799096E-2</v>
      </c>
      <c r="F59" s="1">
        <v>1.4538958332559999</v>
      </c>
      <c r="G59" s="1">
        <v>0.71899145852643198</v>
      </c>
      <c r="H59">
        <f>SUM($B$5:B59)</f>
        <v>88.387853489323334</v>
      </c>
      <c r="I59">
        <f>SUM($C$5:C59)</f>
        <v>11.813674029805549</v>
      </c>
      <c r="J59">
        <f>SUM($D$5:D59)</f>
        <v>3.6293244660000004</v>
      </c>
      <c r="K59">
        <f>SUM($F$5:F59)</f>
        <v>94.036261327117387</v>
      </c>
      <c r="L59">
        <f>SUM($G$5:G59)</f>
        <v>9.9918570979421872</v>
      </c>
      <c r="M59">
        <f t="shared" si="0"/>
        <v>36.452497807518739</v>
      </c>
      <c r="O59" s="3">
        <f t="shared" si="5"/>
        <v>10170.368728560441</v>
      </c>
      <c r="R59" s="3">
        <f t="shared" si="1"/>
        <v>2.2573175758059096</v>
      </c>
      <c r="S59" s="3">
        <f t="shared" si="2"/>
        <v>3.7663618787564558E-2</v>
      </c>
      <c r="T59" s="3">
        <f t="shared" si="3"/>
        <v>2.5418585621366807E-3</v>
      </c>
      <c r="U59" s="3">
        <f t="shared" si="4"/>
        <v>0.10101626369593122</v>
      </c>
      <c r="V59" s="3"/>
      <c r="W59" s="3">
        <f t="shared" si="6"/>
        <v>2.3985393168515423</v>
      </c>
      <c r="X59">
        <f>SUM($W$6:W59)</f>
        <v>137.30074384363203</v>
      </c>
      <c r="Y59" s="3">
        <f t="shared" si="7"/>
        <v>10170.368728560441</v>
      </c>
      <c r="Z59" s="3">
        <f t="shared" si="8"/>
        <v>100.8482460361133</v>
      </c>
    </row>
    <row r="60" spans="1:26" x14ac:dyDescent="0.3">
      <c r="A60" s="1">
        <v>28</v>
      </c>
      <c r="B60" s="1">
        <v>1.4399415935198101</v>
      </c>
      <c r="C60" s="1">
        <v>0.89384740773044602</v>
      </c>
      <c r="D60" s="30">
        <v>1.0704702E-2</v>
      </c>
      <c r="E60" s="1">
        <v>0.103217404236555</v>
      </c>
      <c r="F60" s="1">
        <v>1.24552457396171</v>
      </c>
      <c r="G60" s="1">
        <v>0.76960692085637505</v>
      </c>
      <c r="H60">
        <f>SUM($B$5:B60)</f>
        <v>89.827795082843139</v>
      </c>
      <c r="I60">
        <f>SUM($C$5:C60)</f>
        <v>12.707521437535995</v>
      </c>
      <c r="J60">
        <f>SUM($D$5:D60)</f>
        <v>3.6400291680000003</v>
      </c>
      <c r="K60">
        <f>SUM($F$5:F60)</f>
        <v>95.281785901079104</v>
      </c>
      <c r="L60">
        <f>SUM($G$5:G60)</f>
        <v>10.761464018798563</v>
      </c>
      <c r="M60">
        <f t="shared" si="0"/>
        <v>37.538604169121534</v>
      </c>
      <c r="O60" s="3">
        <f t="shared" si="5"/>
        <v>10400.519002485462</v>
      </c>
      <c r="R60" s="3">
        <f t="shared" si="1"/>
        <v>2.0879153106037247</v>
      </c>
      <c r="S60" s="3">
        <f t="shared" si="2"/>
        <v>4.022662322264358E-2</v>
      </c>
      <c r="T60" s="3">
        <f t="shared" si="3"/>
        <v>6.1145621902131478E-3</v>
      </c>
      <c r="U60" s="3">
        <f t="shared" si="4"/>
        <v>8.6538688622078613E-2</v>
      </c>
      <c r="V60" s="3"/>
      <c r="W60" s="3">
        <f t="shared" si="6"/>
        <v>2.2207951846386598</v>
      </c>
      <c r="X60">
        <f>SUM($W$6:W60)</f>
        <v>139.52153902827069</v>
      </c>
      <c r="Y60" s="3">
        <f t="shared" si="7"/>
        <v>10400.519002485462</v>
      </c>
      <c r="Z60" s="3">
        <f t="shared" si="8"/>
        <v>101.98293485914917</v>
      </c>
    </row>
    <row r="61" spans="1:26" x14ac:dyDescent="0.3">
      <c r="A61" s="1">
        <v>30</v>
      </c>
      <c r="B61" s="1">
        <v>1.31263187621301</v>
      </c>
      <c r="C61" s="1">
        <v>0.95828515070532505</v>
      </c>
      <c r="D61" s="30">
        <v>3.0662249999999999E-2</v>
      </c>
      <c r="E61" s="1">
        <v>0.117404323572536</v>
      </c>
      <c r="F61" s="1">
        <v>1.03254111290661</v>
      </c>
      <c r="G61" s="1">
        <v>0.82714521988167999</v>
      </c>
      <c r="H61">
        <f>SUM($B$5:B61)</f>
        <v>91.140426959056143</v>
      </c>
      <c r="I61">
        <f>SUM($C$5:C61)</f>
        <v>13.66580658824132</v>
      </c>
      <c r="J61">
        <f>SUM($D$5:D61)</f>
        <v>3.6706914180000001</v>
      </c>
      <c r="K61">
        <f>SUM($F$5:F61)</f>
        <v>96.314327013985718</v>
      </c>
      <c r="L61">
        <f>SUM($G$5:G61)</f>
        <v>11.588609238680244</v>
      </c>
      <c r="M61">
        <f t="shared" si="0"/>
        <v>38.567992661689999</v>
      </c>
      <c r="O61" s="3">
        <f t="shared" si="5"/>
        <v>10606.784421075958</v>
      </c>
      <c r="R61" s="3">
        <f t="shared" si="1"/>
        <v>1.9033162205088645</v>
      </c>
      <c r="S61" s="3">
        <f t="shared" si="2"/>
        <v>4.3126573242691861E-2</v>
      </c>
      <c r="T61" s="3">
        <f t="shared" si="3"/>
        <v>1.751438148552506E-2</v>
      </c>
      <c r="U61" s="3">
        <f t="shared" si="4"/>
        <v>7.1740659098442308E-2</v>
      </c>
      <c r="V61" s="3"/>
      <c r="W61" s="3">
        <f t="shared" si="6"/>
        <v>2.0356978343355236</v>
      </c>
      <c r="X61">
        <f>SUM($W$6:W61)</f>
        <v>141.55723686260623</v>
      </c>
      <c r="Y61" s="3">
        <f t="shared" si="7"/>
        <v>10606.784421075958</v>
      </c>
      <c r="Z61" s="3">
        <f t="shared" si="8"/>
        <v>102.98924420091623</v>
      </c>
    </row>
    <row r="62" spans="1:26" x14ac:dyDescent="0.3">
      <c r="A62" s="1">
        <v>32</v>
      </c>
      <c r="B62" s="1">
        <v>1.1932955161921901</v>
      </c>
      <c r="C62" s="1">
        <v>1.0217289868127299</v>
      </c>
      <c r="D62" s="30">
        <v>0.104481506</v>
      </c>
      <c r="E62" s="1">
        <v>0.132383061244054</v>
      </c>
      <c r="F62" s="1">
        <v>0.84796991605831595</v>
      </c>
      <c r="G62" s="1">
        <v>0.88408997012024604</v>
      </c>
      <c r="H62">
        <f>SUM($B$5:B62)</f>
        <v>92.333722475248337</v>
      </c>
      <c r="I62">
        <f>SUM($C$5:C62)</f>
        <v>14.687535575054051</v>
      </c>
      <c r="J62">
        <f>SUM($D$5:D62)</f>
        <v>3.775172924</v>
      </c>
      <c r="K62">
        <f>SUM($F$5:F62)</f>
        <v>97.162296930044036</v>
      </c>
      <c r="L62">
        <f>SUM($G$5:G62)</f>
        <v>12.47269920880049</v>
      </c>
      <c r="M62">
        <f t="shared" si="0"/>
        <v>39.547127308886232</v>
      </c>
      <c r="O62" s="3">
        <f t="shared" si="5"/>
        <v>10796.242113834689</v>
      </c>
      <c r="R62" s="3">
        <f t="shared" si="1"/>
        <v>1.7302784984786757</v>
      </c>
      <c r="S62" s="3">
        <f t="shared" si="2"/>
        <v>4.5981793573163933E-2</v>
      </c>
      <c r="T62" s="3">
        <f t="shared" si="3"/>
        <v>5.9680191579749547E-2</v>
      </c>
      <c r="U62" s="3">
        <f t="shared" si="4"/>
        <v>5.8916705507664001E-2</v>
      </c>
      <c r="V62" s="3"/>
      <c r="W62" s="3">
        <f t="shared" si="6"/>
        <v>1.8948571891392532</v>
      </c>
      <c r="X62">
        <f>SUM($W$6:W62)</f>
        <v>143.45209405174549</v>
      </c>
      <c r="Y62" s="3">
        <f t="shared" si="7"/>
        <v>10796.242113834689</v>
      </c>
      <c r="Z62" s="3">
        <f t="shared" si="8"/>
        <v>103.90496674285926</v>
      </c>
    </row>
    <row r="63" spans="1:26" x14ac:dyDescent="0.3">
      <c r="A63" s="1">
        <v>34</v>
      </c>
      <c r="B63" s="1">
        <v>1.08228486712009</v>
      </c>
      <c r="C63" s="1">
        <v>1.0841338583307201</v>
      </c>
      <c r="D63" s="30">
        <v>0.17556384899999999</v>
      </c>
      <c r="E63" s="1">
        <v>0.14813898138848</v>
      </c>
      <c r="F63" s="1">
        <v>0.69050450255284601</v>
      </c>
      <c r="G63" s="1">
        <v>0.94039666582050896</v>
      </c>
      <c r="H63">
        <f>SUM($B$5:B63)</f>
        <v>93.416007342368431</v>
      </c>
      <c r="I63">
        <f>SUM($C$5:C63)</f>
        <v>15.771669433384771</v>
      </c>
      <c r="J63">
        <f>SUM($D$5:D63)</f>
        <v>3.950736773</v>
      </c>
      <c r="K63">
        <f>SUM($F$5:F63)</f>
        <v>97.852801432596877</v>
      </c>
      <c r="L63">
        <f>SUM($G$5:G63)</f>
        <v>13.413095874621</v>
      </c>
      <c r="M63">
        <f t="shared" si="0"/>
        <v>40.481384835226265</v>
      </c>
      <c r="O63" s="3">
        <f t="shared" si="5"/>
        <v>10969.854094421285</v>
      </c>
      <c r="R63" s="3">
        <f t="shared" si="1"/>
        <v>1.5693130573241305</v>
      </c>
      <c r="S63" s="3">
        <f t="shared" si="2"/>
        <v>4.8790256440652276E-2</v>
      </c>
      <c r="T63" s="3">
        <f t="shared" si="3"/>
        <v>0.10028266765984614</v>
      </c>
      <c r="U63" s="3">
        <f t="shared" si="4"/>
        <v>4.7976053935649632E-2</v>
      </c>
      <c r="V63" s="3"/>
      <c r="W63" s="3">
        <f t="shared" si="6"/>
        <v>1.7663620353602787</v>
      </c>
      <c r="X63">
        <f>SUM($W$6:W63)</f>
        <v>145.21845608710578</v>
      </c>
      <c r="Y63" s="3">
        <f t="shared" si="7"/>
        <v>10969.854094421285</v>
      </c>
      <c r="Z63" s="3">
        <f t="shared" si="8"/>
        <v>104.73707125187951</v>
      </c>
    </row>
    <row r="64" spans="1:26" x14ac:dyDescent="0.3">
      <c r="A64" s="1">
        <v>36</v>
      </c>
      <c r="B64" s="1">
        <v>0.97964993752920204</v>
      </c>
      <c r="C64" s="1">
        <v>1.1454617923049599</v>
      </c>
      <c r="D64" s="30">
        <v>0.26023194700000002</v>
      </c>
      <c r="E64" s="1">
        <v>0.164658035765469</v>
      </c>
      <c r="F64" s="1">
        <v>0.55795111782168905</v>
      </c>
      <c r="G64" s="1">
        <v>0.99602671105122298</v>
      </c>
      <c r="H64">
        <f>SUM($B$5:B64)</f>
        <v>94.395657279897634</v>
      </c>
      <c r="I64">
        <f>SUM($C$5:C64)</f>
        <v>16.917131225689729</v>
      </c>
      <c r="J64">
        <f>SUM($D$5:D64)</f>
        <v>4.2109687200000003</v>
      </c>
      <c r="K64">
        <f>SUM($F$5:F64)</f>
        <v>98.410752550418565</v>
      </c>
      <c r="L64">
        <f>SUM($G$5:G64)</f>
        <v>14.409122585672224</v>
      </c>
      <c r="M64">
        <f t="shared" si="0"/>
        <v>41.37528977009282</v>
      </c>
      <c r="O64" s="3">
        <f t="shared" si="5"/>
        <v>11130.802960956891</v>
      </c>
      <c r="R64" s="3">
        <f t="shared" si="1"/>
        <v>1.420492409417343</v>
      </c>
      <c r="S64" s="3">
        <f t="shared" si="2"/>
        <v>5.155025291395287E-2</v>
      </c>
      <c r="T64" s="3">
        <f t="shared" si="3"/>
        <v>0.14864537320251903</v>
      </c>
      <c r="U64" s="3">
        <f t="shared" si="4"/>
        <v>3.8766282946896082E-2</v>
      </c>
      <c r="V64" s="3"/>
      <c r="W64" s="3">
        <f t="shared" si="6"/>
        <v>1.6594543184807109</v>
      </c>
      <c r="X64">
        <f>SUM($W$6:W64)</f>
        <v>146.87791040558648</v>
      </c>
      <c r="Y64" s="3">
        <f t="shared" si="7"/>
        <v>11130.802960956891</v>
      </c>
      <c r="Z64" s="3">
        <f t="shared" si="8"/>
        <v>105.50262063549366</v>
      </c>
    </row>
    <row r="65" spans="1:26" x14ac:dyDescent="0.3">
      <c r="A65" s="1">
        <v>38</v>
      </c>
      <c r="B65" s="1">
        <v>0.88523148651393901</v>
      </c>
      <c r="C65" s="1">
        <v>1.2056808710140301</v>
      </c>
      <c r="D65" s="30">
        <v>0.36681363099999997</v>
      </c>
      <c r="E65" s="1">
        <v>0.18192667253925601</v>
      </c>
      <c r="F65" s="1">
        <v>0.44766112975789302</v>
      </c>
      <c r="G65" s="1">
        <v>1.0509465613359601</v>
      </c>
      <c r="H65">
        <f>SUM($B$5:B65)</f>
        <v>95.280888766411579</v>
      </c>
      <c r="I65">
        <f>SUM($C$5:C65)</f>
        <v>18.122812096703761</v>
      </c>
      <c r="J65">
        <f>SUM($D$5:D65)</f>
        <v>4.5777823510000006</v>
      </c>
      <c r="K65">
        <f>SUM($F$5:F65)</f>
        <v>98.858413680176454</v>
      </c>
      <c r="L65">
        <f>SUM($G$5:G65)</f>
        <v>15.460069147008184</v>
      </c>
      <c r="M65">
        <f t="shared" si="0"/>
        <v>42.232688651253369</v>
      </c>
      <c r="O65" s="3">
        <f t="shared" si="5"/>
        <v>11283.473659096178</v>
      </c>
      <c r="R65" s="3">
        <f t="shared" si="1"/>
        <v>1.2835856554452116</v>
      </c>
      <c r="S65" s="3">
        <f t="shared" si="2"/>
        <v>5.4260346570984538E-2</v>
      </c>
      <c r="T65" s="3">
        <f t="shared" si="3"/>
        <v>0.20952519359879399</v>
      </c>
      <c r="U65" s="3">
        <f t="shared" si="4"/>
        <v>3.1103366345558093E-2</v>
      </c>
      <c r="V65" s="3"/>
      <c r="W65" s="3">
        <f t="shared" si="6"/>
        <v>1.5784745619605483</v>
      </c>
      <c r="X65">
        <f>SUM($W$6:W65)</f>
        <v>148.45638496754702</v>
      </c>
      <c r="Y65" s="3">
        <f t="shared" si="7"/>
        <v>11283.473659096178</v>
      </c>
      <c r="Z65" s="3">
        <f t="shared" si="8"/>
        <v>106.22369631629365</v>
      </c>
    </row>
    <row r="66" spans="1:26" x14ac:dyDescent="0.3">
      <c r="A66" s="1">
        <v>40</v>
      </c>
      <c r="B66" s="1">
        <v>0.79872936081652901</v>
      </c>
      <c r="C66" s="1">
        <v>1.2647643984404899</v>
      </c>
      <c r="D66" s="30">
        <v>0.48073583800000003</v>
      </c>
      <c r="E66" s="1">
        <v>0.19993176184623601</v>
      </c>
      <c r="F66" s="1">
        <v>0.35683374629230502</v>
      </c>
      <c r="G66" s="1">
        <v>1.1051270311921</v>
      </c>
      <c r="H66">
        <f>SUM($B$5:B66)</f>
        <v>96.079618127228102</v>
      </c>
      <c r="I66">
        <f>SUM($C$5:C66)</f>
        <v>19.387576495144252</v>
      </c>
      <c r="J66">
        <f>SUM($D$5:D66)</f>
        <v>5.0585181890000008</v>
      </c>
      <c r="K66">
        <f>SUM($F$5:F66)</f>
        <v>99.215247426468764</v>
      </c>
      <c r="L66">
        <f>SUM($G$5:G66)</f>
        <v>16.565196178200285</v>
      </c>
      <c r="M66">
        <f t="shared" si="0"/>
        <v>43.056881441927302</v>
      </c>
      <c r="O66" s="3">
        <f t="shared" si="5"/>
        <v>11430.597213462383</v>
      </c>
      <c r="R66" s="3">
        <f t="shared" si="1"/>
        <v>1.1581575731839671</v>
      </c>
      <c r="S66" s="3">
        <f t="shared" si="2"/>
        <v>5.6919335986732413E-2</v>
      </c>
      <c r="T66" s="3">
        <f t="shared" si="3"/>
        <v>0.27459794569855683</v>
      </c>
      <c r="U66" s="3">
        <f t="shared" si="4"/>
        <v>2.4792705905446785E-2</v>
      </c>
      <c r="V66" s="3"/>
      <c r="W66" s="3">
        <f t="shared" si="6"/>
        <v>1.5144675607747029</v>
      </c>
      <c r="X66">
        <f>SUM($W$6:W66)</f>
        <v>149.97085252832173</v>
      </c>
      <c r="Y66" s="3">
        <f t="shared" si="7"/>
        <v>11430.597213462383</v>
      </c>
      <c r="Z66" s="3">
        <f t="shared" si="8"/>
        <v>106.91397108639443</v>
      </c>
    </row>
    <row r="67" spans="1:26" x14ac:dyDescent="0.3">
      <c r="A67" s="1">
        <v>43</v>
      </c>
      <c r="B67" s="1">
        <v>0.70186507105500995</v>
      </c>
      <c r="C67" s="1">
        <v>1.3366407080193501</v>
      </c>
      <c r="D67" s="30">
        <v>0.63987318500000001</v>
      </c>
      <c r="E67" s="1">
        <v>0.2233944911489</v>
      </c>
      <c r="F67" s="1">
        <v>0.26751313747564398</v>
      </c>
      <c r="G67" s="1">
        <v>1.17146802471249</v>
      </c>
      <c r="H67">
        <f>SUM($B$5:B67)</f>
        <v>96.781483198283112</v>
      </c>
      <c r="I67">
        <f>SUM($C$5:C67)</f>
        <v>20.724217203163601</v>
      </c>
      <c r="J67">
        <f>SUM($D$5:D67)</f>
        <v>5.6983913740000007</v>
      </c>
      <c r="K67">
        <f>SUM($F$5:F67)</f>
        <v>99.48276056394441</v>
      </c>
      <c r="L67">
        <f>SUM($G$5:G67)</f>
        <v>17.736664202912774</v>
      </c>
      <c r="M67">
        <f t="shared" si="0"/>
        <v>44.237050314150949</v>
      </c>
      <c r="O67" s="3">
        <f t="shared" si="5"/>
        <v>11490.927766049603</v>
      </c>
      <c r="R67" s="3">
        <f t="shared" si="1"/>
        <v>1.0177043530297645</v>
      </c>
      <c r="S67" s="3">
        <f t="shared" si="2"/>
        <v>6.0154050546574626E-2</v>
      </c>
      <c r="T67" s="3">
        <f t="shared" si="3"/>
        <v>0.3654977395477485</v>
      </c>
      <c r="U67" s="3">
        <f t="shared" si="4"/>
        <v>1.8586735733912344E-2</v>
      </c>
      <c r="V67" s="3"/>
      <c r="W67" s="3">
        <f t="shared" si="6"/>
        <v>1.461942878858</v>
      </c>
      <c r="X67">
        <f>SUM($W$6:W67)</f>
        <v>151.43279540717973</v>
      </c>
      <c r="Y67" s="3">
        <f t="shared" si="7"/>
        <v>11490.927766049603</v>
      </c>
      <c r="Z67" s="3">
        <f t="shared" si="8"/>
        <v>107.19574509302878</v>
      </c>
    </row>
    <row r="68" spans="1:26" x14ac:dyDescent="0.3">
      <c r="A68" s="1">
        <v>46</v>
      </c>
      <c r="B68" s="1">
        <v>0.59891938574077896</v>
      </c>
      <c r="C68" s="1">
        <v>1.4209007283422701</v>
      </c>
      <c r="D68" s="30">
        <v>0.85771006100000002</v>
      </c>
      <c r="E68" s="1">
        <v>0.253080749475248</v>
      </c>
      <c r="F68" s="1">
        <v>0.186357217996163</v>
      </c>
      <c r="G68" s="1">
        <v>1.2498309275342001</v>
      </c>
      <c r="H68">
        <f>SUM($B$5:B68)</f>
        <v>97.380402584023898</v>
      </c>
      <c r="I68">
        <f>SUM($C$5:C68)</f>
        <v>22.145117931505872</v>
      </c>
      <c r="J68">
        <f>SUM($D$5:D68)</f>
        <v>6.5561014350000004</v>
      </c>
      <c r="K68">
        <f>SUM($F$5:F68)</f>
        <v>99.669117781940571</v>
      </c>
      <c r="L68">
        <f>SUM($G$5:G68)</f>
        <v>18.986495130446976</v>
      </c>
      <c r="M68">
        <f t="shared" si="0"/>
        <v>45.356988450450693</v>
      </c>
      <c r="O68" s="3">
        <f t="shared" si="5"/>
        <v>11558.62825805747</v>
      </c>
      <c r="R68" s="3">
        <f t="shared" si="1"/>
        <v>0.86843310932412943</v>
      </c>
      <c r="S68" s="3">
        <f t="shared" si="2"/>
        <v>6.3946080439986314E-2</v>
      </c>
      <c r="T68" s="3">
        <f t="shared" si="3"/>
        <v>0.48992690400498889</v>
      </c>
      <c r="U68" s="3">
        <f t="shared" si="4"/>
        <v>1.2948045825663938E-2</v>
      </c>
      <c r="V68" s="3"/>
      <c r="W68" s="3">
        <f t="shared" si="6"/>
        <v>1.4352541395947684</v>
      </c>
      <c r="X68">
        <f>SUM($W$6:W68)</f>
        <v>152.8680495467745</v>
      </c>
      <c r="Y68" s="3">
        <f t="shared" si="7"/>
        <v>11558.62825805747</v>
      </c>
      <c r="Z68" s="3">
        <f t="shared" si="8"/>
        <v>107.5110610963238</v>
      </c>
    </row>
    <row r="69" spans="1:26" x14ac:dyDescent="0.3">
      <c r="A69" s="1">
        <v>50</v>
      </c>
      <c r="B69" s="1">
        <v>0.49720369877474502</v>
      </c>
      <c r="C69" s="1">
        <v>1.51537589311035</v>
      </c>
      <c r="D69" s="30">
        <v>1.135353251</v>
      </c>
      <c r="E69" s="1">
        <v>0.28959231646445199</v>
      </c>
      <c r="F69" s="1">
        <v>0.12120839406152401</v>
      </c>
      <c r="G69" s="1">
        <v>1.3385539848294601</v>
      </c>
      <c r="H69">
        <f>SUM($B$5:B69)</f>
        <v>97.877606282798638</v>
      </c>
      <c r="I69">
        <f>SUM($C$5:C69)</f>
        <v>23.660493824616221</v>
      </c>
      <c r="J69">
        <f>SUM($D$5:D69)</f>
        <v>7.6914546860000002</v>
      </c>
      <c r="K69">
        <f>SUM($F$5:F69)</f>
        <v>99.790326176002097</v>
      </c>
      <c r="L69">
        <f>SUM($G$5:G69)</f>
        <v>20.325049115276435</v>
      </c>
      <c r="M69">
        <f t="shared" si="0"/>
        <v>46.767994603946669</v>
      </c>
      <c r="O69" s="3">
        <f t="shared" si="5"/>
        <v>11566.171648257885</v>
      </c>
      <c r="R69" s="3">
        <f t="shared" si="1"/>
        <v>0.72094536322338021</v>
      </c>
      <c r="S69" s="3">
        <f t="shared" si="2"/>
        <v>6.819783171671967E-2</v>
      </c>
      <c r="T69" s="3">
        <f t="shared" si="3"/>
        <v>0.64851763842656962</v>
      </c>
      <c r="U69" s="3">
        <f t="shared" si="4"/>
        <v>8.4215243049832328E-3</v>
      </c>
      <c r="V69" s="3"/>
      <c r="W69" s="3">
        <f t="shared" si="6"/>
        <v>1.4460823576716528</v>
      </c>
      <c r="X69">
        <f>SUM($W$6:W69)</f>
        <v>154.31413190444616</v>
      </c>
      <c r="Y69" s="3">
        <f t="shared" si="7"/>
        <v>11566.171648257885</v>
      </c>
      <c r="Z69" s="3">
        <f t="shared" si="8"/>
        <v>107.54613730049948</v>
      </c>
    </row>
    <row r="70" spans="1:26" x14ac:dyDescent="0.3">
      <c r="A70" s="1">
        <v>53</v>
      </c>
      <c r="B70" s="1">
        <v>0.41065953210288902</v>
      </c>
      <c r="C70" s="1">
        <v>1.6069527133768799</v>
      </c>
      <c r="D70" s="30">
        <v>1.4238528429999999</v>
      </c>
      <c r="E70" s="1">
        <v>0.32831798040274501</v>
      </c>
      <c r="F70" s="1">
        <v>7.6839561237562901E-2</v>
      </c>
      <c r="G70" s="1">
        <v>1.4254263905322899</v>
      </c>
      <c r="H70">
        <f>SUM($B$5:B70)</f>
        <v>98.288265814901521</v>
      </c>
      <c r="I70">
        <f>SUM($C$5:C70)</f>
        <v>25.267446537993102</v>
      </c>
      <c r="J70">
        <f>SUM($D$5:D70)</f>
        <v>9.1153075290000007</v>
      </c>
      <c r="K70">
        <f>SUM($F$5:F70)</f>
        <v>99.86716573723966</v>
      </c>
      <c r="L70">
        <f>SUM($G$5:G70)</f>
        <v>21.750475505808726</v>
      </c>
      <c r="M70">
        <f t="shared" ref="M70:M105" si="9">(A70^$P$2-$O$2^$P$2)/($N$2^$P$2-$O$2^$P$2)*100</f>
        <v>47.771642199341578</v>
      </c>
      <c r="O70" s="3">
        <f t="shared" si="5"/>
        <v>11670.246162794196</v>
      </c>
      <c r="R70" s="3">
        <f t="shared" ref="R70:R105" si="10">$R$5*B70</f>
        <v>0.59545632154918904</v>
      </c>
      <c r="S70" s="3">
        <f t="shared" ref="S70:S105" si="11">$S$5*C70</f>
        <v>7.2319146174791418E-2</v>
      </c>
      <c r="T70" s="3">
        <f t="shared" ref="T70:T105" si="12">$T$5*D70</f>
        <v>0.81330958659431118</v>
      </c>
      <c r="U70" s="3">
        <f t="shared" ref="U70:U105" si="13">$U$5*F70</f>
        <v>5.3387905809388061E-3</v>
      </c>
      <c r="V70" s="3"/>
      <c r="W70" s="3">
        <f t="shared" si="6"/>
        <v>1.4864238448992304</v>
      </c>
      <c r="X70">
        <f>SUM($W$6:W70)</f>
        <v>155.80055574934539</v>
      </c>
      <c r="Y70" s="3">
        <f t="shared" si="7"/>
        <v>11670.246162794196</v>
      </c>
      <c r="Z70" s="3">
        <f t="shared" si="8"/>
        <v>108.02891355000381</v>
      </c>
    </row>
    <row r="71" spans="1:26" x14ac:dyDescent="0.3">
      <c r="A71" s="1">
        <v>56</v>
      </c>
      <c r="B71" s="1">
        <v>0.348506764022677</v>
      </c>
      <c r="C71" s="1">
        <v>1.68211370709616</v>
      </c>
      <c r="D71" s="30">
        <v>1.674935236</v>
      </c>
      <c r="E71" s="1">
        <v>0.363026539308545</v>
      </c>
      <c r="F71" s="1">
        <v>5.1725318049473598E-2</v>
      </c>
      <c r="G71" s="1">
        <v>1.49747529064326</v>
      </c>
      <c r="H71">
        <f>SUM($B$5:B71)</f>
        <v>98.636772578924194</v>
      </c>
      <c r="I71">
        <f>SUM($C$5:C71)</f>
        <v>26.949560245089263</v>
      </c>
      <c r="J71">
        <f>SUM($D$5:D71)</f>
        <v>10.790242765</v>
      </c>
      <c r="K71">
        <f>SUM($F$5:F71)</f>
        <v>99.918891055289137</v>
      </c>
      <c r="L71">
        <f>SUM($G$5:G71)</f>
        <v>23.247950796451985</v>
      </c>
      <c r="M71">
        <f t="shared" si="9"/>
        <v>48.733543826477849</v>
      </c>
      <c r="O71" s="3">
        <f t="shared" ref="O71:O105" si="14">(M71-X71)^2</f>
        <v>11795.778246642098</v>
      </c>
      <c r="R71" s="3">
        <f t="shared" si="10"/>
        <v>0.50533480783288165</v>
      </c>
      <c r="S71" s="3">
        <f t="shared" si="11"/>
        <v>7.5701684345441625E-2</v>
      </c>
      <c r="T71" s="3">
        <f t="shared" si="12"/>
        <v>0.95672870343343841</v>
      </c>
      <c r="U71" s="3">
        <f t="shared" si="13"/>
        <v>3.5938601984572219E-3</v>
      </c>
      <c r="V71" s="3"/>
      <c r="W71" s="3">
        <f t="shared" ref="W71:W105" si="15">SUM(R71:U71)</f>
        <v>1.541359055810219</v>
      </c>
      <c r="X71">
        <f>SUM($W$6:W71)</f>
        <v>157.34191480515562</v>
      </c>
      <c r="Y71" s="3">
        <f t="shared" ref="Y71:Y105" si="16">(X71-M71)^2</f>
        <v>11795.778246642098</v>
      </c>
      <c r="Z71" s="3">
        <f t="shared" si="8"/>
        <v>108.60837097867778</v>
      </c>
    </row>
    <row r="72" spans="1:26" x14ac:dyDescent="0.3">
      <c r="A72" s="1">
        <v>60</v>
      </c>
      <c r="B72" s="1">
        <v>0.28779437601687702</v>
      </c>
      <c r="C72" s="1">
        <v>1.7659924093655199</v>
      </c>
      <c r="D72" s="30">
        <v>1.983464289</v>
      </c>
      <c r="E72" s="1">
        <v>0.40523652742280902</v>
      </c>
      <c r="F72" s="1">
        <v>3.2455894122346597E-2</v>
      </c>
      <c r="G72" s="1">
        <v>1.5787518176747899</v>
      </c>
      <c r="H72">
        <f>SUM($B$5:B72)</f>
        <v>98.924566954941071</v>
      </c>
      <c r="I72">
        <f>SUM($C$5:C72)</f>
        <v>28.715552654454783</v>
      </c>
      <c r="J72">
        <f>SUM($D$5:D72)</f>
        <v>12.773707054000001</v>
      </c>
      <c r="K72">
        <f>SUM($F$5:F72)</f>
        <v>99.951346949411487</v>
      </c>
      <c r="L72">
        <f>SUM($G$5:G72)</f>
        <v>24.826702614126773</v>
      </c>
      <c r="M72">
        <f t="shared" si="9"/>
        <v>49.957699945942167</v>
      </c>
      <c r="O72" s="3">
        <f t="shared" si="14"/>
        <v>11884.534006112166</v>
      </c>
      <c r="R72" s="3">
        <f t="shared" si="10"/>
        <v>0.41730184522447167</v>
      </c>
      <c r="S72" s="3">
        <f t="shared" si="11"/>
        <v>7.9476553437651781E-2</v>
      </c>
      <c r="T72" s="3">
        <f t="shared" si="12"/>
        <v>1.1329615478466755</v>
      </c>
      <c r="U72" s="3">
        <f t="shared" si="13"/>
        <v>2.2550261746110264E-3</v>
      </c>
      <c r="V72" s="3"/>
      <c r="W72" s="3">
        <f t="shared" si="15"/>
        <v>1.63199497268341</v>
      </c>
      <c r="X72">
        <f>SUM($W$6:W72)</f>
        <v>158.97390977783903</v>
      </c>
      <c r="Y72" s="3">
        <f t="shared" si="16"/>
        <v>11884.534006112166</v>
      </c>
      <c r="Z72" s="3">
        <f t="shared" ref="Z72:Z105" si="17">ABS(X72-M72)</f>
        <v>109.01620983189686</v>
      </c>
    </row>
    <row r="73" spans="1:26" x14ac:dyDescent="0.3">
      <c r="A73" s="1">
        <v>63</v>
      </c>
      <c r="B73" s="1">
        <v>0.23669881643312701</v>
      </c>
      <c r="C73" s="1">
        <v>1.8467786349656301</v>
      </c>
      <c r="D73" s="30">
        <v>2.2763302159999999</v>
      </c>
      <c r="E73" s="1">
        <v>0.449483536019325</v>
      </c>
      <c r="F73" s="1">
        <v>1.9884235231108899E-2</v>
      </c>
      <c r="G73" s="1">
        <v>1.6579140155293</v>
      </c>
      <c r="H73">
        <f>SUM($B$5:B73)</f>
        <v>99.161265771374204</v>
      </c>
      <c r="I73">
        <f>SUM($C$5:C73)</f>
        <v>30.562331289420413</v>
      </c>
      <c r="J73">
        <f>SUM($D$5:D73)</f>
        <v>15.050037270000001</v>
      </c>
      <c r="K73">
        <f>SUM($F$5:F73)</f>
        <v>99.971231184642591</v>
      </c>
      <c r="L73">
        <f>SUM($G$5:G73)</f>
        <v>26.484616629656074</v>
      </c>
      <c r="M73">
        <f t="shared" si="9"/>
        <v>50.836229226683237</v>
      </c>
      <c r="O73" s="3">
        <f t="shared" si="14"/>
        <v>12070.457797095802</v>
      </c>
      <c r="R73" s="3">
        <f t="shared" si="10"/>
        <v>0.34321328382803418</v>
      </c>
      <c r="S73" s="3">
        <f t="shared" si="11"/>
        <v>8.3112249005697927E-2</v>
      </c>
      <c r="T73" s="3">
        <f t="shared" si="12"/>
        <v>1.3002475614167799</v>
      </c>
      <c r="U73" s="3">
        <f t="shared" si="13"/>
        <v>1.3815509361487699E-3</v>
      </c>
      <c r="V73" s="3"/>
      <c r="W73" s="3">
        <f t="shared" si="15"/>
        <v>1.7279546451866608</v>
      </c>
      <c r="X73">
        <f>SUM($W$6:W73)</f>
        <v>160.70186442302568</v>
      </c>
      <c r="Y73" s="3">
        <f t="shared" si="16"/>
        <v>12070.457797095802</v>
      </c>
      <c r="Z73" s="3">
        <f t="shared" si="17"/>
        <v>109.86563519634245</v>
      </c>
    </row>
    <row r="74" spans="1:26" x14ac:dyDescent="0.3">
      <c r="A74" s="1">
        <v>66</v>
      </c>
      <c r="B74" s="1">
        <v>0.200271667413988</v>
      </c>
      <c r="C74" s="1">
        <v>1.9127798866410799</v>
      </c>
      <c r="D74" s="30">
        <v>2.5224163129999999</v>
      </c>
      <c r="E74" s="1">
        <v>0.48879156779968003</v>
      </c>
      <c r="F74" s="1">
        <v>1.3033707269372301E-2</v>
      </c>
      <c r="G74" s="1">
        <v>1.72334842757105</v>
      </c>
      <c r="H74">
        <f>SUM($B$5:B74)</f>
        <v>99.36153743878819</v>
      </c>
      <c r="I74">
        <f>SUM($C$5:C74)</f>
        <v>32.475111176061496</v>
      </c>
      <c r="J74">
        <f>SUM($D$5:D74)</f>
        <v>17.572453583000001</v>
      </c>
      <c r="K74">
        <f>SUM($F$5:F74)</f>
        <v>99.984264891911963</v>
      </c>
      <c r="L74">
        <f>SUM($G$5:G74)</f>
        <v>28.207965057227124</v>
      </c>
      <c r="M74">
        <f t="shared" si="9"/>
        <v>51.683920386878576</v>
      </c>
      <c r="O74" s="3">
        <f t="shared" si="14"/>
        <v>12284.649680082879</v>
      </c>
      <c r="R74" s="3">
        <f t="shared" si="10"/>
        <v>0.29039391775028256</v>
      </c>
      <c r="S74" s="3">
        <f t="shared" si="11"/>
        <v>8.6082563021724984E-2</v>
      </c>
      <c r="T74" s="3">
        <f t="shared" si="12"/>
        <v>1.4408127769877808</v>
      </c>
      <c r="U74" s="3">
        <f t="shared" si="13"/>
        <v>9.0557822668074198E-4</v>
      </c>
      <c r="V74" s="3"/>
      <c r="W74" s="3">
        <f t="shared" si="15"/>
        <v>1.818194835986469</v>
      </c>
      <c r="X74">
        <f>SUM($W$6:W74)</f>
        <v>162.52005925901216</v>
      </c>
      <c r="Y74" s="3">
        <f t="shared" si="16"/>
        <v>12284.649680082879</v>
      </c>
      <c r="Z74" s="3">
        <f t="shared" si="17"/>
        <v>110.83613887213357</v>
      </c>
    </row>
    <row r="75" spans="1:26" x14ac:dyDescent="0.3">
      <c r="A75" s="1">
        <v>70</v>
      </c>
      <c r="B75" s="1">
        <v>0.16489810698222299</v>
      </c>
      <c r="C75" s="1">
        <v>1.9860861707683899</v>
      </c>
      <c r="D75" s="30">
        <v>2.7975718770000002</v>
      </c>
      <c r="E75" s="1">
        <v>0.53621377126465797</v>
      </c>
      <c r="F75" s="1">
        <v>7.9493294318833292E-3</v>
      </c>
      <c r="G75" s="1">
        <v>1.7969111197957801</v>
      </c>
      <c r="H75">
        <f>SUM($B$5:B75)</f>
        <v>99.526435545770411</v>
      </c>
      <c r="I75">
        <f>SUM($C$5:C75)</f>
        <v>34.461197346829884</v>
      </c>
      <c r="J75">
        <f>SUM($D$5:D75)</f>
        <v>20.370025460000001</v>
      </c>
      <c r="K75">
        <f>SUM($F$5:F75)</f>
        <v>99.992214221343843</v>
      </c>
      <c r="L75">
        <f>SUM($G$5:G75)</f>
        <v>30.004876177022904</v>
      </c>
      <c r="M75">
        <f t="shared" si="9"/>
        <v>52.770334281624407</v>
      </c>
      <c r="O75" s="3">
        <f t="shared" si="14"/>
        <v>12471.695095190118</v>
      </c>
      <c r="R75" s="3">
        <f t="shared" si="10"/>
        <v>0.23910225512422331</v>
      </c>
      <c r="S75" s="3">
        <f t="shared" si="11"/>
        <v>8.9381632019339213E-2</v>
      </c>
      <c r="T75" s="3">
        <f t="shared" si="12"/>
        <v>1.5979825709774851</v>
      </c>
      <c r="U75" s="3">
        <f t="shared" si="13"/>
        <v>5.5231711910103565E-4</v>
      </c>
      <c r="V75" s="3"/>
      <c r="W75" s="3">
        <f t="shared" si="15"/>
        <v>1.9270187752401486</v>
      </c>
      <c r="X75">
        <f>SUM($W$6:W75)</f>
        <v>164.44707803425231</v>
      </c>
      <c r="Y75" s="3">
        <f t="shared" si="16"/>
        <v>12471.695095190118</v>
      </c>
      <c r="Z75" s="3">
        <f t="shared" si="17"/>
        <v>111.67674375262791</v>
      </c>
    </row>
    <row r="76" spans="1:26" x14ac:dyDescent="0.3">
      <c r="A76" s="1">
        <v>75</v>
      </c>
      <c r="B76" s="1">
        <v>0.128309709495041</v>
      </c>
      <c r="C76" s="1">
        <v>2.07501990285094</v>
      </c>
      <c r="D76" s="30">
        <v>3.144797004</v>
      </c>
      <c r="E76" s="1">
        <v>0.59969435404716798</v>
      </c>
      <c r="F76" s="1">
        <v>4.1574778734505104E-3</v>
      </c>
      <c r="G76" s="1">
        <v>1.8875244031974101</v>
      </c>
      <c r="H76">
        <f>SUM($B$5:B76)</f>
        <v>99.654745255265453</v>
      </c>
      <c r="I76">
        <f>SUM($C$5:C76)</f>
        <v>36.536217249680824</v>
      </c>
      <c r="J76">
        <f>SUM($D$5:D76)</f>
        <v>23.514822464000002</v>
      </c>
      <c r="K76">
        <f>SUM($F$5:F76)</f>
        <v>99.996371699217292</v>
      </c>
      <c r="L76">
        <f>SUM($G$5:G76)</f>
        <v>31.892400580220315</v>
      </c>
      <c r="M76">
        <f t="shared" si="9"/>
        <v>54.064721784310898</v>
      </c>
      <c r="O76" s="3">
        <f t="shared" si="14"/>
        <v>12646.89104023027</v>
      </c>
      <c r="R76" s="3">
        <f t="shared" si="10"/>
        <v>0.18604907876780943</v>
      </c>
      <c r="S76" s="3">
        <f t="shared" si="11"/>
        <v>9.3383997189644796E-2</v>
      </c>
      <c r="T76" s="3">
        <f t="shared" si="12"/>
        <v>1.7963187444689244</v>
      </c>
      <c r="U76" s="3">
        <f t="shared" si="13"/>
        <v>2.8886036507439931E-4</v>
      </c>
      <c r="V76" s="3"/>
      <c r="W76" s="3">
        <f t="shared" si="15"/>
        <v>2.0760406807914533</v>
      </c>
      <c r="X76">
        <f>SUM($W$6:W76)</f>
        <v>166.52311871504378</v>
      </c>
      <c r="Y76" s="3">
        <f t="shared" si="16"/>
        <v>12646.89104023027</v>
      </c>
      <c r="Z76" s="3">
        <f t="shared" si="17"/>
        <v>112.45839693073287</v>
      </c>
    </row>
    <row r="77" spans="1:26" x14ac:dyDescent="0.3">
      <c r="A77" s="1">
        <v>80</v>
      </c>
      <c r="B77" s="1">
        <v>9.6809801028251402E-2</v>
      </c>
      <c r="C77" s="1">
        <v>2.16723543258678</v>
      </c>
      <c r="D77" s="30">
        <v>3.4775952189999999</v>
      </c>
      <c r="E77" s="1">
        <v>0.67351117064955901</v>
      </c>
      <c r="F77" s="1">
        <v>1.9713989729995001E-3</v>
      </c>
      <c r="G77" s="1">
        <v>1.9832735525102101</v>
      </c>
      <c r="H77">
        <f>SUM($B$5:B77)</f>
        <v>99.751555056293711</v>
      </c>
      <c r="I77">
        <f>SUM($C$5:C77)</f>
        <v>38.703452682267603</v>
      </c>
      <c r="J77">
        <f>SUM($D$5:D77)</f>
        <v>26.992417683000003</v>
      </c>
      <c r="K77">
        <f>SUM($F$5:F77)</f>
        <v>99.99834309819029</v>
      </c>
      <c r="L77">
        <f>SUM($G$5:G77)</f>
        <v>33.875674132730524</v>
      </c>
      <c r="M77">
        <f t="shared" si="9"/>
        <v>55.29591842185625</v>
      </c>
      <c r="O77" s="3">
        <f t="shared" si="14"/>
        <v>12871.279099970176</v>
      </c>
      <c r="R77" s="3">
        <f t="shared" si="10"/>
        <v>0.14037421149096452</v>
      </c>
      <c r="S77" s="3">
        <f t="shared" si="11"/>
        <v>9.7534056067567709E-2</v>
      </c>
      <c r="T77" s="3">
        <f t="shared" si="12"/>
        <v>1.9864142167585244</v>
      </c>
      <c r="U77" s="3">
        <f t="shared" si="13"/>
        <v>1.3697223277710615E-4</v>
      </c>
      <c r="V77" s="3"/>
      <c r="W77" s="3">
        <f t="shared" si="15"/>
        <v>2.2244594565498339</v>
      </c>
      <c r="X77">
        <f>SUM($W$6:W77)</f>
        <v>168.7475781715936</v>
      </c>
      <c r="Y77" s="3">
        <f t="shared" si="16"/>
        <v>12871.279099970176</v>
      </c>
      <c r="Z77" s="3">
        <f t="shared" si="17"/>
        <v>113.45165974973736</v>
      </c>
    </row>
    <row r="78" spans="1:26" x14ac:dyDescent="0.3">
      <c r="A78" s="1">
        <v>85</v>
      </c>
      <c r="B78" s="1">
        <v>7.2988756942558894E-2</v>
      </c>
      <c r="C78" s="1">
        <v>2.2522689040192301</v>
      </c>
      <c r="D78" s="30">
        <v>3.7664443219999999</v>
      </c>
      <c r="E78" s="1">
        <v>0.75050702313180095</v>
      </c>
      <c r="F78" s="1">
        <v>9.2045877808157896E-4</v>
      </c>
      <c r="G78" s="1">
        <v>2.07351148957388</v>
      </c>
      <c r="H78">
        <f>SUM($B$5:B78)</f>
        <v>99.824543813236275</v>
      </c>
      <c r="I78">
        <f>SUM($C$5:C78)</f>
        <v>40.955721586286835</v>
      </c>
      <c r="J78">
        <f>SUM($D$5:D78)</f>
        <v>30.758862005000005</v>
      </c>
      <c r="K78">
        <f>SUM($F$5:F78)</f>
        <v>99.999263556968373</v>
      </c>
      <c r="L78">
        <f>SUM($G$5:G78)</f>
        <v>35.949185622304405</v>
      </c>
      <c r="M78">
        <f t="shared" si="9"/>
        <v>56.470685067409107</v>
      </c>
      <c r="O78" s="3">
        <f t="shared" si="14"/>
        <v>13141.311033257251</v>
      </c>
      <c r="R78" s="3">
        <f t="shared" si="10"/>
        <v>0.10583369756671039</v>
      </c>
      <c r="S78" s="3">
        <f t="shared" si="11"/>
        <v>0.10136089428071621</v>
      </c>
      <c r="T78" s="3">
        <f t="shared" si="12"/>
        <v>2.1514058067981896</v>
      </c>
      <c r="U78" s="3">
        <f t="shared" si="13"/>
        <v>6.395321076042413E-5</v>
      </c>
      <c r="V78" s="3"/>
      <c r="W78" s="3">
        <f t="shared" si="15"/>
        <v>2.3586643518563766</v>
      </c>
      <c r="X78">
        <f>SUM($W$6:W78)</f>
        <v>171.10624252344999</v>
      </c>
      <c r="Y78" s="3">
        <f t="shared" si="16"/>
        <v>13141.311033257251</v>
      </c>
      <c r="Z78" s="3">
        <f t="shared" si="17"/>
        <v>114.63555745604089</v>
      </c>
    </row>
    <row r="79" spans="1:26" x14ac:dyDescent="0.3">
      <c r="A79" s="1">
        <v>90</v>
      </c>
      <c r="B79" s="1">
        <v>5.5000844055201698E-2</v>
      </c>
      <c r="C79" s="1">
        <v>2.3303063016918202</v>
      </c>
      <c r="D79" s="30">
        <v>4.0098851529999999</v>
      </c>
      <c r="E79" s="1">
        <v>0.83051781605307795</v>
      </c>
      <c r="F79" s="1">
        <v>4.23642646203516E-4</v>
      </c>
      <c r="G79" s="1">
        <v>2.1583054425794002</v>
      </c>
      <c r="H79">
        <f>SUM($B$5:B79)</f>
        <v>99.879544657291476</v>
      </c>
      <c r="I79">
        <f>SUM($C$5:C79)</f>
        <v>43.286027887978655</v>
      </c>
      <c r="J79">
        <f>SUM($D$5:D79)</f>
        <v>34.768747158000004</v>
      </c>
      <c r="K79">
        <f>SUM($F$5:F79)</f>
        <v>99.99968719961457</v>
      </c>
      <c r="L79">
        <f>SUM($G$5:G79)</f>
        <v>38.107491064883803</v>
      </c>
      <c r="M79">
        <f t="shared" si="9"/>
        <v>57.59471101546886</v>
      </c>
      <c r="O79" s="3">
        <f t="shared" si="14"/>
        <v>13452.901838241483</v>
      </c>
      <c r="R79" s="3">
        <f t="shared" si="10"/>
        <v>7.9751223880042466E-2</v>
      </c>
      <c r="S79" s="3">
        <f t="shared" si="11"/>
        <v>0.10487288185969407</v>
      </c>
      <c r="T79" s="3">
        <f t="shared" si="12"/>
        <v>2.2904600374331636</v>
      </c>
      <c r="U79" s="3">
        <f t="shared" si="13"/>
        <v>2.9434569026790259E-5</v>
      </c>
      <c r="V79" s="3"/>
      <c r="W79" s="3">
        <f t="shared" si="15"/>
        <v>2.4751135777419266</v>
      </c>
      <c r="X79">
        <f>SUM($W$6:W79)</f>
        <v>173.58135610119191</v>
      </c>
      <c r="Y79" s="3">
        <f t="shared" si="16"/>
        <v>13452.901838241483</v>
      </c>
      <c r="Z79" s="3">
        <f t="shared" si="17"/>
        <v>115.98664508572305</v>
      </c>
    </row>
    <row r="80" spans="1:26" x14ac:dyDescent="0.3">
      <c r="A80" s="1">
        <v>95</v>
      </c>
      <c r="B80" s="1">
        <v>4.1432277595428398E-2</v>
      </c>
      <c r="C80" s="1">
        <v>2.40154954705792</v>
      </c>
      <c r="D80" s="30">
        <v>4.2110204820000003</v>
      </c>
      <c r="E80" s="1">
        <v>0.91338025326252903</v>
      </c>
      <c r="F80" s="1">
        <v>1.92386494608379E-4</v>
      </c>
      <c r="G80" s="1">
        <v>2.2377396929157798</v>
      </c>
      <c r="H80">
        <f>SUM($B$5:B80)</f>
        <v>99.920976934886909</v>
      </c>
      <c r="I80">
        <f>SUM($C$5:C80)</f>
        <v>45.687577435036573</v>
      </c>
      <c r="J80">
        <f>SUM($D$5:D80)</f>
        <v>38.979767640000006</v>
      </c>
      <c r="K80">
        <f>SUM($F$5:F80)</f>
        <v>99.999879586109174</v>
      </c>
      <c r="L80">
        <f>SUM($G$5:G80)</f>
        <v>40.345230757799584</v>
      </c>
      <c r="M80">
        <f t="shared" si="9"/>
        <v>58.672833031212868</v>
      </c>
      <c r="O80" s="3">
        <f t="shared" si="14"/>
        <v>13802.030090738384</v>
      </c>
      <c r="R80" s="3">
        <f t="shared" si="10"/>
        <v>6.0076802513371177E-2</v>
      </c>
      <c r="S80" s="3">
        <f t="shared" si="11"/>
        <v>0.1080791060582708</v>
      </c>
      <c r="T80" s="3">
        <f t="shared" si="12"/>
        <v>2.405349221440293</v>
      </c>
      <c r="U80" s="3">
        <f t="shared" si="13"/>
        <v>1.3366958227930985E-5</v>
      </c>
      <c r="V80" s="3"/>
      <c r="W80" s="3">
        <f t="shared" si="15"/>
        <v>2.5735184969701628</v>
      </c>
      <c r="X80">
        <f>SUM($W$6:W80)</f>
        <v>176.15487459816208</v>
      </c>
      <c r="Y80" s="3">
        <f t="shared" si="16"/>
        <v>13802.030090738384</v>
      </c>
      <c r="Z80" s="3">
        <f t="shared" si="17"/>
        <v>117.48204156694922</v>
      </c>
    </row>
    <row r="81" spans="1:26" x14ac:dyDescent="0.3">
      <c r="A81" s="1">
        <v>100</v>
      </c>
      <c r="B81" s="1">
        <v>3.12052626334875E-2</v>
      </c>
      <c r="C81" s="1">
        <v>2.4662126982231598</v>
      </c>
      <c r="D81" s="30">
        <v>4.3730206430000003</v>
      </c>
      <c r="E81" s="1">
        <v>0.99893170954573796</v>
      </c>
      <c r="F81" s="1">
        <v>8.6275915306013406E-5</v>
      </c>
      <c r="G81" s="1">
        <v>2.3119125134229499</v>
      </c>
      <c r="H81">
        <f>SUM($B$5:B81)</f>
        <v>99.952182197520401</v>
      </c>
      <c r="I81">
        <f>SUM($C$5:C81)</f>
        <v>48.153790133259733</v>
      </c>
      <c r="J81">
        <f>SUM($D$5:D81)</f>
        <v>43.35278828300001</v>
      </c>
      <c r="K81">
        <f>SUM($F$5:F81)</f>
        <v>99.999965862024482</v>
      </c>
      <c r="L81">
        <f>SUM($G$5:G81)</f>
        <v>42.657143271222537</v>
      </c>
      <c r="M81">
        <f t="shared" si="9"/>
        <v>59.709200598709955</v>
      </c>
      <c r="O81" s="3">
        <f t="shared" si="14"/>
        <v>14184.76261953617</v>
      </c>
      <c r="R81" s="3">
        <f t="shared" si="10"/>
        <v>4.5247630818556872E-2</v>
      </c>
      <c r="S81" s="3">
        <f t="shared" si="11"/>
        <v>0.11098920032695316</v>
      </c>
      <c r="T81" s="3">
        <f t="shared" si="12"/>
        <v>2.497884264383015</v>
      </c>
      <c r="U81" s="3">
        <f t="shared" si="13"/>
        <v>5.9944257434469908E-6</v>
      </c>
      <c r="V81" s="3"/>
      <c r="W81" s="3">
        <f t="shared" si="15"/>
        <v>2.6541270899542684</v>
      </c>
      <c r="X81">
        <f>SUM($W$6:W81)</f>
        <v>178.80900168811635</v>
      </c>
      <c r="Y81" s="3">
        <f t="shared" si="16"/>
        <v>14184.76261953617</v>
      </c>
      <c r="Z81" s="3">
        <f t="shared" si="17"/>
        <v>119.0998010894064</v>
      </c>
    </row>
    <row r="82" spans="1:26" x14ac:dyDescent="0.3">
      <c r="A82" s="1">
        <v>110</v>
      </c>
      <c r="B82" s="1">
        <v>2.0669356992238999E-2</v>
      </c>
      <c r="C82" s="1">
        <v>2.5499866566942901</v>
      </c>
      <c r="D82" s="30">
        <v>4.5459578980000002</v>
      </c>
      <c r="E82" s="1">
        <v>1.1311550537036801</v>
      </c>
      <c r="F82" s="1">
        <v>2.7751294729820301E-5</v>
      </c>
      <c r="G82" s="1">
        <v>2.4121657698038401</v>
      </c>
      <c r="H82">
        <f>SUM($B$5:B82)</f>
        <v>99.972851554512644</v>
      </c>
      <c r="I82">
        <f>SUM($C$5:C82)</f>
        <v>50.70377678995402</v>
      </c>
      <c r="J82">
        <f>SUM($D$5:D82)</f>
        <v>47.898746181000007</v>
      </c>
      <c r="K82">
        <f>SUM($F$5:F82)</f>
        <v>99.999993613319205</v>
      </c>
      <c r="L82">
        <f>SUM($G$5:G82)</f>
        <v>45.069309041026379</v>
      </c>
      <c r="M82">
        <f t="shared" si="9"/>
        <v>61.670565694493973</v>
      </c>
      <c r="O82" s="3">
        <f t="shared" si="14"/>
        <v>14371.174709574179</v>
      </c>
      <c r="R82" s="3">
        <f t="shared" si="10"/>
        <v>2.9970567638746549E-2</v>
      </c>
      <c r="S82" s="3">
        <f t="shared" si="11"/>
        <v>0.11475935553928869</v>
      </c>
      <c r="T82" s="3">
        <f t="shared" si="12"/>
        <v>2.5966666126167395</v>
      </c>
      <c r="U82" s="3">
        <f t="shared" si="13"/>
        <v>1.9281519639911009E-6</v>
      </c>
      <c r="V82" s="3"/>
      <c r="W82" s="3">
        <f t="shared" si="15"/>
        <v>2.7413984639467386</v>
      </c>
      <c r="X82">
        <f>SUM($W$6:W82)</f>
        <v>181.5504001520631</v>
      </c>
      <c r="Y82" s="3">
        <f t="shared" si="16"/>
        <v>14371.174709574179</v>
      </c>
      <c r="Z82" s="3">
        <f t="shared" si="17"/>
        <v>119.87983445756913</v>
      </c>
    </row>
    <row r="83" spans="1:26" x14ac:dyDescent="0.3">
      <c r="A83" s="1">
        <v>120</v>
      </c>
      <c r="B83" s="1">
        <v>1.1723079804073101E-2</v>
      </c>
      <c r="C83" s="1">
        <v>2.6428534239171899</v>
      </c>
      <c r="D83" s="30">
        <v>4.6801840429999997</v>
      </c>
      <c r="E83" s="1">
        <v>1.3164200188742501</v>
      </c>
      <c r="F83" s="1">
        <v>5.2371698254287898E-6</v>
      </c>
      <c r="G83" s="1">
        <v>2.5305680011120502</v>
      </c>
      <c r="H83">
        <f>SUM($B$5:B83)</f>
        <v>99.984574634316715</v>
      </c>
      <c r="I83">
        <f>SUM($C$5:C83)</f>
        <v>53.346630213871208</v>
      </c>
      <c r="J83">
        <f>SUM($D$5:D83)</f>
        <v>52.578930224000004</v>
      </c>
      <c r="K83">
        <f>SUM($F$5:F83)</f>
        <v>99.999998850489035</v>
      </c>
      <c r="L83">
        <f>SUM($G$5:G83)</f>
        <v>47.599877042138431</v>
      </c>
      <c r="M83">
        <f t="shared" si="9"/>
        <v>63.502420886173198</v>
      </c>
      <c r="O83" s="3">
        <f t="shared" si="14"/>
        <v>14606.475810891707</v>
      </c>
      <c r="R83" s="3">
        <f t="shared" si="10"/>
        <v>1.6998465715905995E-2</v>
      </c>
      <c r="S83" s="3">
        <f t="shared" si="11"/>
        <v>0.11893872264677501</v>
      </c>
      <c r="T83" s="3">
        <f t="shared" si="12"/>
        <v>2.6733370431579226</v>
      </c>
      <c r="U83" s="3">
        <f t="shared" si="13"/>
        <v>3.6387705088961228E-7</v>
      </c>
      <c r="V83" s="3"/>
      <c r="W83" s="3">
        <f t="shared" si="15"/>
        <v>2.8092745953976546</v>
      </c>
      <c r="X83">
        <f>SUM($W$6:W83)</f>
        <v>184.35967474746076</v>
      </c>
      <c r="Y83" s="3">
        <f t="shared" si="16"/>
        <v>14606.475810891707</v>
      </c>
      <c r="Z83" s="3">
        <f t="shared" si="17"/>
        <v>120.85725386128756</v>
      </c>
    </row>
    <row r="84" spans="1:26" x14ac:dyDescent="0.3">
      <c r="A84" s="1">
        <v>130</v>
      </c>
      <c r="B84" s="1">
        <v>6.6543645437975698E-3</v>
      </c>
      <c r="C84" s="1">
        <v>2.7135239361979702</v>
      </c>
      <c r="D84" s="30">
        <v>4.6912094690000004</v>
      </c>
      <c r="E84" s="1">
        <v>1.50954395132741</v>
      </c>
      <c r="F84" s="1">
        <v>9.4982574714164795E-7</v>
      </c>
      <c r="G84" s="1">
        <v>2.6301205850365101</v>
      </c>
      <c r="H84">
        <f>SUM($B$5:B84)</f>
        <v>99.991228998860507</v>
      </c>
      <c r="I84">
        <f>SUM($C$5:C84)</f>
        <v>56.060154150069181</v>
      </c>
      <c r="J84">
        <f>SUM($D$5:D84)</f>
        <v>57.270139693000004</v>
      </c>
      <c r="K84">
        <f>SUM($F$5:F84)</f>
        <v>99.999999800314782</v>
      </c>
      <c r="L84">
        <f>SUM($G$5:G84)</f>
        <v>50.229997627174939</v>
      </c>
      <c r="M84">
        <f t="shared" si="9"/>
        <v>65.223117825968075</v>
      </c>
      <c r="O84" s="3">
        <f t="shared" si="14"/>
        <v>14871.304897353917</v>
      </c>
      <c r="R84" s="3">
        <f t="shared" si="10"/>
        <v>9.6488285885064761E-3</v>
      </c>
      <c r="S84" s="3">
        <f t="shared" si="11"/>
        <v>0.12211917162037371</v>
      </c>
      <c r="T84" s="3">
        <f t="shared" si="12"/>
        <v>2.679634803987752</v>
      </c>
      <c r="U84" s="3">
        <f t="shared" si="13"/>
        <v>6.5993619311481473E-8</v>
      </c>
      <c r="V84" s="3"/>
      <c r="W84" s="3">
        <f t="shared" si="15"/>
        <v>2.8114028701902516</v>
      </c>
      <c r="X84">
        <f>SUM($W$6:W84)</f>
        <v>187.17107761765101</v>
      </c>
      <c r="Y84" s="3">
        <f t="shared" si="16"/>
        <v>14871.304897353917</v>
      </c>
      <c r="Z84" s="3">
        <f t="shared" si="17"/>
        <v>121.94795979168293</v>
      </c>
    </row>
    <row r="85" spans="1:26" x14ac:dyDescent="0.3">
      <c r="A85" s="1">
        <v>140</v>
      </c>
      <c r="B85" s="1">
        <v>3.7815718783152999E-3</v>
      </c>
      <c r="C85" s="1">
        <v>2.7638931417738699</v>
      </c>
      <c r="D85" s="30">
        <v>4.6137265149999998</v>
      </c>
      <c r="E85" s="1">
        <v>1.7092585605991699</v>
      </c>
      <c r="F85" s="1">
        <v>1.6611604604928899E-7</v>
      </c>
      <c r="G85" s="1">
        <v>2.7119512669968899</v>
      </c>
      <c r="H85">
        <f>SUM($B$5:B85)</f>
        <v>99.995010570738827</v>
      </c>
      <c r="I85">
        <f>SUM($C$5:C85)</f>
        <v>58.824047291843051</v>
      </c>
      <c r="J85">
        <f>SUM($D$5:D85)</f>
        <v>61.883866208000001</v>
      </c>
      <c r="K85">
        <f>SUM($F$5:F85)</f>
        <v>99.999999966430835</v>
      </c>
      <c r="L85">
        <f>SUM($G$5:G85)</f>
        <v>52.94194889417183</v>
      </c>
      <c r="M85">
        <f t="shared" si="9"/>
        <v>66.847225650067443</v>
      </c>
      <c r="O85" s="3">
        <f t="shared" si="14"/>
        <v>15150.92592779901</v>
      </c>
      <c r="R85" s="3">
        <f t="shared" si="10"/>
        <v>5.4832792235571847E-3</v>
      </c>
      <c r="S85" s="3">
        <f t="shared" si="11"/>
        <v>0.12438598252926278</v>
      </c>
      <c r="T85" s="3">
        <f t="shared" si="12"/>
        <v>2.6353762771353066</v>
      </c>
      <c r="U85" s="3">
        <f t="shared" si="13"/>
        <v>1.1541695029320412E-8</v>
      </c>
      <c r="V85" s="3"/>
      <c r="W85" s="3">
        <f t="shared" si="15"/>
        <v>2.7652455504298219</v>
      </c>
      <c r="X85">
        <f>SUM($W$6:W85)</f>
        <v>189.93632316808083</v>
      </c>
      <c r="Y85" s="3">
        <f t="shared" si="16"/>
        <v>15150.92592779901</v>
      </c>
      <c r="Z85" s="3">
        <f t="shared" si="17"/>
        <v>123.08909751801339</v>
      </c>
    </row>
    <row r="86" spans="1:26" x14ac:dyDescent="0.3">
      <c r="A86" s="1">
        <v>150</v>
      </c>
      <c r="B86" s="1">
        <v>2.1519924631363098E-3</v>
      </c>
      <c r="C86" s="1">
        <v>2.7958224824652</v>
      </c>
      <c r="D86" s="30">
        <v>4.4699811159999996</v>
      </c>
      <c r="E86" s="1">
        <v>1.91431131332925</v>
      </c>
      <c r="F86" s="1">
        <v>2.8095371870219399E-8</v>
      </c>
      <c r="G86" s="1">
        <v>2.7772203021176001</v>
      </c>
      <c r="H86">
        <f>SUM($B$5:B86)</f>
        <v>99.997162563201968</v>
      </c>
      <c r="I86">
        <f>SUM($C$5:C86)</f>
        <v>61.619869774308249</v>
      </c>
      <c r="J86">
        <f>SUM($D$5:D86)</f>
        <v>66.353847324</v>
      </c>
      <c r="K86">
        <f>SUM($F$5:F86)</f>
        <v>99.999999994526206</v>
      </c>
      <c r="L86">
        <f>SUM($G$5:G86)</f>
        <v>55.719169196289428</v>
      </c>
      <c r="M86">
        <f t="shared" si="9"/>
        <v>68.386520477832818</v>
      </c>
      <c r="O86" s="3">
        <f t="shared" si="14"/>
        <v>15433.593408125211</v>
      </c>
      <c r="R86" s="3">
        <f t="shared" si="10"/>
        <v>3.1203890715476492E-3</v>
      </c>
      <c r="S86" s="3">
        <f t="shared" si="11"/>
        <v>0.12582292752303839</v>
      </c>
      <c r="T86" s="3">
        <f t="shared" si="12"/>
        <v>2.5532684163333426</v>
      </c>
      <c r="U86" s="3">
        <f t="shared" si="13"/>
        <v>1.9520583445936628E-9</v>
      </c>
      <c r="V86" s="3"/>
      <c r="W86" s="3">
        <f t="shared" si="15"/>
        <v>2.6822117348799872</v>
      </c>
      <c r="X86">
        <f>SUM($W$6:W86)</f>
        <v>192.61853490296082</v>
      </c>
      <c r="Y86" s="3">
        <f t="shared" si="16"/>
        <v>15433.593408125211</v>
      </c>
      <c r="Z86" s="3">
        <f t="shared" si="17"/>
        <v>124.232014425128</v>
      </c>
    </row>
    <row r="87" spans="1:26" x14ac:dyDescent="0.3">
      <c r="A87" s="1">
        <v>160</v>
      </c>
      <c r="B87" s="1">
        <v>1.2265349211455401E-3</v>
      </c>
      <c r="C87" s="1">
        <v>2.8111152955001</v>
      </c>
      <c r="D87" s="30">
        <v>4.2612065120000002</v>
      </c>
      <c r="E87" s="1">
        <v>2.1234693762469901</v>
      </c>
      <c r="F87" s="1">
        <v>4.6063606658320798E-9</v>
      </c>
      <c r="G87" s="1">
        <v>2.8270971075052902</v>
      </c>
      <c r="H87">
        <f>SUM($B$5:B87)</f>
        <v>99.998389098123113</v>
      </c>
      <c r="I87">
        <f>SUM($C$5:C87)</f>
        <v>64.430985069808344</v>
      </c>
      <c r="J87">
        <f>SUM($D$5:D87)</f>
        <v>70.615053836000001</v>
      </c>
      <c r="K87">
        <f>SUM($F$5:F87)</f>
        <v>99.999999999132569</v>
      </c>
      <c r="L87">
        <f>SUM($G$5:G87)</f>
        <v>58.546266303794717</v>
      </c>
      <c r="M87">
        <f t="shared" si="9"/>
        <v>69.850668279169199</v>
      </c>
      <c r="O87" s="3">
        <f t="shared" si="14"/>
        <v>15707.651992501475</v>
      </c>
      <c r="R87" s="3">
        <f t="shared" si="10"/>
        <v>1.778475635661033E-3</v>
      </c>
      <c r="S87" s="3">
        <f t="shared" si="11"/>
        <v>0.12651116381778946</v>
      </c>
      <c r="T87" s="3">
        <f t="shared" si="12"/>
        <v>2.4340156524642391</v>
      </c>
      <c r="U87" s="3">
        <f t="shared" si="13"/>
        <v>3.2004861218714718E-10</v>
      </c>
      <c r="V87" s="3"/>
      <c r="W87" s="3">
        <f t="shared" si="15"/>
        <v>2.5623052922377378</v>
      </c>
      <c r="X87">
        <f>SUM($W$6:W87)</f>
        <v>195.18084019519856</v>
      </c>
      <c r="Y87" s="3">
        <f t="shared" si="16"/>
        <v>15707.651992501475</v>
      </c>
      <c r="Z87" s="3">
        <f t="shared" si="17"/>
        <v>125.33017191602936</v>
      </c>
    </row>
    <row r="88" spans="1:26" x14ac:dyDescent="0.3">
      <c r="A88" s="1">
        <v>170</v>
      </c>
      <c r="B88" s="1">
        <v>7.0022027796893301E-4</v>
      </c>
      <c r="C88" s="1">
        <v>2.8114996847917499</v>
      </c>
      <c r="D88" s="30">
        <v>4.0052547760000001</v>
      </c>
      <c r="E88" s="1">
        <v>2.33552389371591</v>
      </c>
      <c r="F88" s="1">
        <v>7.3362058949255999E-10</v>
      </c>
      <c r="G88" s="1">
        <v>2.86274262986371</v>
      </c>
      <c r="H88">
        <f>SUM($B$5:B88)</f>
        <v>99.999089318401076</v>
      </c>
      <c r="I88">
        <f>SUM($C$5:C88)</f>
        <v>67.242484754600099</v>
      </c>
      <c r="J88">
        <f>SUM($D$5:D88)</f>
        <v>74.620308612000002</v>
      </c>
      <c r="K88">
        <f>SUM($F$5:F88)</f>
        <v>99.999999999866191</v>
      </c>
      <c r="L88">
        <f>SUM($G$5:G88)</f>
        <v>61.409008933658427</v>
      </c>
      <c r="M88">
        <f t="shared" si="9"/>
        <v>71.247709132528527</v>
      </c>
      <c r="O88" s="3">
        <f t="shared" si="14"/>
        <v>15963.940924093215</v>
      </c>
      <c r="R88" s="3">
        <f t="shared" si="10"/>
        <v>1.0153194030549529E-3</v>
      </c>
      <c r="S88" s="3">
        <f t="shared" si="11"/>
        <v>0.12652846283669614</v>
      </c>
      <c r="T88" s="3">
        <f t="shared" si="12"/>
        <v>2.2878151503423663</v>
      </c>
      <c r="U88" s="3">
        <f t="shared" si="13"/>
        <v>5.0971747236513465E-11</v>
      </c>
      <c r="V88" s="3"/>
      <c r="W88" s="3">
        <f t="shared" si="15"/>
        <v>2.4153589326330889</v>
      </c>
      <c r="X88">
        <f>SUM($W$6:W88)</f>
        <v>197.59619912783165</v>
      </c>
      <c r="Y88" s="3">
        <f t="shared" si="16"/>
        <v>15963.940924093215</v>
      </c>
      <c r="Z88" s="3">
        <f t="shared" si="17"/>
        <v>126.34848999530313</v>
      </c>
    </row>
    <row r="89" spans="1:26" x14ac:dyDescent="0.3">
      <c r="A89" s="1">
        <v>180</v>
      </c>
      <c r="B89" s="1">
        <v>4.0043620465892799E-4</v>
      </c>
      <c r="C89" s="1">
        <v>2.7986169866711101</v>
      </c>
      <c r="D89" s="30">
        <v>3.7195819590000001</v>
      </c>
      <c r="E89" s="1">
        <v>2.5492943985326</v>
      </c>
      <c r="F89" s="1">
        <v>1.13696859267779E-10</v>
      </c>
      <c r="G89" s="1">
        <v>2.8852960480522398</v>
      </c>
      <c r="H89">
        <f>SUM($B$5:B89)</f>
        <v>99.999489754605733</v>
      </c>
      <c r="I89">
        <f>SUM($C$5:C89)</f>
        <v>70.041101741271206</v>
      </c>
      <c r="J89">
        <f>SUM($D$5:D89)</f>
        <v>78.339890570999998</v>
      </c>
      <c r="K89">
        <f>SUM($F$5:F89)</f>
        <v>99.999999999979892</v>
      </c>
      <c r="L89">
        <f>SUM($G$5:G89)</f>
        <v>64.294304981710667</v>
      </c>
      <c r="M89">
        <f t="shared" si="9"/>
        <v>72.584408787408876</v>
      </c>
      <c r="O89" s="3">
        <f t="shared" si="14"/>
        <v>16195.86035921111</v>
      </c>
      <c r="R89" s="3">
        <f t="shared" si="10"/>
        <v>5.8063249675544557E-4</v>
      </c>
      <c r="S89" s="3">
        <f t="shared" si="11"/>
        <v>0.12594869112296944</v>
      </c>
      <c r="T89" s="3">
        <f t="shared" si="12"/>
        <v>2.1246378656687828</v>
      </c>
      <c r="U89" s="3">
        <f t="shared" si="13"/>
        <v>7.899625031232099E-12</v>
      </c>
      <c r="V89" s="3"/>
      <c r="W89" s="3">
        <f t="shared" si="15"/>
        <v>2.2511671892964071</v>
      </c>
      <c r="X89">
        <f>SUM($W$6:W89)</f>
        <v>199.84736631712806</v>
      </c>
      <c r="Y89" s="3">
        <f t="shared" si="16"/>
        <v>16195.86035921111</v>
      </c>
      <c r="Z89" s="3">
        <f t="shared" si="17"/>
        <v>127.26295752971919</v>
      </c>
    </row>
    <row r="90" spans="1:26" x14ac:dyDescent="0.3">
      <c r="A90" s="1">
        <v>190</v>
      </c>
      <c r="B90" s="1">
        <v>2.2939944176555001E-4</v>
      </c>
      <c r="C90" s="1">
        <v>2.7740144681654102</v>
      </c>
      <c r="D90" s="30">
        <v>3.3918033730000001</v>
      </c>
      <c r="E90" s="1">
        <v>2.7636332113167899</v>
      </c>
      <c r="F90" s="1">
        <v>1.7171037887510101E-11</v>
      </c>
      <c r="G90" s="1">
        <v>2.8958648174989801</v>
      </c>
      <c r="H90">
        <f>SUM($B$5:B90)</f>
        <v>99.999719154047497</v>
      </c>
      <c r="I90">
        <f>SUM($C$5:C90)</f>
        <v>72.81511620943661</v>
      </c>
      <c r="J90">
        <f>SUM($D$5:D90)</f>
        <v>81.731693944</v>
      </c>
      <c r="K90">
        <f>SUM($F$5:F90)</f>
        <v>99.999999999997058</v>
      </c>
      <c r="L90">
        <f>SUM($G$5:G90)</f>
        <v>67.190169799209642</v>
      </c>
      <c r="M90">
        <f t="shared" si="9"/>
        <v>73.866519159372729</v>
      </c>
      <c r="O90" s="3">
        <f t="shared" si="14"/>
        <v>16395.120194393927</v>
      </c>
      <c r="R90" s="3">
        <f t="shared" si="10"/>
        <v>3.3262919056004748E-4</v>
      </c>
      <c r="S90" s="3">
        <f t="shared" si="11"/>
        <v>0.12484148173387498</v>
      </c>
      <c r="T90" s="3">
        <f t="shared" si="12"/>
        <v>1.9374096225362669</v>
      </c>
      <c r="U90" s="3">
        <f t="shared" si="13"/>
        <v>1.1930387662594866E-12</v>
      </c>
      <c r="V90" s="3"/>
      <c r="W90" s="3">
        <f t="shared" si="15"/>
        <v>2.0625837334618948</v>
      </c>
      <c r="X90">
        <f>SUM($W$6:W90)</f>
        <v>201.90995005058997</v>
      </c>
      <c r="Y90" s="3">
        <f t="shared" si="16"/>
        <v>16395.120194393927</v>
      </c>
      <c r="Z90" s="3">
        <f t="shared" si="17"/>
        <v>128.04343089121724</v>
      </c>
    </row>
    <row r="91" spans="1:26" x14ac:dyDescent="0.3">
      <c r="A91" s="1">
        <v>200</v>
      </c>
      <c r="B91" s="1">
        <v>1.3164964827796E-4</v>
      </c>
      <c r="C91" s="1">
        <v>2.73914124642139</v>
      </c>
      <c r="D91" s="30">
        <v>3.1035171560000001</v>
      </c>
      <c r="E91" s="1">
        <v>2.9774297219481398</v>
      </c>
      <c r="F91" s="1">
        <v>2.5361553402511899E-12</v>
      </c>
      <c r="G91" s="1">
        <v>2.8955173237723999</v>
      </c>
      <c r="H91">
        <f>SUM($B$5:B91)</f>
        <v>99.999850803695779</v>
      </c>
      <c r="I91">
        <f>SUM($C$5:C91)</f>
        <v>75.554257455857993</v>
      </c>
      <c r="J91">
        <f>SUM($D$5:D91)</f>
        <v>84.835211099999995</v>
      </c>
      <c r="K91">
        <f>SUM($F$5:F91)</f>
        <v>99.999999999999588</v>
      </c>
      <c r="L91">
        <f>SUM($G$5:G91)</f>
        <v>70.085687122982037</v>
      </c>
      <c r="M91">
        <f t="shared" si="9"/>
        <v>75.098974844398299</v>
      </c>
      <c r="O91" s="3">
        <f t="shared" si="14"/>
        <v>16565.537592445362</v>
      </c>
      <c r="R91" s="3">
        <f t="shared" si="10"/>
        <v>1.90891990003042E-4</v>
      </c>
      <c r="S91" s="3">
        <f t="shared" si="11"/>
        <v>0.12327205059884679</v>
      </c>
      <c r="T91" s="3">
        <f t="shared" si="12"/>
        <v>1.7727395548942362</v>
      </c>
      <c r="U91" s="3">
        <f t="shared" si="13"/>
        <v>1.7621134249412784E-13</v>
      </c>
      <c r="V91" s="3"/>
      <c r="W91" s="3">
        <f t="shared" si="15"/>
        <v>1.8962024974832623</v>
      </c>
      <c r="X91">
        <f>SUM($W$6:W91)</f>
        <v>203.80615254807324</v>
      </c>
      <c r="Y91" s="3">
        <f t="shared" si="16"/>
        <v>16565.537592445362</v>
      </c>
      <c r="Z91" s="3">
        <f t="shared" si="17"/>
        <v>128.70717770367494</v>
      </c>
    </row>
    <row r="92" spans="1:26" x14ac:dyDescent="0.3">
      <c r="A92" s="1">
        <v>210</v>
      </c>
      <c r="B92" s="1">
        <v>7.5686278855457395E-5</v>
      </c>
      <c r="C92" s="1">
        <v>2.6953466643370598</v>
      </c>
      <c r="D92" s="30">
        <v>2.8291532689999999</v>
      </c>
      <c r="E92" s="1">
        <v>3.1896144731954199</v>
      </c>
      <c r="F92" s="1">
        <v>3.6433506315185701E-13</v>
      </c>
      <c r="G92" s="1">
        <v>2.8852775928615002</v>
      </c>
      <c r="H92">
        <f>SUM($B$5:B92)</f>
        <v>99.999926489974641</v>
      </c>
      <c r="I92">
        <f>SUM($C$5:C92)</f>
        <v>78.249604120195059</v>
      </c>
      <c r="J92">
        <f>SUM($D$5:D92)</f>
        <v>87.664364368999998</v>
      </c>
      <c r="K92">
        <f>SUM($F$5:F92)</f>
        <v>99.999999999999957</v>
      </c>
      <c r="L92">
        <f>SUM($G$5:G92)</f>
        <v>72.970964715843536</v>
      </c>
      <c r="M92">
        <f t="shared" si="9"/>
        <v>76.286043744538134</v>
      </c>
      <c r="O92" s="3">
        <f t="shared" si="14"/>
        <v>16707.512071218473</v>
      </c>
      <c r="R92" s="3">
        <f t="shared" si="10"/>
        <v>1.0974510434041322E-4</v>
      </c>
      <c r="S92" s="3">
        <f t="shared" si="11"/>
        <v>0.12130112341657458</v>
      </c>
      <c r="T92" s="3">
        <f t="shared" si="12"/>
        <v>1.6160219694995082</v>
      </c>
      <c r="U92" s="3">
        <f t="shared" si="13"/>
        <v>2.5313895240073494E-14</v>
      </c>
      <c r="V92" s="3"/>
      <c r="W92" s="3">
        <f t="shared" si="15"/>
        <v>1.7374328380204485</v>
      </c>
      <c r="X92">
        <f>SUM($W$6:W92)</f>
        <v>205.5435853860937</v>
      </c>
      <c r="Y92" s="3">
        <f t="shared" si="16"/>
        <v>16707.512071218473</v>
      </c>
      <c r="Z92" s="3">
        <f t="shared" si="17"/>
        <v>129.25754164155558</v>
      </c>
    </row>
    <row r="93" spans="1:26" x14ac:dyDescent="0.3">
      <c r="A93" s="1">
        <v>220</v>
      </c>
      <c r="B93" s="1">
        <v>4.3589510439717999E-5</v>
      </c>
      <c r="C93" s="1">
        <v>2.6438805352457702</v>
      </c>
      <c r="D93" s="30">
        <v>2.5749962590000002</v>
      </c>
      <c r="E93" s="1">
        <v>3.3991629860982502</v>
      </c>
      <c r="F93" s="1">
        <v>5.2106508157415801E-14</v>
      </c>
      <c r="G93" s="1">
        <v>2.86612163379914</v>
      </c>
      <c r="H93">
        <f>SUM($B$5:B93)</f>
        <v>99.999970079485081</v>
      </c>
      <c r="I93">
        <f>SUM($C$5:C93)</f>
        <v>80.89348465544083</v>
      </c>
      <c r="J93">
        <f>SUM($D$5:D93)</f>
        <v>90.239360628</v>
      </c>
      <c r="K93">
        <f>SUM($F$5:F93)</f>
        <v>100.00000000000001</v>
      </c>
      <c r="L93">
        <f>SUM($G$5:G93)</f>
        <v>75.837086349642675</v>
      </c>
      <c r="M93">
        <f t="shared" si="9"/>
        <v>77.431444171422655</v>
      </c>
      <c r="O93" s="3">
        <f t="shared" si="14"/>
        <v>16822.6181391992</v>
      </c>
      <c r="R93" s="3">
        <f t="shared" si="10"/>
        <v>6.3204790137591098E-5</v>
      </c>
      <c r="S93" s="3">
        <f t="shared" si="11"/>
        <v>0.11898494666674214</v>
      </c>
      <c r="T93" s="3">
        <f t="shared" si="12"/>
        <v>1.4708466209728868</v>
      </c>
      <c r="U93" s="3">
        <f t="shared" si="13"/>
        <v>3.6203451773541872E-15</v>
      </c>
      <c r="V93" s="3"/>
      <c r="W93" s="3">
        <f t="shared" si="15"/>
        <v>1.5898947724297701</v>
      </c>
      <c r="X93">
        <f>SUM($W$6:W93)</f>
        <v>207.13348015852347</v>
      </c>
      <c r="Y93" s="3">
        <f t="shared" si="16"/>
        <v>16822.6181391992</v>
      </c>
      <c r="Z93" s="3">
        <f t="shared" si="17"/>
        <v>129.70203598710083</v>
      </c>
    </row>
    <row r="94" spans="1:26" x14ac:dyDescent="0.3">
      <c r="A94" s="1">
        <v>240</v>
      </c>
      <c r="B94" s="1">
        <v>1.9956586697677399E-5</v>
      </c>
      <c r="C94" s="1">
        <v>2.5548603977898399</v>
      </c>
      <c r="D94" s="30">
        <v>2.2246069610000001</v>
      </c>
      <c r="E94" s="1">
        <v>3.70360935328734</v>
      </c>
      <c r="F94" s="1">
        <v>0</v>
      </c>
      <c r="G94" s="1">
        <v>2.8222160270083698</v>
      </c>
      <c r="H94">
        <f>SUM($B$5:B94)</f>
        <v>99.999990036071779</v>
      </c>
      <c r="I94">
        <f>SUM($C$5:C94)</f>
        <v>83.448345053230668</v>
      </c>
      <c r="J94">
        <f>SUM($D$5:D94)</f>
        <v>92.463967589000006</v>
      </c>
      <c r="K94">
        <f>SUM($F$5:F94)</f>
        <v>100.00000000000001</v>
      </c>
      <c r="L94">
        <f>SUM($G$5:G94)</f>
        <v>78.659302376651041</v>
      </c>
      <c r="M94">
        <f t="shared" si="9"/>
        <v>79.609899399022254</v>
      </c>
      <c r="O94" s="3">
        <f t="shared" si="14"/>
        <v>16617.605422582888</v>
      </c>
      <c r="R94" s="3">
        <f t="shared" si="10"/>
        <v>2.8937050711632228E-5</v>
      </c>
      <c r="S94" s="3">
        <f t="shared" si="11"/>
        <v>0.11497869291727941</v>
      </c>
      <c r="T94" s="3">
        <f t="shared" si="12"/>
        <v>1.2707030622445701</v>
      </c>
      <c r="U94" s="3">
        <f t="shared" si="13"/>
        <v>0</v>
      </c>
      <c r="V94" s="3"/>
      <c r="W94" s="3">
        <f t="shared" si="15"/>
        <v>1.385710692212561</v>
      </c>
      <c r="X94">
        <f>SUM($W$6:W94)</f>
        <v>208.51919085073604</v>
      </c>
      <c r="Y94" s="3">
        <f t="shared" si="16"/>
        <v>16617.605422582888</v>
      </c>
      <c r="Z94" s="3">
        <f t="shared" si="17"/>
        <v>128.90929145171378</v>
      </c>
    </row>
    <row r="95" spans="1:26" x14ac:dyDescent="0.3">
      <c r="A95" s="2">
        <v>260</v>
      </c>
      <c r="B95" s="1">
        <v>6.6821158259701196E-6</v>
      </c>
      <c r="C95" s="1">
        <v>2.4194325810228801</v>
      </c>
      <c r="D95" s="30">
        <v>1.809584498</v>
      </c>
      <c r="E95" s="1">
        <v>4.0954814372506103</v>
      </c>
      <c r="F95" s="1">
        <v>0</v>
      </c>
      <c r="G95" s="1">
        <v>2.74157316856799</v>
      </c>
      <c r="H95">
        <f>SUM($B$5:B95)</f>
        <v>99.999996718187603</v>
      </c>
      <c r="I95">
        <f>SUM($C$5:C95)</f>
        <v>85.867777634253542</v>
      </c>
      <c r="J95">
        <f>SUM($D$5:D95)</f>
        <v>94.273552087000013</v>
      </c>
      <c r="K95">
        <f>SUM($F$5:F95)</f>
        <v>100.00000000000001</v>
      </c>
      <c r="L95">
        <f>SUM($G$5:G95)</f>
        <v>81.400875545219037</v>
      </c>
      <c r="M95">
        <f t="shared" si="9"/>
        <v>81.656164442589741</v>
      </c>
      <c r="O95" s="3">
        <f t="shared" si="14"/>
        <v>16385.42360326619</v>
      </c>
      <c r="R95" s="3">
        <f t="shared" si="10"/>
        <v>9.6890679476566733E-6</v>
      </c>
      <c r="S95" s="3">
        <f t="shared" si="11"/>
        <v>0.10888391240795049</v>
      </c>
      <c r="T95" s="3">
        <f t="shared" si="12"/>
        <v>1.0336408198440872</v>
      </c>
      <c r="U95" s="3">
        <f t="shared" si="13"/>
        <v>0</v>
      </c>
      <c r="V95" s="3"/>
      <c r="W95" s="3">
        <f t="shared" si="15"/>
        <v>1.1425344213199853</v>
      </c>
      <c r="X95">
        <f>SUM($W$6:W95)</f>
        <v>209.66172527205603</v>
      </c>
      <c r="Y95" s="3">
        <f t="shared" si="16"/>
        <v>16385.42360326619</v>
      </c>
      <c r="Z95" s="3">
        <f t="shared" si="17"/>
        <v>128.00556082946628</v>
      </c>
    </row>
    <row r="96" spans="1:26" x14ac:dyDescent="0.3">
      <c r="A96" s="1">
        <v>280</v>
      </c>
      <c r="B96" s="1">
        <v>2.2525997287437802E-6</v>
      </c>
      <c r="C96" s="1">
        <v>2.2709981222261799</v>
      </c>
      <c r="D96" s="30">
        <v>1.4602997499999999</v>
      </c>
      <c r="E96" s="1">
        <v>4.4610136257328001</v>
      </c>
      <c r="F96" s="1">
        <v>0</v>
      </c>
      <c r="G96" s="1">
        <v>2.64017628811348</v>
      </c>
      <c r="H96">
        <f>SUM($B$5:B96)</f>
        <v>99.999998970787331</v>
      </c>
      <c r="I96">
        <f>SUM($C$5:C96)</f>
        <v>88.138775756479717</v>
      </c>
      <c r="J96">
        <f>SUM($D$5:D96)</f>
        <v>95.733851837000017</v>
      </c>
      <c r="K96">
        <f>SUM($F$5:F96)</f>
        <v>100.00000000000001</v>
      </c>
      <c r="L96">
        <f>SUM($G$5:G96)</f>
        <v>84.041051833332517</v>
      </c>
      <c r="M96">
        <f t="shared" si="9"/>
        <v>83.587565022540304</v>
      </c>
      <c r="O96" s="3">
        <f t="shared" si="14"/>
        <v>16131.665962543228</v>
      </c>
      <c r="R96" s="3">
        <f t="shared" si="10"/>
        <v>3.2662696066784811E-6</v>
      </c>
      <c r="S96" s="3">
        <f t="shared" si="11"/>
        <v>0.1022037822250675</v>
      </c>
      <c r="T96" s="3">
        <f t="shared" si="12"/>
        <v>0.83412818383246079</v>
      </c>
      <c r="U96" s="3">
        <f t="shared" si="13"/>
        <v>0</v>
      </c>
      <c r="V96" s="3"/>
      <c r="W96" s="3">
        <f t="shared" si="15"/>
        <v>0.936335232327135</v>
      </c>
      <c r="X96">
        <f>SUM($W$6:W96)</f>
        <v>210.59806050438317</v>
      </c>
      <c r="Y96" s="3">
        <f t="shared" si="16"/>
        <v>16131.665962543228</v>
      </c>
      <c r="Z96" s="3">
        <f t="shared" si="17"/>
        <v>127.01049548184287</v>
      </c>
    </row>
    <row r="97" spans="1:26" x14ac:dyDescent="0.3">
      <c r="A97" s="1">
        <v>300</v>
      </c>
      <c r="B97" s="1">
        <v>7.6434722022385695E-7</v>
      </c>
      <c r="C97" s="1">
        <v>2.1153135604935098</v>
      </c>
      <c r="D97" s="30">
        <v>1.161332714</v>
      </c>
      <c r="E97" s="1">
        <v>4.7946639923647103</v>
      </c>
      <c r="F97" s="1">
        <v>0</v>
      </c>
      <c r="G97" s="1">
        <v>2.5233887433698801</v>
      </c>
      <c r="H97">
        <f>SUM($B$5:B97)</f>
        <v>99.999999735134551</v>
      </c>
      <c r="I97">
        <f>SUM($C$5:C97)</f>
        <v>90.254089316973221</v>
      </c>
      <c r="J97">
        <f>SUM($D$5:D97)</f>
        <v>96.895184551000014</v>
      </c>
      <c r="K97">
        <f>SUM($F$5:F97)</f>
        <v>100.00000000000001</v>
      </c>
      <c r="L97">
        <f>SUM($G$5:G97)</f>
        <v>86.564440576702395</v>
      </c>
      <c r="M97">
        <f t="shared" si="9"/>
        <v>85.418105383805781</v>
      </c>
      <c r="O97" s="3">
        <f t="shared" si="14"/>
        <v>15860.508501019312</v>
      </c>
      <c r="R97" s="3">
        <f t="shared" si="10"/>
        <v>1.1083034693245926E-6</v>
      </c>
      <c r="S97" s="3">
        <f t="shared" si="11"/>
        <v>9.5197369103275323E-2</v>
      </c>
      <c r="T97" s="3">
        <f t="shared" si="12"/>
        <v>0.66335719605104548</v>
      </c>
      <c r="U97" s="3">
        <f t="shared" si="13"/>
        <v>0</v>
      </c>
      <c r="V97" s="3"/>
      <c r="W97" s="3">
        <f t="shared" si="15"/>
        <v>0.75855567345779007</v>
      </c>
      <c r="X97">
        <f>SUM($W$6:W97)</f>
        <v>211.35661617784095</v>
      </c>
      <c r="Y97" s="3">
        <f t="shared" si="16"/>
        <v>15860.508501019312</v>
      </c>
      <c r="Z97" s="3">
        <f t="shared" si="17"/>
        <v>125.93851079403517</v>
      </c>
    </row>
    <row r="98" spans="1:26" x14ac:dyDescent="0.3">
      <c r="A98" s="1">
        <v>330</v>
      </c>
      <c r="B98" s="1">
        <v>2.1306054993883301E-7</v>
      </c>
      <c r="C98" s="1">
        <v>1.91857820754608</v>
      </c>
      <c r="D98" s="30">
        <v>0.82470917600000004</v>
      </c>
      <c r="E98" s="1">
        <v>5.1561673069140301</v>
      </c>
      <c r="F98" s="1">
        <v>0</v>
      </c>
      <c r="G98" s="1">
        <v>2.3632621564509502</v>
      </c>
      <c r="H98">
        <f>SUM($B$5:B98)</f>
        <v>99.999999948195097</v>
      </c>
      <c r="I98">
        <f>SUM($C$5:C98)</f>
        <v>92.172667524519298</v>
      </c>
      <c r="J98">
        <f>SUM($D$5:D98)</f>
        <v>97.719893727000013</v>
      </c>
      <c r="K98">
        <f>SUM($F$5:F98)</f>
        <v>100.00000000000001</v>
      </c>
      <c r="L98">
        <f>SUM($G$5:G98)</f>
        <v>88.927702733153339</v>
      </c>
      <c r="M98">
        <f t="shared" si="9"/>
        <v>87.999407016279221</v>
      </c>
      <c r="O98" s="3">
        <f t="shared" si="14"/>
        <v>15354.835445473587</v>
      </c>
      <c r="R98" s="3">
        <f t="shared" si="10"/>
        <v>3.0893779741130783E-7</v>
      </c>
      <c r="S98" s="3">
        <f t="shared" si="11"/>
        <v>8.6343510101005161E-2</v>
      </c>
      <c r="T98" s="3">
        <f t="shared" si="12"/>
        <v>0.47107668625352117</v>
      </c>
      <c r="U98" s="3">
        <f t="shared" si="13"/>
        <v>0</v>
      </c>
      <c r="V98" s="3"/>
      <c r="W98" s="3">
        <f t="shared" si="15"/>
        <v>0.55742050529232379</v>
      </c>
      <c r="X98">
        <f>SUM($W$6:W98)</f>
        <v>211.91403668313328</v>
      </c>
      <c r="Y98" s="3">
        <f t="shared" si="16"/>
        <v>15354.835445473587</v>
      </c>
      <c r="Z98" s="3">
        <f t="shared" si="17"/>
        <v>123.91462966685405</v>
      </c>
    </row>
    <row r="99" spans="1:26" x14ac:dyDescent="0.3">
      <c r="A99" s="1">
        <v>360</v>
      </c>
      <c r="B99" s="1">
        <v>4.3019696058327099E-8</v>
      </c>
      <c r="C99" s="1">
        <v>1.6851618720827</v>
      </c>
      <c r="D99" s="30">
        <v>0.57894484400000001</v>
      </c>
      <c r="E99" s="1">
        <v>5.51076834565177</v>
      </c>
      <c r="F99" s="1">
        <v>0</v>
      </c>
      <c r="G99" s="1">
        <v>2.1586329958803598</v>
      </c>
      <c r="H99">
        <f>SUM($B$5:B99)</f>
        <v>99.999999991214793</v>
      </c>
      <c r="I99">
        <f>SUM($C$5:C99)</f>
        <v>93.857829396602</v>
      </c>
      <c r="J99">
        <f>SUM($D$5:D99)</f>
        <v>98.298838571000019</v>
      </c>
      <c r="K99">
        <f>SUM($F$5:F99)</f>
        <v>100.00000000000001</v>
      </c>
      <c r="L99">
        <f>SUM($G$5:G99)</f>
        <v>91.086335729033692</v>
      </c>
      <c r="M99">
        <f t="shared" si="9"/>
        <v>90.410264029540372</v>
      </c>
      <c r="O99" s="3">
        <f t="shared" si="14"/>
        <v>14862.122914697589</v>
      </c>
      <c r="R99" s="3">
        <f t="shared" si="10"/>
        <v>6.2378559284574292E-8</v>
      </c>
      <c r="S99" s="3">
        <f t="shared" si="11"/>
        <v>7.5838863670876291E-2</v>
      </c>
      <c r="T99" s="3">
        <f t="shared" si="12"/>
        <v>0.33069526394487664</v>
      </c>
      <c r="U99" s="3">
        <f t="shared" si="13"/>
        <v>0</v>
      </c>
      <c r="V99" s="3"/>
      <c r="W99" s="3">
        <f t="shared" si="15"/>
        <v>0.40653418999431223</v>
      </c>
      <c r="X99">
        <f>SUM($W$6:W99)</f>
        <v>212.32057087312759</v>
      </c>
      <c r="Y99" s="3">
        <f t="shared" si="16"/>
        <v>14862.122914697589</v>
      </c>
      <c r="Z99" s="3">
        <f t="shared" si="17"/>
        <v>121.91030684358722</v>
      </c>
    </row>
    <row r="100" spans="1:26" x14ac:dyDescent="0.3">
      <c r="A100" s="1">
        <v>400</v>
      </c>
      <c r="B100" s="1">
        <v>7.3537879750371403E-9</v>
      </c>
      <c r="C100" s="1">
        <v>1.42978808842228</v>
      </c>
      <c r="D100" s="30">
        <v>0.41223583600000002</v>
      </c>
      <c r="E100" s="1">
        <v>5.7958714902361601</v>
      </c>
      <c r="F100" s="1">
        <v>0</v>
      </c>
      <c r="G100" s="1">
        <v>1.91678495104489</v>
      </c>
      <c r="H100">
        <f>SUM($B$5:B100)</f>
        <v>99.999999998568583</v>
      </c>
      <c r="I100">
        <f>SUM($C$5:C100)</f>
        <v>95.287617485024285</v>
      </c>
      <c r="J100">
        <f>SUM($D$5:D100)</f>
        <v>98.711074407000012</v>
      </c>
      <c r="K100">
        <f>SUM($F$5:F100)</f>
        <v>100.00000000000001</v>
      </c>
      <c r="L100">
        <f>SUM($G$5:G100)</f>
        <v>93.003120680078581</v>
      </c>
      <c r="M100">
        <f t="shared" si="9"/>
        <v>93.400603875656515</v>
      </c>
      <c r="O100" s="3">
        <f t="shared" si="14"/>
        <v>14213.35679353755</v>
      </c>
      <c r="R100" s="3">
        <f t="shared" si="10"/>
        <v>1.0662992563803854E-8</v>
      </c>
      <c r="S100" s="3">
        <f t="shared" si="11"/>
        <v>6.4346046342768609E-2</v>
      </c>
      <c r="T100" s="3">
        <f t="shared" si="12"/>
        <v>0.23547051158047258</v>
      </c>
      <c r="U100" s="3">
        <f t="shared" si="13"/>
        <v>0</v>
      </c>
      <c r="V100" s="3"/>
      <c r="W100" s="3">
        <f t="shared" si="15"/>
        <v>0.29981656858623373</v>
      </c>
      <c r="X100">
        <f>SUM($W$6:W100)</f>
        <v>212.62038744171383</v>
      </c>
      <c r="Y100" s="3">
        <f t="shared" si="16"/>
        <v>14213.35679353755</v>
      </c>
      <c r="Z100" s="3">
        <f t="shared" si="17"/>
        <v>119.21978356605732</v>
      </c>
    </row>
    <row r="101" spans="1:26" x14ac:dyDescent="0.3">
      <c r="A101" s="1">
        <v>430</v>
      </c>
      <c r="B101" s="1">
        <v>1.0801058167970699E-9</v>
      </c>
      <c r="C101" s="1">
        <v>1.1946854798927899</v>
      </c>
      <c r="D101" s="30">
        <v>0.33821868300000002</v>
      </c>
      <c r="E101" s="1">
        <v>5.9529566197938903</v>
      </c>
      <c r="F101" s="1">
        <v>0</v>
      </c>
      <c r="G101" s="1">
        <v>1.67851983217569</v>
      </c>
      <c r="H101">
        <f>SUM($B$5:B101)</f>
        <v>99.999999999648693</v>
      </c>
      <c r="I101">
        <f>SUM($C$5:C101)</f>
        <v>96.482302964917068</v>
      </c>
      <c r="J101">
        <f>SUM($D$5:D101)</f>
        <v>99.049293090000006</v>
      </c>
      <c r="K101">
        <f>SUM($F$5:F101)</f>
        <v>100.00000000000001</v>
      </c>
      <c r="L101">
        <f>SUM($G$5:G101)</f>
        <v>94.681640512254276</v>
      </c>
      <c r="M101">
        <f t="shared" si="9"/>
        <v>95.499273881500699</v>
      </c>
      <c r="O101" s="3">
        <f t="shared" si="14"/>
        <v>13775.264028024734</v>
      </c>
      <c r="R101" s="3">
        <f t="shared" si="10"/>
        <v>1.5661534343557513E-9</v>
      </c>
      <c r="S101" s="3">
        <f t="shared" si="11"/>
        <v>5.3765511040899168E-2</v>
      </c>
      <c r="T101" s="3">
        <f t="shared" si="12"/>
        <v>0.19319166204677965</v>
      </c>
      <c r="U101" s="3">
        <f t="shared" si="13"/>
        <v>0</v>
      </c>
      <c r="V101" s="3"/>
      <c r="W101" s="3">
        <f t="shared" si="15"/>
        <v>0.24695717465383227</v>
      </c>
      <c r="X101">
        <f>SUM($W$6:W101)</f>
        <v>212.86734461636766</v>
      </c>
      <c r="Y101" s="3">
        <f t="shared" si="16"/>
        <v>13775.264028024734</v>
      </c>
      <c r="Z101" s="3">
        <f t="shared" si="17"/>
        <v>117.36807073486696</v>
      </c>
    </row>
    <row r="102" spans="1:26" x14ac:dyDescent="0.3">
      <c r="A102" s="1">
        <v>460</v>
      </c>
      <c r="B102" s="1">
        <v>2.2697400338866199E-10</v>
      </c>
      <c r="C102" s="1">
        <v>1.0160624404071199</v>
      </c>
      <c r="D102" s="30">
        <v>0.28328937999999998</v>
      </c>
      <c r="E102" s="1">
        <v>5.9786920286549403</v>
      </c>
      <c r="F102" s="1">
        <v>0</v>
      </c>
      <c r="G102" s="1">
        <v>1.4858481184215999</v>
      </c>
      <c r="H102">
        <f>SUM($B$5:B102)</f>
        <v>99.999999999875669</v>
      </c>
      <c r="I102">
        <f>SUM($C$5:C102)</f>
        <v>97.498365405324193</v>
      </c>
      <c r="J102">
        <f>SUM($D$5:D102)</f>
        <v>99.332582470000006</v>
      </c>
      <c r="K102">
        <f>SUM($F$5:F102)</f>
        <v>100.00000000000001</v>
      </c>
      <c r="L102">
        <f>SUM($G$5:G102)</f>
        <v>96.167488630675876</v>
      </c>
      <c r="M102">
        <f t="shared" si="9"/>
        <v>97.490836809799916</v>
      </c>
      <c r="O102" s="3">
        <f t="shared" si="14"/>
        <v>13359.67271637319</v>
      </c>
      <c r="R102" s="3">
        <f t="shared" si="10"/>
        <v>3.2911230491355988E-10</v>
      </c>
      <c r="S102" s="3">
        <f t="shared" si="11"/>
        <v>4.5726776860847369E-2</v>
      </c>
      <c r="T102" s="3">
        <f t="shared" si="12"/>
        <v>0.16181585735286461</v>
      </c>
      <c r="U102" s="3">
        <f t="shared" si="13"/>
        <v>0</v>
      </c>
      <c r="V102" s="3"/>
      <c r="W102" s="3">
        <f t="shared" si="15"/>
        <v>0.20754263454282429</v>
      </c>
      <c r="X102">
        <f>SUM($W$6:W102)</f>
        <v>213.07488725091048</v>
      </c>
      <c r="Y102" s="3">
        <f t="shared" si="16"/>
        <v>13359.67271637319</v>
      </c>
      <c r="Z102" s="3">
        <f t="shared" si="17"/>
        <v>115.58405044111056</v>
      </c>
    </row>
    <row r="103" spans="1:26" x14ac:dyDescent="0.3">
      <c r="A103" s="1">
        <v>470</v>
      </c>
      <c r="B103" s="1">
        <v>7.3441048140551898E-11</v>
      </c>
      <c r="C103" s="1">
        <v>0.90685370252733699</v>
      </c>
      <c r="D103" s="30">
        <v>0.24898861799999999</v>
      </c>
      <c r="E103" s="1">
        <v>5.9478904956917598</v>
      </c>
      <c r="F103" s="1">
        <v>0</v>
      </c>
      <c r="G103" s="1">
        <v>1.3630417898243099</v>
      </c>
      <c r="H103">
        <f>SUM($B$5:B103)</f>
        <v>99.999999999949111</v>
      </c>
      <c r="I103">
        <f>SUM($C$5:C103)</f>
        <v>98.405219107851536</v>
      </c>
      <c r="J103">
        <f>SUM($D$5:D103)</f>
        <v>99.581571088000004</v>
      </c>
      <c r="K103">
        <f>SUM($F$5:F103)</f>
        <v>100.00000000000001</v>
      </c>
      <c r="L103">
        <f>SUM($G$5:G103)</f>
        <v>97.530530420500185</v>
      </c>
      <c r="M103">
        <f t="shared" si="9"/>
        <v>98.133015757440887</v>
      </c>
      <c r="O103" s="3">
        <f t="shared" si="14"/>
        <v>13253.744118802979</v>
      </c>
      <c r="R103" s="3">
        <f t="shared" si="10"/>
        <v>1.0648951980380025E-10</v>
      </c>
      <c r="S103" s="3">
        <f t="shared" si="11"/>
        <v>4.0811957269363715E-2</v>
      </c>
      <c r="T103" s="3">
        <f t="shared" si="12"/>
        <v>0.14222314543797901</v>
      </c>
      <c r="U103" s="3">
        <f t="shared" si="13"/>
        <v>0</v>
      </c>
      <c r="V103" s="3"/>
      <c r="W103" s="3">
        <f t="shared" si="15"/>
        <v>0.18303510281383223</v>
      </c>
      <c r="X103">
        <f>SUM($W$6:W103)</f>
        <v>213.2579223537243</v>
      </c>
      <c r="Y103" s="3">
        <f t="shared" si="16"/>
        <v>13253.744118802979</v>
      </c>
      <c r="Z103" s="3">
        <f t="shared" si="17"/>
        <v>115.12490659628341</v>
      </c>
    </row>
    <row r="104" spans="1:26" x14ac:dyDescent="0.3">
      <c r="A104" s="1">
        <v>490</v>
      </c>
      <c r="B104" s="1">
        <v>3.5158733891538499E-11</v>
      </c>
      <c r="C104" s="1">
        <v>0.83258013513152695</v>
      </c>
      <c r="D104" s="30">
        <v>0.22209291</v>
      </c>
      <c r="E104" s="1">
        <v>5.89665609866708</v>
      </c>
      <c r="F104" s="1">
        <v>0</v>
      </c>
      <c r="G104" s="1">
        <v>1.2766062417130699</v>
      </c>
      <c r="H104">
        <f>SUM($B$5:B104)</f>
        <v>99.999999999984269</v>
      </c>
      <c r="I104">
        <f>SUM($C$5:C104)</f>
        <v>99.237799242983058</v>
      </c>
      <c r="J104">
        <f>SUM($D$5:D104)</f>
        <v>99.803663998000005</v>
      </c>
      <c r="K104">
        <f>SUM($F$5:F104)</f>
        <v>100.00000000000001</v>
      </c>
      <c r="L104">
        <f>SUM($G$5:G104)</f>
        <v>98.807136662213253</v>
      </c>
      <c r="M104">
        <f t="shared" si="9"/>
        <v>99.387239744748385</v>
      </c>
      <c r="O104" s="3">
        <f t="shared" si="14"/>
        <v>13003.984005476375</v>
      </c>
      <c r="R104" s="3">
        <f t="shared" si="10"/>
        <v>5.0980164142730822E-11</v>
      </c>
      <c r="S104" s="3">
        <f t="shared" si="11"/>
        <v>3.7469356748074417E-2</v>
      </c>
      <c r="T104" s="3">
        <f t="shared" si="12"/>
        <v>0.12686022555325796</v>
      </c>
      <c r="U104" s="3">
        <f t="shared" si="13"/>
        <v>0</v>
      </c>
      <c r="V104" s="3"/>
      <c r="W104" s="3">
        <f t="shared" si="15"/>
        <v>0.16432958235231254</v>
      </c>
      <c r="X104">
        <f>SUM($W$6:W104)</f>
        <v>213.42225193607661</v>
      </c>
      <c r="Y104" s="3">
        <f t="shared" si="16"/>
        <v>13003.984005476375</v>
      </c>
      <c r="Z104" s="3">
        <f t="shared" si="17"/>
        <v>114.03501219132822</v>
      </c>
    </row>
    <row r="105" spans="1:26" s="3" customFormat="1" x14ac:dyDescent="0.3">
      <c r="A105" s="3">
        <v>500</v>
      </c>
      <c r="B105" s="1">
        <v>1.5745662178338499E-11</v>
      </c>
      <c r="C105" s="1">
        <v>0.76220075701690504</v>
      </c>
      <c r="D105" s="30">
        <v>0.19633600000000001</v>
      </c>
      <c r="E105" s="1">
        <v>5.8273529188954303</v>
      </c>
      <c r="F105" s="1">
        <v>0</v>
      </c>
      <c r="G105" s="1">
        <v>1.1928633377867099</v>
      </c>
      <c r="H105" s="3">
        <f>SUM($B$5:B105)</f>
        <v>100.00000000000001</v>
      </c>
      <c r="I105" s="3">
        <f>SUM($C$5:C105)</f>
        <v>99.999999999999957</v>
      </c>
      <c r="J105" s="3">
        <f>SUM($D$5:D105)</f>
        <v>99.999999998000007</v>
      </c>
      <c r="K105" s="3">
        <f>SUM($F$5:F105)</f>
        <v>100.00000000000001</v>
      </c>
      <c r="L105" s="3">
        <f>SUM($G$5:G105)</f>
        <v>99.999999999999957</v>
      </c>
      <c r="M105" s="3">
        <f t="shared" si="9"/>
        <v>100</v>
      </c>
      <c r="O105" s="3">
        <f t="shared" si="14"/>
        <v>12897.850014229345</v>
      </c>
      <c r="R105" s="3">
        <f t="shared" si="10"/>
        <v>2.2831210158590822E-11</v>
      </c>
      <c r="S105" s="3">
        <f t="shared" si="11"/>
        <v>3.4302009948636553E-2</v>
      </c>
      <c r="T105" s="3">
        <f t="shared" si="12"/>
        <v>0.11214779095930821</v>
      </c>
      <c r="U105" s="3">
        <f t="shared" si="13"/>
        <v>0</v>
      </c>
      <c r="W105" s="3">
        <f t="shared" si="15"/>
        <v>0.14644980093077598</v>
      </c>
      <c r="X105">
        <f>SUM($W$6:W105)</f>
        <v>213.56870173700739</v>
      </c>
      <c r="Y105" s="3">
        <f t="shared" si="16"/>
        <v>12897.850014229345</v>
      </c>
      <c r="Z105" s="3">
        <f t="shared" si="17"/>
        <v>113.56870173700739</v>
      </c>
    </row>
    <row r="109" spans="1:26" x14ac:dyDescent="0.3">
      <c r="R109">
        <f>SUM(R6:U105)</f>
        <v>213.56870173700707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28CF-C4D5-DA43-B5B9-633D33055C29}">
  <dimension ref="A1:W105"/>
  <sheetViews>
    <sheetView topLeftCell="F1" zoomScaleNormal="100" workbookViewId="0">
      <selection activeCell="N2" sqref="N2:S5"/>
    </sheetView>
  </sheetViews>
  <sheetFormatPr defaultColWidth="11.5" defaultRowHeight="15.6" x14ac:dyDescent="0.3"/>
  <cols>
    <col min="1" max="1" width="16.5" style="1" customWidth="1"/>
    <col min="2" max="2" width="20.5" style="1" customWidth="1"/>
    <col min="3" max="4" width="21.5" style="1" customWidth="1"/>
    <col min="5" max="5" width="22.5" style="1" customWidth="1"/>
  </cols>
  <sheetData>
    <row r="1" spans="1:23" x14ac:dyDescent="0.3">
      <c r="B1" s="1" t="s">
        <v>10</v>
      </c>
      <c r="C1" s="1" t="s">
        <v>11</v>
      </c>
      <c r="D1" s="1" t="s">
        <v>12</v>
      </c>
      <c r="E1" s="1" t="s">
        <v>13</v>
      </c>
      <c r="F1" s="1" t="s">
        <v>10</v>
      </c>
      <c r="G1" s="1" t="s">
        <v>11</v>
      </c>
      <c r="H1" s="1" t="s">
        <v>12</v>
      </c>
      <c r="I1" s="1" t="s">
        <v>13</v>
      </c>
      <c r="J1" s="2" t="s">
        <v>9</v>
      </c>
      <c r="K1" t="s">
        <v>2</v>
      </c>
      <c r="L1" t="s">
        <v>3</v>
      </c>
      <c r="M1" t="s">
        <v>4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23" x14ac:dyDescent="0.3">
      <c r="A2" s="1" t="s">
        <v>0</v>
      </c>
      <c r="B2" s="1" t="s">
        <v>1</v>
      </c>
      <c r="C2" s="1" t="s">
        <v>1</v>
      </c>
      <c r="D2" s="1" t="s">
        <v>1</v>
      </c>
      <c r="E2" s="1" t="s">
        <v>1</v>
      </c>
      <c r="K2">
        <f>A105</f>
        <v>500</v>
      </c>
      <c r="L2">
        <f>A6</f>
        <v>0.1</v>
      </c>
      <c r="M2">
        <v>0.22</v>
      </c>
      <c r="N2" t="s">
        <v>20</v>
      </c>
      <c r="O2">
        <v>3.15</v>
      </c>
      <c r="P2">
        <v>2.2000000000000002</v>
      </c>
      <c r="Q2">
        <v>2.6</v>
      </c>
      <c r="R2">
        <v>2.85</v>
      </c>
      <c r="S2" t="s">
        <v>15</v>
      </c>
    </row>
    <row r="3" spans="1:23" x14ac:dyDescent="0.3">
      <c r="B3" s="1" t="s">
        <v>5</v>
      </c>
      <c r="C3" s="1" t="s">
        <v>5</v>
      </c>
      <c r="D3" s="1" t="s">
        <v>5</v>
      </c>
      <c r="E3" s="1" t="s">
        <v>5</v>
      </c>
      <c r="N3" t="s">
        <v>22</v>
      </c>
      <c r="O3">
        <v>1</v>
      </c>
      <c r="P3">
        <v>0.1</v>
      </c>
      <c r="Q3">
        <v>1</v>
      </c>
      <c r="R3">
        <v>0.2</v>
      </c>
      <c r="S3">
        <f>SUM(R3+P3+O3)</f>
        <v>1.3</v>
      </c>
    </row>
    <row r="4" spans="1:23" x14ac:dyDescent="0.3">
      <c r="A4" s="1" t="s">
        <v>6</v>
      </c>
      <c r="B4" s="1" t="s">
        <v>7</v>
      </c>
      <c r="C4" s="1" t="s">
        <v>7</v>
      </c>
      <c r="D4" s="1" t="s">
        <v>7</v>
      </c>
      <c r="E4" s="1" t="s">
        <v>7</v>
      </c>
      <c r="N4" t="s">
        <v>23</v>
      </c>
      <c r="O4">
        <f>O3/O2</f>
        <v>0.31746031746031744</v>
      </c>
      <c r="P4">
        <f>P3/P2</f>
        <v>4.5454545454545456E-2</v>
      </c>
      <c r="Q4">
        <f>Q3/Q2</f>
        <v>0.38461538461538458</v>
      </c>
      <c r="R4">
        <f>R3/R2</f>
        <v>7.0175438596491224E-2</v>
      </c>
      <c r="S4">
        <f>SUM(O4:R4)</f>
        <v>0.81770568612673866</v>
      </c>
    </row>
    <row r="5" spans="1:23" x14ac:dyDescent="0.3">
      <c r="A5" s="1">
        <v>0.05</v>
      </c>
      <c r="B5" s="1">
        <v>0</v>
      </c>
      <c r="C5" s="1">
        <v>0</v>
      </c>
      <c r="D5" s="1">
        <v>0</v>
      </c>
      <c r="E5" s="1">
        <v>0</v>
      </c>
      <c r="F5">
        <f>B5</f>
        <v>0</v>
      </c>
      <c r="G5">
        <f>C5</f>
        <v>0</v>
      </c>
      <c r="H5">
        <f>D5</f>
        <v>0</v>
      </c>
      <c r="I5">
        <f>E5</f>
        <v>0</v>
      </c>
      <c r="J5">
        <f>(A6^$M$2-$L$2^$M$2)/($K$2^$M$2-$L$2^$M$2)*100</f>
        <v>0</v>
      </c>
      <c r="N5" t="s">
        <v>24</v>
      </c>
      <c r="O5">
        <f>O4/$S$4</f>
        <v>0.38823298265668821</v>
      </c>
      <c r="P5">
        <f>P4/$S$4</f>
        <v>5.5587904334934907E-2</v>
      </c>
      <c r="Q5">
        <f>Q4/$S$4</f>
        <v>0.47035919052637221</v>
      </c>
      <c r="R5">
        <f>R4/$S$4</f>
        <v>8.5819922482004762E-2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s="3" customFormat="1" x14ac:dyDescent="0.3">
      <c r="A6" s="3">
        <v>0.1</v>
      </c>
      <c r="B6" s="3">
        <v>4.93121304814398E-2</v>
      </c>
      <c r="C6" s="3">
        <v>1.18853471757302E-2</v>
      </c>
      <c r="D6" s="3">
        <v>0</v>
      </c>
      <c r="E6" s="3">
        <v>0</v>
      </c>
      <c r="F6" s="3">
        <f>SUM(B$5:$B6)</f>
        <v>4.93121304814398E-2</v>
      </c>
      <c r="G6" s="3">
        <f>SUM($C$5:C6)</f>
        <v>1.18853471757302E-2</v>
      </c>
      <c r="H6" s="3">
        <f>SUM($D$5:D6)</f>
        <v>0</v>
      </c>
      <c r="I6" s="3">
        <f>SUM($E$5:E6)</f>
        <v>0</v>
      </c>
      <c r="J6" s="3">
        <f>(A6^$M$2-$L$2^$M$2)/($K$2^$M$2-$L$2^$M$2)*100</f>
        <v>0</v>
      </c>
      <c r="O6" s="3">
        <f>$O$5*B6</f>
        <v>1.9144595497965163E-2</v>
      </c>
      <c r="P6" s="3">
        <f>$P$5*C6</f>
        <v>6.6068154179197921E-4</v>
      </c>
      <c r="Q6" s="3">
        <f>$Q$5*D6</f>
        <v>0</v>
      </c>
      <c r="R6" s="3">
        <f>$R$5*E6</f>
        <v>0</v>
      </c>
      <c r="S6" s="3">
        <f>SUM(O6:R6)</f>
        <v>1.9805277039757142E-2</v>
      </c>
      <c r="T6" s="3">
        <f>S6</f>
        <v>1.9805277039757142E-2</v>
      </c>
    </row>
    <row r="7" spans="1:23" x14ac:dyDescent="0.3">
      <c r="A7" s="1">
        <v>0.2</v>
      </c>
      <c r="B7" s="1">
        <v>7.2030164393194804E-2</v>
      </c>
      <c r="C7" s="1">
        <v>1.43574993882821E-2</v>
      </c>
      <c r="D7" s="1">
        <v>0</v>
      </c>
      <c r="E7" s="1">
        <v>9.9520328836423498E-3</v>
      </c>
      <c r="F7">
        <f>SUM(B$5:$B7)</f>
        <v>0.1213422948746346</v>
      </c>
      <c r="G7">
        <f>SUM($C$5:C7)</f>
        <v>2.6242846564012302E-2</v>
      </c>
      <c r="H7">
        <f>SUM($D$5:D7)</f>
        <v>0</v>
      </c>
      <c r="I7">
        <f>SUM($E$5:E7)</f>
        <v>9.9520328836423498E-3</v>
      </c>
      <c r="J7">
        <f t="shared" ref="J7:J70" si="0">(A7^$M$2-$L$2^$M$2)/($K$2^$M$2-$L$2^$M$2)*100</f>
        <v>2.9881557554664511</v>
      </c>
      <c r="O7" s="3">
        <f t="shared" ref="O7:O70" si="1">$O$5*B7</f>
        <v>2.7964485563621598E-2</v>
      </c>
      <c r="P7" s="3">
        <f t="shared" ref="P7:P70" si="2">$P$5*C7</f>
        <v>7.9810330248471185E-4</v>
      </c>
      <c r="Q7" s="3">
        <f t="shared" ref="Q7:Q70" si="3">$Q$5*D7</f>
        <v>0</v>
      </c>
      <c r="R7" s="3">
        <f t="shared" ref="R7:R70" si="4">$R$5*E7</f>
        <v>8.5408269061254874E-4</v>
      </c>
      <c r="S7" s="3">
        <f t="shared" ref="S7:S70" si="5">SUM(O7:R7)</f>
        <v>2.9616671556718859E-2</v>
      </c>
      <c r="T7">
        <f>SUM($S$6:S7)</f>
        <v>4.9421948596476001E-2</v>
      </c>
    </row>
    <row r="8" spans="1:23" x14ac:dyDescent="0.3">
      <c r="A8" s="1">
        <v>0.3</v>
      </c>
      <c r="B8" s="1">
        <v>0.15571506267334201</v>
      </c>
      <c r="C8" s="1">
        <v>3.5597372867847199E-2</v>
      </c>
      <c r="D8" s="1">
        <v>0</v>
      </c>
      <c r="E8" s="1">
        <v>8.8609961387956199E-4</v>
      </c>
      <c r="F8">
        <f>SUM(B$5:$B8)</f>
        <v>0.27705735754797661</v>
      </c>
      <c r="G8">
        <f>SUM($C$5:C8)</f>
        <v>6.1840219431859501E-2</v>
      </c>
      <c r="H8">
        <f>SUM($D$5:D8)</f>
        <v>0</v>
      </c>
      <c r="I8">
        <f>SUM($E$5:E8)</f>
        <v>1.0838132497521911E-2</v>
      </c>
      <c r="J8">
        <f t="shared" si="0"/>
        <v>4.9593883026899315</v>
      </c>
      <c r="O8" s="3">
        <f t="shared" si="1"/>
        <v>6.0453723226244704E-2</v>
      </c>
      <c r="P8" s="3">
        <f t="shared" si="2"/>
        <v>1.9787833575528975E-3</v>
      </c>
      <c r="Q8" s="3">
        <f t="shared" si="3"/>
        <v>0</v>
      </c>
      <c r="R8" s="3">
        <f t="shared" si="4"/>
        <v>7.604500017447836E-5</v>
      </c>
      <c r="S8" s="3">
        <f t="shared" si="5"/>
        <v>6.2508551583972075E-2</v>
      </c>
      <c r="T8">
        <f>SUM($S$6:S8)</f>
        <v>0.11193050018044808</v>
      </c>
    </row>
    <row r="9" spans="1:23" x14ac:dyDescent="0.3">
      <c r="A9" s="1">
        <v>0.5</v>
      </c>
      <c r="B9" s="1">
        <v>0.231271432331353</v>
      </c>
      <c r="C9" s="1">
        <v>1.45791797227876E-2</v>
      </c>
      <c r="D9" s="1">
        <v>0</v>
      </c>
      <c r="E9" s="1">
        <v>0.145590724147932</v>
      </c>
      <c r="F9">
        <f>SUM(B$5:$B9)</f>
        <v>0.50832878987932961</v>
      </c>
      <c r="G9">
        <f>SUM($C$5:C9)</f>
        <v>7.64193991546471E-2</v>
      </c>
      <c r="H9">
        <f>SUM($D$5:D9)</f>
        <v>0</v>
      </c>
      <c r="I9">
        <f>SUM($E$5:E9)</f>
        <v>0.15642885664545392</v>
      </c>
      <c r="J9">
        <f>(A9^$M$2-$L$2^$M$2)/($K$2^$M$2-$L$2^$M$2)*100</f>
        <v>7.7067446116012794</v>
      </c>
      <c r="O9" s="3">
        <f t="shared" si="1"/>
        <v>8.9787197977285613E-2</v>
      </c>
      <c r="P9" s="3">
        <f t="shared" si="2"/>
        <v>8.1042604771213995E-4</v>
      </c>
      <c r="Q9" s="3">
        <f t="shared" si="3"/>
        <v>0</v>
      </c>
      <c r="R9" s="3">
        <f t="shared" si="4"/>
        <v>1.2494584660474463E-2</v>
      </c>
      <c r="S9" s="3">
        <f t="shared" si="5"/>
        <v>0.10309220868547223</v>
      </c>
      <c r="T9">
        <f>SUM($S$6:S9)</f>
        <v>0.21502270886592029</v>
      </c>
    </row>
    <row r="10" spans="1:23" x14ac:dyDescent="0.3">
      <c r="A10" s="1">
        <v>0.7</v>
      </c>
      <c r="B10" s="1">
        <v>0.463786974226014</v>
      </c>
      <c r="C10" s="1">
        <v>0</v>
      </c>
      <c r="D10" s="1">
        <v>0</v>
      </c>
      <c r="E10" s="1">
        <v>4.3352368865173997E-2</v>
      </c>
      <c r="F10">
        <f>SUM(B$5:$B10)</f>
        <v>0.97211576410534362</v>
      </c>
      <c r="G10">
        <f>SUM($C$5:C10)</f>
        <v>7.64193991546471E-2</v>
      </c>
      <c r="H10">
        <f>SUM($D$5:D10)</f>
        <v>0</v>
      </c>
      <c r="I10">
        <f>SUM($E$5:E10)</f>
        <v>0.19978122551062791</v>
      </c>
      <c r="J10">
        <f t="shared" si="0"/>
        <v>9.6925634626111901</v>
      </c>
      <c r="O10" s="3">
        <f t="shared" si="1"/>
        <v>0.180057400321086</v>
      </c>
      <c r="P10" s="3">
        <f t="shared" si="2"/>
        <v>0</v>
      </c>
      <c r="Q10" s="3">
        <f t="shared" si="3"/>
        <v>0</v>
      </c>
      <c r="R10" s="3">
        <f t="shared" si="4"/>
        <v>3.7204969354205091E-3</v>
      </c>
      <c r="S10" s="3">
        <f t="shared" si="5"/>
        <v>0.18377789725650651</v>
      </c>
      <c r="T10">
        <f>SUM($S$6:S10)</f>
        <v>0.39880060612242679</v>
      </c>
    </row>
    <row r="11" spans="1:23" x14ac:dyDescent="0.3">
      <c r="A11" s="1">
        <v>0.8</v>
      </c>
      <c r="B11" s="1">
        <v>0.761774142028112</v>
      </c>
      <c r="C11" s="1">
        <v>0</v>
      </c>
      <c r="D11" s="1">
        <v>5.3003568923870904E-3</v>
      </c>
      <c r="E11" s="1">
        <v>0</v>
      </c>
      <c r="F11">
        <f>SUM(B$5:$B11)</f>
        <v>1.7338899061334556</v>
      </c>
      <c r="G11">
        <f>SUM($C$5:C11)</f>
        <v>7.64193991546471E-2</v>
      </c>
      <c r="H11">
        <f>SUM($D$5:D11)</f>
        <v>5.3003568923870904E-3</v>
      </c>
      <c r="I11">
        <f>SUM($E$5:E11)</f>
        <v>0.19978122551062791</v>
      </c>
      <c r="J11">
        <f t="shared" si="0"/>
        <v>10.522306154410709</v>
      </c>
      <c r="O11" s="3">
        <f t="shared" si="1"/>
        <v>0.29574584727031356</v>
      </c>
      <c r="P11" s="3">
        <f t="shared" si="2"/>
        <v>0</v>
      </c>
      <c r="Q11" s="3">
        <f t="shared" si="3"/>
        <v>2.4930715774040698E-3</v>
      </c>
      <c r="R11" s="3">
        <f t="shared" si="4"/>
        <v>0</v>
      </c>
      <c r="S11" s="3">
        <f t="shared" si="5"/>
        <v>0.29823891884771764</v>
      </c>
      <c r="T11">
        <f>SUM($S$6:S11)</f>
        <v>0.69703952497014443</v>
      </c>
    </row>
    <row r="12" spans="1:23" x14ac:dyDescent="0.3">
      <c r="A12" s="1">
        <v>0.9</v>
      </c>
      <c r="B12" s="1">
        <v>0.91178364922730104</v>
      </c>
      <c r="C12" s="1">
        <v>0</v>
      </c>
      <c r="D12" s="1">
        <v>9.2867121515222001E-3</v>
      </c>
      <c r="E12" s="1">
        <v>6.7108259030252701E-3</v>
      </c>
      <c r="F12">
        <f>SUM(B$5:$B12)</f>
        <v>2.6456735553607569</v>
      </c>
      <c r="G12">
        <f>SUM($C$5:C12)</f>
        <v>7.64193991546471E-2</v>
      </c>
      <c r="H12">
        <f>SUM($D$5:D12)</f>
        <v>1.4587069043909291E-2</v>
      </c>
      <c r="I12">
        <f>SUM($E$5:E12)</f>
        <v>0.20649205141365318</v>
      </c>
      <c r="J12">
        <f t="shared" si="0"/>
        <v>11.274699985725542</v>
      </c>
      <c r="O12" s="3">
        <f t="shared" si="1"/>
        <v>0.35398448567711466</v>
      </c>
      <c r="P12" s="3">
        <f t="shared" si="2"/>
        <v>0</v>
      </c>
      <c r="Q12" s="3">
        <f t="shared" si="3"/>
        <v>4.3680904102414066E-3</v>
      </c>
      <c r="R12" s="3">
        <f t="shared" si="4"/>
        <v>5.759225587878583E-4</v>
      </c>
      <c r="S12" s="3">
        <f t="shared" si="5"/>
        <v>0.3589284986461439</v>
      </c>
      <c r="T12">
        <f>SUM($S$6:S12)</f>
        <v>1.0559680236162883</v>
      </c>
    </row>
    <row r="13" spans="1:23" x14ac:dyDescent="0.3">
      <c r="A13" s="1">
        <v>1</v>
      </c>
      <c r="B13" s="1">
        <v>1.0348706681059501</v>
      </c>
      <c r="C13" s="1">
        <v>0</v>
      </c>
      <c r="D13" s="1">
        <v>1.3435090609199399E-2</v>
      </c>
      <c r="E13" s="1">
        <v>5.1150443810910398E-2</v>
      </c>
      <c r="F13">
        <f>SUM(B$5:$B13)</f>
        <v>3.6805442234667067</v>
      </c>
      <c r="G13">
        <f>SUM($C$5:C13)</f>
        <v>7.64193991546471E-2</v>
      </c>
      <c r="H13">
        <f>SUM($D$5:D13)</f>
        <v>2.802215965310869E-2</v>
      </c>
      <c r="I13">
        <f>SUM($E$5:E13)</f>
        <v>0.25764249522456356</v>
      </c>
      <c r="J13">
        <f t="shared" si="0"/>
        <v>11.964460046933258</v>
      </c>
      <c r="O13" s="3">
        <f t="shared" si="1"/>
        <v>0.40177092614269266</v>
      </c>
      <c r="P13" s="3">
        <f t="shared" si="2"/>
        <v>0</v>
      </c>
      <c r="Q13" s="3">
        <f t="shared" si="3"/>
        <v>6.3193183435914946E-3</v>
      </c>
      <c r="R13" s="3">
        <f t="shared" si="4"/>
        <v>4.3897271227724705E-3</v>
      </c>
      <c r="S13" s="3">
        <f t="shared" si="5"/>
        <v>0.41247997160905664</v>
      </c>
      <c r="T13">
        <f>SUM($S$6:S13)</f>
        <v>1.4684479952253449</v>
      </c>
    </row>
    <row r="14" spans="1:23" x14ac:dyDescent="0.3">
      <c r="A14" s="1">
        <v>1.1000000000000001</v>
      </c>
      <c r="B14" s="1">
        <v>1.1369492427516099</v>
      </c>
      <c r="C14" s="1">
        <v>6.2234404858513802E-3</v>
      </c>
      <c r="D14" s="1">
        <v>1.8902295530440202E-2</v>
      </c>
      <c r="E14" s="1">
        <v>0.643095947216206</v>
      </c>
      <c r="F14">
        <f>SUM(B$5:$B14)</f>
        <v>4.8174934662183162</v>
      </c>
      <c r="G14">
        <f>SUM($C$5:C14)</f>
        <v>8.2642839640498483E-2</v>
      </c>
      <c r="H14">
        <f>SUM($D$5:D14)</f>
        <v>4.6924455183548888E-2</v>
      </c>
      <c r="I14">
        <f>SUM($E$5:E14)</f>
        <v>0.90073844244076962</v>
      </c>
      <c r="J14">
        <f t="shared" si="0"/>
        <v>12.602347703427727</v>
      </c>
      <c r="O14" s="3">
        <f t="shared" si="1"/>
        <v>0.44140119564272057</v>
      </c>
      <c r="P14" s="3">
        <f t="shared" si="2"/>
        <v>3.4594801436166735E-4</v>
      </c>
      <c r="Q14" s="3">
        <f t="shared" si="3"/>
        <v>8.8908684247881158E-3</v>
      </c>
      <c r="R14" s="3">
        <f t="shared" si="4"/>
        <v>5.5190444338586227E-2</v>
      </c>
      <c r="S14" s="3">
        <f t="shared" si="5"/>
        <v>0.5058284564204566</v>
      </c>
      <c r="T14">
        <f>SUM($S$6:S14)</f>
        <v>1.9742764516458013</v>
      </c>
    </row>
    <row r="15" spans="1:23" x14ac:dyDescent="0.3">
      <c r="A15" s="1">
        <v>1.2</v>
      </c>
      <c r="B15" s="1">
        <v>1.23166371590734</v>
      </c>
      <c r="C15" s="1">
        <v>1.2119124897705801E-2</v>
      </c>
      <c r="D15" s="1">
        <v>1.99656534653334E-2</v>
      </c>
      <c r="E15" s="1">
        <v>0.957961329364447</v>
      </c>
      <c r="F15">
        <f>SUM(B$5:$B15)</f>
        <v>6.049157182125656</v>
      </c>
      <c r="G15">
        <f>SUM($C$5:C15)</f>
        <v>9.4761964538204291E-2</v>
      </c>
      <c r="H15">
        <f>SUM($D$5:D15)</f>
        <v>6.6890108648882285E-2</v>
      </c>
      <c r="I15">
        <f>SUM($E$5:E15)</f>
        <v>1.8586997718052167</v>
      </c>
      <c r="J15">
        <f t="shared" si="0"/>
        <v>13.196488758379783</v>
      </c>
      <c r="O15" s="3">
        <f t="shared" si="1"/>
        <v>0.47817247805672647</v>
      </c>
      <c r="P15" s="3">
        <f t="shared" si="2"/>
        <v>6.7367675543679787E-4</v>
      </c>
      <c r="Q15" s="3">
        <f t="shared" si="3"/>
        <v>9.3910286022842755E-3</v>
      </c>
      <c r="R15" s="3">
        <f t="shared" si="4"/>
        <v>8.2212167026815081E-2</v>
      </c>
      <c r="S15" s="3">
        <f t="shared" si="5"/>
        <v>0.57044935044126266</v>
      </c>
      <c r="T15">
        <f>SUM($S$6:S15)</f>
        <v>2.544725802087064</v>
      </c>
    </row>
    <row r="16" spans="1:23" x14ac:dyDescent="0.3">
      <c r="A16" s="1">
        <v>1.3</v>
      </c>
      <c r="B16" s="1">
        <v>1.32024712710922</v>
      </c>
      <c r="C16" s="1">
        <v>1.8114578352901901E-2</v>
      </c>
      <c r="D16" s="1">
        <v>1.9292356415549401E-2</v>
      </c>
      <c r="E16" s="1">
        <v>1.2244995481738501</v>
      </c>
      <c r="F16">
        <f>SUM(B$5:$B16)</f>
        <v>7.3694043092348762</v>
      </c>
      <c r="G16">
        <f>SUM($C$5:C16)</f>
        <v>0.11287654289110619</v>
      </c>
      <c r="H16">
        <f>SUM($D$5:D16)</f>
        <v>8.6182465064431682E-2</v>
      </c>
      <c r="I16">
        <f>SUM($E$5:E16)</f>
        <v>3.0831993199790668</v>
      </c>
      <c r="J16">
        <f t="shared" si="0"/>
        <v>13.753180587149036</v>
      </c>
      <c r="O16" s="3">
        <f t="shared" si="1"/>
        <v>0.51256348000153629</v>
      </c>
      <c r="P16" s="3">
        <f t="shared" si="2"/>
        <v>1.0069514485487937E-3</v>
      </c>
      <c r="Q16" s="3">
        <f t="shared" si="3"/>
        <v>9.0743371469640798E-3</v>
      </c>
      <c r="R16" s="3">
        <f t="shared" si="4"/>
        <v>0.10508645630352967</v>
      </c>
      <c r="S16" s="3">
        <f t="shared" si="5"/>
        <v>0.62773122490057875</v>
      </c>
      <c r="T16">
        <f>SUM($S$6:S16)</f>
        <v>3.1724570269876429</v>
      </c>
    </row>
    <row r="17" spans="1:20" x14ac:dyDescent="0.3">
      <c r="A17" s="1">
        <v>1.4</v>
      </c>
      <c r="B17" s="1">
        <v>1.40382054272483</v>
      </c>
      <c r="C17" s="1">
        <v>2.6679866077819001E-2</v>
      </c>
      <c r="D17" s="1">
        <v>1.47597770750549E-2</v>
      </c>
      <c r="E17" s="1">
        <v>1.4311575901355</v>
      </c>
      <c r="F17">
        <f>SUM(B$5:$B17)</f>
        <v>8.7732248519597071</v>
      </c>
      <c r="G17">
        <f>SUM($C$5:C17)</f>
        <v>0.13955640896892518</v>
      </c>
      <c r="H17">
        <f>SUM($D$5:D17)</f>
        <v>0.10094224213948658</v>
      </c>
      <c r="I17">
        <f>SUM($E$5:E17)</f>
        <v>4.5143569101145671</v>
      </c>
      <c r="J17">
        <f t="shared" si="0"/>
        <v>14.277409959346699</v>
      </c>
      <c r="O17" s="3">
        <f t="shared" si="1"/>
        <v>0.54500943641679156</v>
      </c>
      <c r="P17" s="3">
        <f t="shared" si="2"/>
        <v>1.4830778432026776E-3</v>
      </c>
      <c r="Q17" s="3">
        <f t="shared" si="3"/>
        <v>6.9423967973725282E-3</v>
      </c>
      <c r="R17" s="3">
        <f t="shared" si="4"/>
        <v>0.12282183344496135</v>
      </c>
      <c r="S17" s="3">
        <f t="shared" si="5"/>
        <v>0.67625674450232809</v>
      </c>
      <c r="T17">
        <f>SUM($S$6:S17)</f>
        <v>3.8487137714899711</v>
      </c>
    </row>
    <row r="18" spans="1:20" x14ac:dyDescent="0.3">
      <c r="A18" s="1">
        <v>1.5</v>
      </c>
      <c r="B18" s="1">
        <v>1.48193820922112</v>
      </c>
      <c r="C18" s="1">
        <v>3.4389479314261902E-2</v>
      </c>
      <c r="D18" s="1">
        <v>1.0258509640105299E-2</v>
      </c>
      <c r="E18" s="1">
        <v>1.5872552662941299</v>
      </c>
      <c r="F18">
        <f>SUM(B$5:$B18)</f>
        <v>10.255163061180827</v>
      </c>
      <c r="G18">
        <f>SUM($C$5:C18)</f>
        <v>0.17394588828318708</v>
      </c>
      <c r="H18">
        <f>SUM($D$5:D18)</f>
        <v>0.11120075177959188</v>
      </c>
      <c r="I18">
        <f>SUM($E$5:E18)</f>
        <v>6.1016121764086968</v>
      </c>
      <c r="J18">
        <f t="shared" si="0"/>
        <v>14.773198255304207</v>
      </c>
      <c r="O18" s="3">
        <f t="shared" si="1"/>
        <v>0.5753372910788267</v>
      </c>
      <c r="P18" s="3">
        <f t="shared" si="2"/>
        <v>1.9116390862494136E-3</v>
      </c>
      <c r="Q18" s="3">
        <f t="shared" si="3"/>
        <v>4.8251842903269141E-3</v>
      </c>
      <c r="R18" s="3">
        <f t="shared" si="4"/>
        <v>0.13621812391251606</v>
      </c>
      <c r="S18" s="3">
        <f t="shared" si="5"/>
        <v>0.71829223836791911</v>
      </c>
      <c r="T18">
        <f>SUM($S$6:S18)</f>
        <v>4.5670060098578897</v>
      </c>
    </row>
    <row r="19" spans="1:20" x14ac:dyDescent="0.3">
      <c r="A19" s="1">
        <v>1.6</v>
      </c>
      <c r="B19" s="1">
        <v>1.55762294258797</v>
      </c>
      <c r="C19" s="1">
        <v>5.0038512471813103E-2</v>
      </c>
      <c r="D19" s="1">
        <v>0</v>
      </c>
      <c r="E19" s="1">
        <v>1.6700838634205499</v>
      </c>
      <c r="F19">
        <f>SUM(B$5:$B19)</f>
        <v>11.812786003768798</v>
      </c>
      <c r="G19">
        <f>SUM($C$5:C19)</f>
        <v>0.22398440075500017</v>
      </c>
      <c r="H19">
        <f>SUM($D$5:D19)</f>
        <v>0.11120075177959188</v>
      </c>
      <c r="I19">
        <f>SUM($E$5:E19)</f>
        <v>7.7716960398292469</v>
      </c>
      <c r="J19">
        <f t="shared" si="0"/>
        <v>15.243839140612344</v>
      </c>
      <c r="O19" s="3">
        <f t="shared" si="1"/>
        <v>0.60472060085541501</v>
      </c>
      <c r="P19" s="3">
        <f t="shared" si="2"/>
        <v>2.7815360443455939E-3</v>
      </c>
      <c r="Q19" s="3">
        <f t="shared" si="3"/>
        <v>0</v>
      </c>
      <c r="R19" s="3">
        <f t="shared" si="4"/>
        <v>0.14332646769719862</v>
      </c>
      <c r="S19" s="3">
        <f t="shared" si="5"/>
        <v>0.75082860459695921</v>
      </c>
      <c r="T19">
        <f>SUM($S$6:S19)</f>
        <v>5.3178346144548492</v>
      </c>
    </row>
    <row r="20" spans="1:20" x14ac:dyDescent="0.3">
      <c r="A20" s="1">
        <v>1.7</v>
      </c>
      <c r="B20" s="1">
        <v>1.6237138768883601</v>
      </c>
      <c r="C20" s="1">
        <v>5.9791709056799001E-2</v>
      </c>
      <c r="D20" s="1">
        <v>0</v>
      </c>
      <c r="E20" s="1">
        <v>1.7518278324146701</v>
      </c>
      <c r="F20">
        <f>SUM(B$5:$B20)</f>
        <v>13.436499880657157</v>
      </c>
      <c r="G20">
        <f>SUM($C$5:C20)</f>
        <v>0.28377610981179918</v>
      </c>
      <c r="H20">
        <f>SUM($D$5:D20)</f>
        <v>0.11120075177959188</v>
      </c>
      <c r="I20">
        <f>SUM($E$5:E20)</f>
        <v>9.5235238722439171</v>
      </c>
      <c r="J20">
        <f t="shared" si="0"/>
        <v>15.692066744647756</v>
      </c>
      <c r="O20" s="3">
        <f t="shared" si="1"/>
        <v>0.63037928140542265</v>
      </c>
      <c r="P20" s="3">
        <f t="shared" si="2"/>
        <v>3.3236958030716038E-3</v>
      </c>
      <c r="Q20" s="3">
        <f t="shared" si="3"/>
        <v>0</v>
      </c>
      <c r="R20" s="3">
        <f t="shared" si="4"/>
        <v>0.15034172877964541</v>
      </c>
      <c r="S20" s="3">
        <f t="shared" si="5"/>
        <v>0.78404470598813969</v>
      </c>
      <c r="T20">
        <f>SUM($S$6:S20)</f>
        <v>6.1018793204429889</v>
      </c>
    </row>
    <row r="21" spans="1:20" x14ac:dyDescent="0.3">
      <c r="A21" s="1">
        <v>1.8</v>
      </c>
      <c r="B21" s="1">
        <v>1.68300923129137</v>
      </c>
      <c r="C21" s="1">
        <v>6.91828425434073E-2</v>
      </c>
      <c r="D21" s="1">
        <v>0</v>
      </c>
      <c r="E21" s="1">
        <v>1.8065194009012</v>
      </c>
      <c r="F21">
        <f>SUM(B$5:$B21)</f>
        <v>15.119509111948528</v>
      </c>
      <c r="G21">
        <f>SUM($C$5:C21)</f>
        <v>0.35295895235520647</v>
      </c>
      <c r="H21">
        <f>SUM($D$5:D21)</f>
        <v>0.11120075177959188</v>
      </c>
      <c r="I21">
        <f>SUM($E$5:E21)</f>
        <v>11.330043273145117</v>
      </c>
      <c r="J21">
        <f t="shared" si="0"/>
        <v>16.120177506196409</v>
      </c>
      <c r="O21" s="3">
        <f t="shared" si="1"/>
        <v>0.65339969370298856</v>
      </c>
      <c r="P21" s="3">
        <f t="shared" si="2"/>
        <v>3.8457292329217899E-3</v>
      </c>
      <c r="Q21" s="3">
        <f t="shared" si="3"/>
        <v>0</v>
      </c>
      <c r="R21" s="3">
        <f t="shared" si="4"/>
        <v>0.15503535494757867</v>
      </c>
      <c r="S21" s="3">
        <f t="shared" si="5"/>
        <v>0.81228077788348907</v>
      </c>
      <c r="T21">
        <f>SUM($S$6:S21)</f>
        <v>6.9141600983264784</v>
      </c>
    </row>
    <row r="22" spans="1:20" x14ac:dyDescent="0.3">
      <c r="A22" s="1">
        <v>2</v>
      </c>
      <c r="B22" s="1">
        <v>1.75736764378566</v>
      </c>
      <c r="C22" s="1">
        <v>8.44468007779655E-2</v>
      </c>
      <c r="D22" s="1">
        <v>0</v>
      </c>
      <c r="E22" s="1">
        <v>1.84891804228504</v>
      </c>
      <c r="F22">
        <f>SUM(B$5:$B22)</f>
        <v>16.876876755734187</v>
      </c>
      <c r="G22">
        <f>SUM($C$5:C22)</f>
        <v>0.43740575313317198</v>
      </c>
      <c r="H22">
        <f>SUM($D$5:D22)</f>
        <v>0.11120075177959188</v>
      </c>
      <c r="I22">
        <f>SUM($E$5:E22)</f>
        <v>13.178961315430158</v>
      </c>
      <c r="J22">
        <f t="shared" si="0"/>
        <v>16.923564216089577</v>
      </c>
      <c r="O22" s="3">
        <f t="shared" si="1"/>
        <v>0.68226808197126321</v>
      </c>
      <c r="P22" s="3">
        <f t="shared" si="2"/>
        <v>4.6942206830368526E-3</v>
      </c>
      <c r="Q22" s="3">
        <f t="shared" si="3"/>
        <v>0</v>
      </c>
      <c r="R22" s="3">
        <f t="shared" si="4"/>
        <v>0.15867400306448212</v>
      </c>
      <c r="S22" s="3">
        <f t="shared" si="5"/>
        <v>0.84563630571878212</v>
      </c>
      <c r="T22">
        <f>SUM($S$6:S22)</f>
        <v>7.7597964040452609</v>
      </c>
    </row>
    <row r="23" spans="1:20" x14ac:dyDescent="0.3">
      <c r="A23" s="1">
        <v>2.2000000000000002</v>
      </c>
      <c r="B23" s="1">
        <v>1.85106612249643</v>
      </c>
      <c r="C23" s="1">
        <v>0.10441550148484</v>
      </c>
      <c r="D23" s="1">
        <v>0</v>
      </c>
      <c r="E23" s="1">
        <v>1.8546495077981999</v>
      </c>
      <c r="F23">
        <f>SUM(B$5:$B23)</f>
        <v>18.727942878230618</v>
      </c>
      <c r="G23">
        <f>SUM($C$5:C23)</f>
        <v>0.541821254618012</v>
      </c>
      <c r="H23">
        <f>SUM($D$5:D23)</f>
        <v>0.11120075177959188</v>
      </c>
      <c r="I23">
        <f>SUM($E$5:E23)</f>
        <v>15.033610823228358</v>
      </c>
      <c r="J23">
        <f t="shared" si="0"/>
        <v>17.666533394002339</v>
      </c>
      <c r="O23" s="3">
        <f t="shared" si="1"/>
        <v>0.71864492183153961</v>
      </c>
      <c r="P23" s="3">
        <f t="shared" si="2"/>
        <v>5.8042389076235395E-3</v>
      </c>
      <c r="Q23" s="3">
        <f t="shared" si="3"/>
        <v>0</v>
      </c>
      <c r="R23" s="3">
        <f t="shared" si="4"/>
        <v>0.15916587699052981</v>
      </c>
      <c r="S23" s="3">
        <f t="shared" si="5"/>
        <v>0.88361503772969296</v>
      </c>
      <c r="T23">
        <f>SUM($S$6:S23)</f>
        <v>8.6434114417749548</v>
      </c>
    </row>
    <row r="24" spans="1:20" x14ac:dyDescent="0.3">
      <c r="A24" s="1">
        <v>2.4</v>
      </c>
      <c r="B24" s="1">
        <v>1.90496177787619</v>
      </c>
      <c r="C24" s="1">
        <v>0.118161467752632</v>
      </c>
      <c r="D24" s="1">
        <v>0</v>
      </c>
      <c r="E24" s="1">
        <v>1.81682321086361</v>
      </c>
      <c r="F24">
        <f>SUM(B$5:$B24)</f>
        <v>20.632904656106806</v>
      </c>
      <c r="G24">
        <f>SUM($C$5:C24)</f>
        <v>0.65998272237064404</v>
      </c>
      <c r="H24">
        <f>SUM($D$5:D24)</f>
        <v>0.11120075177959188</v>
      </c>
      <c r="I24">
        <f>SUM($E$5:E24)</f>
        <v>16.850434034091968</v>
      </c>
      <c r="J24">
        <f t="shared" si="0"/>
        <v>18.358549435804793</v>
      </c>
      <c r="O24" s="3">
        <f t="shared" si="1"/>
        <v>0.73956899287186084</v>
      </c>
      <c r="P24" s="3">
        <f t="shared" si="2"/>
        <v>6.5683483655088037E-3</v>
      </c>
      <c r="Q24" s="3">
        <f t="shared" si="3"/>
        <v>0</v>
      </c>
      <c r="R24" s="3">
        <f t="shared" si="4"/>
        <v>0.15591962711982199</v>
      </c>
      <c r="S24" s="3">
        <f t="shared" si="5"/>
        <v>0.90205696835719162</v>
      </c>
      <c r="T24">
        <f>SUM($S$6:S24)</f>
        <v>9.5454684101321465</v>
      </c>
    </row>
    <row r="25" spans="1:20" x14ac:dyDescent="0.3">
      <c r="A25" s="1">
        <v>2.6</v>
      </c>
      <c r="B25" s="1">
        <v>1.93281941701794</v>
      </c>
      <c r="C25" s="1">
        <v>0.12762543839544499</v>
      </c>
      <c r="D25" s="1">
        <v>0</v>
      </c>
      <c r="E25" s="1">
        <v>1.7550561705864201</v>
      </c>
      <c r="F25">
        <f>SUM(B$5:$B25)</f>
        <v>22.565724073124745</v>
      </c>
      <c r="G25">
        <f>SUM($C$5:C25)</f>
        <v>0.78760816076608897</v>
      </c>
      <c r="H25">
        <f>SUM($D$5:D25)</f>
        <v>0.11120075177959188</v>
      </c>
      <c r="I25">
        <f>SUM($E$5:E25)</f>
        <v>18.605490204678389</v>
      </c>
      <c r="J25">
        <f t="shared" si="0"/>
        <v>19.006947106084894</v>
      </c>
      <c r="O25" s="3">
        <f t="shared" si="1"/>
        <v>0.75038424720563612</v>
      </c>
      <c r="P25" s="3">
        <f t="shared" si="2"/>
        <v>7.0944306602301246E-3</v>
      </c>
      <c r="Q25" s="3">
        <f t="shared" si="3"/>
        <v>0</v>
      </c>
      <c r="R25" s="3">
        <f t="shared" si="4"/>
        <v>0.15061878451129068</v>
      </c>
      <c r="S25" s="3">
        <f t="shared" si="5"/>
        <v>0.90809746237715694</v>
      </c>
      <c r="T25">
        <f>SUM($S$6:S25)</f>
        <v>10.453565872509303</v>
      </c>
    </row>
    <row r="26" spans="1:20" x14ac:dyDescent="0.3">
      <c r="A26" s="1">
        <v>2.8</v>
      </c>
      <c r="B26" s="1">
        <v>1.94057545611962</v>
      </c>
      <c r="C26" s="1">
        <v>0.13339933038909499</v>
      </c>
      <c r="D26" s="1">
        <v>0</v>
      </c>
      <c r="E26" s="1">
        <v>1.6784104258296499</v>
      </c>
      <c r="F26">
        <f>SUM(B$5:$B26)</f>
        <v>24.506299529244366</v>
      </c>
      <c r="G26">
        <f>SUM($C$5:C26)</f>
        <v>0.92100749115518399</v>
      </c>
      <c r="H26">
        <f>SUM($D$5:D26)</f>
        <v>0.11120075177959188</v>
      </c>
      <c r="I26">
        <f>SUM($E$5:E26)</f>
        <v>20.28390063050804</v>
      </c>
      <c r="J26">
        <f t="shared" si="0"/>
        <v>19.617534662896784</v>
      </c>
      <c r="O26" s="3">
        <f t="shared" si="1"/>
        <v>0.7533953973996832</v>
      </c>
      <c r="P26" s="3">
        <f t="shared" si="2"/>
        <v>7.4153892160133874E-3</v>
      </c>
      <c r="Q26" s="3">
        <f t="shared" si="3"/>
        <v>0</v>
      </c>
      <c r="R26" s="3">
        <f t="shared" si="4"/>
        <v>0.14404105263768915</v>
      </c>
      <c r="S26" s="3">
        <f t="shared" si="5"/>
        <v>0.90485183925338575</v>
      </c>
      <c r="T26">
        <f>SUM($S$6:S26)</f>
        <v>11.358417711762689</v>
      </c>
    </row>
    <row r="27" spans="1:20" x14ac:dyDescent="0.3">
      <c r="A27" s="1">
        <v>3</v>
      </c>
      <c r="B27" s="1">
        <v>1.93192820559776</v>
      </c>
      <c r="C27" s="1">
        <v>0.136602653942762</v>
      </c>
      <c r="D27" s="1">
        <v>0</v>
      </c>
      <c r="E27" s="1">
        <v>1.59871183317683</v>
      </c>
      <c r="F27">
        <f>SUM(B$5:$B27)</f>
        <v>26.438227734842126</v>
      </c>
      <c r="G27">
        <f>SUM($C$5:C27)</f>
        <v>1.057610145097946</v>
      </c>
      <c r="H27">
        <f>SUM($D$5:D27)</f>
        <v>0.11120075177959188</v>
      </c>
      <c r="I27">
        <f>SUM($E$5:E27)</f>
        <v>21.882612463684868</v>
      </c>
      <c r="J27">
        <f t="shared" si="0"/>
        <v>20.194995942976458</v>
      </c>
      <c r="O27" s="3">
        <f t="shared" si="1"/>
        <v>0.75003824953780196</v>
      </c>
      <c r="P27" s="3">
        <f t="shared" si="2"/>
        <v>7.5934552592684728E-3</v>
      </c>
      <c r="Q27" s="3">
        <f t="shared" si="3"/>
        <v>0</v>
      </c>
      <c r="R27" s="3">
        <f t="shared" si="4"/>
        <v>0.13720132559429929</v>
      </c>
      <c r="S27" s="3">
        <f t="shared" si="5"/>
        <v>0.89483303039136974</v>
      </c>
      <c r="T27">
        <f>SUM($S$6:S27)</f>
        <v>12.253250742154059</v>
      </c>
    </row>
    <row r="28" spans="1:20" x14ac:dyDescent="0.3">
      <c r="A28" s="1">
        <v>3.2</v>
      </c>
      <c r="B28" s="1">
        <v>1.8999068260371399</v>
      </c>
      <c r="C28" s="1">
        <v>0.13479762543427201</v>
      </c>
      <c r="D28" s="1">
        <v>0</v>
      </c>
      <c r="E28" s="1">
        <v>1.49639514162481</v>
      </c>
      <c r="F28">
        <f>SUM(B$5:$B28)</f>
        <v>28.338134560879265</v>
      </c>
      <c r="G28">
        <f>SUM($C$5:C28)</f>
        <v>1.192407770532218</v>
      </c>
      <c r="H28">
        <f>SUM($D$5:D28)</f>
        <v>0.11120075177959188</v>
      </c>
      <c r="I28">
        <f>SUM($E$5:E28)</f>
        <v>23.379007605309678</v>
      </c>
      <c r="J28">
        <f t="shared" si="0"/>
        <v>20.743167189260092</v>
      </c>
      <c r="O28" s="3">
        <f t="shared" si="1"/>
        <v>0.73760649384220045</v>
      </c>
      <c r="P28" s="3">
        <f t="shared" si="2"/>
        <v>7.4931175072167006E-3</v>
      </c>
      <c r="Q28" s="3">
        <f t="shared" si="3"/>
        <v>0</v>
      </c>
      <c r="R28" s="3">
        <f t="shared" si="4"/>
        <v>0.12842051505668972</v>
      </c>
      <c r="S28" s="3">
        <f t="shared" si="5"/>
        <v>0.87352012640610688</v>
      </c>
      <c r="T28">
        <f>SUM($S$6:S28)</f>
        <v>13.126770868560165</v>
      </c>
    </row>
    <row r="29" spans="1:20" x14ac:dyDescent="0.3">
      <c r="A29" s="1">
        <v>3.4</v>
      </c>
      <c r="B29" s="1">
        <v>1.8723796866923399</v>
      </c>
      <c r="C29" s="1">
        <v>0.139151613804914</v>
      </c>
      <c r="D29" s="1">
        <v>0</v>
      </c>
      <c r="E29" s="1">
        <v>1.4306198874996701</v>
      </c>
      <c r="F29">
        <f>SUM(B$5:$B29)</f>
        <v>30.210514247571606</v>
      </c>
      <c r="G29">
        <f>SUM($C$5:C29)</f>
        <v>1.3315593843371321</v>
      </c>
      <c r="H29">
        <f>SUM($D$5:D29)</f>
        <v>0.11120075177959188</v>
      </c>
      <c r="I29">
        <f>SUM($E$5:E29)</f>
        <v>24.809627492809348</v>
      </c>
      <c r="J29">
        <f t="shared" si="0"/>
        <v>21.265232934062421</v>
      </c>
      <c r="O29" s="3">
        <f t="shared" si="1"/>
        <v>0.72691955043036249</v>
      </c>
      <c r="P29" s="3">
        <f t="shared" si="2"/>
        <v>7.7351465962393669E-3</v>
      </c>
      <c r="Q29" s="3">
        <f t="shared" si="3"/>
        <v>0</v>
      </c>
      <c r="R29" s="3">
        <f t="shared" si="4"/>
        <v>0.12277568784643605</v>
      </c>
      <c r="S29" s="3">
        <f t="shared" si="5"/>
        <v>0.85743038487303802</v>
      </c>
      <c r="T29">
        <f>SUM($S$6:S29)</f>
        <v>13.984201253433202</v>
      </c>
    </row>
    <row r="30" spans="1:20" x14ac:dyDescent="0.3">
      <c r="A30" s="1">
        <v>3.6</v>
      </c>
      <c r="B30" s="1">
        <v>1.83968968726885</v>
      </c>
      <c r="C30" s="1">
        <v>0.14182482721398501</v>
      </c>
      <c r="D30" s="1">
        <v>0</v>
      </c>
      <c r="E30" s="1">
        <v>1.37783247278198</v>
      </c>
      <c r="F30">
        <f>SUM(B$5:$B30)</f>
        <v>32.050203934840454</v>
      </c>
      <c r="G30">
        <f>SUM($C$5:C30)</f>
        <v>1.4733842115511171</v>
      </c>
      <c r="H30">
        <f>SUM($D$5:D30)</f>
        <v>0.11120075177959188</v>
      </c>
      <c r="I30">
        <f>SUM($E$5:E30)</f>
        <v>26.187459965591326</v>
      </c>
      <c r="J30">
        <f t="shared" si="0"/>
        <v>21.763867916766728</v>
      </c>
      <c r="O30" s="3">
        <f t="shared" si="1"/>
        <v>0.7142282144511356</v>
      </c>
      <c r="P30" s="3">
        <f t="shared" si="2"/>
        <v>7.8837449274896717E-3</v>
      </c>
      <c r="Q30" s="3">
        <f t="shared" si="3"/>
        <v>0</v>
      </c>
      <c r="R30" s="3">
        <f t="shared" si="4"/>
        <v>0.11824547600733845</v>
      </c>
      <c r="S30" s="3">
        <f t="shared" si="5"/>
        <v>0.84035743538596375</v>
      </c>
      <c r="T30">
        <f>SUM($S$6:S30)</f>
        <v>14.824558688819167</v>
      </c>
    </row>
    <row r="31" spans="1:20" x14ac:dyDescent="0.3">
      <c r="A31" s="1">
        <v>3.8</v>
      </c>
      <c r="B31" s="1">
        <v>1.8040779015166399</v>
      </c>
      <c r="C31" s="1">
        <v>0.14749545586325599</v>
      </c>
      <c r="D31" s="1">
        <v>0</v>
      </c>
      <c r="E31" s="1">
        <v>1.3383245691797301</v>
      </c>
      <c r="F31">
        <f>SUM(B$5:$B31)</f>
        <v>33.854281836357096</v>
      </c>
      <c r="G31">
        <f>SUM($C$5:C31)</f>
        <v>1.6208796674143731</v>
      </c>
      <c r="H31">
        <f>SUM($D$5:D31)</f>
        <v>0.11120075177959188</v>
      </c>
      <c r="I31">
        <f>SUM($E$5:E31)</f>
        <v>27.525784534771056</v>
      </c>
      <c r="J31">
        <f t="shared" si="0"/>
        <v>22.241342039162721</v>
      </c>
      <c r="O31" s="3">
        <f t="shared" si="1"/>
        <v>0.70040254465082408</v>
      </c>
      <c r="P31" s="3">
        <f t="shared" si="2"/>
        <v>8.1989632903642883E-3</v>
      </c>
      <c r="Q31" s="3">
        <f t="shared" si="3"/>
        <v>0</v>
      </c>
      <c r="R31" s="3">
        <f t="shared" si="4"/>
        <v>0.11485491078276686</v>
      </c>
      <c r="S31" s="3">
        <f t="shared" si="5"/>
        <v>0.82345641872395525</v>
      </c>
      <c r="T31">
        <f>SUM($S$6:S31)</f>
        <v>15.648015107543122</v>
      </c>
    </row>
    <row r="32" spans="1:20" x14ac:dyDescent="0.3">
      <c r="A32" s="1">
        <v>4</v>
      </c>
      <c r="B32" s="1">
        <v>1.76778495726443</v>
      </c>
      <c r="C32" s="1">
        <v>0.15290218388205201</v>
      </c>
      <c r="D32" s="1">
        <v>0</v>
      </c>
      <c r="E32" s="1">
        <v>1.30843548399236</v>
      </c>
      <c r="F32">
        <f>SUM(B$5:$B32)</f>
        <v>35.622066793621528</v>
      </c>
      <c r="G32">
        <f>SUM($C$5:C32)</f>
        <v>1.773781851296425</v>
      </c>
      <c r="H32">
        <f>SUM($D$5:D32)</f>
        <v>0.11120075177959188</v>
      </c>
      <c r="I32">
        <f>SUM($E$5:E32)</f>
        <v>28.834220018763414</v>
      </c>
      <c r="J32">
        <f t="shared" si="0"/>
        <v>22.699599400701683</v>
      </c>
      <c r="O32" s="3">
        <f t="shared" si="1"/>
        <v>0.68631242665439574</v>
      </c>
      <c r="P32" s="3">
        <f t="shared" si="2"/>
        <v>8.4995119702381324E-3</v>
      </c>
      <c r="Q32" s="3">
        <f t="shared" si="3"/>
        <v>0</v>
      </c>
      <c r="R32" s="3">
        <f t="shared" si="4"/>
        <v>0.11228983180892872</v>
      </c>
      <c r="S32" s="3">
        <f t="shared" si="5"/>
        <v>0.80710177043356257</v>
      </c>
      <c r="T32">
        <f>SUM($S$6:S32)</f>
        <v>16.455116877976685</v>
      </c>
    </row>
    <row r="33" spans="1:20" x14ac:dyDescent="0.3">
      <c r="A33" s="1">
        <v>4.3</v>
      </c>
      <c r="B33" s="1">
        <v>1.7161040178289699</v>
      </c>
      <c r="C33" s="1">
        <v>0.16130142205737999</v>
      </c>
      <c r="D33" s="1">
        <v>0</v>
      </c>
      <c r="E33" s="1">
        <v>1.2896692129737599</v>
      </c>
      <c r="F33">
        <f>SUM(B$5:$B33)</f>
        <v>37.338170811450496</v>
      </c>
      <c r="G33">
        <f>SUM($C$5:C33)</f>
        <v>1.935083273353805</v>
      </c>
      <c r="H33">
        <f>SUM($D$5:D33)</f>
        <v>0.11120075177959188</v>
      </c>
      <c r="I33">
        <f>SUM($E$5:E33)</f>
        <v>30.123889231737174</v>
      </c>
      <c r="J33">
        <f t="shared" si="0"/>
        <v>23.354565555420219</v>
      </c>
      <c r="O33" s="3">
        <f t="shared" si="1"/>
        <v>0.66624818139086739</v>
      </c>
      <c r="P33" s="3">
        <f t="shared" si="2"/>
        <v>8.9664080184145983E-3</v>
      </c>
      <c r="Q33" s="3">
        <f t="shared" si="3"/>
        <v>0</v>
      </c>
      <c r="R33" s="3">
        <f t="shared" si="4"/>
        <v>0.11067931188483617</v>
      </c>
      <c r="S33" s="3">
        <f t="shared" si="5"/>
        <v>0.78589390129411818</v>
      </c>
      <c r="T33">
        <f>SUM($S$6:S33)</f>
        <v>17.241010779270802</v>
      </c>
    </row>
    <row r="34" spans="1:20" x14ac:dyDescent="0.3">
      <c r="A34" s="1">
        <v>4.5999999999999996</v>
      </c>
      <c r="B34" s="1">
        <v>1.6731686972086499</v>
      </c>
      <c r="C34" s="1">
        <v>0.16613090545154299</v>
      </c>
      <c r="D34" s="1">
        <v>0</v>
      </c>
      <c r="E34" s="1">
        <v>1.28175744354895</v>
      </c>
      <c r="F34">
        <f>SUM(B$5:$B34)</f>
        <v>39.011339508659148</v>
      </c>
      <c r="G34">
        <f>SUM($C$5:C34)</f>
        <v>2.101214178805348</v>
      </c>
      <c r="H34">
        <f>SUM($D$5:D34)</f>
        <v>0.11120075177959188</v>
      </c>
      <c r="I34">
        <f>SUM($E$5:E34)</f>
        <v>31.405646675286125</v>
      </c>
      <c r="J34">
        <f t="shared" si="0"/>
        <v>23.9748036585768</v>
      </c>
      <c r="O34" s="3">
        <f t="shared" si="1"/>
        <v>0.64957927380511937</v>
      </c>
      <c r="P34" s="3">
        <f t="shared" si="2"/>
        <v>9.2348688793164879E-3</v>
      </c>
      <c r="Q34" s="3">
        <f t="shared" si="3"/>
        <v>0</v>
      </c>
      <c r="R34" s="3">
        <f t="shared" si="4"/>
        <v>0.11000032444610348</v>
      </c>
      <c r="S34" s="3">
        <f t="shared" si="5"/>
        <v>0.76881446713053936</v>
      </c>
      <c r="T34">
        <f>SUM($S$6:S34)</f>
        <v>18.009825246401341</v>
      </c>
    </row>
    <row r="35" spans="1:20" x14ac:dyDescent="0.3">
      <c r="A35" s="1">
        <v>5</v>
      </c>
      <c r="B35" s="1">
        <v>1.63882213989753</v>
      </c>
      <c r="C35" s="1">
        <v>0.17073037738331601</v>
      </c>
      <c r="D35" s="1">
        <v>0</v>
      </c>
      <c r="E35" s="1">
        <v>1.29870051159686</v>
      </c>
      <c r="F35">
        <f>SUM(B$5:$B35)</f>
        <v>40.650161648556676</v>
      </c>
      <c r="G35">
        <f>SUM($C$5:C35)</f>
        <v>2.271944556188664</v>
      </c>
      <c r="H35">
        <f>SUM($D$5:D35)</f>
        <v>0.11120075177959188</v>
      </c>
      <c r="I35">
        <f>SUM($E$5:E35)</f>
        <v>32.704347186882984</v>
      </c>
      <c r="J35">
        <f t="shared" si="0"/>
        <v>24.75447250331171</v>
      </c>
      <c r="O35" s="3">
        <f t="shared" si="1"/>
        <v>0.63624480741623446</v>
      </c>
      <c r="P35" s="3">
        <f t="shared" si="2"/>
        <v>9.4905438850511042E-3</v>
      </c>
      <c r="Q35" s="3">
        <f t="shared" si="3"/>
        <v>0</v>
      </c>
      <c r="R35" s="3">
        <f t="shared" si="4"/>
        <v>0.11145437723258245</v>
      </c>
      <c r="S35" s="3">
        <f t="shared" si="5"/>
        <v>0.75718972853386801</v>
      </c>
      <c r="T35">
        <f>SUM($S$6:S35)</f>
        <v>18.767014974935208</v>
      </c>
    </row>
    <row r="36" spans="1:20" x14ac:dyDescent="0.3">
      <c r="A36" s="1">
        <v>5.3</v>
      </c>
      <c r="B36" s="1">
        <v>1.6189146125127301</v>
      </c>
      <c r="C36" s="1">
        <v>0.17079194619032101</v>
      </c>
      <c r="D36" s="1">
        <v>0</v>
      </c>
      <c r="E36" s="1">
        <v>1.33554217420554</v>
      </c>
      <c r="F36">
        <f>SUM(B$5:$B36)</f>
        <v>42.269076261069408</v>
      </c>
      <c r="G36">
        <f>SUM($C$5:C36)</f>
        <v>2.4427365023789851</v>
      </c>
      <c r="H36">
        <f>SUM($D$5:D36)</f>
        <v>0.11120075177959188</v>
      </c>
      <c r="I36">
        <f>SUM($E$5:E36)</f>
        <v>34.039889361088527</v>
      </c>
      <c r="J36">
        <f t="shared" si="0"/>
        <v>25.307874418823523</v>
      </c>
      <c r="O36" s="3">
        <f t="shared" si="1"/>
        <v>0.62851604868231381</v>
      </c>
      <c r="P36" s="3">
        <f t="shared" si="2"/>
        <v>9.4939663660049151E-3</v>
      </c>
      <c r="Q36" s="3">
        <f t="shared" si="3"/>
        <v>0</v>
      </c>
      <c r="R36" s="3">
        <f t="shared" si="4"/>
        <v>0.11461612586176755</v>
      </c>
      <c r="S36" s="3">
        <f t="shared" si="5"/>
        <v>0.75262614091008628</v>
      </c>
      <c r="T36">
        <f>SUM($S$6:S36)</f>
        <v>19.519641115845292</v>
      </c>
    </row>
    <row r="37" spans="1:20" x14ac:dyDescent="0.3">
      <c r="A37" s="1">
        <v>5.6</v>
      </c>
      <c r="B37" s="1">
        <v>1.61296989288732</v>
      </c>
      <c r="C37" s="1">
        <v>0.16398851676720599</v>
      </c>
      <c r="D37" s="1">
        <v>0</v>
      </c>
      <c r="E37" s="1">
        <v>1.3859772369349399</v>
      </c>
      <c r="F37">
        <f>SUM(B$5:$B37)</f>
        <v>43.882046153956729</v>
      </c>
      <c r="G37">
        <f>SUM($C$5:C37)</f>
        <v>2.6067250191461913</v>
      </c>
      <c r="H37">
        <f>SUM($D$5:D37)</f>
        <v>0.11120075177959188</v>
      </c>
      <c r="I37">
        <f>SUM($E$5:E37)</f>
        <v>35.425866598023468</v>
      </c>
      <c r="J37">
        <f t="shared" si="0"/>
        <v>25.83735726105148</v>
      </c>
      <c r="O37" s="3">
        <f t="shared" si="1"/>
        <v>0.6262081124510831</v>
      </c>
      <c r="P37" s="3">
        <f t="shared" si="2"/>
        <v>9.115777982083316E-3</v>
      </c>
      <c r="Q37" s="3">
        <f t="shared" si="3"/>
        <v>0</v>
      </c>
      <c r="R37" s="3">
        <f t="shared" si="4"/>
        <v>0.11894445903557969</v>
      </c>
      <c r="S37" s="3">
        <f t="shared" si="5"/>
        <v>0.7542683494687461</v>
      </c>
      <c r="T37">
        <f>SUM($S$6:S37)</f>
        <v>20.273909465314038</v>
      </c>
    </row>
    <row r="38" spans="1:20" x14ac:dyDescent="0.3">
      <c r="A38" s="1">
        <v>6</v>
      </c>
      <c r="B38" s="1">
        <v>1.6182332562005901</v>
      </c>
      <c r="C38" s="1">
        <v>0.14997634034275401</v>
      </c>
      <c r="D38" s="1">
        <v>0</v>
      </c>
      <c r="E38" s="1">
        <v>1.4601915245041801</v>
      </c>
      <c r="F38">
        <f>SUM(B$5:$B38)</f>
        <v>45.500279410157319</v>
      </c>
      <c r="G38">
        <f>SUM($C$5:C38)</f>
        <v>2.7567013594889453</v>
      </c>
      <c r="H38">
        <f>SUM($D$5:D38)</f>
        <v>0.11120075177959188</v>
      </c>
      <c r="I38">
        <f>SUM($E$5:E38)</f>
        <v>36.88605812252765</v>
      </c>
      <c r="J38">
        <f t="shared" si="0"/>
        <v>26.509945808845337</v>
      </c>
      <c r="O38" s="3">
        <f t="shared" si="1"/>
        <v>0.62825152368899984</v>
      </c>
      <c r="P38" s="3">
        <f t="shared" si="2"/>
        <v>8.3368704594766491E-3</v>
      </c>
      <c r="Q38" s="3">
        <f t="shared" si="3"/>
        <v>0</v>
      </c>
      <c r="R38" s="3">
        <f t="shared" si="4"/>
        <v>0.12531352344182908</v>
      </c>
      <c r="S38" s="3">
        <f t="shared" si="5"/>
        <v>0.76190191759030557</v>
      </c>
      <c r="T38">
        <f>SUM($S$6:S38)</f>
        <v>21.035811382904342</v>
      </c>
    </row>
    <row r="39" spans="1:20" x14ac:dyDescent="0.3">
      <c r="A39" s="1">
        <v>6.5</v>
      </c>
      <c r="B39" s="1">
        <v>1.63445848433789</v>
      </c>
      <c r="C39" s="1">
        <v>0.121861708919522</v>
      </c>
      <c r="D39" s="1">
        <v>0</v>
      </c>
      <c r="E39" s="1">
        <v>1.5647380589934199</v>
      </c>
      <c r="F39">
        <f>SUM(B$5:$B39)</f>
        <v>47.13473789449521</v>
      </c>
      <c r="G39">
        <f>SUM($C$5:C39)</f>
        <v>2.8785630684084675</v>
      </c>
      <c r="H39">
        <f>SUM($D$5:D39)</f>
        <v>0.11120075177959188</v>
      </c>
      <c r="I39">
        <f>SUM($E$5:E39)</f>
        <v>38.450796181521071</v>
      </c>
      <c r="J39">
        <f t="shared" si="0"/>
        <v>27.303155931088135</v>
      </c>
      <c r="O39" s="3">
        <f t="shared" si="1"/>
        <v>0.63455069240302897</v>
      </c>
      <c r="P39" s="3">
        <f t="shared" si="2"/>
        <v>6.7740370175100725E-3</v>
      </c>
      <c r="Q39" s="3">
        <f t="shared" si="3"/>
        <v>0</v>
      </c>
      <c r="R39" s="3">
        <f t="shared" si="4"/>
        <v>0.1342856989274579</v>
      </c>
      <c r="S39" s="3">
        <f t="shared" si="5"/>
        <v>0.77561042834799698</v>
      </c>
      <c r="T39">
        <f>SUM($S$6:S39)</f>
        <v>21.811421811252337</v>
      </c>
    </row>
    <row r="40" spans="1:20" x14ac:dyDescent="0.3">
      <c r="A40" s="1">
        <v>7</v>
      </c>
      <c r="B40" s="1">
        <v>1.6888142397055601</v>
      </c>
      <c r="C40" s="1">
        <v>9.5158189010887295E-2</v>
      </c>
      <c r="D40" s="1">
        <v>0</v>
      </c>
      <c r="E40" s="1">
        <v>1.7521014670561299</v>
      </c>
      <c r="F40">
        <f>SUM(B$5:$B40)</f>
        <v>48.823552134200767</v>
      </c>
      <c r="G40">
        <f>SUM($C$5:C40)</f>
        <v>2.973721257419355</v>
      </c>
      <c r="H40">
        <f>SUM($D$5:D40)</f>
        <v>0.11120075177959188</v>
      </c>
      <c r="I40">
        <f>SUM($E$5:E40)</f>
        <v>40.202897648577199</v>
      </c>
      <c r="J40">
        <f t="shared" si="0"/>
        <v>28.050111468990462</v>
      </c>
      <c r="O40" s="3">
        <f t="shared" si="1"/>
        <v>0.65565338943397677</v>
      </c>
      <c r="P40" s="3">
        <f t="shared" si="2"/>
        <v>5.2896443074228567E-3</v>
      </c>
      <c r="Q40" s="3">
        <f t="shared" si="3"/>
        <v>0</v>
      </c>
      <c r="R40" s="3">
        <f t="shared" si="4"/>
        <v>0.1503652120833639</v>
      </c>
      <c r="S40" s="3">
        <f t="shared" si="5"/>
        <v>0.81130824582476357</v>
      </c>
      <c r="T40">
        <f>SUM($S$6:S40)</f>
        <v>22.622730057077099</v>
      </c>
    </row>
    <row r="41" spans="1:20" x14ac:dyDescent="0.3">
      <c r="A41" s="1">
        <v>7.5</v>
      </c>
      <c r="B41" s="1">
        <v>1.76642707712269</v>
      </c>
      <c r="C41" s="1">
        <v>7.2600011885664395E-2</v>
      </c>
      <c r="D41" s="1">
        <v>0</v>
      </c>
      <c r="E41" s="1">
        <v>1.9882351071886499</v>
      </c>
      <c r="F41">
        <f>SUM(B$5:$B41)</f>
        <v>50.58997921132346</v>
      </c>
      <c r="G41">
        <f>SUM($C$5:C41)</f>
        <v>3.0463212693050195</v>
      </c>
      <c r="H41">
        <f>SUM($D$5:D41)</f>
        <v>0.11120075177959188</v>
      </c>
      <c r="I41">
        <f>SUM($E$5:E41)</f>
        <v>42.19113275576585</v>
      </c>
      <c r="J41">
        <f t="shared" si="0"/>
        <v>28.75654234244595</v>
      </c>
      <c r="O41" s="3">
        <f t="shared" si="1"/>
        <v>0.68578525279687774</v>
      </c>
      <c r="P41" s="3">
        <f t="shared" si="2"/>
        <v>4.0356825154154495E-3</v>
      </c>
      <c r="Q41" s="3">
        <f t="shared" si="3"/>
        <v>0</v>
      </c>
      <c r="R41" s="3">
        <f t="shared" si="4"/>
        <v>0.17063018277493036</v>
      </c>
      <c r="S41" s="3">
        <f t="shared" si="5"/>
        <v>0.86045111808722352</v>
      </c>
      <c r="T41">
        <f>SUM($S$6:S41)</f>
        <v>23.483181175164322</v>
      </c>
    </row>
    <row r="42" spans="1:20" x14ac:dyDescent="0.3">
      <c r="A42" s="1">
        <v>8</v>
      </c>
      <c r="B42" s="1">
        <v>1.85827770507711</v>
      </c>
      <c r="C42" s="1">
        <v>5.7186871396357697E-2</v>
      </c>
      <c r="D42" s="1">
        <v>0</v>
      </c>
      <c r="E42" s="1">
        <v>2.2568399941023101</v>
      </c>
      <c r="F42">
        <f>SUM(B$5:$B42)</f>
        <v>52.448256916400567</v>
      </c>
      <c r="G42">
        <f>SUM($C$5:C42)</f>
        <v>3.1035081407013774</v>
      </c>
      <c r="H42">
        <f>SUM($D$5:D42)</f>
        <v>0.11120075177959188</v>
      </c>
      <c r="I42">
        <f>SUM($E$5:E42)</f>
        <v>44.447972749868157</v>
      </c>
      <c r="J42">
        <f t="shared" si="0"/>
        <v>29.427141576842935</v>
      </c>
      <c r="O42" s="3">
        <f t="shared" si="1"/>
        <v>0.72144469604651196</v>
      </c>
      <c r="P42" s="3">
        <f t="shared" si="2"/>
        <v>3.1788983363949569E-3</v>
      </c>
      <c r="Q42" s="3">
        <f t="shared" si="3"/>
        <v>0</v>
      </c>
      <c r="R42" s="3">
        <f t="shared" si="4"/>
        <v>0.19368183334814834</v>
      </c>
      <c r="S42" s="3">
        <f t="shared" si="5"/>
        <v>0.91830542773105528</v>
      </c>
      <c r="T42">
        <f>SUM($S$6:S42)</f>
        <v>24.401486602895378</v>
      </c>
    </row>
    <row r="43" spans="1:20" x14ac:dyDescent="0.3">
      <c r="A43" s="1">
        <v>8.5</v>
      </c>
      <c r="B43" s="1">
        <v>1.97209221438602</v>
      </c>
      <c r="C43" s="1">
        <v>4.67462452625882E-2</v>
      </c>
      <c r="D43" s="1">
        <v>0</v>
      </c>
      <c r="E43" s="1">
        <v>2.5850720585225901</v>
      </c>
      <c r="F43">
        <f>SUM(B$5:$B43)</f>
        <v>54.42034913078659</v>
      </c>
      <c r="G43">
        <f>SUM($C$5:C43)</f>
        <v>3.1502543859639656</v>
      </c>
      <c r="H43">
        <f>SUM($D$5:D43)</f>
        <v>0.11120075177959188</v>
      </c>
      <c r="I43">
        <f>SUM($E$5:E43)</f>
        <v>47.033044808390748</v>
      </c>
      <c r="J43">
        <f t="shared" si="0"/>
        <v>30.065804934585334</v>
      </c>
      <c r="O43" s="3">
        <f t="shared" si="1"/>
        <v>0.7656312424651176</v>
      </c>
      <c r="P43" s="3">
        <f t="shared" si="2"/>
        <v>2.5985258096741571E-3</v>
      </c>
      <c r="Q43" s="3">
        <f t="shared" si="3"/>
        <v>0</v>
      </c>
      <c r="R43" s="3">
        <f t="shared" si="4"/>
        <v>0.22185068367280517</v>
      </c>
      <c r="S43" s="3">
        <f t="shared" si="5"/>
        <v>0.99008045194759686</v>
      </c>
      <c r="T43">
        <f>SUM($S$6:S43)</f>
        <v>25.391567054842977</v>
      </c>
    </row>
    <row r="44" spans="1:20" x14ac:dyDescent="0.3">
      <c r="A44" s="1">
        <v>9</v>
      </c>
      <c r="B44" s="1">
        <v>2.04859696190548</v>
      </c>
      <c r="C44" s="1">
        <v>5.5346274034726001E-2</v>
      </c>
      <c r="D44" s="1">
        <v>0</v>
      </c>
      <c r="E44" s="1">
        <v>2.8574938053224899</v>
      </c>
      <c r="F44">
        <f>SUM(B$5:$B44)</f>
        <v>56.468946092692072</v>
      </c>
      <c r="G44">
        <f>SUM($C$5:C44)</f>
        <v>3.2056006599986917</v>
      </c>
      <c r="H44">
        <f>SUM($D$5:D44)</f>
        <v>0.11120075177959188</v>
      </c>
      <c r="I44">
        <f>SUM($E$5:E44)</f>
        <v>49.89053861371324</v>
      </c>
      <c r="J44">
        <f t="shared" si="0"/>
        <v>30.67580452852982</v>
      </c>
      <c r="O44" s="3">
        <f t="shared" si="1"/>
        <v>0.79533290878199436</v>
      </c>
      <c r="P44" s="3">
        <f t="shared" si="2"/>
        <v>3.0765833863374407E-3</v>
      </c>
      <c r="Q44" s="3">
        <f t="shared" si="3"/>
        <v>0</v>
      </c>
      <c r="R44" s="3">
        <f t="shared" si="4"/>
        <v>0.24522989686558488</v>
      </c>
      <c r="S44" s="3">
        <f t="shared" si="5"/>
        <v>1.0436393890339166</v>
      </c>
      <c r="T44">
        <f>SUM($S$6:S44)</f>
        <v>26.435206443876893</v>
      </c>
    </row>
    <row r="45" spans="1:20" x14ac:dyDescent="0.3">
      <c r="A45" s="1">
        <v>10</v>
      </c>
      <c r="B45" s="1">
        <v>2.1285327567819099</v>
      </c>
      <c r="C45" s="1">
        <v>9.0076587496496704E-2</v>
      </c>
      <c r="D45" s="1">
        <v>0</v>
      </c>
      <c r="E45" s="1">
        <v>3.21838592458248</v>
      </c>
      <c r="F45">
        <f>SUM(B$5:$B45)</f>
        <v>58.59747884947398</v>
      </c>
      <c r="G45">
        <f>SUM($C$5:C45)</f>
        <v>3.2956772474951883</v>
      </c>
      <c r="H45">
        <f>SUM($D$5:D45)</f>
        <v>0.11120075177959188</v>
      </c>
      <c r="I45">
        <f>SUM($E$5:E45)</f>
        <v>53.108924538295717</v>
      </c>
      <c r="J45">
        <f t="shared" si="0"/>
        <v>31.820521295383479</v>
      </c>
      <c r="O45" s="3">
        <f t="shared" si="1"/>
        <v>0.82636662084790391</v>
      </c>
      <c r="P45" s="3">
        <f t="shared" si="2"/>
        <v>5.0071687285726529E-3</v>
      </c>
      <c r="Q45" s="3">
        <f t="shared" si="3"/>
        <v>0</v>
      </c>
      <c r="R45" s="3">
        <f t="shared" si="4"/>
        <v>0.27620163056484365</v>
      </c>
      <c r="S45" s="3">
        <f t="shared" si="5"/>
        <v>1.1075754201413202</v>
      </c>
      <c r="T45">
        <f>SUM($S$6:S45)</f>
        <v>27.542781864018213</v>
      </c>
    </row>
    <row r="46" spans="1:20" x14ac:dyDescent="0.3">
      <c r="A46" s="1">
        <v>11</v>
      </c>
      <c r="B46" s="1">
        <v>2.1697564405404299</v>
      </c>
      <c r="C46" s="1">
        <v>0.18186276086432401</v>
      </c>
      <c r="D46" s="1">
        <v>0</v>
      </c>
      <c r="E46" s="1">
        <v>3.6165665402065001</v>
      </c>
      <c r="F46">
        <f>SUM(B$5:$B46)</f>
        <v>60.767235290014412</v>
      </c>
      <c r="G46">
        <f>SUM($C$5:C46)</f>
        <v>3.4775400083595125</v>
      </c>
      <c r="H46">
        <f>SUM($D$5:D46)</f>
        <v>0.11120075177959188</v>
      </c>
      <c r="I46">
        <f>SUM($E$5:E46)</f>
        <v>56.725491078502216</v>
      </c>
      <c r="J46">
        <f t="shared" si="0"/>
        <v>32.879151298517719</v>
      </c>
      <c r="O46" s="3">
        <f t="shared" si="1"/>
        <v>0.84237101454957031</v>
      </c>
      <c r="P46" s="3">
        <f t="shared" si="2"/>
        <v>1.0109369753013187E-2</v>
      </c>
      <c r="Q46" s="3">
        <f t="shared" si="3"/>
        <v>0</v>
      </c>
      <c r="R46" s="3">
        <f t="shared" si="4"/>
        <v>0.310373460131534</v>
      </c>
      <c r="S46" s="3">
        <f t="shared" si="5"/>
        <v>1.1628538444341174</v>
      </c>
      <c r="T46">
        <f>SUM($S$6:S46)</f>
        <v>28.705635708452331</v>
      </c>
    </row>
    <row r="47" spans="1:20" x14ac:dyDescent="0.3">
      <c r="A47" s="1">
        <v>12</v>
      </c>
      <c r="B47" s="1">
        <v>2.1639885482132502</v>
      </c>
      <c r="C47" s="1">
        <v>0.27798242734112699</v>
      </c>
      <c r="D47" s="1">
        <v>0</v>
      </c>
      <c r="E47" s="1">
        <v>3.89543412983801</v>
      </c>
      <c r="F47">
        <f>SUM(B$5:$B47)</f>
        <v>62.931223838227659</v>
      </c>
      <c r="G47">
        <f>SUM($C$5:C47)</f>
        <v>3.7555224357006396</v>
      </c>
      <c r="H47">
        <f>SUM($D$5:D47)</f>
        <v>0.11120075177959188</v>
      </c>
      <c r="I47">
        <f>SUM($E$5:E47)</f>
        <v>60.620925208340225</v>
      </c>
      <c r="J47">
        <f t="shared" si="0"/>
        <v>33.865180014487294</v>
      </c>
      <c r="O47" s="3">
        <f t="shared" si="1"/>
        <v>0.84013172850774664</v>
      </c>
      <c r="P47" s="3">
        <f t="shared" si="2"/>
        <v>1.5452460577831562E-2</v>
      </c>
      <c r="Q47" s="3">
        <f t="shared" si="3"/>
        <v>0</v>
      </c>
      <c r="R47" s="3">
        <f t="shared" si="4"/>
        <v>0.33430585505645372</v>
      </c>
      <c r="S47" s="3">
        <f t="shared" si="5"/>
        <v>1.1898900441420319</v>
      </c>
      <c r="T47">
        <f>SUM($S$6:S47)</f>
        <v>29.895525752594363</v>
      </c>
    </row>
    <row r="48" spans="1:20" x14ac:dyDescent="0.3">
      <c r="A48" s="1">
        <v>13</v>
      </c>
      <c r="B48" s="1">
        <v>2.1230245116014799</v>
      </c>
      <c r="C48" s="1">
        <v>0.37628919578527997</v>
      </c>
      <c r="D48" s="1">
        <v>0</v>
      </c>
      <c r="E48" s="1">
        <v>4.07837349512742</v>
      </c>
      <c r="F48">
        <f>SUM(B$5:$B48)</f>
        <v>65.054248349829138</v>
      </c>
      <c r="G48">
        <f>SUM($C$5:C48)</f>
        <v>4.1318116314859195</v>
      </c>
      <c r="H48">
        <f>SUM($D$5:D48)</f>
        <v>0.11120075177959188</v>
      </c>
      <c r="I48">
        <f>SUM($E$5:E48)</f>
        <v>64.699298703467647</v>
      </c>
      <c r="J48">
        <f t="shared" si="0"/>
        <v>34.789058484990228</v>
      </c>
      <c r="O48" s="3">
        <f t="shared" si="1"/>
        <v>0.82422813839230125</v>
      </c>
      <c r="P48" s="3">
        <f t="shared" si="2"/>
        <v>2.0917127817581736E-2</v>
      </c>
      <c r="Q48" s="3">
        <f t="shared" si="3"/>
        <v>0</v>
      </c>
      <c r="R48" s="3">
        <f t="shared" si="4"/>
        <v>0.35000569720449803</v>
      </c>
      <c r="S48" s="3">
        <f t="shared" si="5"/>
        <v>1.1951509634143811</v>
      </c>
      <c r="T48">
        <f>SUM($S$6:S48)</f>
        <v>31.090676716008744</v>
      </c>
    </row>
    <row r="49" spans="1:20" x14ac:dyDescent="0.3">
      <c r="A49" s="1">
        <v>14</v>
      </c>
      <c r="B49" s="1">
        <v>2.0704842437892799</v>
      </c>
      <c r="C49" s="1">
        <v>0.46778698523109302</v>
      </c>
      <c r="D49" s="1">
        <v>0</v>
      </c>
      <c r="E49" s="1">
        <v>4.1393033552089902</v>
      </c>
      <c r="F49">
        <f>SUM(B$5:$B49)</f>
        <v>67.124732593618418</v>
      </c>
      <c r="G49">
        <f>SUM($C$5:C49)</f>
        <v>4.5995986167170129</v>
      </c>
      <c r="H49">
        <f>SUM($D$5:D49)</f>
        <v>0.11120075177959188</v>
      </c>
      <c r="I49">
        <f>SUM($E$5:E49)</f>
        <v>68.838602058676642</v>
      </c>
      <c r="J49">
        <f t="shared" si="0"/>
        <v>35.659062687583678</v>
      </c>
      <c r="O49" s="3">
        <f t="shared" si="1"/>
        <v>0.8038302735099897</v>
      </c>
      <c r="P49" s="3">
        <f t="shared" si="2"/>
        <v>2.6003298184153607E-2</v>
      </c>
      <c r="Q49" s="3">
        <f t="shared" si="3"/>
        <v>0</v>
      </c>
      <c r="R49" s="3">
        <f t="shared" si="4"/>
        <v>0.35523469307353778</v>
      </c>
      <c r="S49" s="3">
        <f t="shared" si="5"/>
        <v>1.1850682647676811</v>
      </c>
      <c r="T49">
        <f>SUM($S$6:S49)</f>
        <v>32.275744980776423</v>
      </c>
    </row>
    <row r="50" spans="1:20" x14ac:dyDescent="0.3">
      <c r="A50" s="1">
        <v>15</v>
      </c>
      <c r="B50" s="1">
        <v>2.0173830366404299</v>
      </c>
      <c r="C50" s="1">
        <v>0.55118693234247496</v>
      </c>
      <c r="D50" s="1">
        <v>0</v>
      </c>
      <c r="E50" s="1">
        <v>4.1014509440067597</v>
      </c>
      <c r="F50">
        <f>SUM(B$5:$B50)</f>
        <v>69.142115630258843</v>
      </c>
      <c r="G50">
        <f>SUM($C$5:C50)</f>
        <v>5.1507855490594876</v>
      </c>
      <c r="H50">
        <f>SUM($D$5:D50)</f>
        <v>0.11120075177959188</v>
      </c>
      <c r="I50">
        <f>SUM($E$5:E50)</f>
        <v>72.940053002683399</v>
      </c>
      <c r="J50">
        <f t="shared" si="0"/>
        <v>36.481866452415531</v>
      </c>
      <c r="O50" s="3">
        <f t="shared" si="1"/>
        <v>0.78321463347592102</v>
      </c>
      <c r="P50" s="3">
        <f t="shared" si="2"/>
        <v>3.0639326465719735E-2</v>
      </c>
      <c r="Q50" s="3">
        <f t="shared" si="3"/>
        <v>0</v>
      </c>
      <c r="R50" s="3">
        <f t="shared" si="4"/>
        <v>0.35198620207840536</v>
      </c>
      <c r="S50" s="3">
        <f t="shared" si="5"/>
        <v>1.165840162020046</v>
      </c>
      <c r="T50">
        <f>SUM($S$6:S50)</f>
        <v>33.44158514279647</v>
      </c>
    </row>
    <row r="51" spans="1:20" x14ac:dyDescent="0.3">
      <c r="A51" s="1">
        <v>16</v>
      </c>
      <c r="B51" s="1">
        <v>1.9646632364194201</v>
      </c>
      <c r="C51" s="1">
        <v>0.62701319709578196</v>
      </c>
      <c r="D51" s="1">
        <v>0</v>
      </c>
      <c r="E51" s="1">
        <v>3.97368620569863</v>
      </c>
      <c r="F51">
        <f>SUM(B$5:$B51)</f>
        <v>71.106778866678269</v>
      </c>
      <c r="G51">
        <f>SUM($C$5:C51)</f>
        <v>5.7777987461552698</v>
      </c>
      <c r="H51">
        <f>SUM($D$5:D51)</f>
        <v>0.11120075177959188</v>
      </c>
      <c r="I51">
        <f>SUM($E$5:E51)</f>
        <v>76.913739208382026</v>
      </c>
      <c r="J51">
        <f t="shared" si="0"/>
        <v>37.262935903777738</v>
      </c>
      <c r="O51" s="3">
        <f t="shared" si="1"/>
        <v>0.76274706819105365</v>
      </c>
      <c r="P51" s="3">
        <f t="shared" si="2"/>
        <v>3.4854349616902015E-2</v>
      </c>
      <c r="Q51" s="3">
        <f t="shared" si="3"/>
        <v>0</v>
      </c>
      <c r="R51" s="3">
        <f t="shared" si="4"/>
        <v>0.34102144214086805</v>
      </c>
      <c r="S51" s="3">
        <f t="shared" si="5"/>
        <v>1.1386228599488237</v>
      </c>
      <c r="T51">
        <f>SUM($S$6:S51)</f>
        <v>34.580208002745294</v>
      </c>
    </row>
    <row r="52" spans="1:20" x14ac:dyDescent="0.3">
      <c r="A52" s="1">
        <v>17</v>
      </c>
      <c r="B52" s="1">
        <v>1.9376236862943701</v>
      </c>
      <c r="C52" s="1">
        <v>0.69032245911031398</v>
      </c>
      <c r="D52" s="1">
        <v>0</v>
      </c>
      <c r="E52" s="1">
        <v>3.7703412279506501</v>
      </c>
      <c r="F52">
        <f>SUM(B$5:$B52)</f>
        <v>73.044402552972642</v>
      </c>
      <c r="G52">
        <f>SUM($C$5:C52)</f>
        <v>6.4681212052655841</v>
      </c>
      <c r="H52">
        <f>SUM($D$5:D52)</f>
        <v>0.11120075177959188</v>
      </c>
      <c r="I52">
        <f>SUM($E$5:E52)</f>
        <v>80.684080436332678</v>
      </c>
      <c r="J52">
        <f t="shared" si="0"/>
        <v>38.006808566987026</v>
      </c>
      <c r="O52" s="3">
        <f t="shared" si="1"/>
        <v>0.75224942299631048</v>
      </c>
      <c r="P52" s="3">
        <f t="shared" si="2"/>
        <v>3.8373578817281144E-2</v>
      </c>
      <c r="Q52" s="3">
        <f t="shared" si="3"/>
        <v>0</v>
      </c>
      <c r="R52" s="3">
        <f t="shared" si="4"/>
        <v>0.32357039191343145</v>
      </c>
      <c r="S52" s="3">
        <f t="shared" si="5"/>
        <v>1.114193393727023</v>
      </c>
      <c r="T52">
        <f>SUM($S$6:S52)</f>
        <v>35.694401396472315</v>
      </c>
    </row>
    <row r="53" spans="1:20" x14ac:dyDescent="0.3">
      <c r="A53" s="1">
        <v>18</v>
      </c>
      <c r="B53" s="1">
        <v>1.9297809494559</v>
      </c>
      <c r="C53" s="1">
        <v>0.74025641521445795</v>
      </c>
      <c r="D53" s="1">
        <v>0</v>
      </c>
      <c r="E53" s="1">
        <v>3.49989562429292</v>
      </c>
      <c r="F53">
        <f>SUM(B$5:$B53)</f>
        <v>74.974183502428545</v>
      </c>
      <c r="G53">
        <f>SUM($C$5:C53)</f>
        <v>7.208377620480042</v>
      </c>
      <c r="H53">
        <f>SUM($D$5:D53)</f>
        <v>0.11120075177959188</v>
      </c>
      <c r="I53">
        <f>SUM($E$5:E53)</f>
        <v>84.183976060625596</v>
      </c>
      <c r="J53">
        <f t="shared" si="0"/>
        <v>38.717295581786288</v>
      </c>
      <c r="O53" s="3">
        <f t="shared" si="1"/>
        <v>0.74920461388131976</v>
      </c>
      <c r="P53" s="3">
        <f t="shared" si="2"/>
        <v>4.1149302792263143E-2</v>
      </c>
      <c r="Q53" s="3">
        <f t="shared" si="3"/>
        <v>0</v>
      </c>
      <c r="R53" s="3">
        <f t="shared" si="4"/>
        <v>0.30036077117192606</v>
      </c>
      <c r="S53" s="3">
        <f t="shared" si="5"/>
        <v>1.090714687845509</v>
      </c>
      <c r="T53">
        <f>SUM($S$6:S53)</f>
        <v>36.785116084317828</v>
      </c>
    </row>
    <row r="54" spans="1:20" x14ac:dyDescent="0.3">
      <c r="A54" s="1">
        <v>19</v>
      </c>
      <c r="B54" s="1">
        <v>1.9421098756189099</v>
      </c>
      <c r="C54" s="1">
        <v>0.79233096124889302</v>
      </c>
      <c r="D54" s="1">
        <v>0</v>
      </c>
      <c r="E54" s="1">
        <v>3.1710451063185898</v>
      </c>
      <c r="F54">
        <f>SUM(B$5:$B54)</f>
        <v>76.916293378047456</v>
      </c>
      <c r="G54">
        <f>SUM($C$5:C54)</f>
        <v>8.0007085817289347</v>
      </c>
      <c r="H54">
        <f>SUM($D$5:D54)</f>
        <v>0.11120075177959188</v>
      </c>
      <c r="I54">
        <f>SUM($E$5:E54)</f>
        <v>87.355021166944184</v>
      </c>
      <c r="J54">
        <f t="shared" si="0"/>
        <v>39.397631249422751</v>
      </c>
      <c r="O54" s="3">
        <f t="shared" si="1"/>
        <v>0.7539911096585391</v>
      </c>
      <c r="P54" s="3">
        <f t="shared" si="2"/>
        <v>4.4044017675510479E-2</v>
      </c>
      <c r="Q54" s="3">
        <f t="shared" si="3"/>
        <v>0</v>
      </c>
      <c r="R54" s="3">
        <f t="shared" si="4"/>
        <v>0.27213884521120191</v>
      </c>
      <c r="S54" s="3">
        <f t="shared" si="5"/>
        <v>1.0701739725452515</v>
      </c>
      <c r="T54">
        <f>SUM($S$6:S54)</f>
        <v>37.855290056863076</v>
      </c>
    </row>
    <row r="55" spans="1:20" x14ac:dyDescent="0.3">
      <c r="A55" s="1">
        <v>20</v>
      </c>
      <c r="B55" s="1">
        <v>1.9583856398995101</v>
      </c>
      <c r="C55" s="1">
        <v>0.80177279615462704</v>
      </c>
      <c r="D55" s="1">
        <v>0</v>
      </c>
      <c r="E55" s="1">
        <v>2.8564239313280702</v>
      </c>
      <c r="F55">
        <f>SUM(B$5:$B55)</f>
        <v>78.87467901794696</v>
      </c>
      <c r="G55">
        <f>SUM($C$5:C55)</f>
        <v>8.8024813778835611</v>
      </c>
      <c r="H55">
        <f>SUM($D$5:D55)</f>
        <v>0.11120075177959188</v>
      </c>
      <c r="I55">
        <f>SUM($E$5:E55)</f>
        <v>90.21144509827225</v>
      </c>
      <c r="J55">
        <f t="shared" si="0"/>
        <v>40.050585647134326</v>
      </c>
      <c r="O55" s="3">
        <f t="shared" si="1"/>
        <v>0.76030989817021377</v>
      </c>
      <c r="P55" s="3">
        <f t="shared" si="2"/>
        <v>4.4568869490996671E-2</v>
      </c>
      <c r="Q55" s="3">
        <f t="shared" si="3"/>
        <v>0</v>
      </c>
      <c r="R55" s="3">
        <f t="shared" si="4"/>
        <v>0.24513808036231827</v>
      </c>
      <c r="S55" s="3">
        <f t="shared" si="5"/>
        <v>1.0500168480235288</v>
      </c>
      <c r="T55">
        <f>SUM($S$6:S55)</f>
        <v>38.905306904886608</v>
      </c>
    </row>
    <row r="56" spans="1:20" x14ac:dyDescent="0.3">
      <c r="A56" s="1">
        <v>21.5</v>
      </c>
      <c r="B56" s="1">
        <v>1.98234264476817</v>
      </c>
      <c r="C56" s="1">
        <v>0.77552265633237605</v>
      </c>
      <c r="D56" s="1">
        <v>0</v>
      </c>
      <c r="E56" s="1">
        <v>2.4750123339889298</v>
      </c>
      <c r="F56">
        <f>SUM(B$5:$B56)</f>
        <v>80.857021662715127</v>
      </c>
      <c r="G56">
        <f>SUM($C$5:C56)</f>
        <v>9.5780040342159367</v>
      </c>
      <c r="H56">
        <f>SUM($D$5:D56)</f>
        <v>0.11120075177959188</v>
      </c>
      <c r="I56">
        <f>SUM($E$5:E56)</f>
        <v>92.686457432261179</v>
      </c>
      <c r="J56">
        <f t="shared" si="0"/>
        <v>40.983823314368919</v>
      </c>
      <c r="O56" s="3">
        <f t="shared" si="1"/>
        <v>0.76961079762589435</v>
      </c>
      <c r="P56" s="3">
        <f t="shared" si="2"/>
        <v>4.3109679229778722E-2</v>
      </c>
      <c r="Q56" s="3">
        <f t="shared" si="3"/>
        <v>0</v>
      </c>
      <c r="R56" s="3">
        <f t="shared" si="4"/>
        <v>0.21240536664493564</v>
      </c>
      <c r="S56" s="3">
        <f t="shared" si="5"/>
        <v>1.0251258435006088</v>
      </c>
      <c r="T56">
        <f>SUM($S$6:S56)</f>
        <v>39.930432748387219</v>
      </c>
    </row>
    <row r="57" spans="1:20" x14ac:dyDescent="0.3">
      <c r="A57" s="1">
        <v>23</v>
      </c>
      <c r="B57" s="1">
        <v>2.0117861716437302</v>
      </c>
      <c r="C57" s="1">
        <v>0.70165876537769301</v>
      </c>
      <c r="D57" s="1">
        <v>0</v>
      </c>
      <c r="E57" s="1">
        <v>2.0520904707192602</v>
      </c>
      <c r="F57">
        <f>SUM(B$5:$B57)</f>
        <v>82.868807834358861</v>
      </c>
      <c r="G57">
        <f>SUM($C$5:C57)</f>
        <v>10.27966279959363</v>
      </c>
      <c r="H57">
        <f>SUM($D$5:D57)</f>
        <v>0.11120075177959188</v>
      </c>
      <c r="I57">
        <f>SUM($E$5:E57)</f>
        <v>94.738547902980443</v>
      </c>
      <c r="J57">
        <f t="shared" si="0"/>
        <v>41.86757823261901</v>
      </c>
      <c r="O57" s="3">
        <f t="shared" si="1"/>
        <v>0.78104174588472552</v>
      </c>
      <c r="P57" s="3">
        <f t="shared" si="2"/>
        <v>3.9003740325583736E-2</v>
      </c>
      <c r="Q57" s="3">
        <f t="shared" si="3"/>
        <v>0</v>
      </c>
      <c r="R57" s="3">
        <f t="shared" si="4"/>
        <v>0.17611024512318757</v>
      </c>
      <c r="S57" s="3">
        <f t="shared" si="5"/>
        <v>0.99615573133349677</v>
      </c>
      <c r="T57">
        <f>SUM($S$6:S57)</f>
        <v>40.926588479720714</v>
      </c>
    </row>
    <row r="58" spans="1:20" x14ac:dyDescent="0.3">
      <c r="A58" s="1">
        <v>24.5</v>
      </c>
      <c r="B58" s="1">
        <v>2.0541930707148799</v>
      </c>
      <c r="C58" s="1">
        <v>0.56539834824326896</v>
      </c>
      <c r="D58" s="1">
        <v>0</v>
      </c>
      <c r="E58" s="1">
        <v>1.6423327460519701</v>
      </c>
      <c r="F58">
        <f>SUM(B$5:$B58)</f>
        <v>84.923000905073735</v>
      </c>
      <c r="G58">
        <f>SUM($C$5:C58)</f>
        <v>10.845061147836899</v>
      </c>
      <c r="H58">
        <f>SUM($D$5:D58)</f>
        <v>0.11120075177959188</v>
      </c>
      <c r="I58">
        <f>SUM($E$5:E58)</f>
        <v>96.380880649032406</v>
      </c>
      <c r="J58">
        <f t="shared" si="0"/>
        <v>42.707459039213177</v>
      </c>
      <c r="O58" s="3">
        <f t="shared" si="1"/>
        <v>0.79750550279633903</v>
      </c>
      <c r="P58" s="3">
        <f t="shared" si="2"/>
        <v>3.1429309293277044E-2</v>
      </c>
      <c r="Q58" s="3">
        <f t="shared" si="3"/>
        <v>0</v>
      </c>
      <c r="R58" s="3">
        <f t="shared" si="4"/>
        <v>0.14094486895583808</v>
      </c>
      <c r="S58" s="3">
        <f t="shared" si="5"/>
        <v>0.96987968104545419</v>
      </c>
      <c r="T58">
        <f>SUM($S$6:S58)</f>
        <v>41.896468160766169</v>
      </c>
    </row>
    <row r="59" spans="1:20" x14ac:dyDescent="0.3">
      <c r="A59" s="1">
        <v>26</v>
      </c>
      <c r="B59" s="1">
        <v>2.0508896215908901</v>
      </c>
      <c r="C59" s="1">
        <v>0.49909381436522599</v>
      </c>
      <c r="D59" s="1">
        <v>0</v>
      </c>
      <c r="E59" s="1">
        <v>1.3083852651587899</v>
      </c>
      <c r="F59">
        <f>SUM(B$5:$B59)</f>
        <v>86.973890526664619</v>
      </c>
      <c r="G59">
        <f>SUM($C$5:C59)</f>
        <v>11.344154962202126</v>
      </c>
      <c r="H59">
        <f>SUM($D$5:D59)</f>
        <v>0.11120075177959188</v>
      </c>
      <c r="I59">
        <f>SUM($E$5:E59)</f>
        <v>97.689265914191196</v>
      </c>
      <c r="J59">
        <f t="shared" si="0"/>
        <v>43.508140614549987</v>
      </c>
      <c r="O59" s="3">
        <f t="shared" si="1"/>
        <v>0.79622299488987791</v>
      </c>
      <c r="P59" s="3">
        <f t="shared" si="2"/>
        <v>2.7743579207091942E-2</v>
      </c>
      <c r="Q59" s="3">
        <f t="shared" si="3"/>
        <v>0</v>
      </c>
      <c r="R59" s="3">
        <f t="shared" si="4"/>
        <v>0.11228552203252459</v>
      </c>
      <c r="S59" s="3">
        <f t="shared" si="5"/>
        <v>0.93625209612949445</v>
      </c>
      <c r="T59">
        <f>SUM($S$6:S59)</f>
        <v>42.832720256895662</v>
      </c>
    </row>
    <row r="60" spans="1:20" x14ac:dyDescent="0.3">
      <c r="A60" s="1">
        <v>28</v>
      </c>
      <c r="B60" s="1">
        <v>2.0150967761781899</v>
      </c>
      <c r="C60" s="1">
        <v>0.45800436766922697</v>
      </c>
      <c r="D60" s="1">
        <v>0</v>
      </c>
      <c r="E60" s="1">
        <v>0.97155820143344396</v>
      </c>
      <c r="F60">
        <f>SUM(B$5:$B60)</f>
        <v>88.988987302842816</v>
      </c>
      <c r="G60">
        <f>SUM($C$5:C60)</f>
        <v>11.802159329871353</v>
      </c>
      <c r="H60">
        <f>SUM($D$5:D60)</f>
        <v>0.11120075177959188</v>
      </c>
      <c r="I60">
        <f>SUM($E$5:E60)</f>
        <v>98.660824115624635</v>
      </c>
      <c r="J60">
        <f t="shared" si="0"/>
        <v>44.521463729679283</v>
      </c>
      <c r="O60" s="3">
        <f t="shared" si="1"/>
        <v>0.78232703175753548</v>
      </c>
      <c r="P60" s="3">
        <f t="shared" si="2"/>
        <v>2.5459502974979342E-2</v>
      </c>
      <c r="Q60" s="3">
        <f t="shared" si="3"/>
        <v>0</v>
      </c>
      <c r="R60" s="3">
        <f t="shared" si="4"/>
        <v>8.3379049533774133E-2</v>
      </c>
      <c r="S60" s="3">
        <f t="shared" si="5"/>
        <v>0.891165584266289</v>
      </c>
      <c r="T60">
        <f>SUM($S$6:S60)</f>
        <v>43.723885841161952</v>
      </c>
    </row>
    <row r="61" spans="1:20" x14ac:dyDescent="0.3">
      <c r="A61" s="1">
        <v>30</v>
      </c>
      <c r="B61" s="1">
        <v>1.9297647921536401</v>
      </c>
      <c r="C61" s="1">
        <v>0.462347444113964</v>
      </c>
      <c r="D61" s="1">
        <v>0</v>
      </c>
      <c r="E61" s="1">
        <v>0.64989979407318998</v>
      </c>
      <c r="F61">
        <f>SUM(B$5:$B61)</f>
        <v>90.918752094996449</v>
      </c>
      <c r="G61">
        <f>SUM($C$5:C61)</f>
        <v>12.264506773985318</v>
      </c>
      <c r="H61">
        <f>SUM($D$5:D61)</f>
        <v>0.11120075177959188</v>
      </c>
      <c r="I61">
        <f>SUM($E$5:E61)</f>
        <v>99.310723909697828</v>
      </c>
      <c r="J61">
        <f t="shared" si="0"/>
        <v>45.47981090965164</v>
      </c>
      <c r="O61" s="3">
        <f t="shared" si="1"/>
        <v>0.74919834108367167</v>
      </c>
      <c r="P61" s="3">
        <f t="shared" si="2"/>
        <v>2.5700925492908692E-2</v>
      </c>
      <c r="Q61" s="3">
        <f t="shared" si="3"/>
        <v>0</v>
      </c>
      <c r="R61" s="3">
        <f t="shared" si="4"/>
        <v>5.5774349948432021E-2</v>
      </c>
      <c r="S61" s="3">
        <f t="shared" si="5"/>
        <v>0.83067361652501237</v>
      </c>
      <c r="T61">
        <f>SUM($S$6:S61)</f>
        <v>44.554559457686963</v>
      </c>
    </row>
    <row r="62" spans="1:20" x14ac:dyDescent="0.3">
      <c r="A62" s="1">
        <v>32</v>
      </c>
      <c r="B62" s="1">
        <v>1.7969903881081599</v>
      </c>
      <c r="C62" s="1">
        <v>0.52693617215215405</v>
      </c>
      <c r="D62" s="1">
        <v>0</v>
      </c>
      <c r="E62" s="1">
        <v>0.37632556389076999</v>
      </c>
      <c r="F62">
        <f>SUM(B$5:$B62)</f>
        <v>92.715742483104606</v>
      </c>
      <c r="G62">
        <f>SUM($C$5:C62)</f>
        <v>12.791442946137472</v>
      </c>
      <c r="H62">
        <f>SUM($D$5:D62)</f>
        <v>0.11120075177959188</v>
      </c>
      <c r="I62">
        <f>SUM($E$5:E62)</f>
        <v>99.687049473588601</v>
      </c>
      <c r="J62">
        <f t="shared" si="0"/>
        <v>46.389548733017691</v>
      </c>
      <c r="O62" s="3">
        <f t="shared" si="1"/>
        <v>0.69765093818063062</v>
      </c>
      <c r="P62" s="3">
        <f t="shared" si="2"/>
        <v>2.929127752821073E-2</v>
      </c>
      <c r="Q62" s="3">
        <f t="shared" si="3"/>
        <v>0</v>
      </c>
      <c r="R62" s="3">
        <f t="shared" si="4"/>
        <v>3.229623072110261E-2</v>
      </c>
      <c r="S62" s="3">
        <f t="shared" si="5"/>
        <v>0.75923844642994398</v>
      </c>
      <c r="T62">
        <f>SUM($S$6:S62)</f>
        <v>45.31379790411691</v>
      </c>
    </row>
    <row r="63" spans="1:20" x14ac:dyDescent="0.3">
      <c r="A63" s="1">
        <v>34</v>
      </c>
      <c r="B63" s="1">
        <v>1.6372550843529301</v>
      </c>
      <c r="C63" s="1">
        <v>0.60226557849939499</v>
      </c>
      <c r="D63" s="1">
        <v>0</v>
      </c>
      <c r="E63" s="1">
        <v>0.208607373819336</v>
      </c>
      <c r="F63">
        <f>SUM(B$5:$B63)</f>
        <v>94.352997567457535</v>
      </c>
      <c r="G63">
        <f>SUM($C$5:C63)</f>
        <v>13.393708524636867</v>
      </c>
      <c r="H63">
        <f>SUM($D$5:D63)</f>
        <v>0.11120075177959188</v>
      </c>
      <c r="I63">
        <f>SUM($E$5:E63)</f>
        <v>99.895656847407935</v>
      </c>
      <c r="J63">
        <f t="shared" si="0"/>
        <v>47.255962207913278</v>
      </c>
      <c r="O63" s="3">
        <f t="shared" si="1"/>
        <v>0.63563642476816573</v>
      </c>
      <c r="P63" s="3">
        <f t="shared" si="2"/>
        <v>3.3478681361848596E-2</v>
      </c>
      <c r="Q63" s="3">
        <f t="shared" si="3"/>
        <v>0</v>
      </c>
      <c r="R63" s="3">
        <f t="shared" si="4"/>
        <v>1.7902668650350007E-2</v>
      </c>
      <c r="S63" s="3">
        <f t="shared" si="5"/>
        <v>0.6870177747803643</v>
      </c>
      <c r="T63">
        <f>SUM($S$6:S63)</f>
        <v>46.000815678897276</v>
      </c>
    </row>
    <row r="64" spans="1:20" x14ac:dyDescent="0.3">
      <c r="A64" s="1">
        <v>36</v>
      </c>
      <c r="B64" s="1">
        <v>1.4492942177916399</v>
      </c>
      <c r="C64" s="1">
        <v>0.69528756756124399</v>
      </c>
      <c r="D64" s="1">
        <v>0</v>
      </c>
      <c r="E64" s="1">
        <v>0.104343152592066</v>
      </c>
      <c r="F64">
        <f>SUM(B$5:$B64)</f>
        <v>95.802291785249182</v>
      </c>
      <c r="G64">
        <f>SUM($C$5:C64)</f>
        <v>14.088996092198112</v>
      </c>
      <c r="H64">
        <f>SUM($D$5:D64)</f>
        <v>0.11120075177959188</v>
      </c>
      <c r="I64">
        <f>SUM($E$5:E64)</f>
        <v>100</v>
      </c>
      <c r="J64">
        <f t="shared" si="0"/>
        <v>48.083490296799695</v>
      </c>
      <c r="O64" s="3">
        <f t="shared" si="1"/>
        <v>0.56266381692034029</v>
      </c>
      <c r="P64" s="3">
        <f t="shared" si="2"/>
        <v>3.8649578790864024E-2</v>
      </c>
      <c r="Q64" s="3">
        <f t="shared" si="3"/>
        <v>0</v>
      </c>
      <c r="R64" s="3">
        <f t="shared" si="4"/>
        <v>8.9547212669790991E-3</v>
      </c>
      <c r="S64" s="3">
        <f t="shared" si="5"/>
        <v>0.61026811697818339</v>
      </c>
      <c r="T64">
        <f>SUM($S$6:S64)</f>
        <v>46.611083795875459</v>
      </c>
    </row>
    <row r="65" spans="1:20" x14ac:dyDescent="0.3">
      <c r="A65" s="1">
        <v>38</v>
      </c>
      <c r="B65" s="1">
        <v>1.23400584847428</v>
      </c>
      <c r="C65" s="1">
        <v>0.80573963905463997</v>
      </c>
      <c r="D65" s="1">
        <v>0</v>
      </c>
      <c r="E65" s="1">
        <v>0</v>
      </c>
      <c r="F65">
        <f>SUM(B$5:$B65)</f>
        <v>97.036297633723464</v>
      </c>
      <c r="G65">
        <f>SUM($C$5:C65)</f>
        <v>14.894735731252752</v>
      </c>
      <c r="H65">
        <f>SUM($D$5:D65)</f>
        <v>0.11120075177959188</v>
      </c>
      <c r="I65">
        <f>SUM($E$5:E65)</f>
        <v>100</v>
      </c>
      <c r="J65">
        <f t="shared" si="0"/>
        <v>48.87590009896833</v>
      </c>
      <c r="O65" s="3">
        <f t="shared" si="1"/>
        <v>0.47908177116896694</v>
      </c>
      <c r="P65" s="3">
        <f t="shared" si="2"/>
        <v>4.4789377974634309E-2</v>
      </c>
      <c r="Q65" s="3">
        <f t="shared" si="3"/>
        <v>0</v>
      </c>
      <c r="R65" s="3">
        <f t="shared" si="4"/>
        <v>0</v>
      </c>
      <c r="S65" s="3">
        <f t="shared" si="5"/>
        <v>0.52387114914360122</v>
      </c>
      <c r="T65">
        <f>SUM($S$6:S65)</f>
        <v>47.134954945019061</v>
      </c>
    </row>
    <row r="66" spans="1:20" x14ac:dyDescent="0.3">
      <c r="A66" s="1">
        <v>40</v>
      </c>
      <c r="B66" s="1">
        <v>1.0373915016704001</v>
      </c>
      <c r="C66" s="1">
        <v>0.90327928797548696</v>
      </c>
      <c r="D66" s="1">
        <v>0</v>
      </c>
      <c r="E66" s="1">
        <v>0</v>
      </c>
      <c r="F66">
        <f>SUM(B$5:$B66)</f>
        <v>98.073689135393863</v>
      </c>
      <c r="G66">
        <f>SUM($C$5:C66)</f>
        <v>15.798015019228238</v>
      </c>
      <c r="H66">
        <f>SUM($D$5:D66)</f>
        <v>0.11120075177959188</v>
      </c>
      <c r="I66">
        <f>SUM($E$5:E66)</f>
        <v>100</v>
      </c>
      <c r="J66">
        <f t="shared" si="0"/>
        <v>49.636418016415284</v>
      </c>
      <c r="O66" s="3">
        <f t="shared" si="1"/>
        <v>0.40274959687620016</v>
      </c>
      <c r="P66" s="3">
        <f t="shared" si="2"/>
        <v>5.0211402647709485E-2</v>
      </c>
      <c r="Q66" s="3">
        <f t="shared" si="3"/>
        <v>0</v>
      </c>
      <c r="R66" s="3">
        <f t="shared" si="4"/>
        <v>0</v>
      </c>
      <c r="S66" s="3">
        <f t="shared" si="5"/>
        <v>0.45296099952390967</v>
      </c>
      <c r="T66">
        <f>SUM($S$6:S66)</f>
        <v>47.587915944542971</v>
      </c>
    </row>
    <row r="67" spans="1:20" x14ac:dyDescent="0.3">
      <c r="A67" s="1">
        <v>43</v>
      </c>
      <c r="B67" s="1">
        <v>0.80697134211800703</v>
      </c>
      <c r="C67" s="1">
        <v>1.01428521327607</v>
      </c>
      <c r="D67" s="1">
        <v>0</v>
      </c>
      <c r="E67" s="1">
        <v>0</v>
      </c>
      <c r="F67">
        <f>SUM(B$5:$B67)</f>
        <v>98.880660477511867</v>
      </c>
      <c r="G67">
        <f>SUM($C$5:C67)</f>
        <v>16.81230023250431</v>
      </c>
      <c r="H67">
        <f>SUM($D$5:D67)</f>
        <v>0.11120075177959188</v>
      </c>
      <c r="I67">
        <f>SUM($E$5:E67)</f>
        <v>100</v>
      </c>
      <c r="J67">
        <f t="shared" si="0"/>
        <v>50.723391271600882</v>
      </c>
      <c r="O67" s="3">
        <f t="shared" si="1"/>
        <v>0.31329289106894465</v>
      </c>
      <c r="P67" s="3">
        <f t="shared" si="2"/>
        <v>5.6381989403929231E-2</v>
      </c>
      <c r="Q67" s="3">
        <f t="shared" si="3"/>
        <v>0</v>
      </c>
      <c r="R67" s="3">
        <f t="shared" si="4"/>
        <v>0</v>
      </c>
      <c r="S67" s="3">
        <f t="shared" si="5"/>
        <v>0.36967488047287389</v>
      </c>
      <c r="T67">
        <f>SUM($S$6:S67)</f>
        <v>47.957590825015842</v>
      </c>
    </row>
    <row r="68" spans="1:20" x14ac:dyDescent="0.3">
      <c r="A68" s="1">
        <v>46</v>
      </c>
      <c r="B68" s="1">
        <v>0.55108334074730303</v>
      </c>
      <c r="C68" s="1">
        <v>1.1257811945892799</v>
      </c>
      <c r="D68" s="1">
        <v>0</v>
      </c>
      <c r="E68" s="1">
        <v>0</v>
      </c>
      <c r="F68">
        <f>SUM(B$5:$B68)</f>
        <v>99.431743818259164</v>
      </c>
      <c r="G68">
        <f>SUM($C$5:C68)</f>
        <v>17.938081427093589</v>
      </c>
      <c r="H68">
        <f>SUM($D$5:D68)</f>
        <v>0.11120075177959188</v>
      </c>
      <c r="I68">
        <f>SUM($E$5:E68)</f>
        <v>100</v>
      </c>
      <c r="J68">
        <f t="shared" si="0"/>
        <v>51.752730307093451</v>
      </c>
      <c r="O68" s="3">
        <f t="shared" si="1"/>
        <v>0.2139487290707375</v>
      </c>
      <c r="P68" s="3">
        <f t="shared" si="2"/>
        <v>6.2579817346897632E-2</v>
      </c>
      <c r="Q68" s="3">
        <f t="shared" si="3"/>
        <v>0</v>
      </c>
      <c r="R68" s="3">
        <f t="shared" si="4"/>
        <v>0</v>
      </c>
      <c r="S68" s="3">
        <f t="shared" si="5"/>
        <v>0.27652854641763513</v>
      </c>
      <c r="T68">
        <f>SUM($S$6:S68)</f>
        <v>48.234119371433479</v>
      </c>
    </row>
    <row r="69" spans="1:20" x14ac:dyDescent="0.3">
      <c r="A69" s="1">
        <v>50</v>
      </c>
      <c r="B69" s="1">
        <v>0.312369703344751</v>
      </c>
      <c r="C69" s="1">
        <v>1.2362143992014201</v>
      </c>
      <c r="D69" s="1">
        <v>0</v>
      </c>
      <c r="E69" s="1">
        <v>0</v>
      </c>
      <c r="F69">
        <f>SUM(B$5:$B69)</f>
        <v>99.744113521603921</v>
      </c>
      <c r="G69">
        <f>SUM($C$5:C69)</f>
        <v>19.174295826295008</v>
      </c>
      <c r="H69">
        <f>SUM($D$5:D69)</f>
        <v>0.11120075177959188</v>
      </c>
      <c r="I69">
        <f>SUM($E$5:E69)</f>
        <v>100</v>
      </c>
      <c r="J69">
        <f t="shared" si="0"/>
        <v>53.04665851395248</v>
      </c>
      <c r="O69" s="3">
        <f t="shared" si="1"/>
        <v>0.12127222162111756</v>
      </c>
      <c r="P69" s="3">
        <f t="shared" si="2"/>
        <v>6.8718567760277571E-2</v>
      </c>
      <c r="Q69" s="3">
        <f t="shared" si="3"/>
        <v>0</v>
      </c>
      <c r="R69" s="3">
        <f t="shared" si="4"/>
        <v>0</v>
      </c>
      <c r="S69" s="3">
        <f t="shared" si="5"/>
        <v>0.18999078938139513</v>
      </c>
      <c r="T69">
        <f>SUM($S$6:S69)</f>
        <v>48.424110160814877</v>
      </c>
    </row>
    <row r="70" spans="1:20" x14ac:dyDescent="0.3">
      <c r="A70" s="1">
        <v>53</v>
      </c>
      <c r="B70" s="1">
        <v>0.167783080885407</v>
      </c>
      <c r="C70" s="1">
        <v>1.33692768474808</v>
      </c>
      <c r="D70" s="1">
        <v>0</v>
      </c>
      <c r="E70" s="1">
        <v>0</v>
      </c>
      <c r="F70">
        <f>SUM(B$5:$B70)</f>
        <v>99.911896602489335</v>
      </c>
      <c r="G70">
        <f>SUM($C$5:C70)</f>
        <v>20.511223511043088</v>
      </c>
      <c r="H70">
        <f>SUM($D$5:D70)</f>
        <v>0.11120075177959188</v>
      </c>
      <c r="I70">
        <f>SUM($E$5:E70)</f>
        <v>100</v>
      </c>
      <c r="J70">
        <f t="shared" si="0"/>
        <v>53.965077087486733</v>
      </c>
      <c r="O70" s="3">
        <f t="shared" si="1"/>
        <v>6.5138925931469929E-2</v>
      </c>
      <c r="P70" s="3">
        <f t="shared" si="2"/>
        <v>7.4317008242502286E-2</v>
      </c>
      <c r="Q70" s="3">
        <f t="shared" si="3"/>
        <v>0</v>
      </c>
      <c r="R70" s="3">
        <f t="shared" si="4"/>
        <v>0</v>
      </c>
      <c r="S70" s="3">
        <f t="shared" si="5"/>
        <v>0.13945593417397223</v>
      </c>
      <c r="T70">
        <f>SUM($S$6:S70)</f>
        <v>48.56356609498885</v>
      </c>
    </row>
    <row r="71" spans="1:20" x14ac:dyDescent="0.3">
      <c r="A71" s="1">
        <v>56</v>
      </c>
      <c r="B71" s="1">
        <v>8.8103397510657405E-2</v>
      </c>
      <c r="C71" s="1">
        <v>1.4184408202126899</v>
      </c>
      <c r="D71" s="1">
        <v>0</v>
      </c>
      <c r="E71" s="1">
        <v>0</v>
      </c>
      <c r="F71">
        <f>SUM(B$5:$B71)</f>
        <v>99.999999999999986</v>
      </c>
      <c r="G71">
        <f>SUM($C$5:C71)</f>
        <v>21.929664331255779</v>
      </c>
      <c r="H71">
        <f>SUM($D$5:D71)</f>
        <v>0.11120075177959188</v>
      </c>
      <c r="I71">
        <f>SUM($E$5:E71)</f>
        <v>100</v>
      </c>
      <c r="J71">
        <f t="shared" ref="J71:J105" si="6">(A71^$M$2-$L$2^$M$2)/($K$2^$M$2-$L$2^$M$2)*100</f>
        <v>54.843799880161093</v>
      </c>
      <c r="O71" s="3">
        <f t="shared" ref="O71:O105" si="7">$O$5*B71</f>
        <v>3.4204644797750365E-2</v>
      </c>
      <c r="P71" s="3">
        <f t="shared" ref="P71:P105" si="8">$P$5*C71</f>
        <v>7.8848152618749612E-2</v>
      </c>
      <c r="Q71" s="3">
        <f t="shared" ref="Q71:Q105" si="9">$Q$5*D71</f>
        <v>0</v>
      </c>
      <c r="R71" s="3">
        <f t="shared" ref="R71:R105" si="10">$R$5*E71</f>
        <v>0</v>
      </c>
      <c r="S71" s="3">
        <f t="shared" ref="S71:S105" si="11">SUM(O71:R71)</f>
        <v>0.11305279741649998</v>
      </c>
      <c r="T71">
        <f>SUM($S$6:S71)</f>
        <v>48.676618892405351</v>
      </c>
    </row>
    <row r="72" spans="1:20" x14ac:dyDescent="0.3">
      <c r="A72" s="1">
        <v>60</v>
      </c>
      <c r="B72" s="1">
        <v>0</v>
      </c>
      <c r="C72" s="1">
        <v>1.5035844566846699</v>
      </c>
      <c r="D72" s="1">
        <v>8.3933260691770508E-3</v>
      </c>
      <c r="E72" s="1">
        <v>0</v>
      </c>
      <c r="F72">
        <f>SUM(B$5:$B72)</f>
        <v>99.999999999999986</v>
      </c>
      <c r="G72">
        <f>SUM($C$5:C72)</f>
        <v>23.43324878794045</v>
      </c>
      <c r="H72">
        <f>SUM($D$5:D72)</f>
        <v>0.11959407784876892</v>
      </c>
      <c r="I72">
        <f>SUM($E$5:E72)</f>
        <v>100</v>
      </c>
      <c r="J72">
        <f t="shared" si="6"/>
        <v>55.960019028172205</v>
      </c>
      <c r="O72" s="3">
        <f t="shared" si="7"/>
        <v>0</v>
      </c>
      <c r="P72" s="3">
        <f t="shared" si="8"/>
        <v>8.3581108937682502E-2</v>
      </c>
      <c r="Q72" s="3">
        <f t="shared" si="9"/>
        <v>3.9478780557220148E-3</v>
      </c>
      <c r="R72" s="3">
        <f t="shared" si="10"/>
        <v>0</v>
      </c>
      <c r="S72" s="3">
        <f t="shared" si="11"/>
        <v>8.7528986993404514E-2</v>
      </c>
      <c r="T72">
        <f>SUM($S$6:S72)</f>
        <v>48.764147879398756</v>
      </c>
    </row>
    <row r="73" spans="1:20" x14ac:dyDescent="0.3">
      <c r="A73" s="1">
        <v>63</v>
      </c>
      <c r="B73" s="1">
        <v>0</v>
      </c>
      <c r="C73" s="1">
        <v>1.60611595141203</v>
      </c>
      <c r="D73" s="1">
        <v>1.8462544822194601E-2</v>
      </c>
      <c r="E73" s="1">
        <v>0</v>
      </c>
      <c r="F73">
        <f>SUM(B$5:$B73)</f>
        <v>99.999999999999986</v>
      </c>
      <c r="G73">
        <f>SUM($C$5:C73)</f>
        <v>25.039364739352479</v>
      </c>
      <c r="H73">
        <f>SUM($D$5:D73)</f>
        <v>0.13805662267096352</v>
      </c>
      <c r="I73">
        <f>SUM($E$5:E73)</f>
        <v>100</v>
      </c>
      <c r="J73">
        <f t="shared" si="6"/>
        <v>56.759673224170001</v>
      </c>
      <c r="O73" s="3">
        <f t="shared" si="7"/>
        <v>0</v>
      </c>
      <c r="P73" s="3">
        <f t="shared" si="8"/>
        <v>8.9280619857904892E-2</v>
      </c>
      <c r="Q73" s="3">
        <f t="shared" si="9"/>
        <v>8.6840276376243166E-3</v>
      </c>
      <c r="R73" s="3">
        <f t="shared" si="10"/>
        <v>0</v>
      </c>
      <c r="S73" s="3">
        <f t="shared" si="11"/>
        <v>9.7964647495529203E-2</v>
      </c>
      <c r="T73">
        <f>SUM($S$6:S73)</f>
        <v>48.862112526894286</v>
      </c>
    </row>
    <row r="74" spans="1:20" x14ac:dyDescent="0.3">
      <c r="A74" s="1">
        <v>66</v>
      </c>
      <c r="B74" s="1">
        <v>0</v>
      </c>
      <c r="C74" s="1">
        <v>1.7014942100344099</v>
      </c>
      <c r="D74" s="1">
        <v>3.1811473824810803E-2</v>
      </c>
      <c r="E74" s="1">
        <v>0</v>
      </c>
      <c r="F74">
        <f>SUM(B$5:$B74)</f>
        <v>99.999999999999986</v>
      </c>
      <c r="G74">
        <f>SUM($C$5:C74)</f>
        <v>26.74085894938689</v>
      </c>
      <c r="H74">
        <f>SUM($D$5:D74)</f>
        <v>0.16986809649577433</v>
      </c>
      <c r="I74">
        <f>SUM($E$5:E74)</f>
        <v>100</v>
      </c>
      <c r="J74">
        <f t="shared" si="6"/>
        <v>57.530155759439253</v>
      </c>
      <c r="O74" s="3">
        <f t="shared" si="7"/>
        <v>0</v>
      </c>
      <c r="P74" s="3">
        <f t="shared" si="8"/>
        <v>9.458249737383842E-2</v>
      </c>
      <c r="Q74" s="3">
        <f t="shared" si="9"/>
        <v>1.4962819077688887E-2</v>
      </c>
      <c r="R74" s="3">
        <f t="shared" si="10"/>
        <v>0</v>
      </c>
      <c r="S74" s="3">
        <f t="shared" si="11"/>
        <v>0.10954531645152731</v>
      </c>
      <c r="T74">
        <f>SUM($S$6:S74)</f>
        <v>48.971657843345817</v>
      </c>
    </row>
    <row r="75" spans="1:20" x14ac:dyDescent="0.3">
      <c r="A75" s="1">
        <v>70</v>
      </c>
      <c r="B75" s="1">
        <v>0</v>
      </c>
      <c r="C75" s="1">
        <v>1.8190179740491701</v>
      </c>
      <c r="D75" s="1">
        <v>5.2488080295090299E-2</v>
      </c>
      <c r="E75" s="1">
        <v>0</v>
      </c>
      <c r="F75">
        <f>SUM(B$5:$B75)</f>
        <v>99.999999999999986</v>
      </c>
      <c r="G75">
        <f>SUM($C$5:C75)</f>
        <v>28.559876923436061</v>
      </c>
      <c r="H75">
        <f>SUM($D$5:D75)</f>
        <v>0.22235617679086464</v>
      </c>
      <c r="I75">
        <f>SUM($E$5:E75)</f>
        <v>100</v>
      </c>
      <c r="J75">
        <f t="shared" si="6"/>
        <v>58.516057793033994</v>
      </c>
      <c r="O75" s="3">
        <f t="shared" si="7"/>
        <v>0</v>
      </c>
      <c r="P75" s="3">
        <f t="shared" si="8"/>
        <v>0.10111539712497238</v>
      </c>
      <c r="Q75" s="3">
        <f t="shared" si="9"/>
        <v>2.4688250959881902E-2</v>
      </c>
      <c r="R75" s="3">
        <f t="shared" si="10"/>
        <v>0</v>
      </c>
      <c r="S75" s="3">
        <f t="shared" si="11"/>
        <v>0.12580364808485428</v>
      </c>
      <c r="T75">
        <f>SUM($S$6:S75)</f>
        <v>49.097461491430671</v>
      </c>
    </row>
    <row r="76" spans="1:20" x14ac:dyDescent="0.3">
      <c r="A76" s="1">
        <v>75</v>
      </c>
      <c r="B76" s="1">
        <v>0</v>
      </c>
      <c r="C76" s="1">
        <v>1.9859924303986201</v>
      </c>
      <c r="D76" s="1">
        <v>9.7922137473732199E-2</v>
      </c>
      <c r="E76" s="1">
        <v>0</v>
      </c>
      <c r="F76">
        <f>SUM(B$5:$B76)</f>
        <v>99.999999999999986</v>
      </c>
      <c r="G76">
        <f>SUM($C$5:C76)</f>
        <v>30.545869353834682</v>
      </c>
      <c r="H76">
        <f>SUM($D$5:D76)</f>
        <v>0.32027831426459685</v>
      </c>
      <c r="I76">
        <f>SUM($E$5:E76)</f>
        <v>100</v>
      </c>
      <c r="J76">
        <f t="shared" si="6"/>
        <v>59.688441221630406</v>
      </c>
      <c r="O76" s="3">
        <f t="shared" si="7"/>
        <v>0</v>
      </c>
      <c r="P76" s="3">
        <f t="shared" si="8"/>
        <v>0.11039715723090336</v>
      </c>
      <c r="Q76" s="3">
        <f t="shared" si="9"/>
        <v>4.6058577316756812E-2</v>
      </c>
      <c r="R76" s="3">
        <f t="shared" si="10"/>
        <v>0</v>
      </c>
      <c r="S76" s="3">
        <f t="shared" si="11"/>
        <v>0.15645573454766018</v>
      </c>
      <c r="T76">
        <f>SUM($S$6:S76)</f>
        <v>49.253917225978334</v>
      </c>
    </row>
    <row r="77" spans="1:20" x14ac:dyDescent="0.3">
      <c r="A77" s="1">
        <v>80</v>
      </c>
      <c r="B77" s="1">
        <v>0</v>
      </c>
      <c r="C77" s="1">
        <v>2.1700375306653701</v>
      </c>
      <c r="D77" s="1">
        <v>0.15652238227684301</v>
      </c>
      <c r="E77" s="1">
        <v>0</v>
      </c>
      <c r="F77">
        <f>SUM(B$5:$B77)</f>
        <v>99.999999999999986</v>
      </c>
      <c r="G77">
        <f>SUM($C$5:C77)</f>
        <v>32.71590688450005</v>
      </c>
      <c r="H77">
        <f>SUM($D$5:D77)</f>
        <v>0.47680069654143986</v>
      </c>
      <c r="I77">
        <f>SUM($E$5:E77)</f>
        <v>100</v>
      </c>
      <c r="J77">
        <f t="shared" si="6"/>
        <v>60.80135893117329</v>
      </c>
      <c r="O77" s="3">
        <f t="shared" si="7"/>
        <v>0</v>
      </c>
      <c r="P77" s="3">
        <f t="shared" si="8"/>
        <v>0.12062783865784496</v>
      </c>
      <c r="Q77" s="3">
        <f t="shared" si="9"/>
        <v>7.3621741026995272E-2</v>
      </c>
      <c r="R77" s="3">
        <f t="shared" si="10"/>
        <v>0</v>
      </c>
      <c r="S77" s="3">
        <f t="shared" si="11"/>
        <v>0.19424957968484025</v>
      </c>
      <c r="T77">
        <f>SUM($S$6:S77)</f>
        <v>49.448166805663178</v>
      </c>
    </row>
    <row r="78" spans="1:20" x14ac:dyDescent="0.3">
      <c r="A78" s="1">
        <v>85</v>
      </c>
      <c r="B78" s="1">
        <v>0</v>
      </c>
      <c r="C78" s="1">
        <v>2.35253197088932</v>
      </c>
      <c r="D78" s="1">
        <v>0.23030666041286099</v>
      </c>
      <c r="E78" s="1">
        <v>0</v>
      </c>
      <c r="F78">
        <f>SUM(B$5:$B78)</f>
        <v>99.999999999999986</v>
      </c>
      <c r="G78">
        <f>SUM($C$5:C78)</f>
        <v>35.068438855389374</v>
      </c>
      <c r="H78">
        <f>SUM($D$5:D78)</f>
        <v>0.70710735695430083</v>
      </c>
      <c r="I78">
        <f>SUM($E$5:E78)</f>
        <v>100</v>
      </c>
      <c r="J78">
        <f t="shared" si="6"/>
        <v>61.861276277942679</v>
      </c>
      <c r="O78" s="3">
        <f t="shared" si="7"/>
        <v>0</v>
      </c>
      <c r="P78" s="3">
        <f t="shared" si="8"/>
        <v>0.1307723221426714</v>
      </c>
      <c r="Q78" s="3">
        <f t="shared" si="9"/>
        <v>0.10832685436462539</v>
      </c>
      <c r="R78" s="3">
        <f t="shared" si="10"/>
        <v>0</v>
      </c>
      <c r="S78" s="3">
        <f t="shared" si="11"/>
        <v>0.23909917650729678</v>
      </c>
      <c r="T78">
        <f>SUM($S$6:S78)</f>
        <v>49.687265982170473</v>
      </c>
    </row>
    <row r="79" spans="1:20" x14ac:dyDescent="0.3">
      <c r="A79" s="1">
        <v>90</v>
      </c>
      <c r="B79" s="1">
        <v>0</v>
      </c>
      <c r="C79" s="1">
        <v>2.52863289496154</v>
      </c>
      <c r="D79" s="1">
        <v>0.31631658102057703</v>
      </c>
      <c r="E79" s="1">
        <v>0</v>
      </c>
      <c r="F79">
        <f>SUM(B$5:$B79)</f>
        <v>99.999999999999986</v>
      </c>
      <c r="G79">
        <f>SUM($C$5:C79)</f>
        <v>37.597071750350914</v>
      </c>
      <c r="H79">
        <f>SUM($D$5:D79)</f>
        <v>1.023423937974878</v>
      </c>
      <c r="I79">
        <f>SUM($E$5:E79)</f>
        <v>100</v>
      </c>
      <c r="J79">
        <f t="shared" si="6"/>
        <v>62.873623617595186</v>
      </c>
      <c r="O79" s="3">
        <f t="shared" si="7"/>
        <v>0</v>
      </c>
      <c r="P79" s="3">
        <f t="shared" si="8"/>
        <v>0.1405614034632916</v>
      </c>
      <c r="Q79" s="3">
        <f t="shared" si="9"/>
        <v>0.14878241099890824</v>
      </c>
      <c r="R79" s="3">
        <f t="shared" si="10"/>
        <v>0</v>
      </c>
      <c r="S79" s="3">
        <f t="shared" si="11"/>
        <v>0.28934381446219981</v>
      </c>
      <c r="T79">
        <f>SUM($S$6:S79)</f>
        <v>49.976609796632673</v>
      </c>
    </row>
    <row r="80" spans="1:20" x14ac:dyDescent="0.3">
      <c r="A80" s="1">
        <v>95</v>
      </c>
      <c r="B80" s="1">
        <v>0</v>
      </c>
      <c r="C80" s="1">
        <v>2.7036770339231402</v>
      </c>
      <c r="D80" s="1">
        <v>0.43555483769099901</v>
      </c>
      <c r="E80" s="1">
        <v>0</v>
      </c>
      <c r="F80">
        <f>SUM(B$5:$B80)</f>
        <v>99.999999999999986</v>
      </c>
      <c r="G80">
        <f>SUM($C$5:C80)</f>
        <v>40.300748784274056</v>
      </c>
      <c r="H80">
        <f>SUM($D$5:D80)</f>
        <v>1.458978775665877</v>
      </c>
      <c r="I80">
        <f>SUM($E$5:E80)</f>
        <v>100</v>
      </c>
      <c r="J80">
        <f t="shared" si="6"/>
        <v>63.843009389405623</v>
      </c>
      <c r="O80" s="3">
        <f t="shared" si="7"/>
        <v>0</v>
      </c>
      <c r="P80" s="3">
        <f t="shared" si="8"/>
        <v>0.15029174031428008</v>
      </c>
      <c r="Q80" s="3">
        <f t="shared" si="9"/>
        <v>0.20486722088618373</v>
      </c>
      <c r="R80" s="3">
        <f t="shared" si="10"/>
        <v>0</v>
      </c>
      <c r="S80" s="3">
        <f t="shared" si="11"/>
        <v>0.35515896120046381</v>
      </c>
      <c r="T80">
        <f>SUM($S$6:S80)</f>
        <v>50.331768757833139</v>
      </c>
    </row>
    <row r="81" spans="1:20" x14ac:dyDescent="0.3">
      <c r="A81" s="1">
        <v>100</v>
      </c>
      <c r="B81" s="1">
        <v>0</v>
      </c>
      <c r="C81" s="1">
        <v>2.8498911247932099</v>
      </c>
      <c r="D81" s="1">
        <v>0.548171749738675</v>
      </c>
      <c r="E81" s="1">
        <v>0</v>
      </c>
      <c r="F81">
        <f>SUM(B$5:$B81)</f>
        <v>99.999999999999986</v>
      </c>
      <c r="G81">
        <f>SUM($C$5:C81)</f>
        <v>43.150639909067266</v>
      </c>
      <c r="H81">
        <f>SUM($D$5:D81)</f>
        <v>2.0071505254045521</v>
      </c>
      <c r="I81">
        <f>SUM($E$5:E81)</f>
        <v>100</v>
      </c>
      <c r="J81">
        <f t="shared" si="6"/>
        <v>64.773380576589759</v>
      </c>
      <c r="O81" s="3">
        <f t="shared" si="7"/>
        <v>0</v>
      </c>
      <c r="P81" s="3">
        <f t="shared" si="8"/>
        <v>0.15841947520998501</v>
      </c>
      <c r="Q81" s="3">
        <f t="shared" si="9"/>
        <v>0.25783762047650827</v>
      </c>
      <c r="R81" s="3">
        <f t="shared" si="10"/>
        <v>0</v>
      </c>
      <c r="S81" s="3">
        <f t="shared" si="11"/>
        <v>0.41625709568649327</v>
      </c>
      <c r="T81">
        <f>SUM($S$6:S81)</f>
        <v>50.748025853519636</v>
      </c>
    </row>
    <row r="82" spans="1:20" x14ac:dyDescent="0.3">
      <c r="A82" s="1">
        <v>110</v>
      </c>
      <c r="B82" s="1">
        <v>0</v>
      </c>
      <c r="C82" s="1">
        <v>3.0273580496730501</v>
      </c>
      <c r="D82" s="1">
        <v>0.73111378783809799</v>
      </c>
      <c r="E82" s="1">
        <v>0</v>
      </c>
      <c r="F82">
        <f>SUM(B$5:$B82)</f>
        <v>99.999999999999986</v>
      </c>
      <c r="G82">
        <f>SUM($C$5:C82)</f>
        <v>46.177997958740313</v>
      </c>
      <c r="H82">
        <f>SUM($D$5:D82)</f>
        <v>2.7382643132426501</v>
      </c>
      <c r="I82">
        <f>SUM($E$5:E82)</f>
        <v>100</v>
      </c>
      <c r="J82">
        <f t="shared" si="6"/>
        <v>66.530269069611947</v>
      </c>
      <c r="O82" s="3">
        <f t="shared" si="7"/>
        <v>0</v>
      </c>
      <c r="P82" s="3">
        <f t="shared" si="8"/>
        <v>0.16828448965282064</v>
      </c>
      <c r="Q82" s="3">
        <f t="shared" si="9"/>
        <v>0.34388608943019761</v>
      </c>
      <c r="R82" s="3">
        <f t="shared" si="10"/>
        <v>0</v>
      </c>
      <c r="S82" s="3">
        <f t="shared" si="11"/>
        <v>0.51217057908301822</v>
      </c>
      <c r="T82">
        <f>SUM($S$6:S82)</f>
        <v>51.260196432602655</v>
      </c>
    </row>
    <row r="83" spans="1:20" x14ac:dyDescent="0.3">
      <c r="A83" s="1">
        <v>120</v>
      </c>
      <c r="B83" s="1">
        <v>0</v>
      </c>
      <c r="C83" s="1">
        <v>3.2070234260553998</v>
      </c>
      <c r="D83" s="1">
        <v>1.0049378910884501</v>
      </c>
      <c r="E83" s="1">
        <v>0</v>
      </c>
      <c r="F83">
        <f>SUM(B$5:$B83)</f>
        <v>99.999999999999986</v>
      </c>
      <c r="G83">
        <f>SUM($C$5:C83)</f>
        <v>49.385021384795714</v>
      </c>
      <c r="H83">
        <f>SUM($D$5:D83)</f>
        <v>3.7432022043311002</v>
      </c>
      <c r="I83">
        <f>SUM($E$5:E83)</f>
        <v>100</v>
      </c>
      <c r="J83">
        <f t="shared" si="6"/>
        <v>68.166669416992519</v>
      </c>
      <c r="O83" s="3">
        <f t="shared" si="7"/>
        <v>0</v>
      </c>
      <c r="P83" s="3">
        <f t="shared" si="8"/>
        <v>0.17827171140746276</v>
      </c>
      <c r="Q83" s="3">
        <f t="shared" si="9"/>
        <v>0.47268177298164299</v>
      </c>
      <c r="R83" s="3">
        <f t="shared" si="10"/>
        <v>0</v>
      </c>
      <c r="S83" s="3">
        <f t="shared" si="11"/>
        <v>0.65095348438910572</v>
      </c>
      <c r="T83">
        <f>SUM($S$6:S83)</f>
        <v>51.911149916991761</v>
      </c>
    </row>
    <row r="84" spans="1:20" x14ac:dyDescent="0.3">
      <c r="A84" s="1">
        <v>130</v>
      </c>
      <c r="B84" s="1">
        <v>0</v>
      </c>
      <c r="C84" s="1">
        <v>3.32814207738316</v>
      </c>
      <c r="D84" s="1">
        <v>1.2974109689457001</v>
      </c>
      <c r="E84" s="1">
        <v>0</v>
      </c>
      <c r="F84">
        <f>SUM(B$5:$B84)</f>
        <v>99.999999999999986</v>
      </c>
      <c r="G84">
        <f>SUM($C$5:C84)</f>
        <v>52.713163462178876</v>
      </c>
      <c r="H84">
        <f>SUM($D$5:D84)</f>
        <v>5.0406131732768005</v>
      </c>
      <c r="I84">
        <f>SUM($E$5:E84)</f>
        <v>100</v>
      </c>
      <c r="J84">
        <f t="shared" si="6"/>
        <v>69.699926030702613</v>
      </c>
      <c r="O84" s="3">
        <f t="shared" si="7"/>
        <v>0</v>
      </c>
      <c r="P84" s="3">
        <f t="shared" si="8"/>
        <v>0.18500444341064662</v>
      </c>
      <c r="Q84" s="3">
        <f t="shared" si="9"/>
        <v>0.61024917313333571</v>
      </c>
      <c r="R84" s="3">
        <f t="shared" si="10"/>
        <v>0</v>
      </c>
      <c r="S84" s="3">
        <f t="shared" si="11"/>
        <v>0.7952536165439823</v>
      </c>
      <c r="T84">
        <f>SUM($S$6:S84)</f>
        <v>52.706403533535742</v>
      </c>
    </row>
    <row r="85" spans="1:20" x14ac:dyDescent="0.3">
      <c r="A85" s="1">
        <v>140</v>
      </c>
      <c r="B85" s="1">
        <v>0</v>
      </c>
      <c r="C85" s="1">
        <v>3.4043509115297002</v>
      </c>
      <c r="D85" s="1">
        <v>1.60447459027655</v>
      </c>
      <c r="E85" s="1">
        <v>0</v>
      </c>
      <c r="F85">
        <f>SUM(B$5:$B85)</f>
        <v>99.999999999999986</v>
      </c>
      <c r="G85">
        <f>SUM($C$5:C85)</f>
        <v>56.117514373708573</v>
      </c>
      <c r="H85">
        <f>SUM($D$5:D85)</f>
        <v>6.6450877635533505</v>
      </c>
      <c r="I85">
        <f>SUM($E$5:E85)</f>
        <v>100</v>
      </c>
      <c r="J85">
        <f t="shared" si="6"/>
        <v>71.143773614742372</v>
      </c>
      <c r="O85" s="3">
        <f t="shared" si="7"/>
        <v>0</v>
      </c>
      <c r="P85" s="3">
        <f t="shared" si="8"/>
        <v>0.18924073279266143</v>
      </c>
      <c r="Q85" s="3">
        <f t="shared" si="9"/>
        <v>0.75467936950261083</v>
      </c>
      <c r="R85" s="3">
        <f t="shared" si="10"/>
        <v>0</v>
      </c>
      <c r="S85" s="3">
        <f t="shared" si="11"/>
        <v>0.94392010229527223</v>
      </c>
      <c r="T85">
        <f>SUM($S$6:S85)</f>
        <v>53.650323635831015</v>
      </c>
    </row>
    <row r="86" spans="1:20" x14ac:dyDescent="0.3">
      <c r="A86" s="1">
        <v>150</v>
      </c>
      <c r="B86" s="1">
        <v>0</v>
      </c>
      <c r="C86" s="1">
        <v>3.4465900379404699</v>
      </c>
      <c r="D86" s="1">
        <v>1.9295324041252599</v>
      </c>
      <c r="E86" s="1">
        <v>0</v>
      </c>
      <c r="F86">
        <f>SUM(B$5:$B86)</f>
        <v>99.999999999999986</v>
      </c>
      <c r="G86">
        <f>SUM($C$5:C86)</f>
        <v>59.564104411649041</v>
      </c>
      <c r="H86">
        <f>SUM($D$5:D86)</f>
        <v>8.57462016767861</v>
      </c>
      <c r="I86">
        <f>SUM($E$5:E86)</f>
        <v>100</v>
      </c>
      <c r="J86">
        <f t="shared" si="6"/>
        <v>72.509287970247641</v>
      </c>
      <c r="O86" s="3">
        <f t="shared" si="7"/>
        <v>0</v>
      </c>
      <c r="P86" s="3">
        <f t="shared" si="8"/>
        <v>0.19158871731077451</v>
      </c>
      <c r="Q86" s="3">
        <f t="shared" si="9"/>
        <v>0.9075732996987621</v>
      </c>
      <c r="R86" s="3">
        <f t="shared" si="10"/>
        <v>0</v>
      </c>
      <c r="S86" s="3">
        <f t="shared" si="11"/>
        <v>1.0991620170095366</v>
      </c>
      <c r="T86">
        <f>SUM($S$6:S86)</f>
        <v>54.749485652840548</v>
      </c>
    </row>
    <row r="87" spans="1:20" x14ac:dyDescent="0.3">
      <c r="A87" s="1">
        <v>160</v>
      </c>
      <c r="B87" s="1">
        <v>0</v>
      </c>
      <c r="C87" s="1">
        <v>3.4669540784041999</v>
      </c>
      <c r="D87" s="1">
        <v>2.2441521178673498</v>
      </c>
      <c r="E87" s="1">
        <v>0</v>
      </c>
      <c r="F87">
        <f>SUM(B$5:$B87)</f>
        <v>99.999999999999986</v>
      </c>
      <c r="G87">
        <f>SUM($C$5:C87)</f>
        <v>63.03105849005324</v>
      </c>
      <c r="H87">
        <f>SUM($D$5:D87)</f>
        <v>10.818772285545959</v>
      </c>
      <c r="I87">
        <f>SUM($E$5:E87)</f>
        <v>100</v>
      </c>
      <c r="J87">
        <f t="shared" si="6"/>
        <v>73.805540605527796</v>
      </c>
      <c r="O87" s="3">
        <f t="shared" si="7"/>
        <v>0</v>
      </c>
      <c r="P87" s="3">
        <f t="shared" si="8"/>
        <v>0.19272071164394508</v>
      </c>
      <c r="Q87" s="3">
        <f t="shared" si="9"/>
        <v>1.0555575735781304</v>
      </c>
      <c r="R87" s="3">
        <f t="shared" si="10"/>
        <v>0</v>
      </c>
      <c r="S87" s="3">
        <f t="shared" si="11"/>
        <v>1.2482782852220755</v>
      </c>
      <c r="T87">
        <f>SUM($S$6:S87)</f>
        <v>55.997763938062626</v>
      </c>
    </row>
    <row r="88" spans="1:20" x14ac:dyDescent="0.3">
      <c r="A88" s="1">
        <v>170</v>
      </c>
      <c r="B88" s="1">
        <v>0</v>
      </c>
      <c r="C88" s="1">
        <v>3.4690062472771901</v>
      </c>
      <c r="D88" s="1">
        <v>2.5567223268874701</v>
      </c>
      <c r="E88" s="1">
        <v>0</v>
      </c>
      <c r="F88">
        <f>SUM(B$5:$B88)</f>
        <v>99.999999999999986</v>
      </c>
      <c r="G88">
        <f>SUM($C$5:C88)</f>
        <v>66.500064737330433</v>
      </c>
      <c r="H88">
        <f>SUM($D$5:D88)</f>
        <v>13.37549461243343</v>
      </c>
      <c r="I88">
        <f>SUM($E$5:E88)</f>
        <v>100</v>
      </c>
      <c r="J88">
        <f t="shared" si="6"/>
        <v>75.040061938190632</v>
      </c>
      <c r="O88" s="3">
        <f t="shared" si="7"/>
        <v>0</v>
      </c>
      <c r="P88" s="3">
        <f t="shared" si="8"/>
        <v>0.19283478741093599</v>
      </c>
      <c r="Q88" s="3">
        <f t="shared" si="9"/>
        <v>1.2025778440754933</v>
      </c>
      <c r="R88" s="3">
        <f t="shared" si="10"/>
        <v>0</v>
      </c>
      <c r="S88" s="3">
        <f t="shared" si="11"/>
        <v>1.3954126314864292</v>
      </c>
      <c r="T88">
        <f>SUM($S$6:S88)</f>
        <v>57.393176569549055</v>
      </c>
    </row>
    <row r="89" spans="1:20" x14ac:dyDescent="0.3">
      <c r="A89" s="1">
        <v>180</v>
      </c>
      <c r="B89" s="1">
        <v>0</v>
      </c>
      <c r="C89" s="1">
        <v>3.4522238429160201</v>
      </c>
      <c r="D89" s="1">
        <v>2.8603574105810901</v>
      </c>
      <c r="E89" s="1">
        <v>0</v>
      </c>
      <c r="F89">
        <f>SUM(B$5:$B89)</f>
        <v>99.999999999999986</v>
      </c>
      <c r="G89">
        <f>SUM($C$5:C89)</f>
        <v>69.95228858024646</v>
      </c>
      <c r="H89">
        <f>SUM($D$5:D89)</f>
        <v>16.23585202301452</v>
      </c>
      <c r="I89">
        <f>SUM($E$5:E89)</f>
        <v>100</v>
      </c>
      <c r="J89">
        <f t="shared" si="6"/>
        <v>76.219176885855916</v>
      </c>
      <c r="O89" s="3">
        <f t="shared" si="7"/>
        <v>0</v>
      </c>
      <c r="P89" s="3">
        <f t="shared" si="8"/>
        <v>0.19190188872279706</v>
      </c>
      <c r="Q89" s="3">
        <f t="shared" si="9"/>
        <v>1.3453953962570315</v>
      </c>
      <c r="R89" s="3">
        <f t="shared" si="10"/>
        <v>0</v>
      </c>
      <c r="S89" s="3">
        <f t="shared" si="11"/>
        <v>1.5372972849798285</v>
      </c>
      <c r="T89">
        <f>SUM($S$6:S89)</f>
        <v>58.930473854528884</v>
      </c>
    </row>
    <row r="90" spans="1:20" x14ac:dyDescent="0.3">
      <c r="A90" s="1">
        <v>190</v>
      </c>
      <c r="B90" s="1">
        <v>0</v>
      </c>
      <c r="C90" s="1">
        <v>3.4314025475625098</v>
      </c>
      <c r="D90" s="1">
        <v>3.1666978773107899</v>
      </c>
      <c r="E90" s="1">
        <v>0</v>
      </c>
      <c r="F90">
        <f>SUM(B$5:$B90)</f>
        <v>99.999999999999986</v>
      </c>
      <c r="G90">
        <f>SUM($C$5:C90)</f>
        <v>73.383691127808973</v>
      </c>
      <c r="H90">
        <f>SUM($D$5:D90)</f>
        <v>19.402549900325308</v>
      </c>
      <c r="I90">
        <f>SUM($E$5:E90)</f>
        <v>100</v>
      </c>
      <c r="J90">
        <f t="shared" si="6"/>
        <v>77.348253052528165</v>
      </c>
      <c r="O90" s="3">
        <f t="shared" si="7"/>
        <v>0</v>
      </c>
      <c r="P90" s="3">
        <f t="shared" si="8"/>
        <v>0.19074447654855672</v>
      </c>
      <c r="Q90" s="3">
        <f t="shared" si="9"/>
        <v>1.4894854502134842</v>
      </c>
      <c r="R90" s="3">
        <f t="shared" si="10"/>
        <v>0</v>
      </c>
      <c r="S90" s="3">
        <f t="shared" si="11"/>
        <v>1.6802299267620409</v>
      </c>
      <c r="T90">
        <f>SUM($S$6:S90)</f>
        <v>60.610703781290923</v>
      </c>
    </row>
    <row r="91" spans="1:20" x14ac:dyDescent="0.3">
      <c r="A91" s="1">
        <v>200</v>
      </c>
      <c r="B91" s="1">
        <v>0</v>
      </c>
      <c r="C91" s="1">
        <v>3.3651329377066901</v>
      </c>
      <c r="D91" s="1">
        <v>3.4495933908040199</v>
      </c>
      <c r="E91" s="1">
        <v>0</v>
      </c>
      <c r="F91">
        <f>SUM(B$5:$B91)</f>
        <v>99.999999999999986</v>
      </c>
      <c r="G91">
        <f>SUM($C$5:C91)</f>
        <v>76.748824065515663</v>
      </c>
      <c r="H91">
        <f>SUM($D$5:D91)</f>
        <v>22.852143291129327</v>
      </c>
      <c r="I91">
        <f>SUM($E$5:E91)</f>
        <v>100</v>
      </c>
      <c r="J91">
        <f t="shared" si="6"/>
        <v>78.431887622124066</v>
      </c>
      <c r="O91" s="3">
        <f t="shared" si="7"/>
        <v>0</v>
      </c>
      <c r="P91" s="3">
        <f t="shared" si="8"/>
        <v>0.18706068781557794</v>
      </c>
      <c r="Q91" s="3">
        <f t="shared" si="9"/>
        <v>1.6225479549437023</v>
      </c>
      <c r="R91" s="3">
        <f t="shared" si="10"/>
        <v>0</v>
      </c>
      <c r="S91" s="3">
        <f t="shared" si="11"/>
        <v>1.8096086427592804</v>
      </c>
      <c r="T91">
        <f>SUM($S$6:S91)</f>
        <v>62.420312424050202</v>
      </c>
    </row>
    <row r="92" spans="1:20" x14ac:dyDescent="0.3">
      <c r="A92" s="1">
        <v>210</v>
      </c>
      <c r="B92" s="1">
        <v>0</v>
      </c>
      <c r="C92" s="1">
        <v>3.2689660239</v>
      </c>
      <c r="D92" s="1">
        <v>3.7202027816722101</v>
      </c>
      <c r="E92" s="1">
        <v>0</v>
      </c>
      <c r="F92">
        <f>SUM(B$5:$B92)</f>
        <v>99.999999999999986</v>
      </c>
      <c r="G92">
        <f>SUM($C$5:C92)</f>
        <v>80.017790089415669</v>
      </c>
      <c r="H92">
        <f>SUM($D$5:D92)</f>
        <v>26.572346072801537</v>
      </c>
      <c r="I92">
        <f>SUM($E$5:E92)</f>
        <v>100</v>
      </c>
      <c r="J92">
        <f t="shared" si="6"/>
        <v>79.474050367988369</v>
      </c>
      <c r="O92" s="3">
        <f t="shared" si="7"/>
        <v>0</v>
      </c>
      <c r="P92" s="3">
        <f t="shared" si="8"/>
        <v>0.18171497061070574</v>
      </c>
      <c r="Q92" s="3">
        <f t="shared" si="9"/>
        <v>1.7498315689812989</v>
      </c>
      <c r="R92" s="3">
        <f t="shared" si="10"/>
        <v>0</v>
      </c>
      <c r="S92" s="3">
        <f t="shared" si="11"/>
        <v>1.9315465395920046</v>
      </c>
      <c r="T92">
        <f>SUM($S$6:S92)</f>
        <v>64.351858963642201</v>
      </c>
    </row>
    <row r="93" spans="1:20" x14ac:dyDescent="0.3">
      <c r="A93" s="1">
        <v>220</v>
      </c>
      <c r="B93" s="1">
        <v>0</v>
      </c>
      <c r="C93" s="1">
        <v>3.1479767982484801</v>
      </c>
      <c r="D93" s="1">
        <v>3.9750511205437502</v>
      </c>
      <c r="E93" s="1">
        <v>0</v>
      </c>
      <c r="F93">
        <f>SUM(B$5:$B93)</f>
        <v>99.999999999999986</v>
      </c>
      <c r="G93">
        <f>SUM($C$5:C93)</f>
        <v>83.165766887664148</v>
      </c>
      <c r="H93">
        <f>SUM($D$5:D93)</f>
        <v>30.547397193345287</v>
      </c>
      <c r="I93">
        <f>SUM($E$5:E93)</f>
        <v>100</v>
      </c>
      <c r="J93">
        <f t="shared" si="6"/>
        <v>80.478194657626972</v>
      </c>
      <c r="O93" s="3">
        <f t="shared" si="7"/>
        <v>0</v>
      </c>
      <c r="P93" s="3">
        <f t="shared" si="8"/>
        <v>0.17498943310963119</v>
      </c>
      <c r="Q93" s="3">
        <f t="shared" si="9"/>
        <v>1.8697018273599071</v>
      </c>
      <c r="R93" s="3">
        <f t="shared" si="10"/>
        <v>0</v>
      </c>
      <c r="S93" s="3">
        <f t="shared" si="11"/>
        <v>2.0446912604695382</v>
      </c>
      <c r="T93">
        <f>SUM($S$6:S93)</f>
        <v>66.396550224111735</v>
      </c>
    </row>
    <row r="94" spans="1:20" x14ac:dyDescent="0.3">
      <c r="A94" s="1">
        <v>240</v>
      </c>
      <c r="B94" s="1">
        <v>0</v>
      </c>
      <c r="C94" s="1">
        <v>2.9244963268776298</v>
      </c>
      <c r="D94" s="1">
        <v>4.3310678646836198</v>
      </c>
      <c r="E94" s="1">
        <v>0</v>
      </c>
      <c r="F94">
        <f>SUM(B$5:$B94)</f>
        <v>99.999999999999986</v>
      </c>
      <c r="G94">
        <f>SUM($C$5:C94)</f>
        <v>86.090263214541778</v>
      </c>
      <c r="H94">
        <f>SUM($D$5:D94)</f>
        <v>34.878465058028908</v>
      </c>
      <c r="I94">
        <f>SUM($E$5:E94)</f>
        <v>100</v>
      </c>
      <c r="J94">
        <f t="shared" si="6"/>
        <v>82.384165103129732</v>
      </c>
      <c r="O94" s="3">
        <f t="shared" si="7"/>
        <v>0</v>
      </c>
      <c r="P94" s="3">
        <f t="shared" si="8"/>
        <v>0.1625666220463422</v>
      </c>
      <c r="Q94" s="3">
        <f t="shared" si="9"/>
        <v>2.0371575749473707</v>
      </c>
      <c r="R94" s="3">
        <f t="shared" si="10"/>
        <v>0</v>
      </c>
      <c r="S94" s="3">
        <f t="shared" si="11"/>
        <v>2.1997241969937127</v>
      </c>
      <c r="T94">
        <f>SUM($S$6:S94)</f>
        <v>68.596274421105448</v>
      </c>
    </row>
    <row r="95" spans="1:20" x14ac:dyDescent="0.3">
      <c r="A95" s="2">
        <v>260</v>
      </c>
      <c r="B95" s="1">
        <v>0</v>
      </c>
      <c r="C95" s="1">
        <v>2.5977952137911502</v>
      </c>
      <c r="D95" s="1">
        <v>4.7523504636970104</v>
      </c>
      <c r="E95" s="1">
        <v>0</v>
      </c>
      <c r="F95">
        <f>SUM(B$5:$B95)</f>
        <v>99.999999999999986</v>
      </c>
      <c r="G95">
        <f>SUM($C$5:C95)</f>
        <v>88.688058428332923</v>
      </c>
      <c r="H95">
        <f>SUM($D$5:D95)</f>
        <v>39.630815521725921</v>
      </c>
      <c r="I95">
        <f>SUM($E$5:E95)</f>
        <v>100</v>
      </c>
      <c r="J95">
        <f t="shared" si="6"/>
        <v>84.170000577792791</v>
      </c>
      <c r="O95" s="3">
        <f t="shared" si="7"/>
        <v>0</v>
      </c>
      <c r="P95" s="3">
        <f t="shared" si="8"/>
        <v>0.14440599182597422</v>
      </c>
      <c r="Q95" s="3">
        <f t="shared" si="9"/>
        <v>2.2353117172021553</v>
      </c>
      <c r="R95" s="3">
        <f t="shared" si="10"/>
        <v>0</v>
      </c>
      <c r="S95" s="3">
        <f t="shared" si="11"/>
        <v>2.3797177090281294</v>
      </c>
      <c r="T95">
        <f>SUM($S$6:S95)</f>
        <v>70.975992130133577</v>
      </c>
    </row>
    <row r="96" spans="1:20" x14ac:dyDescent="0.3">
      <c r="A96" s="1">
        <v>280</v>
      </c>
      <c r="B96" s="1">
        <v>0</v>
      </c>
      <c r="C96" s="1">
        <v>2.2704566032223998</v>
      </c>
      <c r="D96" s="1">
        <v>5.0921230908939403</v>
      </c>
      <c r="E96" s="1">
        <v>0</v>
      </c>
      <c r="F96">
        <f>SUM(B$5:$B96)</f>
        <v>99.999999999999986</v>
      </c>
      <c r="G96">
        <f>SUM($C$5:C96)</f>
        <v>90.958515031555322</v>
      </c>
      <c r="H96">
        <f>SUM($D$5:D96)</f>
        <v>44.722938612619863</v>
      </c>
      <c r="I96">
        <f>SUM($E$5:E96)</f>
        <v>100</v>
      </c>
      <c r="J96">
        <f t="shared" si="6"/>
        <v>85.851698352665224</v>
      </c>
      <c r="O96" s="3">
        <f t="shared" si="7"/>
        <v>0</v>
      </c>
      <c r="P96" s="3">
        <f t="shared" si="8"/>
        <v>0.12620992445654802</v>
      </c>
      <c r="Q96" s="3">
        <f t="shared" si="9"/>
        <v>2.3951268950935223</v>
      </c>
      <c r="R96" s="3">
        <f t="shared" si="10"/>
        <v>0</v>
      </c>
      <c r="S96" s="3">
        <f t="shared" si="11"/>
        <v>2.5213368195500703</v>
      </c>
      <c r="T96">
        <f>SUM($S$6:S96)</f>
        <v>73.497328949683649</v>
      </c>
    </row>
    <row r="97" spans="1:20" x14ac:dyDescent="0.3">
      <c r="A97" s="1">
        <v>300</v>
      </c>
      <c r="B97" s="1">
        <v>0</v>
      </c>
      <c r="C97" s="1">
        <v>1.95828979428436</v>
      </c>
      <c r="D97" s="1">
        <v>5.3661331335605302</v>
      </c>
      <c r="E97" s="1">
        <v>0</v>
      </c>
      <c r="F97">
        <f>SUM(B$5:$B97)</f>
        <v>99.999999999999986</v>
      </c>
      <c r="G97">
        <f>SUM($C$5:C97)</f>
        <v>92.916804825839677</v>
      </c>
      <c r="H97">
        <f>SUM($D$5:D97)</f>
        <v>50.089071746180394</v>
      </c>
      <c r="I97">
        <f>SUM($E$5:E97)</f>
        <v>100</v>
      </c>
      <c r="J97">
        <f t="shared" si="6"/>
        <v>87.442158785327067</v>
      </c>
      <c r="O97" s="3">
        <f t="shared" si="7"/>
        <v>0</v>
      </c>
      <c r="P97" s="3">
        <f t="shared" si="8"/>
        <v>0.10885722574475837</v>
      </c>
      <c r="Q97" s="3">
        <f t="shared" si="9"/>
        <v>2.5240100369582761</v>
      </c>
      <c r="R97" s="3">
        <f t="shared" si="10"/>
        <v>0</v>
      </c>
      <c r="S97" s="3">
        <f t="shared" si="11"/>
        <v>2.6328672627030345</v>
      </c>
      <c r="T97">
        <f>SUM($S$6:S97)</f>
        <v>76.130196212386679</v>
      </c>
    </row>
    <row r="98" spans="1:20" x14ac:dyDescent="0.3">
      <c r="A98" s="1">
        <v>330</v>
      </c>
      <c r="B98" s="1">
        <v>0</v>
      </c>
      <c r="C98" s="1">
        <v>1.56968998920919</v>
      </c>
      <c r="D98" s="1">
        <v>5.6288335761718002</v>
      </c>
      <c r="E98" s="1">
        <v>0</v>
      </c>
      <c r="F98">
        <f>SUM(B$5:$B98)</f>
        <v>99.999999999999986</v>
      </c>
      <c r="G98">
        <f>SUM($C$5:C98)</f>
        <v>94.486494815048871</v>
      </c>
      <c r="H98">
        <f>SUM($D$5:D98)</f>
        <v>55.717905322352195</v>
      </c>
      <c r="I98">
        <f>SUM($E$5:E98)</f>
        <v>100</v>
      </c>
      <c r="J98">
        <f t="shared" si="6"/>
        <v>89.679390022041432</v>
      </c>
      <c r="O98" s="3">
        <f t="shared" si="7"/>
        <v>0</v>
      </c>
      <c r="P98" s="3">
        <f t="shared" si="8"/>
        <v>8.7255776955665457E-2</v>
      </c>
      <c r="Q98" s="3">
        <f t="shared" si="9"/>
        <v>2.6475736044958329</v>
      </c>
      <c r="R98" s="3">
        <f t="shared" si="10"/>
        <v>0</v>
      </c>
      <c r="S98" s="3">
        <f t="shared" si="11"/>
        <v>2.7348293814514983</v>
      </c>
      <c r="T98">
        <f>SUM($S$6:S98)</f>
        <v>78.865025593838183</v>
      </c>
    </row>
    <row r="99" spans="1:20" x14ac:dyDescent="0.3">
      <c r="A99" s="1">
        <v>360</v>
      </c>
      <c r="B99" s="1">
        <v>0</v>
      </c>
      <c r="C99" s="1">
        <v>1.24675497385149</v>
      </c>
      <c r="D99" s="1">
        <v>5.8809941485110002</v>
      </c>
      <c r="E99" s="1">
        <v>0</v>
      </c>
      <c r="F99">
        <f>SUM(B$5:$B99)</f>
        <v>99.999999999999986</v>
      </c>
      <c r="G99">
        <f>SUM($C$5:C99)</f>
        <v>95.733249788900366</v>
      </c>
      <c r="H99">
        <f>SUM($D$5:D99)</f>
        <v>61.598899470863195</v>
      </c>
      <c r="I99">
        <f>SUM($E$5:E99)</f>
        <v>100</v>
      </c>
      <c r="J99">
        <f t="shared" si="6"/>
        <v>91.763191007403009</v>
      </c>
      <c r="O99" s="3">
        <f t="shared" si="7"/>
        <v>0</v>
      </c>
      <c r="P99" s="3">
        <f t="shared" si="8"/>
        <v>6.9304496215560896E-2</v>
      </c>
      <c r="Q99" s="3">
        <f t="shared" si="9"/>
        <v>2.7661796471839657</v>
      </c>
      <c r="R99" s="3">
        <f t="shared" si="10"/>
        <v>0</v>
      </c>
      <c r="S99" s="3">
        <f t="shared" si="11"/>
        <v>2.8354841433995266</v>
      </c>
      <c r="T99">
        <f>SUM($S$6:S99)</f>
        <v>81.700509737237709</v>
      </c>
    </row>
    <row r="100" spans="1:20" x14ac:dyDescent="0.3">
      <c r="A100" s="1">
        <v>400</v>
      </c>
      <c r="B100" s="1">
        <v>0</v>
      </c>
      <c r="C100" s="1">
        <v>0.99146799431907096</v>
      </c>
      <c r="D100" s="1">
        <v>6.10380593813401</v>
      </c>
      <c r="E100" s="1">
        <v>0</v>
      </c>
      <c r="F100">
        <f>SUM(B$5:$B100)</f>
        <v>99.999999999999986</v>
      </c>
      <c r="G100">
        <f>SUM($C$5:C100)</f>
        <v>96.724717783219432</v>
      </c>
      <c r="H100">
        <f>SUM($D$5:D100)</f>
        <v>67.702705408997204</v>
      </c>
      <c r="I100">
        <f>SUM($E$5:E100)</f>
        <v>100</v>
      </c>
      <c r="J100">
        <f t="shared" si="6"/>
        <v>94.340409519073916</v>
      </c>
      <c r="O100" s="3">
        <f t="shared" si="7"/>
        <v>0</v>
      </c>
      <c r="P100" s="3">
        <f t="shared" si="8"/>
        <v>5.5113628019358304E-2</v>
      </c>
      <c r="Q100" s="3">
        <f t="shared" si="9"/>
        <v>2.8709812201907767</v>
      </c>
      <c r="R100" s="3">
        <f t="shared" si="10"/>
        <v>0</v>
      </c>
      <c r="S100" s="3">
        <f t="shared" si="11"/>
        <v>2.926094848210135</v>
      </c>
      <c r="T100">
        <f>SUM($S$6:S100)</f>
        <v>84.626604585447851</v>
      </c>
    </row>
    <row r="101" spans="1:20" x14ac:dyDescent="0.3">
      <c r="A101" s="1">
        <v>430</v>
      </c>
      <c r="B101" s="1">
        <v>0</v>
      </c>
      <c r="C101" s="1">
        <v>0.83293502689517596</v>
      </c>
      <c r="D101" s="1">
        <v>6.2677896587727</v>
      </c>
      <c r="E101" s="1">
        <v>0</v>
      </c>
      <c r="F101">
        <f>SUM(B$5:$B101)</f>
        <v>99.999999999999986</v>
      </c>
      <c r="G101">
        <f>SUM($C$5:C101)</f>
        <v>97.557652810114604</v>
      </c>
      <c r="H101">
        <f>SUM($D$5:D101)</f>
        <v>73.970495067769903</v>
      </c>
      <c r="I101">
        <f>SUM($E$5:E101)</f>
        <v>100</v>
      </c>
      <c r="J101">
        <f t="shared" si="6"/>
        <v>96.144336102114707</v>
      </c>
      <c r="O101" s="3">
        <f t="shared" si="7"/>
        <v>0</v>
      </c>
      <c r="P101" s="3">
        <f t="shared" si="8"/>
        <v>4.6301112592265471E-2</v>
      </c>
      <c r="Q101" s="3">
        <f t="shared" si="9"/>
        <v>2.9481124702898938</v>
      </c>
      <c r="R101" s="3">
        <f t="shared" si="10"/>
        <v>0</v>
      </c>
      <c r="S101" s="3">
        <f t="shared" si="11"/>
        <v>2.9944135828821592</v>
      </c>
      <c r="T101">
        <f>SUM($S$6:S101)</f>
        <v>87.621018168330011</v>
      </c>
    </row>
    <row r="102" spans="1:20" x14ac:dyDescent="0.3">
      <c r="A102" s="1">
        <v>460</v>
      </c>
      <c r="B102" s="1">
        <v>0</v>
      </c>
      <c r="C102" s="1">
        <v>0.71045393096042098</v>
      </c>
      <c r="D102" s="1">
        <v>6.40070466402421</v>
      </c>
      <c r="E102" s="1">
        <v>0</v>
      </c>
      <c r="F102">
        <f>SUM(B$5:$B102)</f>
        <v>99.999999999999986</v>
      </c>
      <c r="G102">
        <f>SUM($C$5:C102)</f>
        <v>98.26810674107503</v>
      </c>
      <c r="H102">
        <f>SUM($D$5:D102)</f>
        <v>80.371199731794107</v>
      </c>
      <c r="I102">
        <f>SUM($E$5:E102)</f>
        <v>100</v>
      </c>
      <c r="J102">
        <f t="shared" si="6"/>
        <v>97.852613688732603</v>
      </c>
      <c r="O102" s="3">
        <f t="shared" si="7"/>
        <v>0</v>
      </c>
      <c r="P102" s="3">
        <f t="shared" si="8"/>
        <v>3.9492645148606328E-2</v>
      </c>
      <c r="Q102" s="3">
        <f t="shared" si="9"/>
        <v>3.0106302645688028</v>
      </c>
      <c r="R102" s="3">
        <f t="shared" si="10"/>
        <v>0</v>
      </c>
      <c r="S102" s="3">
        <f t="shared" si="11"/>
        <v>3.050122909717409</v>
      </c>
      <c r="T102">
        <f>SUM($S$6:S102)</f>
        <v>90.671141078047413</v>
      </c>
    </row>
    <row r="103" spans="1:20" x14ac:dyDescent="0.3">
      <c r="A103" s="1">
        <v>470</v>
      </c>
      <c r="B103" s="1">
        <v>0</v>
      </c>
      <c r="C103" s="1">
        <v>0.63435720942465101</v>
      </c>
      <c r="D103" s="1">
        <v>6.4832225818170999</v>
      </c>
      <c r="E103" s="1">
        <v>0</v>
      </c>
      <c r="F103">
        <f>SUM(B$5:$B103)</f>
        <v>99.999999999999986</v>
      </c>
      <c r="G103">
        <f>SUM($C$5:C103)</f>
        <v>98.90246395049968</v>
      </c>
      <c r="H103">
        <f>SUM($D$5:D103)</f>
        <v>86.854422313611209</v>
      </c>
      <c r="I103">
        <f>SUM($E$5:E103)</f>
        <v>100</v>
      </c>
      <c r="J103">
        <f t="shared" si="6"/>
        <v>98.402714233189499</v>
      </c>
      <c r="O103" s="3">
        <f t="shared" si="7"/>
        <v>0</v>
      </c>
      <c r="P103" s="3">
        <f t="shared" si="8"/>
        <v>3.5262587871673766E-2</v>
      </c>
      <c r="Q103" s="3">
        <f t="shared" si="9"/>
        <v>3.0494433255857878</v>
      </c>
      <c r="R103" s="3">
        <f t="shared" si="10"/>
        <v>0</v>
      </c>
      <c r="S103" s="3">
        <f t="shared" si="11"/>
        <v>3.0847059134574617</v>
      </c>
      <c r="T103">
        <f>SUM($S$6:S103)</f>
        <v>93.755846991504868</v>
      </c>
    </row>
    <row r="104" spans="1:20" x14ac:dyDescent="0.3">
      <c r="A104" s="1">
        <v>490</v>
      </c>
      <c r="B104" s="1">
        <v>0</v>
      </c>
      <c r="C104" s="1">
        <v>0.57883769245283601</v>
      </c>
      <c r="D104" s="1">
        <v>6.5434254187631202</v>
      </c>
      <c r="E104" s="1">
        <v>0</v>
      </c>
      <c r="F104">
        <f>SUM(B$5:$B104)</f>
        <v>99.999999999999986</v>
      </c>
      <c r="G104">
        <f>SUM($C$5:C104)</f>
        <v>99.481301642952516</v>
      </c>
      <c r="H104">
        <f>SUM($D$5:D104)</f>
        <v>93.397847732374331</v>
      </c>
      <c r="I104">
        <f>SUM($E$5:E104)</f>
        <v>100</v>
      </c>
      <c r="J104">
        <f t="shared" si="6"/>
        <v>99.476083643701841</v>
      </c>
      <c r="O104" s="3">
        <f t="shared" si="7"/>
        <v>0</v>
      </c>
      <c r="P104" s="3">
        <f t="shared" si="8"/>
        <v>3.2176374273522719E-2</v>
      </c>
      <c r="Q104" s="3">
        <f t="shared" si="9"/>
        <v>3.0777602832391091</v>
      </c>
      <c r="R104" s="3">
        <f t="shared" si="10"/>
        <v>0</v>
      </c>
      <c r="S104" s="3">
        <f t="shared" si="11"/>
        <v>3.1099366575126317</v>
      </c>
      <c r="T104">
        <f>SUM($S$6:S104)</f>
        <v>96.865783649017501</v>
      </c>
    </row>
    <row r="105" spans="1:20" s="3" customFormat="1" x14ac:dyDescent="0.3">
      <c r="A105" s="3">
        <v>500</v>
      </c>
      <c r="B105" s="3">
        <v>0</v>
      </c>
      <c r="C105" s="3">
        <v>0.51869835704746103</v>
      </c>
      <c r="D105" s="3">
        <v>6.6021522676257103</v>
      </c>
      <c r="E105" s="3">
        <v>0</v>
      </c>
      <c r="F105" s="3">
        <f>SUM(B$5:$B105)</f>
        <v>99.999999999999986</v>
      </c>
      <c r="G105" s="3">
        <f>SUM($C$5:C105)</f>
        <v>99.999999999999972</v>
      </c>
      <c r="H105" s="3">
        <f>SUM($D$5:D105)</f>
        <v>100.00000000000004</v>
      </c>
      <c r="I105" s="3">
        <f>SUM($E$5:E105)</f>
        <v>100</v>
      </c>
      <c r="J105" s="3">
        <f t="shared" si="6"/>
        <v>100</v>
      </c>
      <c r="O105" s="3">
        <f t="shared" si="7"/>
        <v>0</v>
      </c>
      <c r="P105" s="3">
        <f t="shared" si="8"/>
        <v>2.8833354650242175E-2</v>
      </c>
      <c r="Q105" s="3">
        <f t="shared" si="9"/>
        <v>3.1053829963322817</v>
      </c>
      <c r="R105" s="3">
        <f t="shared" si="10"/>
        <v>0</v>
      </c>
      <c r="S105" s="3">
        <f t="shared" si="11"/>
        <v>3.1342163509825238</v>
      </c>
      <c r="T105">
        <f>SUM($S$6:S105)</f>
        <v>100.00000000000003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0F54-056F-4E52-A92E-3C4D20DA8C9F}">
  <dimension ref="A1:V102"/>
  <sheetViews>
    <sheetView tabSelected="1" topLeftCell="C1" workbookViewId="0">
      <selection activeCell="J11" sqref="J11"/>
    </sheetView>
  </sheetViews>
  <sheetFormatPr defaultRowHeight="15.6" x14ac:dyDescent="0.3"/>
  <cols>
    <col min="1" max="1" width="20.09765625" customWidth="1"/>
    <col min="2" max="2" width="13.3984375" customWidth="1"/>
    <col min="3" max="6" width="11.5"/>
    <col min="7" max="7" width="15.3984375" customWidth="1"/>
    <col min="8" max="8" width="14.5" customWidth="1"/>
    <col min="10" max="10" width="10" customWidth="1"/>
    <col min="12" max="12" width="11.5" customWidth="1"/>
  </cols>
  <sheetData>
    <row r="1" spans="1:22" ht="21" x14ac:dyDescent="0.4">
      <c r="A1" s="31" t="s">
        <v>0</v>
      </c>
      <c r="B1" s="34" t="s">
        <v>30</v>
      </c>
      <c r="C1" t="s">
        <v>25</v>
      </c>
      <c r="D1" t="s">
        <v>26</v>
      </c>
      <c r="E1" t="s">
        <v>27</v>
      </c>
      <c r="F1" t="s">
        <v>13</v>
      </c>
      <c r="G1" t="s">
        <v>35</v>
      </c>
      <c r="H1" t="s">
        <v>36</v>
      </c>
      <c r="J1" t="s">
        <v>37</v>
      </c>
      <c r="K1" t="s">
        <v>17</v>
      </c>
      <c r="R1" t="s">
        <v>25</v>
      </c>
      <c r="S1" t="s">
        <v>26</v>
      </c>
      <c r="T1" t="s">
        <v>27</v>
      </c>
      <c r="U1" t="s">
        <v>13</v>
      </c>
    </row>
    <row r="2" spans="1:22" x14ac:dyDescent="0.3">
      <c r="A2">
        <v>0.05</v>
      </c>
      <c r="B2" s="35">
        <v>-7.1648298989322692</v>
      </c>
      <c r="C2" s="35">
        <v>0</v>
      </c>
      <c r="D2" s="35">
        <v>0</v>
      </c>
      <c r="E2" s="35">
        <v>0</v>
      </c>
      <c r="F2" s="35">
        <v>0</v>
      </c>
      <c r="G2" s="35">
        <f>SUM(C2*$R$5+D2*$S$5+E2*$T$5+F2*$U$5)</f>
        <v>0</v>
      </c>
      <c r="H2" s="35">
        <f>G2</f>
        <v>0</v>
      </c>
      <c r="J2" s="35">
        <f>(B2-H2)^2</f>
        <v>51.334787480633793</v>
      </c>
      <c r="K2">
        <f>SQRT(SUM(J6:J101)/COUNT(J6:J101))</f>
        <v>2.0267228904786281</v>
      </c>
      <c r="L2">
        <f>COUNT(J2:J102)</f>
        <v>101</v>
      </c>
      <c r="Q2" t="s">
        <v>20</v>
      </c>
      <c r="R2">
        <v>3.15</v>
      </c>
      <c r="S2">
        <v>2.2000000000000002</v>
      </c>
      <c r="T2">
        <v>2.6</v>
      </c>
      <c r="U2">
        <v>2.85</v>
      </c>
      <c r="V2" t="s">
        <v>38</v>
      </c>
    </row>
    <row r="3" spans="1:22" x14ac:dyDescent="0.3">
      <c r="A3">
        <v>0.1</v>
      </c>
      <c r="B3" s="35">
        <v>-7.1648298989322692</v>
      </c>
      <c r="C3" s="36">
        <v>0.205364395057794</v>
      </c>
      <c r="D3" s="36">
        <v>2.3252920500431299E-3</v>
      </c>
      <c r="E3" s="36">
        <v>1.96546823156153E-7</v>
      </c>
      <c r="F3" s="35">
        <v>4.0087289925511201E-2</v>
      </c>
      <c r="G3" s="35">
        <f t="shared" ref="G3:G66" si="0">SUM(C3*$R$5+D3*$S$5+E3*$T$5+F3*$U$5)</f>
        <v>7.9026664893829604E-2</v>
      </c>
      <c r="H3" s="35">
        <f>G3+H2</f>
        <v>7.9026664893829604E-2</v>
      </c>
      <c r="J3" s="35">
        <f t="shared" ref="J3:J66" si="1">(B3-H3)^2</f>
        <v>52.473457917286453</v>
      </c>
      <c r="Q3" t="s">
        <v>22</v>
      </c>
      <c r="R3">
        <v>1.486</v>
      </c>
      <c r="S3">
        <v>1.121</v>
      </c>
      <c r="T3">
        <v>0.67500000000000004</v>
      </c>
      <c r="U3">
        <v>0</v>
      </c>
      <c r="V3">
        <f>SUM(U3+S3+R3)</f>
        <v>2.6070000000000002</v>
      </c>
    </row>
    <row r="4" spans="1:22" x14ac:dyDescent="0.3">
      <c r="A4">
        <v>0.2</v>
      </c>
      <c r="B4" s="35">
        <v>-4.4280980323067789</v>
      </c>
      <c r="C4" s="36">
        <v>0.166654520602141</v>
      </c>
      <c r="D4" s="36">
        <v>2.7651516634301801E-3</v>
      </c>
      <c r="E4" s="36">
        <v>6.9522766422899103E-7</v>
      </c>
      <c r="F4" s="35">
        <v>5.1419941571377401E-2</v>
      </c>
      <c r="G4" s="35">
        <f t="shared" si="0"/>
        <v>6.4491350314741264E-2</v>
      </c>
      <c r="H4" s="35">
        <f t="shared" ref="H4:H67" si="2">G4+H3</f>
        <v>0.14351801520857088</v>
      </c>
      <c r="J4" s="35">
        <f t="shared" si="1"/>
        <v>20.899673285899866</v>
      </c>
      <c r="Q4" t="s">
        <v>23</v>
      </c>
      <c r="R4">
        <f>R3/R2</f>
        <v>0.47174603174603175</v>
      </c>
      <c r="S4">
        <f>S3/S2</f>
        <v>0.50954545454545452</v>
      </c>
      <c r="T4">
        <f>T3/T2</f>
        <v>0.25961538461538464</v>
      </c>
      <c r="U4">
        <f>U3/U2</f>
        <v>0</v>
      </c>
      <c r="V4">
        <f>SUM(R4:U4)</f>
        <v>1.2409068709068709</v>
      </c>
    </row>
    <row r="5" spans="1:22" x14ac:dyDescent="0.3">
      <c r="A5">
        <v>0.3</v>
      </c>
      <c r="B5" s="35">
        <v>-2.5930682955335596</v>
      </c>
      <c r="C5" s="36">
        <v>0.26192538899496398</v>
      </c>
      <c r="D5" s="36">
        <v>5.0587557727651798E-3</v>
      </c>
      <c r="E5" s="36">
        <v>2.16803070505435E-6</v>
      </c>
      <c r="F5" s="35">
        <v>9.6759343234114698E-2</v>
      </c>
      <c r="G5" s="35">
        <f t="shared" si="0"/>
        <v>0.10165186017828905</v>
      </c>
      <c r="H5" s="35">
        <f t="shared" si="2"/>
        <v>0.24516987538685991</v>
      </c>
      <c r="I5" s="35"/>
      <c r="J5" s="35">
        <f>(B5-H5)^2</f>
        <v>8.0555959148696896</v>
      </c>
      <c r="Q5" t="s">
        <v>24</v>
      </c>
      <c r="R5">
        <f>R4/$V$4</f>
        <v>0.38016231741973805</v>
      </c>
      <c r="S5">
        <f t="shared" ref="S5:U5" si="3">S4/$V$4</f>
        <v>0.41062344523330108</v>
      </c>
      <c r="T5">
        <f t="shared" si="3"/>
        <v>0.20921423734696087</v>
      </c>
      <c r="U5">
        <f t="shared" si="3"/>
        <v>0</v>
      </c>
      <c r="V5">
        <f>SUM(R5:U5)</f>
        <v>1</v>
      </c>
    </row>
    <row r="6" spans="1:22" x14ac:dyDescent="0.3">
      <c r="A6">
        <v>0.5</v>
      </c>
      <c r="B6">
        <v>0</v>
      </c>
      <c r="C6" s="32">
        <v>0.38304320709584</v>
      </c>
      <c r="D6" s="32">
        <v>8.5312571176762893E-3</v>
      </c>
      <c r="E6" s="32">
        <v>6.0028615293907899E-6</v>
      </c>
      <c r="F6">
        <v>0.16673445506113099</v>
      </c>
      <c r="G6">
        <f t="shared" si="0"/>
        <v>0.14912298335537133</v>
      </c>
      <c r="H6">
        <f t="shared" si="2"/>
        <v>0.39429285874223124</v>
      </c>
      <c r="J6">
        <f t="shared" si="1"/>
        <v>0.15546685845512112</v>
      </c>
    </row>
    <row r="7" spans="1:22" x14ac:dyDescent="0.3">
      <c r="A7">
        <v>0.7</v>
      </c>
      <c r="B7">
        <v>1.8981064671462575</v>
      </c>
      <c r="C7" s="32">
        <v>0.53644973264758899</v>
      </c>
      <c r="D7" s="32">
        <v>1.3656395236910099E-2</v>
      </c>
      <c r="E7" s="32">
        <v>1.46975319875225E-5</v>
      </c>
      <c r="F7">
        <v>0.27074741455021201</v>
      </c>
      <c r="G7">
        <f t="shared" si="0"/>
        <v>0.20954868453709966</v>
      </c>
      <c r="H7">
        <f t="shared" si="2"/>
        <v>0.60384154327933093</v>
      </c>
      <c r="J7">
        <f t="shared" si="1"/>
        <v>1.6751216931522612</v>
      </c>
    </row>
    <row r="8" spans="1:22" x14ac:dyDescent="0.3">
      <c r="A8">
        <v>0.8</v>
      </c>
      <c r="B8">
        <v>2.6967662976993361</v>
      </c>
      <c r="C8" s="32">
        <v>0.64351239269736005</v>
      </c>
      <c r="D8" s="32">
        <v>1.7713176297331101E-2</v>
      </c>
      <c r="E8" s="32">
        <v>2.4084926303908501E-5</v>
      </c>
      <c r="F8">
        <v>0.35295398847374099</v>
      </c>
      <c r="G8">
        <f t="shared" si="0"/>
        <v>0.2519176468828721</v>
      </c>
      <c r="H8">
        <f t="shared" si="2"/>
        <v>0.85575919016220303</v>
      </c>
      <c r="J8">
        <f t="shared" si="1"/>
        <v>3.3893071700022408</v>
      </c>
      <c r="M8" t="s">
        <v>40</v>
      </c>
    </row>
    <row r="9" spans="1:22" x14ac:dyDescent="0.3">
      <c r="A9">
        <v>0.9</v>
      </c>
      <c r="B9">
        <v>3.4237083441134999</v>
      </c>
      <c r="C9" s="32">
        <v>0.70879597442853504</v>
      </c>
      <c r="D9" s="32">
        <v>2.0405628177537299E-2</v>
      </c>
      <c r="E9" s="32">
        <v>3.1657065231227597E-5</v>
      </c>
      <c r="F9">
        <v>0.40721204996524202</v>
      </c>
      <c r="G9">
        <f t="shared" si="0"/>
        <v>0.27784317266970238</v>
      </c>
      <c r="H9">
        <f t="shared" si="2"/>
        <v>1.1336023628319054</v>
      </c>
      <c r="J9">
        <f t="shared" si="1"/>
        <v>5.2445854055017334</v>
      </c>
    </row>
    <row r="10" spans="1:22" x14ac:dyDescent="0.3">
      <c r="A10">
        <v>1</v>
      </c>
      <c r="B10">
        <v>4.0923686612877024</v>
      </c>
      <c r="C10" s="32">
        <v>0.77138880174736701</v>
      </c>
      <c r="D10" s="32">
        <v>2.3137289360295101E-2</v>
      </c>
      <c r="E10" s="32">
        <v>4.0360013021526599E-5</v>
      </c>
      <c r="F10">
        <v>0.46193295902485598</v>
      </c>
      <c r="G10">
        <f t="shared" si="0"/>
        <v>0.30276211186374175</v>
      </c>
      <c r="H10">
        <f t="shared" si="2"/>
        <v>1.4363644746956472</v>
      </c>
      <c r="J10">
        <f t="shared" si="1"/>
        <v>7.0543582391945234</v>
      </c>
    </row>
    <row r="11" spans="1:22" x14ac:dyDescent="0.3">
      <c r="A11">
        <v>1.1000000000000001</v>
      </c>
      <c r="B11">
        <v>4.712606763870884</v>
      </c>
      <c r="C11" s="32">
        <v>0.83151810209010601</v>
      </c>
      <c r="D11" s="32">
        <v>2.5904375351813499E-2</v>
      </c>
      <c r="E11" s="32">
        <v>5.0216892451337401E-5</v>
      </c>
      <c r="F11">
        <v>0.51697037562088</v>
      </c>
      <c r="G11">
        <f t="shared" si="0"/>
        <v>0.32675929860947145</v>
      </c>
      <c r="H11">
        <f t="shared" si="2"/>
        <v>1.7631237733051186</v>
      </c>
      <c r="J11">
        <f t="shared" si="1"/>
        <v>8.6994499116367692</v>
      </c>
    </row>
    <row r="12" spans="1:22" x14ac:dyDescent="0.3">
      <c r="A12">
        <v>1.2</v>
      </c>
      <c r="B12">
        <v>5.2918902388019546</v>
      </c>
      <c r="C12" s="32">
        <v>0.88937015909906503</v>
      </c>
      <c r="D12" s="32">
        <v>2.8703751583889301E-2</v>
      </c>
      <c r="E12" s="32">
        <v>6.1248908113552299E-5</v>
      </c>
      <c r="F12">
        <v>0.57220099669784596</v>
      </c>
      <c r="G12">
        <f t="shared" si="0"/>
        <v>0.34990426823715842</v>
      </c>
      <c r="H12">
        <f t="shared" si="2"/>
        <v>2.1130280415422771</v>
      </c>
      <c r="J12">
        <f t="shared" si="1"/>
        <v>10.105164869166625</v>
      </c>
    </row>
    <row r="13" spans="1:22" x14ac:dyDescent="0.3">
      <c r="A13">
        <v>1.3</v>
      </c>
      <c r="B13">
        <v>5.8360223880653024</v>
      </c>
      <c r="C13" s="32">
        <v>0.94510129456106495</v>
      </c>
      <c r="D13" s="32">
        <v>3.1532777327982403E-2</v>
      </c>
      <c r="E13" s="32">
        <v>7.3475667909141904E-5</v>
      </c>
      <c r="F13">
        <v>0.62751937439929795</v>
      </c>
      <c r="G13">
        <f t="shared" si="0"/>
        <v>0.3722553681567447</v>
      </c>
      <c r="H13">
        <f t="shared" si="2"/>
        <v>2.4852834096990217</v>
      </c>
      <c r="J13">
        <f t="shared" si="1"/>
        <v>11.227451701143107</v>
      </c>
    </row>
    <row r="14" spans="1:22" x14ac:dyDescent="0.3">
      <c r="A14">
        <v>1.4</v>
      </c>
      <c r="B14">
        <v>6.3496103770507091</v>
      </c>
      <c r="C14" s="32">
        <v>0.99884515682535802</v>
      </c>
      <c r="D14" s="32">
        <v>3.4389195797920699E-2</v>
      </c>
      <c r="E14" s="32">
        <v>8.6915427797097704E-5</v>
      </c>
      <c r="F14">
        <v>0.68283424280724103</v>
      </c>
      <c r="G14">
        <f t="shared" si="0"/>
        <v>0.39386248356449483</v>
      </c>
      <c r="H14">
        <f t="shared" si="2"/>
        <v>2.8791458932635168</v>
      </c>
      <c r="J14">
        <f t="shared" si="1"/>
        <v>12.044123733228304</v>
      </c>
    </row>
    <row r="15" spans="1:22" x14ac:dyDescent="0.3">
      <c r="A15">
        <v>1.5</v>
      </c>
      <c r="B15">
        <v>6.8363781416762359</v>
      </c>
      <c r="C15" s="32">
        <v>1.05071776352385</v>
      </c>
      <c r="D15" s="32">
        <v>3.7271054637513297E-2</v>
      </c>
      <c r="E15" s="32">
        <v>1.01585282912125E-4</v>
      </c>
      <c r="F15">
        <v>0.73806583509782597</v>
      </c>
      <c r="G15">
        <f t="shared" si="0"/>
        <v>0.4147689218855356</v>
      </c>
      <c r="H15">
        <f t="shared" si="2"/>
        <v>3.2939148151490523</v>
      </c>
      <c r="J15">
        <f t="shared" si="1"/>
        <v>12.54904641979004</v>
      </c>
    </row>
    <row r="16" spans="1:22" x14ac:dyDescent="0.3">
      <c r="A16">
        <v>1.6</v>
      </c>
      <c r="B16">
        <v>7.2993823300112979</v>
      </c>
      <c r="C16" s="32">
        <v>1.1008211108652299</v>
      </c>
      <c r="D16" s="32">
        <v>4.0176647007082802E-2</v>
      </c>
      <c r="E16" s="32">
        <v>1.17501319652302E-4</v>
      </c>
      <c r="F16">
        <v>0.79314387335788905</v>
      </c>
      <c r="G16">
        <f t="shared" si="0"/>
        <v>0.43501276073204509</v>
      </c>
      <c r="H16">
        <f t="shared" si="2"/>
        <v>3.7289275758810971</v>
      </c>
      <c r="J16">
        <f t="shared" si="1"/>
        <v>12.748147151290953</v>
      </c>
    </row>
    <row r="17" spans="1:10" x14ac:dyDescent="0.3">
      <c r="A17">
        <v>1.7</v>
      </c>
      <c r="B17">
        <v>7.7411654381033719</v>
      </c>
      <c r="C17" s="32">
        <v>1.1492458308264</v>
      </c>
      <c r="D17" s="32">
        <v>4.3104467015179698E-2</v>
      </c>
      <c r="E17" s="32">
        <v>1.3467873905250501E-4</v>
      </c>
      <c r="F17">
        <v>0.84800602881737297</v>
      </c>
      <c r="G17">
        <f t="shared" si="0"/>
        <v>0.4546278397923324</v>
      </c>
      <c r="H17">
        <f t="shared" si="2"/>
        <v>4.1835554156734291</v>
      </c>
      <c r="J17">
        <f t="shared" si="1"/>
        <v>12.656589071693977</v>
      </c>
    </row>
    <row r="18" spans="1:10" x14ac:dyDescent="0.3">
      <c r="A18">
        <v>1.8</v>
      </c>
      <c r="B18">
        <v>8.1638669838016611</v>
      </c>
      <c r="C18" s="32">
        <v>1.1960731945809</v>
      </c>
      <c r="D18" s="32">
        <v>4.6053175381084499E-2</v>
      </c>
      <c r="E18" s="32">
        <v>1.5313195802100699E-4</v>
      </c>
      <c r="F18">
        <v>0.90259671953318599</v>
      </c>
      <c r="G18">
        <f t="shared" si="0"/>
        <v>0.47364450838022942</v>
      </c>
      <c r="H18">
        <f t="shared" si="2"/>
        <v>4.6571999240536588</v>
      </c>
      <c r="J18">
        <f t="shared" si="1"/>
        <v>12.296713867921699</v>
      </c>
    </row>
    <row r="19" spans="1:10" x14ac:dyDescent="0.3">
      <c r="A19">
        <v>2</v>
      </c>
      <c r="B19">
        <v>8.9590425905051987</v>
      </c>
      <c r="C19" s="32">
        <v>1.26272265922283</v>
      </c>
      <c r="D19" s="32">
        <v>5.0475754080492298E-2</v>
      </c>
      <c r="E19" s="32">
        <v>1.8312032418223701E-4</v>
      </c>
      <c r="F19">
        <v>0.98310827921079402</v>
      </c>
      <c r="G19">
        <f t="shared" si="0"/>
        <v>0.5008044118088123</v>
      </c>
      <c r="H19">
        <f t="shared" si="2"/>
        <v>5.1580043358624712</v>
      </c>
      <c r="J19">
        <f t="shared" si="1"/>
        <v>14.447891813257431</v>
      </c>
    </row>
    <row r="20" spans="1:10" x14ac:dyDescent="0.3">
      <c r="A20">
        <v>2.2000000000000002</v>
      </c>
      <c r="B20">
        <v>9.6966341550929087</v>
      </c>
      <c r="C20">
        <v>1.3477394517205801</v>
      </c>
      <c r="D20">
        <v>5.6487911129066898E-2</v>
      </c>
      <c r="E20">
        <v>2.27842200022155E-4</v>
      </c>
      <c r="F20">
        <v>1.09016181261322</v>
      </c>
      <c r="G20">
        <f t="shared" si="0"/>
        <v>0.53560268175806591</v>
      </c>
      <c r="H20">
        <f t="shared" si="2"/>
        <v>5.6936070176205371</v>
      </c>
      <c r="J20">
        <f t="shared" si="1"/>
        <v>16.02422626334025</v>
      </c>
    </row>
    <row r="21" spans="1:10" x14ac:dyDescent="0.3">
      <c r="A21">
        <v>2.4</v>
      </c>
      <c r="B21">
        <v>10.385522185084433</v>
      </c>
      <c r="C21">
        <v>1.42748064345197</v>
      </c>
      <c r="D21">
        <v>6.2564898835558602E-2</v>
      </c>
      <c r="E21">
        <v>2.77895589223174E-4</v>
      </c>
      <c r="F21">
        <v>1.1953688050050699</v>
      </c>
      <c r="G21">
        <f t="shared" si="0"/>
        <v>0.56842310351081116</v>
      </c>
      <c r="H21">
        <f t="shared" si="2"/>
        <v>6.2620301211313478</v>
      </c>
      <c r="J21">
        <f t="shared" si="1"/>
        <v>17.003186801484073</v>
      </c>
    </row>
    <row r="22" spans="1:10" x14ac:dyDescent="0.3">
      <c r="A22">
        <v>2.6</v>
      </c>
      <c r="B22">
        <v>11.032608008490127</v>
      </c>
      <c r="C22">
        <v>1.5023392653269401</v>
      </c>
      <c r="D22">
        <v>6.8700804281644504E-2</v>
      </c>
      <c r="E22">
        <v>3.3336937834268398E-4</v>
      </c>
      <c r="F22">
        <v>1.29849077716869</v>
      </c>
      <c r="G22">
        <f t="shared" si="0"/>
        <v>0.59941268322202867</v>
      </c>
      <c r="H22">
        <f t="shared" si="2"/>
        <v>6.8614428043533762</v>
      </c>
      <c r="J22">
        <f t="shared" si="1"/>
        <v>17.398619160201186</v>
      </c>
    </row>
    <row r="23" spans="1:10" x14ac:dyDescent="0.3">
      <c r="A23">
        <v>2.8</v>
      </c>
      <c r="B23">
        <v>11.643370499171514</v>
      </c>
      <c r="C23">
        <v>1.5726568099128699</v>
      </c>
      <c r="D23">
        <v>7.4890564544683402E-2</v>
      </c>
      <c r="E23">
        <v>3.9434631009678599E-4</v>
      </c>
      <c r="F23">
        <v>1.3993308564598601</v>
      </c>
      <c r="G23">
        <f t="shared" si="0"/>
        <v>0.62869918185373153</v>
      </c>
      <c r="H23">
        <f t="shared" si="2"/>
        <v>7.4901419862071075</v>
      </c>
      <c r="J23">
        <f t="shared" si="1"/>
        <v>17.249307080900536</v>
      </c>
    </row>
    <row r="24" spans="1:10" x14ac:dyDescent="0.3">
      <c r="A24">
        <v>3</v>
      </c>
      <c r="B24">
        <v>12.222238188218162</v>
      </c>
      <c r="C24">
        <v>1.63873391417957</v>
      </c>
      <c r="D24">
        <v>8.1129791370552304E-2</v>
      </c>
      <c r="E24">
        <v>4.6090384999624898E-4</v>
      </c>
      <c r="F24">
        <v>1.4977264640308701</v>
      </c>
      <c r="G24">
        <f t="shared" si="0"/>
        <v>0.65639510453992578</v>
      </c>
      <c r="H24">
        <f t="shared" si="2"/>
        <v>8.1465370907470334</v>
      </c>
      <c r="J24">
        <f t="shared" si="1"/>
        <v>16.611339435927363</v>
      </c>
    </row>
    <row r="25" spans="1:10" x14ac:dyDescent="0.3">
      <c r="A25">
        <v>3.2</v>
      </c>
      <c r="B25">
        <v>12.772846063262278</v>
      </c>
      <c r="C25">
        <v>1.70083811450001</v>
      </c>
      <c r="D25">
        <v>8.7414641191434703E-2</v>
      </c>
      <c r="E25">
        <v>5.3311487640974795E-4</v>
      </c>
      <c r="F25">
        <v>1.5935437208718199</v>
      </c>
      <c r="G25">
        <f t="shared" si="0"/>
        <v>0.6826005955162876</v>
      </c>
      <c r="H25">
        <f t="shared" si="2"/>
        <v>8.8291376862633211</v>
      </c>
      <c r="J25">
        <f t="shared" si="1"/>
        <v>15.55283576281175</v>
      </c>
    </row>
    <row r="26" spans="1:10" x14ac:dyDescent="0.3">
      <c r="A26">
        <v>3.4</v>
      </c>
      <c r="B26">
        <v>13.298217678693383</v>
      </c>
      <c r="C26">
        <v>1.7592096360062499</v>
      </c>
      <c r="D26">
        <v>9.3741716733830596E-2</v>
      </c>
      <c r="E26">
        <v>6.1104823965139703E-4</v>
      </c>
      <c r="F26">
        <v>1.6866730702472501</v>
      </c>
      <c r="G26">
        <f t="shared" si="0"/>
        <v>0.70740559873004039</v>
      </c>
      <c r="H26">
        <f t="shared" si="2"/>
        <v>9.5365432849933622</v>
      </c>
      <c r="J26">
        <f t="shared" si="1"/>
        <v>14.150194244218422</v>
      </c>
    </row>
    <row r="27" spans="1:10" x14ac:dyDescent="0.3">
      <c r="A27">
        <v>3.6</v>
      </c>
      <c r="B27">
        <v>13.800897364360443</v>
      </c>
      <c r="C27">
        <v>1.81406581792168</v>
      </c>
      <c r="D27">
        <v>0.100107991166084</v>
      </c>
      <c r="E27">
        <v>6.9476922142500195E-4</v>
      </c>
      <c r="F27">
        <v>1.77702578382089</v>
      </c>
      <c r="G27">
        <f t="shared" si="0"/>
        <v>0.73089150913383327</v>
      </c>
      <c r="H27">
        <f t="shared" si="2"/>
        <v>10.267434794127196</v>
      </c>
      <c r="J27">
        <f t="shared" si="1"/>
        <v>12.485357735239347</v>
      </c>
    </row>
    <row r="28" spans="1:10" x14ac:dyDescent="0.3">
      <c r="A28">
        <v>3.8</v>
      </c>
      <c r="B28">
        <v>14.283048187408982</v>
      </c>
      <c r="C28">
        <v>1.86560456545696</v>
      </c>
      <c r="D28">
        <v>0.106510748670891</v>
      </c>
      <c r="E28">
        <v>7.84339917814306E-4</v>
      </c>
      <c r="F28">
        <v>1.8645311247266101</v>
      </c>
      <c r="G28">
        <f t="shared" si="0"/>
        <v>0.75313246064430717</v>
      </c>
      <c r="H28">
        <f t="shared" si="2"/>
        <v>11.020567254771503</v>
      </c>
      <c r="J28">
        <f t="shared" si="1"/>
        <v>10.643781835823111</v>
      </c>
    </row>
    <row r="29" spans="1:10" x14ac:dyDescent="0.3">
      <c r="A29">
        <v>4</v>
      </c>
      <c r="B29">
        <v>14.74652585352889</v>
      </c>
      <c r="C29">
        <v>1.9140070900736299</v>
      </c>
      <c r="D29">
        <v>0.11294753721495999</v>
      </c>
      <c r="E29">
        <v>8.7981956123208305E-4</v>
      </c>
      <c r="F29">
        <v>1.94913400909275</v>
      </c>
      <c r="G29">
        <f t="shared" si="0"/>
        <v>0.77419634856052988</v>
      </c>
      <c r="H29">
        <f t="shared" si="2"/>
        <v>11.794763603332033</v>
      </c>
      <c r="J29">
        <f t="shared" si="1"/>
        <v>8.7129003816872146</v>
      </c>
    </row>
    <row r="30" spans="1:10" x14ac:dyDescent="0.3">
      <c r="A30">
        <v>4.3</v>
      </c>
      <c r="B30">
        <v>15.410183581083542</v>
      </c>
      <c r="C30">
        <v>1.9699906600286099</v>
      </c>
      <c r="D30">
        <v>0.12100694085937801</v>
      </c>
      <c r="E30">
        <v>1.0073468320963899E-3</v>
      </c>
      <c r="F30">
        <v>2.0501902056136099</v>
      </c>
      <c r="G30">
        <f t="shared" si="0"/>
        <v>0.79881525286375665</v>
      </c>
      <c r="H30">
        <f t="shared" si="2"/>
        <v>12.593578856195789</v>
      </c>
      <c r="J30">
        <f t="shared" si="1"/>
        <v>7.9332621762600164</v>
      </c>
    </row>
    <row r="31" spans="1:10" x14ac:dyDescent="0.3">
      <c r="A31">
        <v>4.5999999999999996</v>
      </c>
      <c r="B31">
        <v>16.039971076781548</v>
      </c>
      <c r="C31">
        <v>2.03194170790273</v>
      </c>
      <c r="D31">
        <v>0.13077748151871901</v>
      </c>
      <c r="E31">
        <v>1.1730901514023699E-3</v>
      </c>
      <c r="F31">
        <v>2.1660234302242598</v>
      </c>
      <c r="G31">
        <f t="shared" si="0"/>
        <v>0.82641339571963801</v>
      </c>
      <c r="H31">
        <f t="shared" si="2"/>
        <v>13.419992251915428</v>
      </c>
      <c r="J31">
        <f t="shared" si="1"/>
        <v>6.8642890427468553</v>
      </c>
    </row>
    <row r="32" spans="1:10" x14ac:dyDescent="0.3">
      <c r="A32">
        <v>5</v>
      </c>
      <c r="B32">
        <v>16.833438146990211</v>
      </c>
      <c r="C32">
        <v>2.0965382748809098</v>
      </c>
      <c r="D32">
        <v>0.142213263163494</v>
      </c>
      <c r="E32">
        <v>1.3835301605577401E-3</v>
      </c>
      <c r="F32">
        <v>2.29198501206705</v>
      </c>
      <c r="G32">
        <f t="shared" si="0"/>
        <v>0.85571040342335813</v>
      </c>
      <c r="H32">
        <f t="shared" si="2"/>
        <v>14.275702655338787</v>
      </c>
      <c r="J32">
        <f t="shared" si="1"/>
        <v>6.5420108452533547</v>
      </c>
    </row>
    <row r="33" spans="1:10" x14ac:dyDescent="0.3">
      <c r="A33">
        <v>5.3</v>
      </c>
      <c r="B33">
        <v>17.397830665808691</v>
      </c>
      <c r="C33">
        <v>2.1546756911868301</v>
      </c>
      <c r="D33">
        <v>0.153798434303968</v>
      </c>
      <c r="E33">
        <v>1.6135652271861501E-3</v>
      </c>
      <c r="F33">
        <v>2.4100431807849501</v>
      </c>
      <c r="G33">
        <f t="shared" si="0"/>
        <v>0.88261732783335933</v>
      </c>
      <c r="H33">
        <f t="shared" si="2"/>
        <v>15.158319983172145</v>
      </c>
      <c r="J33">
        <f t="shared" si="1"/>
        <v>5.0154080976432063</v>
      </c>
    </row>
    <row r="34" spans="1:10" x14ac:dyDescent="0.3">
      <c r="A34">
        <v>5.6</v>
      </c>
      <c r="B34">
        <v>17.938747701515254</v>
      </c>
      <c r="C34">
        <v>2.1988741501726401</v>
      </c>
      <c r="D34">
        <v>0.16374823192278301</v>
      </c>
      <c r="E34">
        <v>1.825751637025E-3</v>
      </c>
      <c r="F34">
        <v>2.50342085035384</v>
      </c>
      <c r="G34">
        <f t="shared" si="0"/>
        <v>0.90354992902330789</v>
      </c>
      <c r="H34">
        <f t="shared" si="2"/>
        <v>16.061869912195451</v>
      </c>
      <c r="J34">
        <f t="shared" si="1"/>
        <v>3.5226702360419897</v>
      </c>
    </row>
    <row r="35" spans="1:10" x14ac:dyDescent="0.3">
      <c r="A35">
        <v>6</v>
      </c>
      <c r="B35">
        <v>18.627141275974704</v>
      </c>
      <c r="C35">
        <v>2.2444640365262098</v>
      </c>
      <c r="D35">
        <v>0.175379370843117</v>
      </c>
      <c r="E35">
        <v>2.0910109828870499E-3</v>
      </c>
      <c r="F35">
        <v>2.6035024546335399</v>
      </c>
      <c r="G35">
        <f t="shared" si="0"/>
        <v>0.92571300023758185</v>
      </c>
      <c r="H35">
        <f t="shared" si="2"/>
        <v>16.987582912433034</v>
      </c>
      <c r="J35">
        <f t="shared" si="1"/>
        <v>2.6881516274594408</v>
      </c>
    </row>
    <row r="36" spans="1:10" x14ac:dyDescent="0.3">
      <c r="A36">
        <v>6.5</v>
      </c>
      <c r="B36">
        <v>19.440808622198933</v>
      </c>
      <c r="C36">
        <v>2.2948654685121102</v>
      </c>
      <c r="D36">
        <v>0.190417040236041</v>
      </c>
      <c r="E36">
        <v>2.4609191696679899E-3</v>
      </c>
      <c r="F36">
        <v>2.71930941600584</v>
      </c>
      <c r="G36">
        <f t="shared" si="0"/>
        <v>0.95112593509620258</v>
      </c>
      <c r="H36">
        <f t="shared" si="2"/>
        <v>17.938708847529238</v>
      </c>
      <c r="J36">
        <f t="shared" si="1"/>
        <v>2.2563037330627482</v>
      </c>
    </row>
    <row r="37" spans="1:10" x14ac:dyDescent="0.3">
      <c r="A37">
        <v>7</v>
      </c>
      <c r="B37">
        <v>20.208801795578118</v>
      </c>
      <c r="C37">
        <v>2.34128870486053</v>
      </c>
      <c r="D37">
        <v>0.20726227461197599</v>
      </c>
      <c r="E37">
        <v>2.9109796192004398E-3</v>
      </c>
      <c r="F37">
        <v>2.83200121247451</v>
      </c>
      <c r="G37">
        <f t="shared" si="0"/>
        <v>0.97578550743745995</v>
      </c>
      <c r="H37">
        <f t="shared" si="2"/>
        <v>18.914494354966699</v>
      </c>
      <c r="J37">
        <f t="shared" si="1"/>
        <v>1.6752317508220824</v>
      </c>
    </row>
    <row r="38" spans="1:10" x14ac:dyDescent="0.3">
      <c r="A38">
        <v>7.5</v>
      </c>
      <c r="B38">
        <v>20.936689379148675</v>
      </c>
      <c r="C38">
        <v>2.37831849951663</v>
      </c>
      <c r="D38">
        <v>0.224190054332919</v>
      </c>
      <c r="E38">
        <v>3.4022053216936502E-3</v>
      </c>
      <c r="F38">
        <v>2.9278112834585799</v>
      </c>
      <c r="G38">
        <f t="shared" si="0"/>
        <v>0.99691655462737627</v>
      </c>
      <c r="H38">
        <f t="shared" si="2"/>
        <v>19.911410909594075</v>
      </c>
      <c r="J38">
        <f t="shared" si="1"/>
        <v>1.0511959401322224</v>
      </c>
    </row>
    <row r="39" spans="1:10" x14ac:dyDescent="0.3">
      <c r="A39">
        <v>8</v>
      </c>
      <c r="B39">
        <v>21.629042127875834</v>
      </c>
      <c r="C39">
        <v>2.4069406857872901</v>
      </c>
      <c r="D39">
        <v>0.24118874290956899</v>
      </c>
      <c r="E39">
        <v>3.9351277375296503E-3</v>
      </c>
      <c r="F39">
        <v>3.0075199387828899</v>
      </c>
      <c r="G39">
        <f t="shared" si="0"/>
        <v>1.0148891863142362</v>
      </c>
      <c r="H39">
        <f t="shared" si="2"/>
        <v>20.92630009590831</v>
      </c>
      <c r="J39">
        <f t="shared" si="1"/>
        <v>0.49384636349384509</v>
      </c>
    </row>
    <row r="40" spans="1:10" x14ac:dyDescent="0.3">
      <c r="A40">
        <v>8.5</v>
      </c>
      <c r="B40">
        <v>22.289661960125439</v>
      </c>
      <c r="C40">
        <v>2.42802857264852</v>
      </c>
      <c r="D40">
        <v>0.25824802557559101</v>
      </c>
      <c r="E40">
        <v>4.5102479383822601E-3</v>
      </c>
      <c r="F40">
        <v>3.0719666013453901</v>
      </c>
      <c r="G40">
        <f t="shared" si="0"/>
        <v>1.0300312710086212</v>
      </c>
      <c r="H40">
        <f t="shared" si="2"/>
        <v>21.956331366916931</v>
      </c>
      <c r="J40">
        <f t="shared" si="1"/>
        <v>0.11110928436873599</v>
      </c>
    </row>
    <row r="41" spans="1:10" x14ac:dyDescent="0.3">
      <c r="A41">
        <v>9</v>
      </c>
      <c r="B41">
        <v>22.921748201305707</v>
      </c>
      <c r="C41">
        <v>2.4423595954275101</v>
      </c>
      <c r="D41">
        <v>0.27535868895587301</v>
      </c>
      <c r="E41">
        <v>5.1280399846912496E-3</v>
      </c>
      <c r="F41">
        <v>3.1220291426656899</v>
      </c>
      <c r="G41">
        <f t="shared" si="0"/>
        <v>1.0426346762785237</v>
      </c>
      <c r="H41">
        <f t="shared" si="2"/>
        <v>22.998966043195455</v>
      </c>
      <c r="J41">
        <f t="shared" si="1"/>
        <v>5.9625951061101565E-3</v>
      </c>
    </row>
    <row r="42" spans="1:10" x14ac:dyDescent="0.3">
      <c r="A42">
        <v>10</v>
      </c>
      <c r="B42">
        <v>24.110813075646689</v>
      </c>
      <c r="C42">
        <v>2.4520066941996301</v>
      </c>
      <c r="D42">
        <v>0.30088084792469399</v>
      </c>
      <c r="E42">
        <v>6.13191193438491E-3</v>
      </c>
      <c r="F42">
        <v>3.17029192383914</v>
      </c>
      <c r="G42">
        <f t="shared" si="0"/>
        <v>1.056992160854028</v>
      </c>
      <c r="H42">
        <f t="shared" si="2"/>
        <v>24.055958204049482</v>
      </c>
      <c r="J42">
        <f t="shared" si="1"/>
        <v>3.0090569379461196E-3</v>
      </c>
    </row>
    <row r="43" spans="1:10" x14ac:dyDescent="0.3">
      <c r="A43">
        <v>11</v>
      </c>
      <c r="B43">
        <v>25.213769722791966</v>
      </c>
      <c r="C43">
        <v>2.4482787977045501</v>
      </c>
      <c r="D43">
        <v>0.33533498438640302</v>
      </c>
      <c r="E43">
        <v>7.6287820304563004E-3</v>
      </c>
      <c r="F43">
        <v>3.19569593473922</v>
      </c>
      <c r="G43">
        <f t="shared" si="0"/>
        <v>1.0700357978353601</v>
      </c>
      <c r="H43">
        <f t="shared" si="2"/>
        <v>25.125994001884841</v>
      </c>
      <c r="J43">
        <f t="shared" si="1"/>
        <v>7.7045771807654692E-3</v>
      </c>
    </row>
    <row r="44" spans="1:10" x14ac:dyDescent="0.3">
      <c r="A44">
        <v>12</v>
      </c>
      <c r="B44">
        <v>26.24389759883768</v>
      </c>
      <c r="C44">
        <v>2.4278916034712199</v>
      </c>
      <c r="D44">
        <v>0.36986501876948702</v>
      </c>
      <c r="E44">
        <v>9.3037880699678704E-3</v>
      </c>
      <c r="F44">
        <v>3.1796271155395401</v>
      </c>
      <c r="G44">
        <f t="shared" si="0"/>
        <v>1.076814631623445</v>
      </c>
      <c r="H44">
        <f t="shared" si="2"/>
        <v>26.202808633508287</v>
      </c>
      <c r="J44">
        <f t="shared" si="1"/>
        <v>1.6883030718401048E-3</v>
      </c>
    </row>
    <row r="45" spans="1:10" x14ac:dyDescent="0.3">
      <c r="A45">
        <v>13</v>
      </c>
      <c r="B45">
        <v>27.211516596212924</v>
      </c>
      <c r="C45">
        <v>2.3941883477938801</v>
      </c>
      <c r="D45">
        <v>0.404429434786444</v>
      </c>
      <c r="E45">
        <v>1.11597979738992E-2</v>
      </c>
      <c r="F45">
        <v>3.1288979751014101</v>
      </c>
      <c r="G45">
        <f t="shared" si="0"/>
        <v>1.0785831871244771</v>
      </c>
      <c r="H45">
        <f t="shared" si="2"/>
        <v>27.281391820632763</v>
      </c>
      <c r="J45">
        <f t="shared" si="1"/>
        <v>4.8825469877228425E-3</v>
      </c>
    </row>
    <row r="46" spans="1:10" x14ac:dyDescent="0.3">
      <c r="A46">
        <v>14</v>
      </c>
      <c r="B46">
        <v>28.12481954226897</v>
      </c>
      <c r="C46">
        <v>2.3499191555249999</v>
      </c>
      <c r="D46">
        <v>0.43899258182777401</v>
      </c>
      <c r="E46">
        <v>1.31994600979892E-2</v>
      </c>
      <c r="F46">
        <v>3.0498383371349602</v>
      </c>
      <c r="G46">
        <f t="shared" si="0"/>
        <v>1.0763728732731925</v>
      </c>
      <c r="H46">
        <f t="shared" si="2"/>
        <v>28.357764693905956</v>
      </c>
      <c r="J46">
        <f t="shared" si="1"/>
        <v>5.4263443671178628E-2</v>
      </c>
    </row>
    <row r="47" spans="1:10" x14ac:dyDescent="0.3">
      <c r="A47">
        <v>15</v>
      </c>
      <c r="B47">
        <v>28.990428635573206</v>
      </c>
      <c r="C47">
        <v>2.2973573315624201</v>
      </c>
      <c r="D47">
        <v>0.47352351471656101</v>
      </c>
      <c r="E47">
        <v>1.5425231847148601E-2</v>
      </c>
      <c r="F47">
        <v>2.9482149833524098</v>
      </c>
      <c r="G47">
        <f t="shared" si="0"/>
        <v>1.0710357222366924</v>
      </c>
      <c r="H47">
        <f t="shared" si="2"/>
        <v>29.42880041614265</v>
      </c>
      <c r="J47">
        <f t="shared" si="1"/>
        <v>0.1921698179996246</v>
      </c>
    </row>
    <row r="48" spans="1:10" x14ac:dyDescent="0.3">
      <c r="A48">
        <v>16</v>
      </c>
      <c r="B48">
        <v>29.813779450451243</v>
      </c>
      <c r="C48">
        <v>2.2383883605064199</v>
      </c>
      <c r="D48">
        <v>0.50799512817567105</v>
      </c>
      <c r="E48">
        <v>1.7839402400367101E-2</v>
      </c>
      <c r="F48">
        <v>2.8291946561075201</v>
      </c>
      <c r="G48">
        <f t="shared" si="0"/>
        <v>1.0632778730766335</v>
      </c>
      <c r="H48">
        <f t="shared" si="2"/>
        <v>30.492078289219283</v>
      </c>
      <c r="J48">
        <f t="shared" si="1"/>
        <v>0.46008931467407121</v>
      </c>
    </row>
    <row r="49" spans="1:10" x14ac:dyDescent="0.3">
      <c r="A49">
        <v>17</v>
      </c>
      <c r="B49">
        <v>30.599393255274371</v>
      </c>
      <c r="C49">
        <v>2.1745793658323498</v>
      </c>
      <c r="D49">
        <v>0.54238349742974101</v>
      </c>
      <c r="E49">
        <v>2.04441110662444E-2</v>
      </c>
      <c r="F49">
        <v>2.6973377097223201</v>
      </c>
      <c r="G49">
        <f t="shared" si="0"/>
        <v>1.0536857105852186</v>
      </c>
      <c r="H49">
        <f t="shared" si="2"/>
        <v>31.5457639998045</v>
      </c>
      <c r="J49">
        <f t="shared" si="1"/>
        <v>0.89561758610250908</v>
      </c>
    </row>
    <row r="50" spans="1:10" x14ac:dyDescent="0.3">
      <c r="A50">
        <v>18</v>
      </c>
      <c r="B50">
        <v>31.351074710581273</v>
      </c>
      <c r="C50">
        <v>2.10723418472752</v>
      </c>
      <c r="D50">
        <v>0.57666736648809003</v>
      </c>
      <c r="E50">
        <v>2.3241362325938202E-2</v>
      </c>
      <c r="F50">
        <v>2.5566130729755399</v>
      </c>
      <c r="G50">
        <f t="shared" si="0"/>
        <v>1.0427465956869861</v>
      </c>
      <c r="H50">
        <f t="shared" si="2"/>
        <v>32.588510595491485</v>
      </c>
      <c r="J50">
        <f t="shared" si="1"/>
        <v>1.5312475692635201</v>
      </c>
    </row>
    <row r="51" spans="1:10" x14ac:dyDescent="0.3">
      <c r="A51">
        <v>19</v>
      </c>
      <c r="B51">
        <v>32.072058356191718</v>
      </c>
      <c r="C51">
        <v>2.0374376090978799</v>
      </c>
      <c r="D51">
        <v>0.61082774450574895</v>
      </c>
      <c r="E51">
        <v>2.6233038317319098E-2</v>
      </c>
      <c r="F51">
        <v>2.4104275886500002</v>
      </c>
      <c r="G51">
        <f t="shared" si="0"/>
        <v>1.030865521070669</v>
      </c>
      <c r="H51">
        <f t="shared" si="2"/>
        <v>33.619376116562151</v>
      </c>
      <c r="J51">
        <f t="shared" si="1"/>
        <v>2.3941922515577723</v>
      </c>
    </row>
    <row r="52" spans="1:10" x14ac:dyDescent="0.3">
      <c r="A52">
        <v>20</v>
      </c>
      <c r="B52">
        <v>32.765119119347382</v>
      </c>
      <c r="C52">
        <v>1.9660913095619601</v>
      </c>
      <c r="D52">
        <v>0.64484758275139198</v>
      </c>
      <c r="E52">
        <v>2.9420909309864102E-2</v>
      </c>
      <c r="F52">
        <v>2.2616645585153998</v>
      </c>
      <c r="G52">
        <f t="shared" si="0"/>
        <v>1.0183786376849426</v>
      </c>
      <c r="H52">
        <f t="shared" si="2"/>
        <v>34.637754754247091</v>
      </c>
      <c r="J52">
        <f t="shared" si="1"/>
        <v>3.5067642210962346</v>
      </c>
    </row>
    <row r="53" spans="1:10" x14ac:dyDescent="0.3">
      <c r="A53">
        <v>21.5</v>
      </c>
      <c r="B53">
        <v>33.75751889339427</v>
      </c>
      <c r="C53">
        <v>1.87621736827365</v>
      </c>
      <c r="D53">
        <v>0.68697306915463496</v>
      </c>
      <c r="E53">
        <v>3.3676834017913902E-2</v>
      </c>
      <c r="F53">
        <v>2.0765657827574202</v>
      </c>
      <c r="G53">
        <f t="shared" si="0"/>
        <v>1.002400064290162</v>
      </c>
      <c r="H53">
        <f t="shared" si="2"/>
        <v>35.640154818537255</v>
      </c>
      <c r="J53">
        <f t="shared" si="1"/>
        <v>3.5443180266389827</v>
      </c>
    </row>
    <row r="54" spans="1:10" x14ac:dyDescent="0.3">
      <c r="A54">
        <v>23</v>
      </c>
      <c r="B54">
        <v>34.699270857514648</v>
      </c>
      <c r="C54">
        <v>1.7679241486555199</v>
      </c>
      <c r="D54">
        <v>0.73739050526797201</v>
      </c>
      <c r="E54">
        <v>3.9205014030461199E-2</v>
      </c>
      <c r="F54">
        <v>1.8582729454659399</v>
      </c>
      <c r="G54">
        <f t="shared" si="0"/>
        <v>0.98309021824121912</v>
      </c>
      <c r="H54">
        <f t="shared" si="2"/>
        <v>36.623245036778471</v>
      </c>
      <c r="J54">
        <f t="shared" si="1"/>
        <v>3.7016766424739003</v>
      </c>
    </row>
    <row r="55" spans="1:10" x14ac:dyDescent="0.3">
      <c r="A55">
        <v>24.5</v>
      </c>
      <c r="B55">
        <v>35.596024439022926</v>
      </c>
      <c r="C55">
        <v>1.6610574296088401</v>
      </c>
      <c r="D55">
        <v>0.78737676056457395</v>
      </c>
      <c r="E55">
        <v>4.5187622088641299E-2</v>
      </c>
      <c r="F55">
        <v>1.6496405901648701</v>
      </c>
      <c r="G55">
        <f t="shared" si="0"/>
        <v>0.96424069381982924</v>
      </c>
      <c r="H55">
        <f t="shared" si="2"/>
        <v>37.587485730598303</v>
      </c>
      <c r="J55">
        <f t="shared" si="1"/>
        <v>3.9659180758430663</v>
      </c>
    </row>
    <row r="56" spans="1:10" x14ac:dyDescent="0.3">
      <c r="A56">
        <v>26</v>
      </c>
      <c r="B56">
        <v>36.452497807518739</v>
      </c>
      <c r="C56">
        <v>1.55677074193511</v>
      </c>
      <c r="D56">
        <v>0.83689669482528095</v>
      </c>
      <c r="E56">
        <v>5.1629119998523598E-2</v>
      </c>
      <c r="F56">
        <v>1.4538958332559999</v>
      </c>
      <c r="G56">
        <f t="shared" si="0"/>
        <v>0.94627652404420159</v>
      </c>
      <c r="H56">
        <f t="shared" si="2"/>
        <v>38.533762254642504</v>
      </c>
      <c r="J56">
        <f t="shared" si="1"/>
        <v>4.3316616988613896</v>
      </c>
    </row>
    <row r="57" spans="1:10" x14ac:dyDescent="0.3">
      <c r="A57">
        <v>28</v>
      </c>
      <c r="B57">
        <v>37.538604169121534</v>
      </c>
      <c r="C57">
        <v>1.4399415935198101</v>
      </c>
      <c r="D57">
        <v>0.89384740773044602</v>
      </c>
      <c r="E57">
        <v>5.9718784028530703E-2</v>
      </c>
      <c r="F57">
        <v>1.24552457396171</v>
      </c>
      <c r="G57">
        <f t="shared" si="0"/>
        <v>0.92694025507250932</v>
      </c>
      <c r="H57">
        <f t="shared" si="2"/>
        <v>39.460702509715013</v>
      </c>
      <c r="J57">
        <f t="shared" si="1"/>
        <v>3.6944620309122049</v>
      </c>
    </row>
    <row r="58" spans="1:10" x14ac:dyDescent="0.3">
      <c r="A58">
        <v>30</v>
      </c>
      <c r="B58">
        <v>38.567992661689999</v>
      </c>
      <c r="C58">
        <v>1.31263187621301</v>
      </c>
      <c r="D58">
        <v>0.95828515070532505</v>
      </c>
      <c r="E58">
        <v>6.9755520945162602E-2</v>
      </c>
      <c r="F58">
        <v>1.03254111290661</v>
      </c>
      <c r="G58">
        <f t="shared" si="0"/>
        <v>0.90710137419397252</v>
      </c>
      <c r="H58">
        <f t="shared" si="2"/>
        <v>40.367803883908984</v>
      </c>
      <c r="J58">
        <f t="shared" si="1"/>
        <v>3.2393204356253951</v>
      </c>
    </row>
    <row r="59" spans="1:10" x14ac:dyDescent="0.3">
      <c r="A59">
        <v>32</v>
      </c>
      <c r="B59">
        <v>39.547127308886232</v>
      </c>
      <c r="C59">
        <v>1.1932955161921901</v>
      </c>
      <c r="D59">
        <v>1.0217289868127299</v>
      </c>
      <c r="E59">
        <v>8.0630922541157293E-2</v>
      </c>
      <c r="F59">
        <v>0.84796991605831595</v>
      </c>
      <c r="G59">
        <f t="shared" si="0"/>
        <v>0.8900610024280089</v>
      </c>
      <c r="H59">
        <f t="shared" si="2"/>
        <v>41.257864886336989</v>
      </c>
      <c r="J59">
        <f t="shared" si="1"/>
        <v>2.9266230589020861</v>
      </c>
    </row>
    <row r="60" spans="1:10" x14ac:dyDescent="0.3">
      <c r="A60">
        <v>34</v>
      </c>
      <c r="B60">
        <v>40.481384835226265</v>
      </c>
      <c r="C60">
        <v>1.08228486712009</v>
      </c>
      <c r="D60">
        <v>1.0841338583307201</v>
      </c>
      <c r="E60">
        <v>9.2351962170380303E-2</v>
      </c>
      <c r="F60">
        <v>0.69050450255284601</v>
      </c>
      <c r="G60">
        <f t="shared" si="0"/>
        <v>0.87593604852748996</v>
      </c>
      <c r="H60">
        <f t="shared" si="2"/>
        <v>42.133800934864482</v>
      </c>
      <c r="J60">
        <f t="shared" si="1"/>
        <v>2.730478966343576</v>
      </c>
    </row>
    <row r="61" spans="1:10" x14ac:dyDescent="0.3">
      <c r="A61">
        <v>36</v>
      </c>
      <c r="B61">
        <v>41.37528977009282</v>
      </c>
      <c r="C61">
        <v>0.97964993752920204</v>
      </c>
      <c r="D61">
        <v>1.1454617923049599</v>
      </c>
      <c r="E61">
        <v>0.104924756149504</v>
      </c>
      <c r="F61">
        <v>0.55795111782168905</v>
      </c>
      <c r="G61">
        <f t="shared" si="0"/>
        <v>0.86473121088721194</v>
      </c>
      <c r="H61">
        <f t="shared" si="2"/>
        <v>42.998532145751696</v>
      </c>
      <c r="J61">
        <f t="shared" si="1"/>
        <v>2.6349158101346712</v>
      </c>
    </row>
    <row r="62" spans="1:10" x14ac:dyDescent="0.3">
      <c r="A62">
        <v>38</v>
      </c>
      <c r="B62">
        <v>42.232688651253369</v>
      </c>
      <c r="C62">
        <v>0.88523148651393901</v>
      </c>
      <c r="D62">
        <v>1.2056808710140301</v>
      </c>
      <c r="E62">
        <v>0.118354616146329</v>
      </c>
      <c r="F62">
        <v>0.44766112975789302</v>
      </c>
      <c r="G62">
        <f t="shared" si="0"/>
        <v>0.8563739572272735</v>
      </c>
      <c r="H62">
        <f t="shared" si="2"/>
        <v>43.854906102978973</v>
      </c>
      <c r="J62">
        <f t="shared" si="1"/>
        <v>2.6315894606831112</v>
      </c>
    </row>
    <row r="63" spans="1:10" x14ac:dyDescent="0.3">
      <c r="A63">
        <v>40</v>
      </c>
      <c r="B63">
        <v>43.056881441927302</v>
      </c>
      <c r="C63">
        <v>0.79872936081652901</v>
      </c>
      <c r="D63">
        <v>1.2647643984404899</v>
      </c>
      <c r="E63">
        <v>0.132646092828824</v>
      </c>
      <c r="F63">
        <v>0.35683374629230502</v>
      </c>
      <c r="G63">
        <f t="shared" si="0"/>
        <v>0.85074017064349194</v>
      </c>
      <c r="H63">
        <f t="shared" si="2"/>
        <v>44.705646273622463</v>
      </c>
      <c r="J63">
        <f t="shared" si="1"/>
        <v>2.7184254702347714</v>
      </c>
    </row>
    <row r="64" spans="1:10" x14ac:dyDescent="0.3">
      <c r="A64">
        <v>43</v>
      </c>
      <c r="B64">
        <v>44.237050314150949</v>
      </c>
      <c r="C64">
        <v>0.70186507105500995</v>
      </c>
      <c r="D64">
        <v>1.3366407080193501</v>
      </c>
      <c r="E64">
        <v>0.151693747831468</v>
      </c>
      <c r="F64">
        <v>0.26751313747564398</v>
      </c>
      <c r="G64">
        <f t="shared" si="0"/>
        <v>0.84741515625708874</v>
      </c>
      <c r="H64">
        <f t="shared" si="2"/>
        <v>45.553061429879548</v>
      </c>
      <c r="J64">
        <f t="shared" si="1"/>
        <v>1.7318852567212337</v>
      </c>
    </row>
    <row r="65" spans="1:10" x14ac:dyDescent="0.3">
      <c r="A65">
        <v>46</v>
      </c>
      <c r="B65">
        <v>45.356988450450693</v>
      </c>
      <c r="C65">
        <v>0.59891938574077896</v>
      </c>
      <c r="D65">
        <v>1.4209007283422701</v>
      </c>
      <c r="E65">
        <v>0.17638444390831001</v>
      </c>
      <c r="F65">
        <v>0.186357217996163</v>
      </c>
      <c r="G65">
        <f t="shared" si="0"/>
        <v>0.84804387094937517</v>
      </c>
      <c r="H65">
        <f t="shared" si="2"/>
        <v>46.401105300828924</v>
      </c>
      <c r="J65">
        <f t="shared" si="1"/>
        <v>1.0901799972437567</v>
      </c>
    </row>
    <row r="66" spans="1:10" x14ac:dyDescent="0.3">
      <c r="A66">
        <v>50</v>
      </c>
      <c r="B66">
        <v>46.767994603946669</v>
      </c>
      <c r="C66">
        <v>0.49720369877474502</v>
      </c>
      <c r="D66">
        <v>1.51537589311035</v>
      </c>
      <c r="E66">
        <v>0.20762193617256799</v>
      </c>
      <c r="F66">
        <v>0.12120839406152401</v>
      </c>
      <c r="G66">
        <f t="shared" si="0"/>
        <v>0.85470444544117818</v>
      </c>
      <c r="H66">
        <f t="shared" si="2"/>
        <v>47.255809746270103</v>
      </c>
      <c r="J66">
        <f t="shared" si="1"/>
        <v>0.23796361308003242</v>
      </c>
    </row>
    <row r="67" spans="1:10" x14ac:dyDescent="0.3">
      <c r="A67">
        <v>53</v>
      </c>
      <c r="B67">
        <v>47.771642199341578</v>
      </c>
      <c r="C67">
        <v>0.41065953210288902</v>
      </c>
      <c r="D67">
        <v>1.6069527133768799</v>
      </c>
      <c r="E67">
        <v>0.24163622103010499</v>
      </c>
      <c r="F67">
        <v>7.6839561237562901E-2</v>
      </c>
      <c r="G67">
        <f t="shared" ref="G67:G101" si="4">SUM(C67*$R$5+D67*$S$5+E67*$T$5+F67*$U$5)</f>
        <v>0.86652347658677065</v>
      </c>
      <c r="H67">
        <f t="shared" si="2"/>
        <v>48.122333222856874</v>
      </c>
      <c r="J67">
        <f t="shared" ref="J67:J102" si="5">(B67-H67)^2</f>
        <v>0.12298419397420575</v>
      </c>
    </row>
    <row r="68" spans="1:10" x14ac:dyDescent="0.3">
      <c r="A68">
        <v>56</v>
      </c>
      <c r="B68">
        <v>48.733543826477849</v>
      </c>
      <c r="C68">
        <v>0.348506764022677</v>
      </c>
      <c r="D68">
        <v>1.68211370709616</v>
      </c>
      <c r="E68">
        <v>0.272880531132631</v>
      </c>
      <c r="F68">
        <v>5.1725318049473598E-2</v>
      </c>
      <c r="G68">
        <f t="shared" si="4"/>
        <v>0.88029495693704674</v>
      </c>
      <c r="H68">
        <f t="shared" ref="H68:H102" si="6">G68+H67</f>
        <v>49.002628179793923</v>
      </c>
      <c r="J68">
        <f t="shared" si="5"/>
        <v>7.2406389199530019E-2</v>
      </c>
    </row>
    <row r="69" spans="1:10" x14ac:dyDescent="0.3">
      <c r="A69">
        <v>60</v>
      </c>
      <c r="B69">
        <v>49.957699945942167</v>
      </c>
      <c r="C69">
        <v>0.28779437601687702</v>
      </c>
      <c r="D69">
        <v>1.7659924093655199</v>
      </c>
      <c r="E69">
        <v>0.31176288890755899</v>
      </c>
      <c r="F69">
        <v>3.2455894122346597E-2</v>
      </c>
      <c r="G69">
        <f t="shared" si="4"/>
        <v>0.89979169935235159</v>
      </c>
      <c r="H69">
        <f t="shared" si="6"/>
        <v>49.902419879146272</v>
      </c>
      <c r="J69">
        <f t="shared" si="5"/>
        <v>3.055885784958592E-3</v>
      </c>
    </row>
    <row r="70" spans="1:10" x14ac:dyDescent="0.3">
      <c r="A70">
        <v>63</v>
      </c>
      <c r="B70">
        <v>50.836229226683237</v>
      </c>
      <c r="C70">
        <v>0.23669881643312701</v>
      </c>
      <c r="D70">
        <v>1.8467786349656301</v>
      </c>
      <c r="E70">
        <v>0.35341467551560601</v>
      </c>
      <c r="F70">
        <v>1.9884235231108899E-2</v>
      </c>
      <c r="G70">
        <f t="shared" si="4"/>
        <v>0.92225395806378785</v>
      </c>
      <c r="H70">
        <f t="shared" si="6"/>
        <v>50.824673837210057</v>
      </c>
      <c r="J70">
        <f t="shared" si="5"/>
        <v>1.3352702587688737E-4</v>
      </c>
    </row>
    <row r="71" spans="1:10" x14ac:dyDescent="0.3">
      <c r="A71">
        <v>66</v>
      </c>
      <c r="B71">
        <v>51.683920386878576</v>
      </c>
      <c r="C71">
        <v>0.200271667413988</v>
      </c>
      <c r="D71">
        <v>1.9127798866410799</v>
      </c>
      <c r="E71">
        <v>0.39118162354563202</v>
      </c>
      <c r="F71">
        <v>1.3033707269372301E-2</v>
      </c>
      <c r="G71">
        <f t="shared" si="4"/>
        <v>0.94340877325738526</v>
      </c>
      <c r="H71">
        <f t="shared" si="6"/>
        <v>51.768082610467445</v>
      </c>
      <c r="J71">
        <f t="shared" si="5"/>
        <v>7.0832798794228224E-3</v>
      </c>
    </row>
    <row r="72" spans="1:10" x14ac:dyDescent="0.3">
      <c r="A72">
        <v>70</v>
      </c>
      <c r="B72">
        <v>52.770334281624407</v>
      </c>
      <c r="C72">
        <v>0.16489810698222299</v>
      </c>
      <c r="D72">
        <v>1.9860861707683899</v>
      </c>
      <c r="E72">
        <v>0.437633230094222</v>
      </c>
      <c r="F72">
        <v>7.9493294318833292E-3</v>
      </c>
      <c r="G72">
        <f t="shared" si="4"/>
        <v>0.96978069493147012</v>
      </c>
      <c r="H72">
        <f t="shared" si="6"/>
        <v>52.737863305398918</v>
      </c>
      <c r="J72">
        <f t="shared" si="5"/>
        <v>1.0543642970363223E-3</v>
      </c>
    </row>
    <row r="73" spans="1:10" x14ac:dyDescent="0.3">
      <c r="A73">
        <v>75</v>
      </c>
      <c r="B73">
        <v>54.064721784310898</v>
      </c>
      <c r="C73">
        <v>0.128309709495041</v>
      </c>
      <c r="D73">
        <v>2.07501990285094</v>
      </c>
      <c r="E73">
        <v>0.50118649270911797</v>
      </c>
      <c r="F73">
        <v>4.1574778734505104E-3</v>
      </c>
      <c r="G73">
        <f t="shared" si="4"/>
        <v>1.0056856877861471</v>
      </c>
      <c r="H73">
        <f t="shared" si="6"/>
        <v>53.743548993185065</v>
      </c>
      <c r="J73">
        <f t="shared" si="5"/>
        <v>0.10315196175955743</v>
      </c>
    </row>
    <row r="74" spans="1:10" x14ac:dyDescent="0.3">
      <c r="A74">
        <v>80</v>
      </c>
      <c r="B74">
        <v>55.29591842185625</v>
      </c>
      <c r="C74">
        <v>9.6809801028251402E-2</v>
      </c>
      <c r="D74">
        <v>2.16723543258678</v>
      </c>
      <c r="E74">
        <v>0.57686701990877998</v>
      </c>
      <c r="F74">
        <v>1.9713989729995001E-3</v>
      </c>
      <c r="G74">
        <f t="shared" si="4"/>
        <v>1.0474099118891405</v>
      </c>
      <c r="H74">
        <f t="shared" si="6"/>
        <v>54.790958905074206</v>
      </c>
      <c r="J74">
        <f t="shared" si="5"/>
        <v>0.25498411358875556</v>
      </c>
    </row>
    <row r="75" spans="1:10" x14ac:dyDescent="0.3">
      <c r="A75">
        <v>85</v>
      </c>
      <c r="B75">
        <v>56.470685067409107</v>
      </c>
      <c r="C75">
        <v>7.2988756942558894E-2</v>
      </c>
      <c r="D75">
        <v>2.2522689040192301</v>
      </c>
      <c r="E75">
        <v>0.65769902352445297</v>
      </c>
      <c r="F75">
        <v>9.2045877808157896E-4</v>
      </c>
      <c r="G75">
        <f t="shared" si="4"/>
        <v>1.0901819915555859</v>
      </c>
      <c r="H75">
        <f t="shared" si="6"/>
        <v>55.881140896629795</v>
      </c>
      <c r="J75">
        <f t="shared" si="5"/>
        <v>0.34756232929986725</v>
      </c>
    </row>
    <row r="76" spans="1:10" x14ac:dyDescent="0.3">
      <c r="A76">
        <v>90</v>
      </c>
      <c r="B76">
        <v>57.59471101546886</v>
      </c>
      <c r="C76">
        <v>5.5000844055201698E-2</v>
      </c>
      <c r="D76">
        <v>2.3303063016918202</v>
      </c>
      <c r="E76">
        <v>0.74356344278100495</v>
      </c>
      <c r="F76">
        <v>4.23642646203516E-4</v>
      </c>
      <c r="G76">
        <f t="shared" si="4"/>
        <v>1.1333517089861431</v>
      </c>
      <c r="H76">
        <f t="shared" si="6"/>
        <v>57.014492605615935</v>
      </c>
      <c r="J76">
        <f t="shared" si="5"/>
        <v>0.33665340313225717</v>
      </c>
    </row>
    <row r="77" spans="1:10" x14ac:dyDescent="0.3">
      <c r="A77">
        <v>95</v>
      </c>
      <c r="B77">
        <v>58.672833031212868</v>
      </c>
      <c r="C77">
        <v>4.1432277595428398E-2</v>
      </c>
      <c r="D77">
        <v>2.40154954705792</v>
      </c>
      <c r="E77">
        <v>0.83432385838445</v>
      </c>
      <c r="F77">
        <v>1.92386494608379E-4</v>
      </c>
      <c r="G77">
        <f t="shared" si="4"/>
        <v>1.1764359693103292</v>
      </c>
      <c r="H77">
        <f t="shared" si="6"/>
        <v>58.190928574926261</v>
      </c>
      <c r="J77">
        <f t="shared" si="5"/>
        <v>0.23223190498889015</v>
      </c>
    </row>
    <row r="78" spans="1:10" x14ac:dyDescent="0.3">
      <c r="A78">
        <v>100</v>
      </c>
      <c r="B78">
        <v>59.709200598709955</v>
      </c>
      <c r="C78">
        <v>3.12052626334875E-2</v>
      </c>
      <c r="D78">
        <v>2.4662126982231598</v>
      </c>
      <c r="E78">
        <v>0.92982712932781597</v>
      </c>
      <c r="F78">
        <v>8.6275915306013406E-5</v>
      </c>
      <c r="G78">
        <f t="shared" si="4"/>
        <v>1.2190808935077804</v>
      </c>
      <c r="H78">
        <f t="shared" si="6"/>
        <v>59.410009468434041</v>
      </c>
      <c r="J78">
        <f t="shared" si="5"/>
        <v>8.9515332435779499E-2</v>
      </c>
    </row>
    <row r="79" spans="1:10" x14ac:dyDescent="0.3">
      <c r="A79">
        <v>110</v>
      </c>
      <c r="B79">
        <v>61.670565694493973</v>
      </c>
      <c r="C79">
        <v>2.0669356992238999E-2</v>
      </c>
      <c r="D79">
        <v>2.5499866566942901</v>
      </c>
      <c r="E79">
        <v>1.08089288789263</v>
      </c>
      <c r="F79">
        <v>2.7751294729820301E-5</v>
      </c>
      <c r="G79">
        <f t="shared" si="4"/>
        <v>1.2810801981187125</v>
      </c>
      <c r="H79">
        <f t="shared" si="6"/>
        <v>60.691089666552756</v>
      </c>
      <c r="J79">
        <f t="shared" si="5"/>
        <v>0.95937328931150445</v>
      </c>
    </row>
    <row r="80" spans="1:10" x14ac:dyDescent="0.3">
      <c r="A80">
        <v>120</v>
      </c>
      <c r="B80">
        <v>63.502420886173198</v>
      </c>
      <c r="C80">
        <v>1.1723079804073101E-2</v>
      </c>
      <c r="D80">
        <v>2.6428534239171899</v>
      </c>
      <c r="E80">
        <v>1.29811684356737</v>
      </c>
      <c r="F80">
        <v>5.2371698254287898E-6</v>
      </c>
      <c r="G80">
        <f t="shared" si="4"/>
        <v>1.361258776775307</v>
      </c>
      <c r="H80">
        <f t="shared" si="6"/>
        <v>62.052348443328064</v>
      </c>
      <c r="J80">
        <f t="shared" si="5"/>
        <v>2.1027100894988529</v>
      </c>
    </row>
    <row r="81" spans="1:10" x14ac:dyDescent="0.3">
      <c r="A81">
        <v>130</v>
      </c>
      <c r="B81">
        <v>65.223117825968075</v>
      </c>
      <c r="C81">
        <v>6.6543645437975698E-3</v>
      </c>
      <c r="D81">
        <v>2.7135239361979702</v>
      </c>
      <c r="E81">
        <v>1.5307858410219</v>
      </c>
      <c r="F81">
        <v>9.4982574714164795E-7</v>
      </c>
      <c r="G81">
        <f t="shared" si="4"/>
        <v>1.4370284783214875</v>
      </c>
      <c r="H81">
        <f t="shared" si="6"/>
        <v>63.489376921649551</v>
      </c>
      <c r="J81">
        <f t="shared" si="5"/>
        <v>3.0058575233072107</v>
      </c>
    </row>
    <row r="82" spans="1:10" x14ac:dyDescent="0.3">
      <c r="A82">
        <v>140</v>
      </c>
      <c r="B82">
        <v>66.847225650067443</v>
      </c>
      <c r="C82">
        <v>3.7815718783152999E-3</v>
      </c>
      <c r="D82">
        <v>2.7638931417738699</v>
      </c>
      <c r="E82">
        <v>1.7769898410549501</v>
      </c>
      <c r="F82">
        <v>1.6611604604928899E-7</v>
      </c>
      <c r="G82">
        <f t="shared" si="4"/>
        <v>1.5081285096302375</v>
      </c>
      <c r="H82">
        <f t="shared" si="6"/>
        <v>64.997505431279791</v>
      </c>
      <c r="J82">
        <f t="shared" si="5"/>
        <v>3.4214648877918408</v>
      </c>
    </row>
    <row r="83" spans="1:10" x14ac:dyDescent="0.3">
      <c r="A83">
        <v>150</v>
      </c>
      <c r="B83">
        <v>68.386520477832818</v>
      </c>
      <c r="C83">
        <v>2.1519924631363098E-3</v>
      </c>
      <c r="D83">
        <v>2.7958224824652</v>
      </c>
      <c r="E83">
        <v>2.03463889796727</v>
      </c>
      <c r="F83">
        <v>2.8095371870219399E-8</v>
      </c>
      <c r="G83">
        <f t="shared" si="4"/>
        <v>1.57452379176712</v>
      </c>
      <c r="H83">
        <f t="shared" si="6"/>
        <v>66.572029223046911</v>
      </c>
      <c r="J83">
        <f t="shared" si="5"/>
        <v>3.2923785136945334</v>
      </c>
    </row>
    <row r="84" spans="1:10" x14ac:dyDescent="0.3">
      <c r="A84">
        <v>160</v>
      </c>
      <c r="B84">
        <v>69.850668279169199</v>
      </c>
      <c r="C84">
        <v>1.2265349211455401E-3</v>
      </c>
      <c r="D84">
        <v>2.8111152955001</v>
      </c>
      <c r="E84">
        <v>2.30149088641102</v>
      </c>
      <c r="F84">
        <v>4.6063606658320798E-9</v>
      </c>
      <c r="G84">
        <f t="shared" si="4"/>
        <v>1.6362807905057617</v>
      </c>
      <c r="H84">
        <f t="shared" si="6"/>
        <v>68.208310013552676</v>
      </c>
      <c r="J84">
        <f t="shared" si="5"/>
        <v>2.6973406726389113</v>
      </c>
    </row>
    <row r="85" spans="1:10" x14ac:dyDescent="0.3">
      <c r="A85">
        <v>170</v>
      </c>
      <c r="B85">
        <v>71.247709132528527</v>
      </c>
      <c r="C85">
        <v>7.0022027796893301E-4</v>
      </c>
      <c r="D85">
        <v>2.8114996847917499</v>
      </c>
      <c r="E85">
        <v>2.5751809386482298</v>
      </c>
      <c r="F85">
        <v>7.3362058949255999E-10</v>
      </c>
      <c r="G85">
        <f t="shared" si="4"/>
        <v>1.6934984003148257</v>
      </c>
      <c r="H85">
        <f t="shared" si="6"/>
        <v>69.901808413867499</v>
      </c>
      <c r="J85">
        <f t="shared" si="5"/>
        <v>1.8114487444922713</v>
      </c>
    </row>
    <row r="86" spans="1:10" x14ac:dyDescent="0.3">
      <c r="A86">
        <v>180</v>
      </c>
      <c r="B86">
        <v>72.584408787408876</v>
      </c>
      <c r="C86">
        <v>4.0043620465892799E-4</v>
      </c>
      <c r="D86">
        <v>2.7986169866711101</v>
      </c>
      <c r="E86">
        <v>2.85325228532938</v>
      </c>
      <c r="F86">
        <v>1.13696859267779E-10</v>
      </c>
      <c r="G86">
        <f t="shared" si="4"/>
        <v>1.7462709805445322</v>
      </c>
      <c r="H86">
        <f t="shared" si="6"/>
        <v>71.648079394412036</v>
      </c>
      <c r="J86">
        <f t="shared" si="5"/>
        <v>0.87671273218982948</v>
      </c>
    </row>
    <row r="87" spans="1:10" x14ac:dyDescent="0.3">
      <c r="A87">
        <v>190</v>
      </c>
      <c r="B87">
        <v>73.866519159372729</v>
      </c>
      <c r="C87">
        <v>2.2939944176555001E-4</v>
      </c>
      <c r="D87">
        <v>2.7740144681654102</v>
      </c>
      <c r="E87">
        <v>3.13318811764095</v>
      </c>
      <c r="F87">
        <v>1.7171037887510101E-11</v>
      </c>
      <c r="G87">
        <f t="shared" si="4"/>
        <v>1.7946701495653117</v>
      </c>
      <c r="H87">
        <f t="shared" si="6"/>
        <v>73.442749543977342</v>
      </c>
      <c r="J87">
        <f t="shared" si="5"/>
        <v>0.1795806869323536</v>
      </c>
    </row>
    <row r="88" spans="1:10" x14ac:dyDescent="0.3">
      <c r="A88">
        <v>200</v>
      </c>
      <c r="B88">
        <v>75.098974844398299</v>
      </c>
      <c r="C88">
        <v>1.3164964827796E-4</v>
      </c>
      <c r="D88">
        <v>2.73914124642139</v>
      </c>
      <c r="E88">
        <v>3.4124440364522699</v>
      </c>
      <c r="F88">
        <v>2.5361553402511899E-12</v>
      </c>
      <c r="G88">
        <f t="shared" si="4"/>
        <v>1.8387375403971129</v>
      </c>
      <c r="H88">
        <f t="shared" si="6"/>
        <v>75.281487084374461</v>
      </c>
      <c r="J88">
        <f t="shared" si="5"/>
        <v>3.3310717741116332E-2</v>
      </c>
    </row>
    <row r="89" spans="1:10" x14ac:dyDescent="0.3">
      <c r="A89">
        <v>210</v>
      </c>
      <c r="B89">
        <v>76.286043744538134</v>
      </c>
      <c r="C89">
        <v>7.5686278855457395E-5</v>
      </c>
      <c r="D89">
        <v>2.6953466643370598</v>
      </c>
      <c r="E89">
        <v>3.6884806205051901</v>
      </c>
      <c r="F89">
        <v>3.6433506315185701E-13</v>
      </c>
      <c r="G89">
        <f t="shared" si="4"/>
        <v>1.8784839664673743</v>
      </c>
      <c r="H89">
        <f t="shared" si="6"/>
        <v>77.159971050841833</v>
      </c>
      <c r="J89">
        <f t="shared" si="5"/>
        <v>0.76374893670323929</v>
      </c>
    </row>
    <row r="90" spans="1:10" x14ac:dyDescent="0.3">
      <c r="A90">
        <v>220</v>
      </c>
      <c r="B90">
        <v>77.431444171422655</v>
      </c>
      <c r="C90">
        <v>4.3589510439717999E-5</v>
      </c>
      <c r="D90">
        <v>2.6438805352457702</v>
      </c>
      <c r="E90">
        <v>3.9587956281197698</v>
      </c>
      <c r="F90">
        <v>5.2106508157415801E-14</v>
      </c>
      <c r="G90">
        <f t="shared" si="4"/>
        <v>1.9138923134067467</v>
      </c>
      <c r="H90">
        <f t="shared" si="6"/>
        <v>79.073863364248581</v>
      </c>
      <c r="J90">
        <f t="shared" si="5"/>
        <v>2.697540804962967</v>
      </c>
    </row>
    <row r="91" spans="1:10" x14ac:dyDescent="0.3">
      <c r="A91">
        <v>240</v>
      </c>
      <c r="B91">
        <v>79.609899399022254</v>
      </c>
      <c r="C91">
        <v>1.9956586697677399E-5</v>
      </c>
      <c r="D91">
        <v>2.5548603977898399</v>
      </c>
      <c r="E91">
        <v>4.34405356857126</v>
      </c>
      <c r="F91">
        <v>0</v>
      </c>
      <c r="G91">
        <f t="shared" si="4"/>
        <v>1.9579310197158128</v>
      </c>
      <c r="H91">
        <f t="shared" si="6"/>
        <v>81.031794383964396</v>
      </c>
      <c r="J91">
        <f t="shared" si="5"/>
        <v>2.0217853482036143</v>
      </c>
    </row>
    <row r="92" spans="1:10" x14ac:dyDescent="0.3">
      <c r="A92" s="33">
        <v>260</v>
      </c>
      <c r="B92">
        <v>81.656164442589741</v>
      </c>
      <c r="C92">
        <v>6.6821158259701196E-6</v>
      </c>
      <c r="D92">
        <v>2.4194325810228801</v>
      </c>
      <c r="E92">
        <v>4.82146009385698</v>
      </c>
      <c r="F92">
        <v>0</v>
      </c>
      <c r="G92">
        <f t="shared" si="4"/>
        <v>2.002196378653045</v>
      </c>
      <c r="H92">
        <f t="shared" si="6"/>
        <v>83.033990762617435</v>
      </c>
      <c r="J92">
        <f t="shared" si="5"/>
        <v>1.8984053681610571</v>
      </c>
    </row>
    <row r="93" spans="1:10" x14ac:dyDescent="0.3">
      <c r="A93">
        <v>280</v>
      </c>
      <c r="B93">
        <v>83.587565022540304</v>
      </c>
      <c r="C93">
        <v>2.2525997287437802E-6</v>
      </c>
      <c r="D93">
        <v>2.2709981222261799</v>
      </c>
      <c r="E93">
        <v>5.2362720995805798</v>
      </c>
      <c r="F93">
        <v>0</v>
      </c>
      <c r="G93">
        <f t="shared" si="4"/>
        <v>2.0280286032753247</v>
      </c>
      <c r="H93">
        <f t="shared" si="6"/>
        <v>85.062019365892766</v>
      </c>
      <c r="J93">
        <f t="shared" si="5"/>
        <v>2.1740156106309416</v>
      </c>
    </row>
    <row r="94" spans="1:10" x14ac:dyDescent="0.3">
      <c r="A94">
        <v>300</v>
      </c>
      <c r="B94">
        <v>85.418105383805781</v>
      </c>
      <c r="C94">
        <v>7.6434722022385695E-7</v>
      </c>
      <c r="D94">
        <v>2.1153135604935098</v>
      </c>
      <c r="E94">
        <v>5.57508228743791</v>
      </c>
      <c r="F94">
        <v>0</v>
      </c>
      <c r="G94">
        <f t="shared" si="4"/>
        <v>2.0349842214474489</v>
      </c>
      <c r="H94">
        <f t="shared" si="6"/>
        <v>87.097003587340211</v>
      </c>
      <c r="J94">
        <f t="shared" si="5"/>
        <v>2.8186991778311379</v>
      </c>
    </row>
    <row r="95" spans="1:10" x14ac:dyDescent="0.3">
      <c r="A95">
        <v>330</v>
      </c>
      <c r="B95">
        <v>87.999407016279221</v>
      </c>
      <c r="C95">
        <v>2.1306054993883301E-7</v>
      </c>
      <c r="D95">
        <v>1.91857820754608</v>
      </c>
      <c r="E95">
        <v>5.8709250123657304</v>
      </c>
      <c r="F95">
        <v>0</v>
      </c>
      <c r="G95">
        <f t="shared" si="4"/>
        <v>2.0160943735129884</v>
      </c>
      <c r="H95">
        <f t="shared" si="6"/>
        <v>89.113097960853196</v>
      </c>
      <c r="J95">
        <f t="shared" si="5"/>
        <v>1.2403075200260718</v>
      </c>
    </row>
    <row r="96" spans="1:10" x14ac:dyDescent="0.3">
      <c r="A96">
        <v>360</v>
      </c>
      <c r="B96">
        <v>90.410264029540372</v>
      </c>
      <c r="C96">
        <v>4.3019696058327099E-8</v>
      </c>
      <c r="D96">
        <v>1.6851618720827</v>
      </c>
      <c r="E96">
        <v>6.0427144531616204</v>
      </c>
      <c r="F96">
        <v>0</v>
      </c>
      <c r="G96">
        <f t="shared" si="4"/>
        <v>1.956188885868531</v>
      </c>
      <c r="H96">
        <f t="shared" si="6"/>
        <v>91.069286846721724</v>
      </c>
      <c r="J96">
        <f t="shared" si="5"/>
        <v>0.43431107356564591</v>
      </c>
    </row>
    <row r="97" spans="1:10" x14ac:dyDescent="0.3">
      <c r="A97">
        <v>400</v>
      </c>
      <c r="B97">
        <v>93.400603875656515</v>
      </c>
      <c r="C97">
        <v>7.3537879750371403E-9</v>
      </c>
      <c r="D97">
        <v>1.42978808842228</v>
      </c>
      <c r="E97">
        <v>5.9751578310225497</v>
      </c>
      <c r="F97">
        <v>0</v>
      </c>
      <c r="G97">
        <f t="shared" si="4"/>
        <v>1.8371926022622289</v>
      </c>
      <c r="H97">
        <f t="shared" si="6"/>
        <v>92.906479448983958</v>
      </c>
      <c r="J97">
        <f t="shared" si="5"/>
        <v>0.24415894903448235</v>
      </c>
    </row>
    <row r="98" spans="1:10" x14ac:dyDescent="0.3">
      <c r="A98">
        <v>430</v>
      </c>
      <c r="B98">
        <v>95.499273881500699</v>
      </c>
      <c r="C98">
        <v>1.0801058167970699E-9</v>
      </c>
      <c r="D98">
        <v>1.1946854798927899</v>
      </c>
      <c r="E98">
        <v>5.6636060684134204</v>
      </c>
      <c r="F98">
        <v>0</v>
      </c>
      <c r="G98">
        <f t="shared" si="4"/>
        <v>1.6754728923711257</v>
      </c>
      <c r="H98">
        <f t="shared" si="6"/>
        <v>94.581952341355091</v>
      </c>
      <c r="J98">
        <f t="shared" si="5"/>
        <v>0.84147880801510966</v>
      </c>
    </row>
    <row r="99" spans="1:10" x14ac:dyDescent="0.3">
      <c r="A99">
        <v>460</v>
      </c>
      <c r="B99">
        <v>97.490836809799916</v>
      </c>
      <c r="C99">
        <v>2.2697400338866199E-10</v>
      </c>
      <c r="D99">
        <v>1.0160624404071199</v>
      </c>
      <c r="E99">
        <v>5.2296186198265104</v>
      </c>
      <c r="F99">
        <v>0</v>
      </c>
      <c r="G99">
        <f t="shared" si="4"/>
        <v>1.5113297311008838</v>
      </c>
      <c r="H99">
        <f t="shared" si="6"/>
        <v>96.093282072455978</v>
      </c>
      <c r="J99">
        <f t="shared" si="5"/>
        <v>1.9531592438724845</v>
      </c>
    </row>
    <row r="100" spans="1:10" x14ac:dyDescent="0.3">
      <c r="A100">
        <v>470</v>
      </c>
      <c r="B100">
        <v>98.133015757440887</v>
      </c>
      <c r="C100">
        <v>7.3441048140551898E-11</v>
      </c>
      <c r="D100">
        <v>0.90685370252733699</v>
      </c>
      <c r="E100">
        <v>4.8789851876737496</v>
      </c>
      <c r="F100">
        <v>0</v>
      </c>
      <c r="G100">
        <f t="shared" si="4"/>
        <v>1.3931285567485521</v>
      </c>
      <c r="H100">
        <f t="shared" si="6"/>
        <v>97.486410629204528</v>
      </c>
      <c r="J100">
        <f t="shared" si="5"/>
        <v>0.41809819186155878</v>
      </c>
    </row>
    <row r="101" spans="1:10" x14ac:dyDescent="0.3">
      <c r="A101">
        <v>490</v>
      </c>
      <c r="B101">
        <v>99.387239744748385</v>
      </c>
      <c r="C101">
        <v>3.5158733891538499E-11</v>
      </c>
      <c r="D101">
        <v>0.83258013513152695</v>
      </c>
      <c r="E101">
        <v>4.59242317136402</v>
      </c>
      <c r="F101">
        <v>0</v>
      </c>
      <c r="G101">
        <f t="shared" si="4"/>
        <v>1.3026772349053157</v>
      </c>
      <c r="H101">
        <f t="shared" si="6"/>
        <v>98.789087864109845</v>
      </c>
      <c r="J101">
        <f t="shared" si="5"/>
        <v>0.35778567231142161</v>
      </c>
    </row>
    <row r="102" spans="1:10" x14ac:dyDescent="0.3">
      <c r="A102">
        <v>500</v>
      </c>
      <c r="B102" s="35">
        <v>100</v>
      </c>
      <c r="C102" s="35">
        <v>1.5745662178338499E-11</v>
      </c>
      <c r="D102" s="35">
        <v>0.76220075701690504</v>
      </c>
      <c r="E102" s="35">
        <v>4.2919384763920903</v>
      </c>
      <c r="F102" s="35">
        <v>0</v>
      </c>
      <c r="G102" s="35">
        <f>SUM(C102*$R$5+D102*$S$5+E102*$T$5+F102*$U$5)</f>
        <v>1.210912135890146</v>
      </c>
      <c r="H102" s="35">
        <f t="shared" si="6"/>
        <v>99.999999999999986</v>
      </c>
      <c r="J102">
        <f t="shared" si="5"/>
        <v>2.0194839173657902E-28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FF45-8A81-4FBA-AA50-B13731E88F8A}">
  <dimension ref="A1:K102"/>
  <sheetViews>
    <sheetView workbookViewId="0">
      <selection activeCell="I2" sqref="I2"/>
    </sheetView>
  </sheetViews>
  <sheetFormatPr defaultRowHeight="15.6" x14ac:dyDescent="0.3"/>
  <sheetData>
    <row r="1" spans="1:11" ht="21" x14ac:dyDescent="0.4">
      <c r="A1" s="6" t="s">
        <v>0</v>
      </c>
      <c r="B1" s="2" t="s">
        <v>30</v>
      </c>
      <c r="C1" s="1" t="s">
        <v>25</v>
      </c>
      <c r="D1" s="1" t="s">
        <v>26</v>
      </c>
      <c r="E1" s="1" t="s">
        <v>39</v>
      </c>
      <c r="F1" s="1" t="s">
        <v>13</v>
      </c>
      <c r="G1" t="s">
        <v>33</v>
      </c>
    </row>
    <row r="2" spans="1:11" x14ac:dyDescent="0.3">
      <c r="A2" s="14">
        <v>0.05</v>
      </c>
      <c r="B2">
        <v>-7.1648298989322692</v>
      </c>
      <c r="C2" s="15">
        <v>0</v>
      </c>
      <c r="D2" s="16">
        <v>0</v>
      </c>
      <c r="E2" s="30">
        <v>0</v>
      </c>
      <c r="F2" s="1">
        <v>0</v>
      </c>
      <c r="G2" s="3">
        <v>6.7438708380202328E-2</v>
      </c>
      <c r="K2" s="17"/>
    </row>
    <row r="3" spans="1:11" x14ac:dyDescent="0.3">
      <c r="A3" s="18">
        <v>0.1</v>
      </c>
      <c r="B3" s="3">
        <v>-4.4280980323067789</v>
      </c>
      <c r="C3" s="23">
        <v>0.205364395057794</v>
      </c>
      <c r="D3" s="24">
        <v>2.3252920500431299E-3</v>
      </c>
      <c r="E3" s="30">
        <v>1.9074923000000001E-2</v>
      </c>
      <c r="F3" s="1">
        <v>4.0087289925511201E-2</v>
      </c>
      <c r="G3" s="29">
        <v>5.6079161903363262E-2</v>
      </c>
      <c r="K3" s="25"/>
    </row>
    <row r="4" spans="1:11" x14ac:dyDescent="0.3">
      <c r="A4" s="18">
        <v>0.2</v>
      </c>
      <c r="B4">
        <v>-2.5930682955335596</v>
      </c>
      <c r="C4" s="23">
        <v>0.166654520602141</v>
      </c>
      <c r="D4" s="24">
        <v>2.7651516634301801E-3</v>
      </c>
      <c r="E4" s="30">
        <v>2.0028668999999999E-2</v>
      </c>
      <c r="F4" s="1">
        <v>5.1419941571377401E-2</v>
      </c>
      <c r="G4" s="29">
        <v>8.9278263681966216E-2</v>
      </c>
      <c r="K4" s="25"/>
    </row>
    <row r="5" spans="1:11" x14ac:dyDescent="0.3">
      <c r="A5" s="18">
        <v>0.3</v>
      </c>
      <c r="B5">
        <v>0</v>
      </c>
      <c r="C5" s="23">
        <v>0.26192538899496398</v>
      </c>
      <c r="D5" s="24">
        <v>5.0587557727651798E-3</v>
      </c>
      <c r="E5" s="30">
        <v>5.0054502000000001E-2</v>
      </c>
      <c r="F5" s="1">
        <v>9.6759343234114698E-2</v>
      </c>
      <c r="G5" s="29">
        <v>0.13236748353743538</v>
      </c>
      <c r="K5" s="25"/>
    </row>
    <row r="6" spans="1:11" x14ac:dyDescent="0.3">
      <c r="A6" s="18">
        <v>0.5</v>
      </c>
      <c r="B6">
        <v>1.8981064671462575</v>
      </c>
      <c r="C6" s="23">
        <v>0.38304320709584</v>
      </c>
      <c r="D6" s="24">
        <v>8.5312571176762893E-3</v>
      </c>
      <c r="E6" s="30">
        <v>1.5918081000000001E-2</v>
      </c>
      <c r="F6" s="1">
        <v>0.16673445506113099</v>
      </c>
      <c r="G6" s="29">
        <v>0.18804755425175992</v>
      </c>
      <c r="K6" s="25"/>
    </row>
    <row r="7" spans="1:11" x14ac:dyDescent="0.3">
      <c r="A7" s="18">
        <v>0.7</v>
      </c>
      <c r="B7">
        <v>2.6967662976993361</v>
      </c>
      <c r="C7" s="23">
        <v>0.53644973264758899</v>
      </c>
      <c r="D7" s="24">
        <v>1.3656395236910099E-2</v>
      </c>
      <c r="E7" s="30">
        <v>0</v>
      </c>
      <c r="F7" s="1">
        <v>0.27074741455021201</v>
      </c>
      <c r="G7" s="29">
        <v>0.22759836043374115</v>
      </c>
      <c r="K7" s="25"/>
    </row>
    <row r="8" spans="1:11" x14ac:dyDescent="0.3">
      <c r="A8" s="18">
        <v>0.8</v>
      </c>
      <c r="B8">
        <v>3.4237083441134999</v>
      </c>
      <c r="C8" s="23">
        <v>0.64351239269736005</v>
      </c>
      <c r="D8" s="24">
        <v>1.7713176297331101E-2</v>
      </c>
      <c r="E8" s="30">
        <v>3.5150639999999997E-2</v>
      </c>
      <c r="F8" s="1">
        <v>0.35295398847374099</v>
      </c>
      <c r="G8" s="29">
        <v>0.2520131682852686</v>
      </c>
      <c r="K8" s="25"/>
    </row>
    <row r="9" spans="1:11" x14ac:dyDescent="0.3">
      <c r="A9" s="18">
        <v>0.9</v>
      </c>
      <c r="B9">
        <v>4.0923686612877024</v>
      </c>
      <c r="C9" s="23">
        <v>0.70879597442853504</v>
      </c>
      <c r="D9" s="24">
        <v>2.0405628177537299E-2</v>
      </c>
      <c r="E9" s="30">
        <v>4.4901981000000001E-2</v>
      </c>
      <c r="F9" s="1">
        <v>0.40721204996524202</v>
      </c>
      <c r="G9" s="29">
        <v>0.27561680610123596</v>
      </c>
      <c r="K9" s="25"/>
    </row>
    <row r="10" spans="1:11" x14ac:dyDescent="0.3">
      <c r="A10" s="18">
        <v>1</v>
      </c>
      <c r="B10">
        <v>4.712606763870884</v>
      </c>
      <c r="C10" s="23">
        <v>0.77138880174736701</v>
      </c>
      <c r="D10" s="24">
        <v>2.3137289360295101E-2</v>
      </c>
      <c r="E10" s="30">
        <v>4.7058885000000002E-2</v>
      </c>
      <c r="F10" s="1">
        <v>0.46193295902485598</v>
      </c>
      <c r="G10" s="29">
        <v>0.29847036964242679</v>
      </c>
      <c r="K10" s="25"/>
    </row>
    <row r="11" spans="1:11" x14ac:dyDescent="0.3">
      <c r="A11" s="18">
        <v>1.1000000000000001</v>
      </c>
      <c r="B11">
        <v>5.2918902388019546</v>
      </c>
      <c r="C11" s="23">
        <v>0.83151810209010601</v>
      </c>
      <c r="D11" s="24">
        <v>2.5904375351813499E-2</v>
      </c>
      <c r="E11" s="30">
        <v>4.1616947000000001E-2</v>
      </c>
      <c r="F11" s="1">
        <v>0.51697037562088</v>
      </c>
      <c r="G11" s="3">
        <v>0.32062371425962144</v>
      </c>
      <c r="K11" s="25"/>
    </row>
    <row r="12" spans="1:11" x14ac:dyDescent="0.3">
      <c r="A12" s="18">
        <v>1.2</v>
      </c>
      <c r="B12">
        <v>5.8360223880653024</v>
      </c>
      <c r="C12" s="23">
        <v>0.88937015909906503</v>
      </c>
      <c r="D12" s="24">
        <v>2.8703751583889301E-2</v>
      </c>
      <c r="E12" s="30">
        <v>4.1787357999999997E-2</v>
      </c>
      <c r="F12" s="1">
        <v>0.57220099669784596</v>
      </c>
      <c r="G12" s="3">
        <v>0.34211853979019702</v>
      </c>
      <c r="K12" s="25"/>
    </row>
    <row r="13" spans="1:11" x14ac:dyDescent="0.3">
      <c r="A13" s="18">
        <v>1.3</v>
      </c>
      <c r="B13">
        <v>6.3496103770507091</v>
      </c>
      <c r="C13" s="23">
        <v>0.94510129456106495</v>
      </c>
      <c r="D13" s="24">
        <v>3.1532777327982403E-2</v>
      </c>
      <c r="E13" s="30">
        <v>4.5425444000000002E-2</v>
      </c>
      <c r="F13" s="1">
        <v>0.62751937439929795</v>
      </c>
      <c r="G13" s="3">
        <v>0.36299042137941284</v>
      </c>
      <c r="K13" s="25"/>
    </row>
    <row r="14" spans="1:11" x14ac:dyDescent="0.3">
      <c r="A14" s="18">
        <v>1.4</v>
      </c>
      <c r="B14">
        <v>6.8363781416762359</v>
      </c>
      <c r="C14" s="23">
        <v>0.99884515682535802</v>
      </c>
      <c r="D14" s="24">
        <v>3.4389195797920699E-2</v>
      </c>
      <c r="E14" s="30">
        <v>5.1739392000000002E-2</v>
      </c>
      <c r="F14" s="1">
        <v>0.68283424280724103</v>
      </c>
      <c r="G14" s="3">
        <v>0.38327020460039363</v>
      </c>
      <c r="K14" s="25"/>
    </row>
    <row r="15" spans="1:11" x14ac:dyDescent="0.3">
      <c r="A15" s="18">
        <v>1.5</v>
      </c>
      <c r="B15">
        <v>7.2993823300112979</v>
      </c>
      <c r="C15" s="23">
        <v>1.05071776352385</v>
      </c>
      <c r="D15" s="24">
        <v>3.7271054637513297E-2</v>
      </c>
      <c r="E15" s="30">
        <v>5.8449913999999999E-2</v>
      </c>
      <c r="F15" s="1">
        <v>0.73806583509782597</v>
      </c>
      <c r="G15" s="3">
        <v>0.40298499767070095</v>
      </c>
      <c r="K15" s="25"/>
    </row>
    <row r="16" spans="1:11" x14ac:dyDescent="0.3">
      <c r="A16" s="18">
        <v>1.6</v>
      </c>
      <c r="B16">
        <v>7.7411654381033719</v>
      </c>
      <c r="C16" s="23">
        <v>1.1008211108652299</v>
      </c>
      <c r="D16" s="24">
        <v>4.0176647007082802E-2</v>
      </c>
      <c r="E16" s="30">
        <v>7.0678666000000001E-2</v>
      </c>
      <c r="F16" s="1">
        <v>0.79314387335788905</v>
      </c>
      <c r="G16" s="3">
        <v>0.42215889772421411</v>
      </c>
      <c r="K16" s="25"/>
    </row>
    <row r="17" spans="1:11" x14ac:dyDescent="0.3">
      <c r="A17" s="18">
        <v>1.7</v>
      </c>
      <c r="B17">
        <v>8.1638669838016611</v>
      </c>
      <c r="C17" s="23">
        <v>1.1492458308264</v>
      </c>
      <c r="D17" s="24">
        <v>4.3104467015179698E-2</v>
      </c>
      <c r="E17" s="30">
        <v>7.8513026E-2</v>
      </c>
      <c r="F17" s="1">
        <v>0.84800602881737297</v>
      </c>
      <c r="G17" s="3">
        <v>0.44081353549061941</v>
      </c>
      <c r="K17" s="25"/>
    </row>
    <row r="18" spans="1:11" x14ac:dyDescent="0.3">
      <c r="A18" s="18">
        <v>1.8</v>
      </c>
      <c r="B18">
        <v>8.9590425905051987</v>
      </c>
      <c r="C18" s="23">
        <v>1.1960731945809</v>
      </c>
      <c r="D18" s="24">
        <v>4.6053175381084499E-2</v>
      </c>
      <c r="E18" s="30">
        <v>8.2117636999999993E-2</v>
      </c>
      <c r="F18" s="1">
        <v>0.90259671953318599</v>
      </c>
      <c r="G18" s="3">
        <v>0.46757241025239737</v>
      </c>
      <c r="K18" s="25"/>
    </row>
    <row r="19" spans="1:11" x14ac:dyDescent="0.3">
      <c r="A19" s="10">
        <v>2</v>
      </c>
      <c r="B19">
        <v>9.6966341550929087</v>
      </c>
      <c r="C19" s="26">
        <v>1.26272265922283</v>
      </c>
      <c r="D19" s="27">
        <v>5.0475754080492298E-2</v>
      </c>
      <c r="E19" s="30">
        <v>8.7843252999999996E-2</v>
      </c>
      <c r="F19" s="1">
        <v>0.98310827921079402</v>
      </c>
      <c r="G19" s="3">
        <v>0.50202845636697058</v>
      </c>
      <c r="K19" s="28"/>
    </row>
    <row r="20" spans="1:11" x14ac:dyDescent="0.3">
      <c r="A20" s="1">
        <v>2.2000000000000002</v>
      </c>
      <c r="B20">
        <v>10.385522185084433</v>
      </c>
      <c r="C20" s="1">
        <v>1.3477394517205801</v>
      </c>
      <c r="D20" s="1">
        <v>5.6487911129066898E-2</v>
      </c>
      <c r="E20" s="30">
        <v>9.0170053E-2</v>
      </c>
      <c r="F20" s="1">
        <v>1.09016181261322</v>
      </c>
      <c r="G20" s="3">
        <v>0.53470397854334262</v>
      </c>
      <c r="K20" s="1"/>
    </row>
    <row r="21" spans="1:11" x14ac:dyDescent="0.3">
      <c r="A21" s="1">
        <v>2.4</v>
      </c>
      <c r="B21">
        <v>11.032608008490127</v>
      </c>
      <c r="C21" s="1">
        <v>1.42748064345197</v>
      </c>
      <c r="D21" s="1">
        <v>6.2564898835558602E-2</v>
      </c>
      <c r="E21" s="30">
        <v>8.8133336000000007E-2</v>
      </c>
      <c r="F21" s="1">
        <v>1.1953688050050699</v>
      </c>
      <c r="G21" s="3">
        <v>0.56570572669962316</v>
      </c>
      <c r="K21" s="1"/>
    </row>
    <row r="22" spans="1:11" x14ac:dyDescent="0.3">
      <c r="A22" s="1">
        <v>2.6</v>
      </c>
      <c r="B22">
        <v>11.643370499171514</v>
      </c>
      <c r="C22" s="1">
        <v>1.5023392653269401</v>
      </c>
      <c r="D22" s="1">
        <v>6.8700804281644504E-2</v>
      </c>
      <c r="E22" s="30">
        <v>8.3417633000000005E-2</v>
      </c>
      <c r="F22" s="1">
        <v>1.29849077716869</v>
      </c>
      <c r="G22" s="3">
        <v>0.59512717714023156</v>
      </c>
      <c r="K22" s="1"/>
    </row>
    <row r="23" spans="1:11" x14ac:dyDescent="0.3">
      <c r="A23" s="1">
        <v>2.8</v>
      </c>
      <c r="B23">
        <v>12.222238188218162</v>
      </c>
      <c r="C23" s="1">
        <v>1.5726568099128699</v>
      </c>
      <c r="D23" s="1">
        <v>7.4890564544683402E-2</v>
      </c>
      <c r="E23" s="30">
        <v>7.6717030000000005E-2</v>
      </c>
      <c r="F23" s="1">
        <v>1.3993308564598601</v>
      </c>
      <c r="G23" s="3">
        <v>0.62305137479632122</v>
      </c>
      <c r="K23" s="1"/>
    </row>
    <row r="24" spans="1:11" x14ac:dyDescent="0.3">
      <c r="A24" s="1">
        <v>3</v>
      </c>
      <c r="B24">
        <v>12.772846063262278</v>
      </c>
      <c r="C24" s="1">
        <v>1.63873391417957</v>
      </c>
      <c r="D24" s="1">
        <v>8.1129791370552304E-2</v>
      </c>
      <c r="E24" s="30">
        <v>6.8990062000000005E-2</v>
      </c>
      <c r="F24" s="1">
        <v>1.4977264640308701</v>
      </c>
      <c r="G24" s="3">
        <v>0.64955297660100908</v>
      </c>
      <c r="K24" s="1"/>
    </row>
    <row r="25" spans="1:11" x14ac:dyDescent="0.3">
      <c r="A25" s="1">
        <v>3.2</v>
      </c>
      <c r="B25">
        <v>13.298217678693383</v>
      </c>
      <c r="C25" s="1">
        <v>1.70083811450001</v>
      </c>
      <c r="D25" s="1">
        <v>8.7414641191434703E-2</v>
      </c>
      <c r="E25" s="30">
        <v>6.0435381000000003E-2</v>
      </c>
      <c r="F25" s="1">
        <v>1.5935437208718199</v>
      </c>
      <c r="G25" s="3">
        <v>0.67469976289859346</v>
      </c>
      <c r="K25" s="1"/>
    </row>
    <row r="26" spans="1:11" x14ac:dyDescent="0.3">
      <c r="A26" s="1">
        <v>3.4</v>
      </c>
      <c r="B26">
        <v>13.800897364360443</v>
      </c>
      <c r="C26" s="1">
        <v>1.7592096360062499</v>
      </c>
      <c r="D26" s="1">
        <v>9.3741716733830596E-2</v>
      </c>
      <c r="E26" s="30">
        <v>5.3432476E-2</v>
      </c>
      <c r="F26" s="1">
        <v>1.6866730702472501</v>
      </c>
      <c r="G26" s="3">
        <v>0.69855378247926148</v>
      </c>
      <c r="K26" s="1"/>
    </row>
    <row r="27" spans="1:11" x14ac:dyDescent="0.3">
      <c r="A27" s="1">
        <v>3.6</v>
      </c>
      <c r="B27">
        <v>14.283048187408982</v>
      </c>
      <c r="C27" s="1">
        <v>1.81406581792168</v>
      </c>
      <c r="D27" s="1">
        <v>0.100107991166084</v>
      </c>
      <c r="E27" s="30">
        <v>4.7420044000000001E-2</v>
      </c>
      <c r="F27" s="1">
        <v>1.77702578382089</v>
      </c>
      <c r="G27" s="3">
        <v>0.72117223799008046</v>
      </c>
      <c r="K27" s="1"/>
    </row>
    <row r="28" spans="1:11" x14ac:dyDescent="0.3">
      <c r="A28" s="1">
        <v>3.8</v>
      </c>
      <c r="B28">
        <v>14.74652585352889</v>
      </c>
      <c r="C28" s="1">
        <v>1.86560456545696</v>
      </c>
      <c r="D28" s="1">
        <v>0.106510748670891</v>
      </c>
      <c r="E28" s="30">
        <v>4.4017635999999999E-2</v>
      </c>
      <c r="F28" s="1">
        <v>1.8645311247266101</v>
      </c>
      <c r="G28" s="3">
        <v>0.74260818281716001</v>
      </c>
      <c r="K28" s="1"/>
    </row>
    <row r="29" spans="1:11" x14ac:dyDescent="0.3">
      <c r="A29" s="1">
        <v>4</v>
      </c>
      <c r="B29">
        <v>15.410183581083542</v>
      </c>
      <c r="C29" s="1">
        <v>1.9140070900736299</v>
      </c>
      <c r="D29" s="1">
        <v>0.11294753721495999</v>
      </c>
      <c r="E29" s="30">
        <v>3.9953916999999999E-2</v>
      </c>
      <c r="F29" s="1">
        <v>1.94913400909275</v>
      </c>
      <c r="G29" s="3">
        <v>0.76766144973351269</v>
      </c>
      <c r="K29" s="1"/>
    </row>
    <row r="30" spans="1:11" x14ac:dyDescent="0.3">
      <c r="A30" s="1">
        <v>4.3</v>
      </c>
      <c r="B30">
        <v>16.039971076781548</v>
      </c>
      <c r="C30" s="1">
        <v>1.9699906600286099</v>
      </c>
      <c r="D30" s="1">
        <v>0.12100694085937801</v>
      </c>
      <c r="E30" s="30">
        <v>3.7478286999999999E-2</v>
      </c>
      <c r="F30" s="1">
        <v>2.0501902056136099</v>
      </c>
      <c r="G30" s="3">
        <v>0.79571591307181611</v>
      </c>
      <c r="K30" s="1"/>
    </row>
    <row r="31" spans="1:11" x14ac:dyDescent="0.3">
      <c r="A31" s="1">
        <v>4.5999999999999996</v>
      </c>
      <c r="B31">
        <v>16.833438146990211</v>
      </c>
      <c r="C31" s="1">
        <v>2.03194170790273</v>
      </c>
      <c r="D31" s="1">
        <v>0.13077748151871901</v>
      </c>
      <c r="E31" s="30">
        <v>3.4308402000000002E-2</v>
      </c>
      <c r="F31" s="1">
        <v>2.1660234302242598</v>
      </c>
      <c r="G31" s="3">
        <v>0.82540608600053267</v>
      </c>
      <c r="K31" s="1"/>
    </row>
    <row r="32" spans="1:11" x14ac:dyDescent="0.3">
      <c r="A32" s="1">
        <v>5</v>
      </c>
      <c r="B32">
        <v>17.397830665808691</v>
      </c>
      <c r="C32" s="1">
        <v>2.0965382748809098</v>
      </c>
      <c r="D32" s="1">
        <v>0.142213263163494</v>
      </c>
      <c r="E32" s="30">
        <v>3.5678000000000001E-2</v>
      </c>
      <c r="F32" s="1">
        <v>2.29198501206705</v>
      </c>
      <c r="G32" s="3">
        <v>0.85253485302299736</v>
      </c>
      <c r="K32" s="1"/>
    </row>
    <row r="33" spans="1:11" x14ac:dyDescent="0.3">
      <c r="A33" s="1">
        <v>5.3</v>
      </c>
      <c r="B33">
        <v>17.938747701515254</v>
      </c>
      <c r="C33" s="1">
        <v>2.1546756911868301</v>
      </c>
      <c r="D33" s="1">
        <v>0.153798434303968</v>
      </c>
      <c r="E33" s="30">
        <v>3.7439954999999997E-2</v>
      </c>
      <c r="F33" s="1">
        <v>2.4100431807849501</v>
      </c>
      <c r="G33" s="3">
        <v>0.87348383741702362</v>
      </c>
      <c r="K33" s="1"/>
    </row>
    <row r="34" spans="1:11" x14ac:dyDescent="0.3">
      <c r="A34" s="1">
        <v>5.6</v>
      </c>
      <c r="B34">
        <v>18.627141275974704</v>
      </c>
      <c r="C34" s="1">
        <v>2.1988741501726401</v>
      </c>
      <c r="D34" s="1">
        <v>0.16374823192278301</v>
      </c>
      <c r="E34" s="30">
        <v>4.0822794000000003E-2</v>
      </c>
      <c r="F34" s="1">
        <v>2.50342085035384</v>
      </c>
      <c r="G34" s="3">
        <v>0.89544193531436944</v>
      </c>
      <c r="K34" s="1"/>
    </row>
    <row r="35" spans="1:11" x14ac:dyDescent="0.3">
      <c r="A35" s="1">
        <v>6</v>
      </c>
      <c r="B35">
        <v>19.440808622198933</v>
      </c>
      <c r="C35" s="1">
        <v>2.2444640365262098</v>
      </c>
      <c r="D35" s="1">
        <v>0.175379370843117</v>
      </c>
      <c r="E35" s="30">
        <v>4.5035180000000001E-2</v>
      </c>
      <c r="F35" s="1">
        <v>2.6035024546335399</v>
      </c>
      <c r="G35" s="3">
        <v>0.92021804069681801</v>
      </c>
      <c r="K35" s="1"/>
    </row>
    <row r="36" spans="1:11" x14ac:dyDescent="0.3">
      <c r="A36" s="1">
        <v>6.5</v>
      </c>
      <c r="B36">
        <v>20.208801795578118</v>
      </c>
      <c r="C36" s="1">
        <v>2.2948654685121102</v>
      </c>
      <c r="D36" s="1">
        <v>0.190417040236041</v>
      </c>
      <c r="E36" s="30">
        <v>5.2032781E-2</v>
      </c>
      <c r="F36" s="1">
        <v>2.71930941600584</v>
      </c>
      <c r="G36" s="3">
        <v>0.94365443750949241</v>
      </c>
      <c r="K36" s="1"/>
    </row>
    <row r="37" spans="1:11" x14ac:dyDescent="0.3">
      <c r="A37" s="1">
        <v>7</v>
      </c>
      <c r="B37">
        <v>20.936689379148675</v>
      </c>
      <c r="C37" s="1">
        <v>2.34128870486053</v>
      </c>
      <c r="D37" s="1">
        <v>0.20726227461197599</v>
      </c>
      <c r="E37" s="30">
        <v>6.3336153000000006E-2</v>
      </c>
      <c r="F37" s="1">
        <v>2.83200121247451</v>
      </c>
      <c r="G37" s="3">
        <v>0.96299264481826641</v>
      </c>
      <c r="K37" s="1"/>
    </row>
    <row r="38" spans="1:11" x14ac:dyDescent="0.3">
      <c r="A38" s="1">
        <v>7.5</v>
      </c>
      <c r="B38">
        <v>21.629042127875834</v>
      </c>
      <c r="C38" s="1">
        <v>2.37831849951663</v>
      </c>
      <c r="D38" s="1">
        <v>0.224190054332919</v>
      </c>
      <c r="E38" s="30">
        <v>7.4739234000000002E-2</v>
      </c>
      <c r="F38" s="1">
        <v>2.9278112834585799</v>
      </c>
      <c r="G38" s="3">
        <v>0.97859651841657602</v>
      </c>
      <c r="K38" s="1"/>
    </row>
    <row r="39" spans="1:11" x14ac:dyDescent="0.3">
      <c r="A39" s="1">
        <v>8</v>
      </c>
      <c r="B39">
        <v>22.289661960125439</v>
      </c>
      <c r="C39" s="1">
        <v>2.4069406857872901</v>
      </c>
      <c r="D39" s="1">
        <v>0.24118874290956899</v>
      </c>
      <c r="E39" s="30">
        <v>8.9116579000000001E-2</v>
      </c>
      <c r="F39" s="1">
        <v>3.0075199387828899</v>
      </c>
      <c r="G39" s="3">
        <v>0.99079869552365674</v>
      </c>
      <c r="K39" s="1"/>
    </row>
    <row r="40" spans="1:11" x14ac:dyDescent="0.3">
      <c r="A40" s="1">
        <v>8.5</v>
      </c>
      <c r="B40">
        <v>22.921748201305707</v>
      </c>
      <c r="C40" s="1">
        <v>2.42802857264852</v>
      </c>
      <c r="D40" s="1">
        <v>0.25824802557559101</v>
      </c>
      <c r="E40" s="30">
        <v>0.10359357600000001</v>
      </c>
      <c r="F40" s="1">
        <v>3.0719666013453901</v>
      </c>
      <c r="G40" s="3">
        <v>0.99990438456338349</v>
      </c>
      <c r="K40" s="1"/>
    </row>
    <row r="41" spans="1:11" x14ac:dyDescent="0.3">
      <c r="A41" s="1">
        <v>9</v>
      </c>
      <c r="B41">
        <v>24.110813075646689</v>
      </c>
      <c r="C41" s="1">
        <v>2.4423595954275101</v>
      </c>
      <c r="D41" s="1">
        <v>0.27535868895587301</v>
      </c>
      <c r="E41" s="30">
        <v>0.11565864300000001</v>
      </c>
      <c r="F41" s="1">
        <v>3.1220291426656899</v>
      </c>
      <c r="G41" s="3">
        <v>1.0080118889582212</v>
      </c>
      <c r="K41" s="1"/>
    </row>
    <row r="42" spans="1:11" x14ac:dyDescent="0.3">
      <c r="A42" s="1">
        <v>10</v>
      </c>
      <c r="B42">
        <v>25.213769722791966</v>
      </c>
      <c r="C42" s="1">
        <v>2.4520066941996301</v>
      </c>
      <c r="D42" s="1">
        <v>0.30088084792469399</v>
      </c>
      <c r="E42" s="30">
        <v>0.130509976</v>
      </c>
      <c r="F42" s="1">
        <v>3.17029192383914</v>
      </c>
      <c r="G42" s="3">
        <v>1.0110108140025673</v>
      </c>
      <c r="K42" s="1"/>
    </row>
    <row r="43" spans="1:11" x14ac:dyDescent="0.3">
      <c r="A43" s="1">
        <v>11</v>
      </c>
      <c r="B43">
        <v>26.24389759883768</v>
      </c>
      <c r="C43" s="1">
        <v>2.4482787977045501</v>
      </c>
      <c r="D43" s="1">
        <v>0.33533498438640302</v>
      </c>
      <c r="E43" s="30">
        <v>0.1449657</v>
      </c>
      <c r="F43" s="1">
        <v>3.19569593473922</v>
      </c>
      <c r="G43" s="3">
        <v>1.0059971527570497</v>
      </c>
      <c r="K43" s="1"/>
    </row>
    <row r="44" spans="1:11" x14ac:dyDescent="0.3">
      <c r="A44" s="1">
        <v>12</v>
      </c>
      <c r="B44">
        <v>27.211516596212924</v>
      </c>
      <c r="C44" s="1">
        <v>2.4278916034712199</v>
      </c>
      <c r="D44" s="1">
        <v>0.36986501876948702</v>
      </c>
      <c r="E44" s="30">
        <v>0.153473568</v>
      </c>
      <c r="F44" s="1">
        <v>3.1796271155395401</v>
      </c>
      <c r="G44" s="3">
        <v>0.99449482871741912</v>
      </c>
      <c r="K44" s="1"/>
    </row>
    <row r="45" spans="1:11" x14ac:dyDescent="0.3">
      <c r="A45" s="1">
        <v>13</v>
      </c>
      <c r="B45">
        <v>28.12481954226897</v>
      </c>
      <c r="C45" s="1">
        <v>2.3941883477938801</v>
      </c>
      <c r="D45" s="1">
        <v>0.404429434786444</v>
      </c>
      <c r="E45" s="30">
        <v>0.156098343</v>
      </c>
      <c r="F45" s="1">
        <v>3.1288979751014101</v>
      </c>
      <c r="G45" s="3">
        <v>0.97780794448987085</v>
      </c>
      <c r="K45" s="1"/>
    </row>
    <row r="46" spans="1:11" x14ac:dyDescent="0.3">
      <c r="A46" s="1">
        <v>14</v>
      </c>
      <c r="B46">
        <v>28.990428635573206</v>
      </c>
      <c r="C46" s="1">
        <v>2.3499191555249999</v>
      </c>
      <c r="D46" s="1">
        <v>0.43899258182777401</v>
      </c>
      <c r="E46" s="30">
        <v>0.15343406000000001</v>
      </c>
      <c r="F46" s="1">
        <v>3.0498383371349602</v>
      </c>
      <c r="G46" s="3">
        <v>0.95705171467373584</v>
      </c>
      <c r="K46" s="1"/>
    </row>
    <row r="47" spans="1:11" x14ac:dyDescent="0.3">
      <c r="A47" s="1">
        <v>15</v>
      </c>
      <c r="B47">
        <v>29.813779450451243</v>
      </c>
      <c r="C47" s="1">
        <v>2.2973573315624201</v>
      </c>
      <c r="D47" s="1">
        <v>0.47352351471656101</v>
      </c>
      <c r="E47" s="30">
        <v>0.14372929600000001</v>
      </c>
      <c r="F47" s="1">
        <v>2.9482149833524098</v>
      </c>
      <c r="G47" s="3">
        <v>0.93317784307137941</v>
      </c>
      <c r="K47" s="1"/>
    </row>
    <row r="48" spans="1:11" x14ac:dyDescent="0.3">
      <c r="A48" s="1">
        <v>16</v>
      </c>
      <c r="B48">
        <v>30.599393255274371</v>
      </c>
      <c r="C48" s="1">
        <v>2.2383883605064199</v>
      </c>
      <c r="D48" s="1">
        <v>0.50799512817567105</v>
      </c>
      <c r="E48" s="30">
        <v>0.13111404700000001</v>
      </c>
      <c r="F48" s="1">
        <v>2.8291946561075201</v>
      </c>
      <c r="G48" s="3">
        <v>0.90699589431318972</v>
      </c>
      <c r="K48" s="1"/>
    </row>
    <row r="49" spans="1:11" x14ac:dyDescent="0.3">
      <c r="A49" s="1">
        <v>17</v>
      </c>
      <c r="B49">
        <v>31.351074710581273</v>
      </c>
      <c r="C49" s="1">
        <v>2.1745793658323498</v>
      </c>
      <c r="D49" s="1">
        <v>0.54238349742974101</v>
      </c>
      <c r="E49" s="30">
        <v>0.115588621</v>
      </c>
      <c r="F49" s="1">
        <v>2.6973377097223201</v>
      </c>
      <c r="G49" s="3">
        <v>0.87919162974652765</v>
      </c>
      <c r="K49" s="1"/>
    </row>
    <row r="50" spans="1:11" x14ac:dyDescent="0.3">
      <c r="A50" s="1">
        <v>18</v>
      </c>
      <c r="B50">
        <v>32.072058356191718</v>
      </c>
      <c r="C50" s="1">
        <v>2.10723418472752</v>
      </c>
      <c r="D50" s="1">
        <v>0.57666736648809003</v>
      </c>
      <c r="E50" s="30">
        <v>9.9466433000000007E-2</v>
      </c>
      <c r="F50" s="1">
        <v>2.5566130729755399</v>
      </c>
      <c r="G50" s="3">
        <v>0.8503429404274554</v>
      </c>
      <c r="K50" s="1"/>
    </row>
    <row r="51" spans="1:11" x14ac:dyDescent="0.3">
      <c r="A51" s="1">
        <v>19</v>
      </c>
      <c r="B51">
        <v>32.765119119347382</v>
      </c>
      <c r="C51" s="1">
        <v>2.0374376090978799</v>
      </c>
      <c r="D51" s="1">
        <v>0.61082774450574895</v>
      </c>
      <c r="E51" s="30">
        <v>8.1921710999999994E-2</v>
      </c>
      <c r="F51" s="1">
        <v>2.4104275886500002</v>
      </c>
      <c r="G51" s="3">
        <v>0.8209338080383114</v>
      </c>
      <c r="K51" s="1"/>
    </row>
    <row r="52" spans="1:11" x14ac:dyDescent="0.3">
      <c r="A52" s="1">
        <v>20</v>
      </c>
      <c r="B52">
        <v>33.75751889339427</v>
      </c>
      <c r="C52" s="1">
        <v>1.9660913095619601</v>
      </c>
      <c r="D52" s="1">
        <v>0.64484758275139198</v>
      </c>
      <c r="E52" s="30">
        <v>6.5730636999999995E-2</v>
      </c>
      <c r="F52" s="1">
        <v>2.2616645585153998</v>
      </c>
      <c r="G52" s="3">
        <v>0.78415146189885732</v>
      </c>
      <c r="K52" s="1"/>
    </row>
    <row r="53" spans="1:11" x14ac:dyDescent="0.3">
      <c r="A53" s="1">
        <v>21.5</v>
      </c>
      <c r="B53">
        <v>34.699270857514648</v>
      </c>
      <c r="C53" s="1">
        <v>1.87621736827365</v>
      </c>
      <c r="D53" s="1">
        <v>0.68697306915463496</v>
      </c>
      <c r="E53" s="30">
        <v>4.4791123000000002E-2</v>
      </c>
      <c r="F53" s="1">
        <v>2.0765657827574202</v>
      </c>
      <c r="G53" s="3">
        <v>0.74037327028463085</v>
      </c>
      <c r="K53" s="1"/>
    </row>
    <row r="54" spans="1:11" x14ac:dyDescent="0.3">
      <c r="A54" s="1">
        <v>23</v>
      </c>
      <c r="B54">
        <v>35.596024439022926</v>
      </c>
      <c r="C54" s="1">
        <v>1.7679241486555199</v>
      </c>
      <c r="D54" s="1">
        <v>0.73739050526797201</v>
      </c>
      <c r="E54" s="30">
        <v>2.5486241999999999E-2</v>
      </c>
      <c r="F54" s="1">
        <v>1.8582729454659399</v>
      </c>
      <c r="G54" s="3">
        <v>0.69795481985068697</v>
      </c>
      <c r="K54" s="1"/>
    </row>
    <row r="55" spans="1:11" x14ac:dyDescent="0.3">
      <c r="A55" s="1">
        <v>24.5</v>
      </c>
      <c r="B55">
        <v>36.452497807518739</v>
      </c>
      <c r="C55" s="1">
        <v>1.6610574296088401</v>
      </c>
      <c r="D55" s="1">
        <v>0.78737676056457395</v>
      </c>
      <c r="E55" s="30">
        <v>6.2782330000000003E-3</v>
      </c>
      <c r="F55" s="1">
        <v>1.6496405901648701</v>
      </c>
      <c r="G55" s="3">
        <v>0.65748386657354463</v>
      </c>
      <c r="K55" s="1"/>
    </row>
    <row r="56" spans="1:11" x14ac:dyDescent="0.3">
      <c r="A56" s="1">
        <v>26</v>
      </c>
      <c r="B56">
        <v>37.538604169121534</v>
      </c>
      <c r="C56" s="1">
        <v>1.55677074193511</v>
      </c>
      <c r="D56" s="1">
        <v>0.83689669482528095</v>
      </c>
      <c r="E56" s="30">
        <v>4.4500060000000003E-3</v>
      </c>
      <c r="F56" s="1">
        <v>1.4538958332559999</v>
      </c>
      <c r="G56" s="3">
        <v>0.61346922144731331</v>
      </c>
      <c r="K56" s="1"/>
    </row>
    <row r="57" spans="1:11" x14ac:dyDescent="0.3">
      <c r="A57" s="1">
        <v>28</v>
      </c>
      <c r="B57">
        <v>38.567992661689999</v>
      </c>
      <c r="C57" s="1">
        <v>1.4399415935198101</v>
      </c>
      <c r="D57" s="1">
        <v>0.89384740773044602</v>
      </c>
      <c r="E57" s="30">
        <v>1.0704702E-2</v>
      </c>
      <c r="F57" s="1">
        <v>1.24552457396171</v>
      </c>
      <c r="G57" s="3">
        <v>0.5672890632434805</v>
      </c>
      <c r="K57" s="1"/>
    </row>
    <row r="58" spans="1:11" x14ac:dyDescent="0.3">
      <c r="A58" s="1">
        <v>30</v>
      </c>
      <c r="B58">
        <v>39.547127308886232</v>
      </c>
      <c r="C58" s="1">
        <v>1.31263187621301</v>
      </c>
      <c r="D58" s="1">
        <v>0.95828515070532505</v>
      </c>
      <c r="E58" s="30">
        <v>3.0662249999999999E-2</v>
      </c>
      <c r="F58" s="1">
        <v>1.03254111290661</v>
      </c>
      <c r="G58" s="3">
        <v>0.52602342911020739</v>
      </c>
      <c r="K58" s="1"/>
    </row>
    <row r="59" spans="1:11" x14ac:dyDescent="0.3">
      <c r="A59" s="1">
        <v>32</v>
      </c>
      <c r="B59">
        <v>40.481384835226265</v>
      </c>
      <c r="C59" s="1">
        <v>1.1932955161921901</v>
      </c>
      <c r="D59" s="1">
        <v>1.0217289868127299</v>
      </c>
      <c r="E59" s="30">
        <v>0.104481506</v>
      </c>
      <c r="F59" s="1">
        <v>0.84796991605831595</v>
      </c>
      <c r="G59" s="3">
        <v>0.48969424989410953</v>
      </c>
      <c r="K59" s="1"/>
    </row>
    <row r="60" spans="1:11" x14ac:dyDescent="0.3">
      <c r="A60" s="1">
        <v>34</v>
      </c>
      <c r="B60">
        <v>41.37528977009282</v>
      </c>
      <c r="C60" s="1">
        <v>1.08228486712009</v>
      </c>
      <c r="D60" s="1">
        <v>1.0841338583307201</v>
      </c>
      <c r="E60" s="30">
        <v>0.17556384899999999</v>
      </c>
      <c r="F60" s="1">
        <v>0.69050450255284601</v>
      </c>
      <c r="G60" s="3">
        <v>0.45816660722036967</v>
      </c>
      <c r="K60" s="1"/>
    </row>
    <row r="61" spans="1:11" x14ac:dyDescent="0.3">
      <c r="A61" s="1">
        <v>36</v>
      </c>
      <c r="B61">
        <v>42.232688651253369</v>
      </c>
      <c r="C61" s="1">
        <v>0.97964993752920204</v>
      </c>
      <c r="D61" s="1">
        <v>1.1454617923049599</v>
      </c>
      <c r="E61" s="30">
        <v>0.26023194700000002</v>
      </c>
      <c r="F61" s="1">
        <v>0.55795111782168905</v>
      </c>
      <c r="G61" s="3">
        <v>0.43120802102978445</v>
      </c>
      <c r="K61" s="1"/>
    </row>
    <row r="62" spans="1:11" x14ac:dyDescent="0.3">
      <c r="A62" s="1">
        <v>38</v>
      </c>
      <c r="B62">
        <v>43.056881441927302</v>
      </c>
      <c r="C62" s="1">
        <v>0.88523148651393901</v>
      </c>
      <c r="D62" s="1">
        <v>1.2056808710140301</v>
      </c>
      <c r="E62" s="30">
        <v>0.36681363099999997</v>
      </c>
      <c r="F62" s="1">
        <v>0.44766112975789302</v>
      </c>
      <c r="G62" s="3">
        <v>0.40853094896247816</v>
      </c>
      <c r="K62" s="1"/>
    </row>
    <row r="63" spans="1:11" x14ac:dyDescent="0.3">
      <c r="A63" s="1">
        <v>40</v>
      </c>
      <c r="B63">
        <v>44.237050314150949</v>
      </c>
      <c r="C63" s="1">
        <v>0.79872936081652901</v>
      </c>
      <c r="D63" s="1">
        <v>1.2647643984404899</v>
      </c>
      <c r="E63" s="30">
        <v>0.48073583800000003</v>
      </c>
      <c r="F63" s="1">
        <v>0.35683374629230502</v>
      </c>
      <c r="G63" s="3">
        <v>0.38599407484720061</v>
      </c>
      <c r="K63" s="1"/>
    </row>
    <row r="64" spans="1:11" x14ac:dyDescent="0.3">
      <c r="A64" s="1">
        <v>43</v>
      </c>
      <c r="B64">
        <v>45.356988450450693</v>
      </c>
      <c r="C64" s="1">
        <v>0.70186507105500995</v>
      </c>
      <c r="D64" s="1">
        <v>1.3366407080193501</v>
      </c>
      <c r="E64" s="30">
        <v>0.63987318500000001</v>
      </c>
      <c r="F64" s="1">
        <v>0.26751313747564398</v>
      </c>
      <c r="G64" s="3">
        <v>0.36589365900827869</v>
      </c>
      <c r="K64" s="1"/>
    </row>
    <row r="65" spans="1:11" x14ac:dyDescent="0.3">
      <c r="A65" s="1">
        <v>46</v>
      </c>
      <c r="B65">
        <v>46.767994603946669</v>
      </c>
      <c r="C65" s="1">
        <v>0.59891938574077896</v>
      </c>
      <c r="D65" s="1">
        <v>1.4209007283422701</v>
      </c>
      <c r="E65" s="30">
        <v>0.85771006100000002</v>
      </c>
      <c r="F65" s="1">
        <v>0.186357217996163</v>
      </c>
      <c r="G65" s="3">
        <v>0.35149128963827558</v>
      </c>
      <c r="K65" s="1"/>
    </row>
    <row r="66" spans="1:11" x14ac:dyDescent="0.3">
      <c r="A66" s="1">
        <v>50</v>
      </c>
      <c r="B66">
        <v>47.771642199341578</v>
      </c>
      <c r="C66" s="1">
        <v>0.49720369877474502</v>
      </c>
      <c r="D66" s="1">
        <v>1.51537589311035</v>
      </c>
      <c r="E66" s="30">
        <v>1.135353251</v>
      </c>
      <c r="F66" s="1">
        <v>0.12120839406152401</v>
      </c>
      <c r="G66" s="3">
        <v>0.34475699041421087</v>
      </c>
      <c r="K66" s="1"/>
    </row>
    <row r="67" spans="1:11" x14ac:dyDescent="0.3">
      <c r="A67" s="1">
        <v>53</v>
      </c>
      <c r="B67">
        <v>48.733543826477849</v>
      </c>
      <c r="C67" s="1">
        <v>0.41065953210288902</v>
      </c>
      <c r="D67" s="1">
        <v>1.6069527133768799</v>
      </c>
      <c r="E67" s="30">
        <v>1.4238528429999999</v>
      </c>
      <c r="F67" s="1">
        <v>7.6839561237562901E-2</v>
      </c>
      <c r="G67" s="3">
        <v>0.34470603248482723</v>
      </c>
      <c r="K67" s="1"/>
    </row>
    <row r="68" spans="1:11" x14ac:dyDescent="0.3">
      <c r="A68" s="1">
        <v>56</v>
      </c>
      <c r="B68">
        <v>49.957699945942167</v>
      </c>
      <c r="C68" s="1">
        <v>0.348506764022677</v>
      </c>
      <c r="D68" s="1">
        <v>1.68211370709616</v>
      </c>
      <c r="E68" s="30">
        <v>1.674935236</v>
      </c>
      <c r="F68" s="1">
        <v>5.1725318049473598E-2</v>
      </c>
      <c r="G68" s="3">
        <v>0.35026911080120815</v>
      </c>
      <c r="K68" s="1"/>
    </row>
    <row r="69" spans="1:11" x14ac:dyDescent="0.3">
      <c r="A69" s="1">
        <v>60</v>
      </c>
      <c r="B69">
        <v>50.836229226683237</v>
      </c>
      <c r="C69" s="1">
        <v>0.28779437601687702</v>
      </c>
      <c r="D69" s="1">
        <v>1.7659924093655199</v>
      </c>
      <c r="E69" s="30">
        <v>1.983464289</v>
      </c>
      <c r="F69" s="1">
        <v>3.2455894122346597E-2</v>
      </c>
      <c r="G69" s="3">
        <v>0.36076297557206916</v>
      </c>
      <c r="K69" s="1"/>
    </row>
    <row r="70" spans="1:11" x14ac:dyDescent="0.3">
      <c r="A70" s="1">
        <v>63</v>
      </c>
      <c r="B70">
        <v>51.683920386878576</v>
      </c>
      <c r="C70" s="1">
        <v>0.23669881643312701</v>
      </c>
      <c r="D70" s="1">
        <v>1.8467786349656301</v>
      </c>
      <c r="E70" s="30">
        <v>2.2763302159999999</v>
      </c>
      <c r="F70" s="1">
        <v>1.9884235231108899E-2</v>
      </c>
      <c r="G70" s="3">
        <v>0.3733804001862322</v>
      </c>
      <c r="K70" s="1"/>
    </row>
    <row r="71" spans="1:11" x14ac:dyDescent="0.3">
      <c r="A71" s="1">
        <v>66</v>
      </c>
      <c r="B71">
        <v>52.770334281624407</v>
      </c>
      <c r="C71" s="1">
        <v>0.200271667413988</v>
      </c>
      <c r="D71" s="1">
        <v>1.9127798866410799</v>
      </c>
      <c r="E71" s="30">
        <v>2.5224163129999999</v>
      </c>
      <c r="F71" s="1">
        <v>1.3033707269372301E-2</v>
      </c>
      <c r="G71" s="3">
        <v>0.39174115443845853</v>
      </c>
      <c r="K71" s="1"/>
    </row>
    <row r="72" spans="1:11" x14ac:dyDescent="0.3">
      <c r="A72" s="1">
        <v>70</v>
      </c>
      <c r="B72">
        <v>54.064721784310898</v>
      </c>
      <c r="C72" s="1">
        <v>0.16489810698222299</v>
      </c>
      <c r="D72" s="1">
        <v>1.9860861707683899</v>
      </c>
      <c r="E72" s="30">
        <v>2.7975718770000002</v>
      </c>
      <c r="F72" s="1">
        <v>7.9493294318833292E-3</v>
      </c>
      <c r="G72" s="3">
        <v>0.4202816942682438</v>
      </c>
      <c r="K72" s="1"/>
    </row>
    <row r="73" spans="1:11" x14ac:dyDescent="0.3">
      <c r="A73" s="1">
        <v>75</v>
      </c>
      <c r="B73">
        <v>55.29591842185625</v>
      </c>
      <c r="C73" s="1">
        <v>0.128309709495041</v>
      </c>
      <c r="D73" s="1">
        <v>2.07501990285094</v>
      </c>
      <c r="E73" s="30">
        <v>3.144797004</v>
      </c>
      <c r="F73" s="1">
        <v>4.1574778734505104E-3</v>
      </c>
      <c r="G73" s="3">
        <v>0.45760800936531265</v>
      </c>
      <c r="K73" s="1"/>
    </row>
    <row r="74" spans="1:11" x14ac:dyDescent="0.3">
      <c r="A74" s="1">
        <v>80</v>
      </c>
      <c r="B74">
        <v>56.470685067409107</v>
      </c>
      <c r="C74" s="1">
        <v>9.6809801028251402E-2</v>
      </c>
      <c r="D74" s="1">
        <v>2.16723543258678</v>
      </c>
      <c r="E74" s="30">
        <v>3.4775952189999999</v>
      </c>
      <c r="F74" s="1">
        <v>1.9713989729995001E-3</v>
      </c>
      <c r="G74" s="3">
        <v>0.50004608052416999</v>
      </c>
      <c r="K74" s="1"/>
    </row>
    <row r="75" spans="1:11" x14ac:dyDescent="0.3">
      <c r="A75" s="1">
        <v>85</v>
      </c>
      <c r="B75">
        <v>57.59471101546886</v>
      </c>
      <c r="C75" s="1">
        <v>7.2988756942558894E-2</v>
      </c>
      <c r="D75" s="1">
        <v>2.2522689040192301</v>
      </c>
      <c r="E75" s="30">
        <v>3.7664443219999999</v>
      </c>
      <c r="F75" s="1">
        <v>9.2045877808157896E-4</v>
      </c>
      <c r="G75" s="3">
        <v>0.54691576322393654</v>
      </c>
      <c r="K75" s="1"/>
    </row>
    <row r="76" spans="1:11" x14ac:dyDescent="0.3">
      <c r="A76" s="1">
        <v>90</v>
      </c>
      <c r="B76">
        <v>58.672833031212868</v>
      </c>
      <c r="C76" s="1">
        <v>5.5000844055201698E-2</v>
      </c>
      <c r="D76" s="1">
        <v>2.3303063016918202</v>
      </c>
      <c r="E76" s="30">
        <v>4.0098851529999999</v>
      </c>
      <c r="F76" s="1">
        <v>4.23642646203516E-4</v>
      </c>
      <c r="G76" s="3">
        <v>0.59768380129625687</v>
      </c>
      <c r="K76" s="1"/>
    </row>
    <row r="77" spans="1:11" x14ac:dyDescent="0.3">
      <c r="A77" s="1">
        <v>95</v>
      </c>
      <c r="B77">
        <v>59.709200598709955</v>
      </c>
      <c r="C77" s="1">
        <v>4.1432277595428398E-2</v>
      </c>
      <c r="D77" s="1">
        <v>2.40154954705792</v>
      </c>
      <c r="E77" s="30">
        <v>4.2110204820000003</v>
      </c>
      <c r="F77" s="1">
        <v>1.92386494608379E-4</v>
      </c>
      <c r="G77" s="3">
        <v>0.65192383263596509</v>
      </c>
      <c r="K77" s="1"/>
    </row>
    <row r="78" spans="1:11" x14ac:dyDescent="0.3">
      <c r="A78" s="1">
        <v>100</v>
      </c>
      <c r="B78">
        <v>61.670565694493973</v>
      </c>
      <c r="C78" s="1">
        <v>3.12052626334875E-2</v>
      </c>
      <c r="D78" s="1">
        <v>2.4662126982231598</v>
      </c>
      <c r="E78" s="30">
        <v>4.3730206430000003</v>
      </c>
      <c r="F78" s="1">
        <v>8.6275915306013406E-5</v>
      </c>
      <c r="G78" s="3">
        <v>0.73866762473052849</v>
      </c>
      <c r="K78" s="1"/>
    </row>
    <row r="79" spans="1:11" x14ac:dyDescent="0.3">
      <c r="A79" s="1">
        <v>110</v>
      </c>
      <c r="B79">
        <v>63.502420886173198</v>
      </c>
      <c r="C79" s="1">
        <v>2.0669356992238999E-2</v>
      </c>
      <c r="D79" s="1">
        <v>2.5499866566942901</v>
      </c>
      <c r="E79" s="30">
        <v>4.5459578980000002</v>
      </c>
      <c r="F79" s="1">
        <v>2.7751294729820301E-5</v>
      </c>
      <c r="G79" s="3">
        <v>0.86411255877960313</v>
      </c>
      <c r="K79" s="1"/>
    </row>
    <row r="80" spans="1:11" x14ac:dyDescent="0.3">
      <c r="A80" s="1">
        <v>120</v>
      </c>
      <c r="B80">
        <v>65.223117825968075</v>
      </c>
      <c r="C80" s="1">
        <v>1.1723079804073101E-2</v>
      </c>
      <c r="D80" s="1">
        <v>2.6428534239171899</v>
      </c>
      <c r="E80" s="30">
        <v>4.6801840429999997</v>
      </c>
      <c r="F80" s="1">
        <v>5.2371698254287898E-6</v>
      </c>
      <c r="G80" s="3">
        <v>0.99860086953593619</v>
      </c>
      <c r="K80" s="1"/>
    </row>
    <row r="81" spans="1:11" x14ac:dyDescent="0.3">
      <c r="A81" s="1">
        <v>130</v>
      </c>
      <c r="B81">
        <v>66.847225650067443</v>
      </c>
      <c r="C81" s="1">
        <v>6.6543645437975698E-3</v>
      </c>
      <c r="D81" s="1">
        <v>2.7135239361979702</v>
      </c>
      <c r="E81" s="30">
        <v>4.6912094690000004</v>
      </c>
      <c r="F81" s="1">
        <v>9.4982574714164795E-7</v>
      </c>
      <c r="G81" s="3">
        <v>1.1405972321462483</v>
      </c>
      <c r="K81" s="1"/>
    </row>
    <row r="82" spans="1:11" x14ac:dyDescent="0.3">
      <c r="A82" s="1">
        <v>140</v>
      </c>
      <c r="B82">
        <v>68.386520477832818</v>
      </c>
      <c r="C82" s="1">
        <v>3.7815718783152999E-3</v>
      </c>
      <c r="D82" s="1">
        <v>2.7638931417738699</v>
      </c>
      <c r="E82" s="30">
        <v>4.6137265149999998</v>
      </c>
      <c r="F82" s="1">
        <v>1.6611604604928899E-7</v>
      </c>
      <c r="G82" s="3">
        <v>1.288691987183745</v>
      </c>
      <c r="K82" s="1"/>
    </row>
    <row r="83" spans="1:11" x14ac:dyDescent="0.3">
      <c r="A83" s="1">
        <v>150</v>
      </c>
      <c r="B83">
        <v>69.850668279169199</v>
      </c>
      <c r="C83" s="1">
        <v>2.1519924631363098E-3</v>
      </c>
      <c r="D83" s="1">
        <v>2.7958224824652</v>
      </c>
      <c r="E83" s="30">
        <v>4.4699811159999996</v>
      </c>
      <c r="F83" s="1">
        <v>2.8095371870219399E-8</v>
      </c>
      <c r="G83" s="3">
        <v>1.4415161019168201</v>
      </c>
      <c r="K83" s="1"/>
    </row>
    <row r="84" spans="1:11" x14ac:dyDescent="0.3">
      <c r="A84" s="1">
        <v>160</v>
      </c>
      <c r="B84">
        <v>71.247709132528527</v>
      </c>
      <c r="C84" s="1">
        <v>1.2265349211455401E-3</v>
      </c>
      <c r="D84" s="1">
        <v>2.8111152955001</v>
      </c>
      <c r="E84" s="30">
        <v>4.2612065120000002</v>
      </c>
      <c r="F84" s="1">
        <v>4.6063606658320798E-9</v>
      </c>
      <c r="G84" s="3">
        <v>1.5977006618277965</v>
      </c>
      <c r="K84" s="1"/>
    </row>
    <row r="85" spans="1:11" x14ac:dyDescent="0.3">
      <c r="A85" s="1">
        <v>170</v>
      </c>
      <c r="B85">
        <v>72.584408787408876</v>
      </c>
      <c r="C85" s="1">
        <v>7.0022027796893301E-4</v>
      </c>
      <c r="D85" s="1">
        <v>2.8114996847917499</v>
      </c>
      <c r="E85" s="30">
        <v>4.0052547760000001</v>
      </c>
      <c r="F85" s="1">
        <v>7.3362058949255999E-10</v>
      </c>
      <c r="G85" s="3">
        <v>1.7558619630188339</v>
      </c>
      <c r="K85" s="1"/>
    </row>
    <row r="86" spans="1:11" x14ac:dyDescent="0.3">
      <c r="A86" s="1">
        <v>180</v>
      </c>
      <c r="B86">
        <v>73.866519159372729</v>
      </c>
      <c r="C86" s="1">
        <v>4.0043620465892799E-4</v>
      </c>
      <c r="D86" s="1">
        <v>2.7986169866711101</v>
      </c>
      <c r="E86" s="30">
        <v>3.7195819590000001</v>
      </c>
      <c r="F86" s="1">
        <v>1.13696859267779E-10</v>
      </c>
      <c r="G86" s="3">
        <v>1.9146012940554167</v>
      </c>
      <c r="K86" s="1"/>
    </row>
    <row r="87" spans="1:11" x14ac:dyDescent="0.3">
      <c r="A87" s="1">
        <v>190</v>
      </c>
      <c r="B87">
        <v>75.098974844398299</v>
      </c>
      <c r="C87" s="1">
        <v>2.2939944176555001E-4</v>
      </c>
      <c r="D87" s="1">
        <v>2.7740144681654102</v>
      </c>
      <c r="E87" s="30">
        <v>3.3918033730000001</v>
      </c>
      <c r="F87" s="1">
        <v>1.7171037887510101E-11</v>
      </c>
      <c r="G87" s="3">
        <v>2.0725130694938967</v>
      </c>
      <c r="K87" s="1"/>
    </row>
    <row r="88" spans="1:11" x14ac:dyDescent="0.3">
      <c r="A88" s="1">
        <v>200</v>
      </c>
      <c r="B88">
        <v>76.286043744538134</v>
      </c>
      <c r="C88" s="1">
        <v>1.3164964827796E-4</v>
      </c>
      <c r="D88" s="1">
        <v>2.73914124642139</v>
      </c>
      <c r="E88" s="30">
        <v>3.1035171560000001</v>
      </c>
      <c r="F88" s="1">
        <v>2.5361553402511899E-12</v>
      </c>
      <c r="G88" s="3">
        <v>2.2281975879382863</v>
      </c>
      <c r="K88" s="1"/>
    </row>
    <row r="89" spans="1:11" x14ac:dyDescent="0.3">
      <c r="A89" s="1">
        <v>210</v>
      </c>
      <c r="B89">
        <v>77.431444171422655</v>
      </c>
      <c r="C89" s="1">
        <v>7.5686278855457395E-5</v>
      </c>
      <c r="D89" s="1">
        <v>2.6953466643370598</v>
      </c>
      <c r="E89" s="30">
        <v>2.8291532689999999</v>
      </c>
      <c r="F89" s="1">
        <v>3.6433506315185701E-13</v>
      </c>
      <c r="G89" s="3">
        <v>2.3802761744765317</v>
      </c>
      <c r="K89" s="1"/>
    </row>
    <row r="90" spans="1:11" x14ac:dyDescent="0.3">
      <c r="A90" s="1">
        <v>220</v>
      </c>
      <c r="B90">
        <v>79.609899399022254</v>
      </c>
      <c r="C90" s="1">
        <v>4.3589510439717999E-5</v>
      </c>
      <c r="D90" s="1">
        <v>2.6438805352457702</v>
      </c>
      <c r="E90" s="30">
        <v>2.5749962590000002</v>
      </c>
      <c r="F90" s="1">
        <v>5.2106508157415801E-14</v>
      </c>
      <c r="G90" s="3">
        <v>2.5963231384808303</v>
      </c>
      <c r="K90" s="1"/>
    </row>
    <row r="91" spans="1:11" x14ac:dyDescent="0.3">
      <c r="A91" s="1">
        <v>240</v>
      </c>
      <c r="B91">
        <v>81.656164442589741</v>
      </c>
      <c r="C91" s="1">
        <v>1.9956586697677399E-5</v>
      </c>
      <c r="D91" s="1">
        <v>2.5548603977898399</v>
      </c>
      <c r="E91" s="30">
        <v>2.2246069610000001</v>
      </c>
      <c r="F91" s="1">
        <v>0</v>
      </c>
      <c r="G91" s="3">
        <v>2.862920416585788</v>
      </c>
      <c r="K91" s="1"/>
    </row>
    <row r="92" spans="1:11" x14ac:dyDescent="0.3">
      <c r="A92" s="2">
        <v>260</v>
      </c>
      <c r="B92">
        <v>83.587565022540304</v>
      </c>
      <c r="C92" s="1">
        <v>6.6821158259701196E-6</v>
      </c>
      <c r="D92" s="1">
        <v>2.4194325810228801</v>
      </c>
      <c r="E92" s="30">
        <v>1.809584498</v>
      </c>
      <c r="F92" s="1">
        <v>0</v>
      </c>
      <c r="G92" s="3">
        <v>3.0931809226369049</v>
      </c>
      <c r="K92" s="1"/>
    </row>
    <row r="93" spans="1:11" x14ac:dyDescent="0.3">
      <c r="A93" s="1">
        <v>280</v>
      </c>
      <c r="B93">
        <v>85.418105383805781</v>
      </c>
      <c r="C93" s="1">
        <v>2.2525997287437802E-6</v>
      </c>
      <c r="D93" s="1">
        <v>2.2709981222261799</v>
      </c>
      <c r="E93" s="30">
        <v>1.4602997499999999</v>
      </c>
      <c r="F93" s="1">
        <v>0</v>
      </c>
      <c r="G93" s="3">
        <v>3.2797035733710844</v>
      </c>
      <c r="K93" s="1"/>
    </row>
    <row r="94" spans="1:11" x14ac:dyDescent="0.3">
      <c r="A94" s="1">
        <v>300</v>
      </c>
      <c r="B94">
        <v>87.999407016279221</v>
      </c>
      <c r="C94" s="1">
        <v>7.6434722022385695E-7</v>
      </c>
      <c r="D94" s="1">
        <v>2.1153135604935098</v>
      </c>
      <c r="E94" s="30">
        <v>1.161332714</v>
      </c>
      <c r="F94" s="1">
        <v>0</v>
      </c>
      <c r="G94" s="3">
        <v>3.4398359117631334</v>
      </c>
      <c r="K94" s="1"/>
    </row>
    <row r="95" spans="1:11" x14ac:dyDescent="0.3">
      <c r="A95" s="1">
        <v>330</v>
      </c>
      <c r="B95">
        <v>90.410264029540372</v>
      </c>
      <c r="C95" s="1">
        <v>2.1306054993883301E-7</v>
      </c>
      <c r="D95" s="1">
        <v>1.91857820754608</v>
      </c>
      <c r="E95" s="30">
        <v>0.82470917600000004</v>
      </c>
      <c r="F95" s="1">
        <v>0</v>
      </c>
      <c r="G95" s="3">
        <v>3.5274579247434574</v>
      </c>
      <c r="K95" s="1"/>
    </row>
    <row r="96" spans="1:11" x14ac:dyDescent="0.3">
      <c r="A96" s="1">
        <v>360</v>
      </c>
      <c r="B96">
        <v>93.400603875656515</v>
      </c>
      <c r="C96" s="1">
        <v>4.3019696058327099E-8</v>
      </c>
      <c r="D96" s="1">
        <v>1.6851618720827</v>
      </c>
      <c r="E96" s="30">
        <v>0.57894484400000001</v>
      </c>
      <c r="F96" s="1">
        <v>0</v>
      </c>
      <c r="G96" s="3">
        <v>3.4773765238721044</v>
      </c>
      <c r="K96" s="1"/>
    </row>
    <row r="97" spans="1:11" x14ac:dyDescent="0.3">
      <c r="A97" s="1">
        <v>400</v>
      </c>
      <c r="B97">
        <v>95.499273881500699</v>
      </c>
      <c r="C97" s="1">
        <v>7.3537879750371403E-9</v>
      </c>
      <c r="D97" s="1">
        <v>1.42978808842228</v>
      </c>
      <c r="E97" s="30">
        <v>0.41223583600000002</v>
      </c>
      <c r="F97" s="1">
        <v>0</v>
      </c>
      <c r="G97" s="3">
        <v>3.2888365601758109</v>
      </c>
      <c r="K97" s="1"/>
    </row>
    <row r="98" spans="1:11" x14ac:dyDescent="0.3">
      <c r="A98" s="1">
        <v>430</v>
      </c>
      <c r="B98">
        <v>97.490836809799916</v>
      </c>
      <c r="C98" s="1">
        <v>1.0801058167970699E-9</v>
      </c>
      <c r="D98" s="1">
        <v>1.1946854798927899</v>
      </c>
      <c r="E98" s="30">
        <v>0.33821868300000002</v>
      </c>
      <c r="F98" s="1">
        <v>0</v>
      </c>
      <c r="G98" s="3">
        <v>3.0329027190579794</v>
      </c>
      <c r="K98" s="1"/>
    </row>
    <row r="99" spans="1:11" x14ac:dyDescent="0.3">
      <c r="A99" s="1">
        <v>460</v>
      </c>
      <c r="B99">
        <v>98.133015757440887</v>
      </c>
      <c r="C99" s="1">
        <v>2.2697400338866199E-10</v>
      </c>
      <c r="D99" s="1">
        <v>1.0160624404071199</v>
      </c>
      <c r="E99" s="30">
        <v>0.28328937999999998</v>
      </c>
      <c r="F99" s="1">
        <v>0</v>
      </c>
      <c r="G99" s="3">
        <v>2.8277048904315394</v>
      </c>
      <c r="K99" s="1"/>
    </row>
    <row r="100" spans="1:11" x14ac:dyDescent="0.3">
      <c r="A100" s="1">
        <v>470</v>
      </c>
      <c r="B100">
        <v>99.387239744748385</v>
      </c>
      <c r="C100" s="1">
        <v>7.3441048140551898E-11</v>
      </c>
      <c r="D100" s="1">
        <v>0.90685370252733699</v>
      </c>
      <c r="E100" s="30">
        <v>0.24898861799999999</v>
      </c>
      <c r="F100" s="1">
        <v>0</v>
      </c>
      <c r="G100" s="3">
        <v>2.660677091554656</v>
      </c>
      <c r="K100" s="1"/>
    </row>
    <row r="101" spans="1:11" x14ac:dyDescent="0.3">
      <c r="A101" s="1">
        <v>490</v>
      </c>
      <c r="B101">
        <v>100</v>
      </c>
      <c r="C101" s="1">
        <v>3.5158733891538499E-11</v>
      </c>
      <c r="D101" s="1">
        <v>0.83258013513152695</v>
      </c>
      <c r="E101" s="30">
        <v>0.22209291</v>
      </c>
      <c r="F101" s="1">
        <v>0</v>
      </c>
      <c r="G101" s="3">
        <v>2.4858718650012182</v>
      </c>
      <c r="K101" s="1"/>
    </row>
    <row r="102" spans="1:11" x14ac:dyDescent="0.3">
      <c r="A102" s="3">
        <v>500</v>
      </c>
      <c r="B102" s="3">
        <v>0.61276025525161515</v>
      </c>
      <c r="C102" s="1">
        <v>1.5745662178338499E-11</v>
      </c>
      <c r="D102" s="1">
        <v>0.76220075701690504</v>
      </c>
      <c r="E102" s="30">
        <v>0.19633600000000001</v>
      </c>
      <c r="F102" s="1">
        <v>0</v>
      </c>
      <c r="K10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025a8c-6fb4-452c-9e52-1e656871b2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8CF45965FBC44DBD11EA54EB9DB11F" ma:contentTypeVersion="16" ma:contentTypeDescription="Create a new document." ma:contentTypeScope="" ma:versionID="1491b9c27d7e076e392bd9997caaf5f4">
  <xsd:schema xmlns:xsd="http://www.w3.org/2001/XMLSchema" xmlns:xs="http://www.w3.org/2001/XMLSchema" xmlns:p="http://schemas.microsoft.com/office/2006/metadata/properties" xmlns:ns3="b4025a8c-6fb4-452c-9e52-1e656871b25c" xmlns:ns4="e3e9ea15-565a-494b-bcc8-9a60d917441e" targetNamespace="http://schemas.microsoft.com/office/2006/metadata/properties" ma:root="true" ma:fieldsID="a748aa05326614abc956c3bccabc3156" ns3:_="" ns4:_="">
    <xsd:import namespace="b4025a8c-6fb4-452c-9e52-1e656871b25c"/>
    <xsd:import namespace="e3e9ea15-565a-494b-bcc8-9a60d91744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25a8c-6fb4-452c-9e52-1e656871b2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ea15-565a-494b-bcc8-9a60d917441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4F4E24-6D48-49A3-B3DD-27240E7EDCB5}">
  <ds:schemaRefs>
    <ds:schemaRef ds:uri="http://schemas.microsoft.com/office/2006/metadata/properties"/>
    <ds:schemaRef ds:uri="http://schemas.microsoft.com/office/infopath/2007/PartnerControls"/>
    <ds:schemaRef ds:uri="b4025a8c-6fb4-452c-9e52-1e656871b25c"/>
  </ds:schemaRefs>
</ds:datastoreItem>
</file>

<file path=customXml/itemProps2.xml><?xml version="1.0" encoding="utf-8"?>
<ds:datastoreItem xmlns:ds="http://schemas.openxmlformats.org/officeDocument/2006/customXml" ds:itemID="{BC31CACA-0DA2-4CAA-B4AD-A443C8666D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025a8c-6fb4-452c-9e52-1e656871b25c"/>
    <ds:schemaRef ds:uri="e3e9ea15-565a-494b-bcc8-9a60d91744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41ACE9-2F36-456E-A38F-DD4D8206D8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RR weigfhted</vt:lpstr>
      <vt:lpstr>RR weigfhted + QP</vt:lpstr>
      <vt:lpstr>RR weigfhted + QP (2)</vt:lpstr>
      <vt:lpstr>RR weigfhted + QP (3)</vt:lpstr>
      <vt:lpstr>Volume weigfhted (2)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Yen-Fang Su</dc:creator>
  <cp:keywords/>
  <dc:description/>
  <cp:lastModifiedBy>seif sultan</cp:lastModifiedBy>
  <cp:revision/>
  <dcterms:created xsi:type="dcterms:W3CDTF">2024-04-12T03:19:11Z</dcterms:created>
  <dcterms:modified xsi:type="dcterms:W3CDTF">2024-11-02T01:00:23Z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0x010100A68CF45965FBC44DBD11EA54EB9DB11F</vt:lpwstr>
  </property>
</Properties>
</file>